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 Data\HRI\Payroll 2025\June 2025\Attendance\"/>
    </mc:Choice>
  </mc:AlternateContent>
  <bookViews>
    <workbookView xWindow="0" yWindow="0" windowWidth="20490" windowHeight="7245"/>
  </bookViews>
  <sheets>
    <sheet name="Summary" sheetId="2" r:id="rId1"/>
    <sheet name="Attendance" sheetId="1" r:id="rId2"/>
  </sheets>
  <definedNames>
    <definedName name="_xlnm._FilterDatabase" localSheetId="1" hidden="1">Attendance!$A$1:$BM$846</definedName>
  </definedNames>
  <calcPr calcId="162913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844" i="1" l="1"/>
  <c r="AZ843" i="1"/>
  <c r="AZ840" i="1"/>
  <c r="BE837" i="1"/>
  <c r="AZ836" i="1"/>
  <c r="BE833" i="1"/>
  <c r="AZ832" i="1"/>
  <c r="BE830" i="1"/>
  <c r="AZ829" i="1"/>
  <c r="BC828" i="1"/>
  <c r="AW827" i="1"/>
  <c r="BE826" i="1"/>
  <c r="AZ826" i="1"/>
  <c r="AU826" i="1"/>
  <c r="AY825" i="1"/>
  <c r="BD825" i="1"/>
  <c r="BA824" i="1"/>
  <c r="BI824" i="1" s="1"/>
  <c r="BD823" i="1"/>
  <c r="AV823" i="1"/>
  <c r="AY822" i="1"/>
  <c r="AU822" i="1"/>
  <c r="BB822" i="1"/>
  <c r="AX821" i="1"/>
  <c r="BB821" i="1"/>
  <c r="BA820" i="1"/>
  <c r="BI820" i="1" s="1"/>
  <c r="AY819" i="1"/>
  <c r="AU819" i="1"/>
  <c r="BB819" i="1"/>
  <c r="AX818" i="1"/>
  <c r="BB818" i="1"/>
  <c r="BD817" i="1"/>
  <c r="AV817" i="1"/>
  <c r="AY19" i="1"/>
  <c r="BC19" i="1"/>
  <c r="BD815" i="1"/>
  <c r="BA815" i="1"/>
  <c r="BI815" i="1" s="1"/>
  <c r="AV815" i="1"/>
  <c r="AZ814" i="1"/>
  <c r="AY814" i="1"/>
  <c r="BC814" i="1"/>
  <c r="AY813" i="1"/>
  <c r="AX813" i="1"/>
  <c r="BC813" i="1"/>
  <c r="BE813" i="1"/>
  <c r="BE812" i="1"/>
  <c r="AX812" i="1"/>
  <c r="AW812" i="1"/>
  <c r="BB812" i="1"/>
  <c r="BD812" i="1"/>
  <c r="BD816" i="1"/>
  <c r="AY816" i="1"/>
  <c r="BC816" i="1"/>
  <c r="AW811" i="1"/>
  <c r="BC808" i="1"/>
  <c r="AZ808" i="1"/>
  <c r="BB810" i="1"/>
  <c r="BA806" i="1"/>
  <c r="BI806" i="1" s="1"/>
  <c r="AW809" i="1"/>
  <c r="BC151" i="1"/>
  <c r="AU151" i="1"/>
  <c r="AZ151" i="1"/>
  <c r="BB807" i="1"/>
  <c r="BA150" i="1"/>
  <c r="BI150" i="1" s="1"/>
  <c r="BA805" i="1"/>
  <c r="BI805" i="1" s="1"/>
  <c r="AV805" i="1"/>
  <c r="BE805" i="1"/>
  <c r="BD800" i="1"/>
  <c r="AY800" i="1"/>
  <c r="BE800" i="1"/>
  <c r="BC800" i="1"/>
  <c r="BC804" i="1"/>
  <c r="AX804" i="1"/>
  <c r="BD804" i="1"/>
  <c r="AW149" i="1"/>
  <c r="BC803" i="1"/>
  <c r="AY803" i="1"/>
  <c r="AU803" i="1"/>
  <c r="BE803" i="1"/>
  <c r="BB802" i="1"/>
  <c r="AX802" i="1"/>
  <c r="BD802" i="1"/>
  <c r="BA801" i="1"/>
  <c r="BI801" i="1" s="1"/>
  <c r="AW801" i="1"/>
  <c r="BD801" i="1"/>
  <c r="BD794" i="1"/>
  <c r="AV794" i="1"/>
  <c r="BC799" i="1"/>
  <c r="AY799" i="1"/>
  <c r="BE799" i="1"/>
  <c r="BB24" i="1"/>
  <c r="AX24" i="1"/>
  <c r="BD24" i="1"/>
  <c r="BA90" i="1"/>
  <c r="BI90" i="1" s="1"/>
  <c r="AW90" i="1"/>
  <c r="BD90" i="1"/>
  <c r="AV20" i="1"/>
  <c r="BC798" i="1"/>
  <c r="AY798" i="1"/>
  <c r="BE798" i="1"/>
  <c r="BB797" i="1"/>
  <c r="AX797" i="1"/>
  <c r="BD797" i="1"/>
  <c r="AW787" i="1"/>
  <c r="BC785" i="1"/>
  <c r="AY785" i="1"/>
  <c r="BE785" i="1"/>
  <c r="BB784" i="1"/>
  <c r="AX784" i="1"/>
  <c r="BD784" i="1"/>
  <c r="AW65" i="1"/>
  <c r="BC148" i="1"/>
  <c r="AY148" i="1"/>
  <c r="BE148" i="1"/>
  <c r="BB795" i="1"/>
  <c r="AX795" i="1"/>
  <c r="BD795" i="1"/>
  <c r="AW793" i="1"/>
  <c r="AX89" i="1"/>
  <c r="BC790" i="1"/>
  <c r="BB789" i="1"/>
  <c r="AX786" i="1"/>
  <c r="BC16" i="1"/>
  <c r="BB783" i="1"/>
  <c r="AX781" i="1"/>
  <c r="AU88" i="1"/>
  <c r="BE765" i="1"/>
  <c r="BA778" i="1"/>
  <c r="BI778" i="1" s="1"/>
  <c r="AV778" i="1"/>
  <c r="BC778" i="1"/>
  <c r="BE33" i="1"/>
  <c r="BA33" i="1"/>
  <c r="BI33" i="1" s="1"/>
  <c r="AW33" i="1"/>
  <c r="BC33" i="1"/>
  <c r="BD33" i="1"/>
  <c r="BD777" i="1"/>
  <c r="AZ777" i="1"/>
  <c r="AV777" i="1"/>
  <c r="BE147" i="1"/>
  <c r="BA147" i="1"/>
  <c r="BI147" i="1" s="1"/>
  <c r="AW147" i="1"/>
  <c r="BC147" i="1"/>
  <c r="BD147" i="1"/>
  <c r="BD759" i="1"/>
  <c r="AZ759" i="1"/>
  <c r="AV759" i="1"/>
  <c r="BB759" i="1"/>
  <c r="BE758" i="1"/>
  <c r="BA758" i="1"/>
  <c r="BI758" i="1" s="1"/>
  <c r="AW758" i="1"/>
  <c r="BC758" i="1"/>
  <c r="BD758" i="1"/>
  <c r="BD87" i="1"/>
  <c r="AZ87" i="1"/>
  <c r="AV87" i="1"/>
  <c r="BA776" i="1"/>
  <c r="BI776" i="1" s="1"/>
  <c r="BE776" i="1"/>
  <c r="BC776" i="1"/>
  <c r="AZ775" i="1"/>
  <c r="BD775" i="1"/>
  <c r="BE774" i="1"/>
  <c r="AW774" i="1"/>
  <c r="BC774" i="1"/>
  <c r="BD774" i="1"/>
  <c r="BD12" i="1"/>
  <c r="AV12" i="1"/>
  <c r="BA63" i="1"/>
  <c r="BI63" i="1" s="1"/>
  <c r="AY63" i="1"/>
  <c r="AZ773" i="1"/>
  <c r="BD773" i="1"/>
  <c r="BE62" i="1"/>
  <c r="AW62" i="1"/>
  <c r="BC62" i="1"/>
  <c r="BD62" i="1"/>
  <c r="BD772" i="1"/>
  <c r="AV772" i="1"/>
  <c r="BA771" i="1"/>
  <c r="BI771" i="1" s="1"/>
  <c r="AY771" i="1"/>
  <c r="AZ770" i="1"/>
  <c r="BD770" i="1"/>
  <c r="BE768" i="1"/>
  <c r="AW768" i="1"/>
  <c r="BD768" i="1"/>
  <c r="BD146" i="1"/>
  <c r="AV146" i="1"/>
  <c r="BA767" i="1"/>
  <c r="BI767" i="1" s="1"/>
  <c r="AY767" i="1"/>
  <c r="AZ743" i="1"/>
  <c r="BD743" i="1"/>
  <c r="BE86" i="1"/>
  <c r="AW86" i="1"/>
  <c r="BD86" i="1"/>
  <c r="BD741" i="1"/>
  <c r="AV741" i="1"/>
  <c r="BD766" i="1"/>
  <c r="AY766" i="1"/>
  <c r="BC766" i="1"/>
  <c r="BC764" i="1"/>
  <c r="AX764" i="1"/>
  <c r="AZ764" i="1"/>
  <c r="BB763" i="1"/>
  <c r="AW763" i="1"/>
  <c r="BA763" i="1"/>
  <c r="BI763" i="1" s="1"/>
  <c r="BE763" i="1"/>
  <c r="BD763" i="1"/>
  <c r="AV85" i="1"/>
  <c r="BC762" i="1"/>
  <c r="BB762" i="1"/>
  <c r="BB761" i="1"/>
  <c r="BE761" i="1"/>
  <c r="BA760" i="1"/>
  <c r="BI760" i="1" s="1"/>
  <c r="AW760" i="1"/>
  <c r="BD760" i="1"/>
  <c r="AV757" i="1"/>
  <c r="BC51" i="1"/>
  <c r="BB51" i="1"/>
  <c r="BB756" i="1"/>
  <c r="BE756" i="1"/>
  <c r="BA755" i="1"/>
  <c r="BI755" i="1" s="1"/>
  <c r="AW755" i="1"/>
  <c r="BD755" i="1"/>
  <c r="AV754" i="1"/>
  <c r="BC4" i="1"/>
  <c r="BB4" i="1"/>
  <c r="BB37" i="1"/>
  <c r="BE37" i="1"/>
  <c r="BA753" i="1"/>
  <c r="BI753" i="1" s="1"/>
  <c r="AW753" i="1"/>
  <c r="BD753" i="1"/>
  <c r="AV752" i="1"/>
  <c r="BC751" i="1"/>
  <c r="BB751" i="1"/>
  <c r="BB750" i="1"/>
  <c r="BE750" i="1"/>
  <c r="BA749" i="1"/>
  <c r="BI749" i="1" s="1"/>
  <c r="AW749" i="1"/>
  <c r="BD749" i="1"/>
  <c r="AV748" i="1"/>
  <c r="BA746" i="1"/>
  <c r="BI746" i="1" s="1"/>
  <c r="AW145" i="1"/>
  <c r="BC745" i="1"/>
  <c r="AU745" i="1"/>
  <c r="BE740" i="1"/>
  <c r="AW740" i="1"/>
  <c r="BA144" i="1"/>
  <c r="BI144" i="1" s="1"/>
  <c r="AY144" i="1"/>
  <c r="BE144" i="1"/>
  <c r="AY738" i="1"/>
  <c r="AX738" i="1"/>
  <c r="BC738" i="1"/>
  <c r="BE738" i="1"/>
  <c r="BE737" i="1"/>
  <c r="AX737" i="1"/>
  <c r="AW737" i="1"/>
  <c r="BB737" i="1"/>
  <c r="BD737" i="1"/>
  <c r="BD736" i="1"/>
  <c r="BA736" i="1"/>
  <c r="BI736" i="1" s="1"/>
  <c r="AV736" i="1"/>
  <c r="AZ23" i="1"/>
  <c r="AY23" i="1"/>
  <c r="BC23" i="1"/>
  <c r="AY735" i="1"/>
  <c r="AX735" i="1"/>
  <c r="BE735" i="1"/>
  <c r="AX734" i="1"/>
  <c r="BE734" i="1"/>
  <c r="BD734" i="1"/>
  <c r="BD705" i="1"/>
  <c r="AV705" i="1"/>
  <c r="AZ84" i="1"/>
  <c r="BC84" i="1"/>
  <c r="AY733" i="1"/>
  <c r="AX733" i="1"/>
  <c r="BE733" i="1"/>
  <c r="AX732" i="1"/>
  <c r="BE732" i="1"/>
  <c r="BD732" i="1"/>
  <c r="BD731" i="1"/>
  <c r="AV731" i="1"/>
  <c r="AZ730" i="1"/>
  <c r="BC730" i="1"/>
  <c r="AY729" i="1"/>
  <c r="AX729" i="1"/>
  <c r="BE729" i="1"/>
  <c r="AX728" i="1"/>
  <c r="BE728" i="1"/>
  <c r="BD728" i="1"/>
  <c r="BD61" i="1"/>
  <c r="AV61" i="1"/>
  <c r="AZ60" i="1"/>
  <c r="BC60" i="1"/>
  <c r="AY727" i="1"/>
  <c r="AX727" i="1"/>
  <c r="BE727" i="1"/>
  <c r="AX143" i="1"/>
  <c r="BB143" i="1"/>
  <c r="BE143" i="1"/>
  <c r="BD143" i="1"/>
  <c r="BD726" i="1"/>
  <c r="AV726" i="1"/>
  <c r="AZ726" i="1"/>
  <c r="AZ692" i="1"/>
  <c r="BC692" i="1"/>
  <c r="AY725" i="1"/>
  <c r="BC725" i="1"/>
  <c r="AX725" i="1"/>
  <c r="BE725" i="1"/>
  <c r="BE723" i="1"/>
  <c r="BD722" i="1"/>
  <c r="AY722" i="1"/>
  <c r="AZ722" i="1"/>
  <c r="BC721" i="1"/>
  <c r="AX721" i="1"/>
  <c r="BB720" i="1"/>
  <c r="BE719" i="1"/>
  <c r="BD718" i="1"/>
  <c r="BC717" i="1"/>
  <c r="AX717" i="1"/>
  <c r="BD142" i="1"/>
  <c r="AV142" i="1"/>
  <c r="AY716" i="1"/>
  <c r="AU716" i="1"/>
  <c r="BB716" i="1"/>
  <c r="AX715" i="1"/>
  <c r="BB715" i="1"/>
  <c r="BA714" i="1"/>
  <c r="BI714" i="1" s="1"/>
  <c r="BD678" i="1"/>
  <c r="AV678" i="1"/>
  <c r="AY713" i="1"/>
  <c r="AU713" i="1"/>
  <c r="BB713" i="1"/>
  <c r="AX676" i="1"/>
  <c r="BB676" i="1"/>
  <c r="BA712" i="1"/>
  <c r="BI712" i="1" s="1"/>
  <c r="BD711" i="1"/>
  <c r="AV711" i="1"/>
  <c r="AY710" i="1"/>
  <c r="AU710" i="1"/>
  <c r="BB710" i="1"/>
  <c r="AX83" i="1"/>
  <c r="BB83" i="1"/>
  <c r="BA709" i="1"/>
  <c r="BI709" i="1" s="1"/>
  <c r="BD82" i="1"/>
  <c r="AV82" i="1"/>
  <c r="AY708" i="1"/>
  <c r="AU708" i="1"/>
  <c r="BB708" i="1"/>
  <c r="AX50" i="1"/>
  <c r="BB50" i="1"/>
  <c r="BA707" i="1"/>
  <c r="BI707" i="1" s="1"/>
  <c r="BD3" i="1"/>
  <c r="AV3" i="1"/>
  <c r="AY706" i="1"/>
  <c r="AU706" i="1"/>
  <c r="BB706" i="1"/>
  <c r="AX36" i="1"/>
  <c r="BB36" i="1"/>
  <c r="BA704" i="1"/>
  <c r="BI704" i="1" s="1"/>
  <c r="BD703" i="1"/>
  <c r="AV703" i="1"/>
  <c r="AY702" i="1"/>
  <c r="AU702" i="1"/>
  <c r="BB702" i="1"/>
  <c r="AX701" i="1"/>
  <c r="BB701" i="1"/>
  <c r="BA700" i="1"/>
  <c r="BI700" i="1" s="1"/>
  <c r="BD658" i="1"/>
  <c r="AV658" i="1"/>
  <c r="AY699" i="1"/>
  <c r="AU699" i="1"/>
  <c r="BB699" i="1"/>
  <c r="AX698" i="1"/>
  <c r="BB698" i="1"/>
  <c r="BA697" i="1"/>
  <c r="BI697" i="1" s="1"/>
  <c r="BD696" i="1"/>
  <c r="AV696" i="1"/>
  <c r="AY695" i="1"/>
  <c r="AU695" i="1"/>
  <c r="BB695" i="1"/>
  <c r="AX694" i="1"/>
  <c r="BB694" i="1"/>
  <c r="BA693" i="1"/>
  <c r="BI693" i="1" s="1"/>
  <c r="BD691" i="1"/>
  <c r="AV691" i="1"/>
  <c r="AY690" i="1"/>
  <c r="AU690" i="1"/>
  <c r="BB690" i="1"/>
  <c r="AX49" i="1"/>
  <c r="BB49" i="1"/>
  <c r="BA689" i="1"/>
  <c r="BI689" i="1" s="1"/>
  <c r="BD141" i="1"/>
  <c r="AV141" i="1"/>
  <c r="AY688" i="1"/>
  <c r="AU688" i="1"/>
  <c r="BB688" i="1"/>
  <c r="AX140" i="1"/>
  <c r="BB140" i="1"/>
  <c r="BA139" i="1"/>
  <c r="BI139" i="1" s="1"/>
  <c r="BD30" i="1"/>
  <c r="AV30" i="1"/>
  <c r="BE641" i="1"/>
  <c r="AW641" i="1"/>
  <c r="BC641" i="1"/>
  <c r="BA641" i="1"/>
  <c r="BI641" i="1" s="1"/>
  <c r="BB641" i="1"/>
  <c r="BD687" i="1"/>
  <c r="AV687" i="1"/>
  <c r="BB687" i="1"/>
  <c r="BA686" i="1"/>
  <c r="BI686" i="1" s="1"/>
  <c r="BE686" i="1"/>
  <c r="AZ29" i="1"/>
  <c r="BD29" i="1"/>
  <c r="AZ138" i="1"/>
  <c r="BE138" i="1"/>
  <c r="BC684" i="1"/>
  <c r="AX684" i="1"/>
  <c r="AW22" i="1"/>
  <c r="AZ683" i="1"/>
  <c r="BE683" i="1"/>
  <c r="BC59" i="1"/>
  <c r="AX59" i="1"/>
  <c r="AW682" i="1"/>
  <c r="AZ681" i="1"/>
  <c r="BE681" i="1"/>
  <c r="BC679" i="1"/>
  <c r="AX679" i="1"/>
  <c r="AW677" i="1"/>
  <c r="AZ625" i="1"/>
  <c r="BE625" i="1"/>
  <c r="BC136" i="1"/>
  <c r="AX136" i="1"/>
  <c r="AW674" i="1"/>
  <c r="AZ673" i="1"/>
  <c r="BE673" i="1"/>
  <c r="BC135" i="1"/>
  <c r="AX135" i="1"/>
  <c r="AW671" i="1"/>
  <c r="AZ670" i="1"/>
  <c r="AU670" i="1"/>
  <c r="AX669" i="1"/>
  <c r="BB669" i="1"/>
  <c r="BE668" i="1"/>
  <c r="BD667" i="1"/>
  <c r="AV667" i="1"/>
  <c r="AY134" i="1"/>
  <c r="AU134" i="1"/>
  <c r="BE134" i="1"/>
  <c r="AX666" i="1"/>
  <c r="BB666" i="1"/>
  <c r="BE13" i="1"/>
  <c r="BD665" i="1"/>
  <c r="AV665" i="1"/>
  <c r="AY664" i="1"/>
  <c r="AU664" i="1"/>
  <c r="BE664" i="1"/>
  <c r="AX663" i="1"/>
  <c r="BB663" i="1"/>
  <c r="BE662" i="1"/>
  <c r="BD661" i="1"/>
  <c r="AV661" i="1"/>
  <c r="AY660" i="1"/>
  <c r="AU660" i="1"/>
  <c r="BE660" i="1"/>
  <c r="AX58" i="1"/>
  <c r="BB58" i="1"/>
  <c r="BE8" i="1"/>
  <c r="BD133" i="1"/>
  <c r="AV133" i="1"/>
  <c r="AY659" i="1"/>
  <c r="AU659" i="1"/>
  <c r="BE659" i="1"/>
  <c r="AX657" i="1"/>
  <c r="BB657" i="1"/>
  <c r="BE656" i="1"/>
  <c r="BD655" i="1"/>
  <c r="AV655" i="1"/>
  <c r="AY654" i="1"/>
  <c r="AU654" i="1"/>
  <c r="BE654" i="1"/>
  <c r="AX596" i="1"/>
  <c r="BB596" i="1"/>
  <c r="BE132" i="1"/>
  <c r="BD594" i="1"/>
  <c r="AV594" i="1"/>
  <c r="AY131" i="1"/>
  <c r="AU131" i="1"/>
  <c r="BE131" i="1"/>
  <c r="AX653" i="1"/>
  <c r="BB653" i="1"/>
  <c r="BE130" i="1"/>
  <c r="BD652" i="1"/>
  <c r="AV652" i="1"/>
  <c r="AY589" i="1"/>
  <c r="AU589" i="1"/>
  <c r="BE589" i="1"/>
  <c r="AX588" i="1"/>
  <c r="BB588" i="1"/>
  <c r="BE651" i="1"/>
  <c r="BD129" i="1"/>
  <c r="AV129" i="1"/>
  <c r="AY650" i="1"/>
  <c r="AU650" i="1"/>
  <c r="BE650" i="1"/>
  <c r="AX649" i="1"/>
  <c r="BB649" i="1"/>
  <c r="BE648" i="1"/>
  <c r="BD647" i="1"/>
  <c r="AV647" i="1"/>
  <c r="AY646" i="1"/>
  <c r="AU646" i="1"/>
  <c r="BE646" i="1"/>
  <c r="AX81" i="1"/>
  <c r="BB81" i="1"/>
  <c r="BE645" i="1"/>
  <c r="AW645" i="1"/>
  <c r="AY644" i="1"/>
  <c r="BC644" i="1"/>
  <c r="AX643" i="1"/>
  <c r="BC643" i="1"/>
  <c r="BB643" i="1"/>
  <c r="BE643" i="1"/>
  <c r="BE642" i="1"/>
  <c r="BB642" i="1"/>
  <c r="AX642" i="1"/>
  <c r="BA640" i="1"/>
  <c r="BI640" i="1" s="1"/>
  <c r="AZ640" i="1"/>
  <c r="BD640" i="1"/>
  <c r="AY639" i="1"/>
  <c r="AX638" i="1"/>
  <c r="AU638" i="1"/>
  <c r="BE638" i="1"/>
  <c r="AW57" i="1"/>
  <c r="BE57" i="1"/>
  <c r="BA637" i="1"/>
  <c r="BI637" i="1" s="1"/>
  <c r="BC636" i="1"/>
  <c r="AV636" i="1"/>
  <c r="BA634" i="1"/>
  <c r="BI634" i="1" s="1"/>
  <c r="AY634" i="1"/>
  <c r="AU634" i="1"/>
  <c r="BC634" i="1"/>
  <c r="BE633" i="1"/>
  <c r="BD633" i="1"/>
  <c r="BC632" i="1"/>
  <c r="AV632" i="1"/>
  <c r="AZ631" i="1"/>
  <c r="AY631" i="1"/>
  <c r="BC631" i="1"/>
  <c r="AY630" i="1"/>
  <c r="AX630" i="1"/>
  <c r="BC630" i="1"/>
  <c r="BE630" i="1"/>
  <c r="BD630" i="1"/>
  <c r="AX629" i="1"/>
  <c r="BE629" i="1"/>
  <c r="BA629" i="1"/>
  <c r="BI629" i="1" s="1"/>
  <c r="BD629" i="1"/>
  <c r="BD628" i="1"/>
  <c r="AV628" i="1"/>
  <c r="BA628" i="1"/>
  <c r="BI628" i="1" s="1"/>
  <c r="AZ128" i="1"/>
  <c r="BC128" i="1"/>
  <c r="AY627" i="1"/>
  <c r="BC627" i="1"/>
  <c r="AX627" i="1"/>
  <c r="BE627" i="1"/>
  <c r="AX626" i="1"/>
  <c r="BB626" i="1"/>
  <c r="BE626" i="1"/>
  <c r="BD626" i="1"/>
  <c r="BD80" i="1"/>
  <c r="AV80" i="1"/>
  <c r="AZ80" i="1"/>
  <c r="AZ624" i="1"/>
  <c r="BC624" i="1"/>
  <c r="AY623" i="1"/>
  <c r="BC623" i="1"/>
  <c r="AX623" i="1"/>
  <c r="BE623" i="1"/>
  <c r="AX622" i="1"/>
  <c r="BB622" i="1"/>
  <c r="BE622" i="1"/>
  <c r="BD622" i="1"/>
  <c r="BD621" i="1"/>
  <c r="AV621" i="1"/>
  <c r="AZ621" i="1"/>
  <c r="AZ620" i="1"/>
  <c r="BC620" i="1"/>
  <c r="AY79" i="1"/>
  <c r="AX79" i="1"/>
  <c r="BE79" i="1"/>
  <c r="AX56" i="1"/>
  <c r="BE56" i="1"/>
  <c r="BD56" i="1"/>
  <c r="BD619" i="1"/>
  <c r="AV619" i="1"/>
  <c r="AZ32" i="1"/>
  <c r="BC32" i="1"/>
  <c r="AY618" i="1"/>
  <c r="AX618" i="1"/>
  <c r="BE618" i="1"/>
  <c r="AX617" i="1"/>
  <c r="BE617" i="1"/>
  <c r="BD617" i="1"/>
  <c r="BD127" i="1"/>
  <c r="AV127" i="1"/>
  <c r="AZ616" i="1"/>
  <c r="BC616" i="1"/>
  <c r="AY615" i="1"/>
  <c r="AX615" i="1"/>
  <c r="BE615" i="1"/>
  <c r="AX614" i="1"/>
  <c r="BE614" i="1"/>
  <c r="BD614" i="1"/>
  <c r="BD613" i="1"/>
  <c r="AV613" i="1"/>
  <c r="AZ612" i="1"/>
  <c r="BC612" i="1"/>
  <c r="AY611" i="1"/>
  <c r="AX611" i="1"/>
  <c r="BE611" i="1"/>
  <c r="AX610" i="1"/>
  <c r="BE610" i="1"/>
  <c r="BD610" i="1"/>
  <c r="BD609" i="1"/>
  <c r="AV609" i="1"/>
  <c r="BC608" i="1"/>
  <c r="AW125" i="1"/>
  <c r="BE607" i="1"/>
  <c r="AZ607" i="1"/>
  <c r="AU607" i="1"/>
  <c r="BC605" i="1"/>
  <c r="AW604" i="1"/>
  <c r="BE603" i="1"/>
  <c r="AZ603" i="1"/>
  <c r="AU603" i="1"/>
  <c r="BC602" i="1"/>
  <c r="AW78" i="1"/>
  <c r="BE123" i="1"/>
  <c r="AZ123" i="1"/>
  <c r="AU123" i="1"/>
  <c r="BC600" i="1"/>
  <c r="AW599" i="1"/>
  <c r="BE522" i="1"/>
  <c r="AZ522" i="1"/>
  <c r="AU522" i="1"/>
  <c r="BC597" i="1"/>
  <c r="AW595" i="1"/>
  <c r="BE593" i="1"/>
  <c r="AZ593" i="1"/>
  <c r="AU593" i="1"/>
  <c r="BC21" i="1"/>
  <c r="AW591" i="1"/>
  <c r="BE590" i="1"/>
  <c r="AZ590" i="1"/>
  <c r="AU590" i="1"/>
  <c r="BC586" i="1"/>
  <c r="BA585" i="1"/>
  <c r="BI585" i="1" s="1"/>
  <c r="AW585" i="1"/>
  <c r="BD585" i="1"/>
  <c r="AV584" i="1"/>
  <c r="BC583" i="1"/>
  <c r="AY583" i="1"/>
  <c r="BB77" i="1"/>
  <c r="BE77" i="1"/>
  <c r="BA582" i="1"/>
  <c r="BI582" i="1" s="1"/>
  <c r="AW582" i="1"/>
  <c r="BD582" i="1"/>
  <c r="AV581" i="1"/>
  <c r="BC580" i="1"/>
  <c r="AY580" i="1"/>
  <c r="BB579" i="1"/>
  <c r="BE579" i="1"/>
  <c r="AW578" i="1"/>
  <c r="BA578" i="1"/>
  <c r="BI578" i="1" s="1"/>
  <c r="AV7" i="1"/>
  <c r="BC577" i="1"/>
  <c r="AY577" i="1"/>
  <c r="BB576" i="1"/>
  <c r="BE576" i="1"/>
  <c r="AW575" i="1"/>
  <c r="BA575" i="1"/>
  <c r="BI575" i="1" s="1"/>
  <c r="AV76" i="1"/>
  <c r="BC574" i="1"/>
  <c r="AY574" i="1"/>
  <c r="BB75" i="1"/>
  <c r="BE75" i="1"/>
  <c r="AW573" i="1"/>
  <c r="BA573" i="1"/>
  <c r="BI573" i="1" s="1"/>
  <c r="AV572" i="1"/>
  <c r="BC48" i="1"/>
  <c r="AY48" i="1"/>
  <c r="BB571" i="1"/>
  <c r="BE571" i="1"/>
  <c r="AW570" i="1"/>
  <c r="BA570" i="1"/>
  <c r="BI570" i="1" s="1"/>
  <c r="AV569" i="1"/>
  <c r="BC568" i="1"/>
  <c r="AY568" i="1"/>
  <c r="BB567" i="1"/>
  <c r="BE567" i="1"/>
  <c r="AW566" i="1"/>
  <c r="BA566" i="1"/>
  <c r="BI566" i="1" s="1"/>
  <c r="AV565" i="1"/>
  <c r="BC122" i="1"/>
  <c r="AY122" i="1"/>
  <c r="BB564" i="1"/>
  <c r="BE564" i="1"/>
  <c r="AW121" i="1"/>
  <c r="BA121" i="1"/>
  <c r="BI121" i="1" s="1"/>
  <c r="AV482" i="1"/>
  <c r="BC120" i="1"/>
  <c r="AY120" i="1"/>
  <c r="BB563" i="1"/>
  <c r="BE563" i="1"/>
  <c r="AW6" i="1"/>
  <c r="BA6" i="1"/>
  <c r="BI6" i="1" s="1"/>
  <c r="AV562" i="1"/>
  <c r="BC2" i="1"/>
  <c r="AY2" i="1"/>
  <c r="BB561" i="1"/>
  <c r="BE561" i="1"/>
  <c r="AW55" i="1"/>
  <c r="BA55" i="1"/>
  <c r="BI55" i="1" s="1"/>
  <c r="AV560" i="1"/>
  <c r="BC559" i="1"/>
  <c r="AY559" i="1"/>
  <c r="BB558" i="1"/>
  <c r="BE558" i="1"/>
  <c r="AW557" i="1"/>
  <c r="BA557" i="1"/>
  <c r="BI557" i="1" s="1"/>
  <c r="AV556" i="1"/>
  <c r="BC555" i="1"/>
  <c r="AY555" i="1"/>
  <c r="BB554" i="1"/>
  <c r="BE554" i="1"/>
  <c r="AW553" i="1"/>
  <c r="BA553" i="1"/>
  <c r="BI553" i="1" s="1"/>
  <c r="AV552" i="1"/>
  <c r="BC551" i="1"/>
  <c r="AY551" i="1"/>
  <c r="BB550" i="1"/>
  <c r="BE550" i="1"/>
  <c r="AW119" i="1"/>
  <c r="BA119" i="1"/>
  <c r="BI119" i="1" s="1"/>
  <c r="AV549" i="1"/>
  <c r="BC118" i="1"/>
  <c r="AY118" i="1"/>
  <c r="BB548" i="1"/>
  <c r="BE548" i="1"/>
  <c r="AW547" i="1"/>
  <c r="BA547" i="1"/>
  <c r="BI547" i="1" s="1"/>
  <c r="AV47" i="1"/>
  <c r="BC546" i="1"/>
  <c r="AY546" i="1"/>
  <c r="BB545" i="1"/>
  <c r="BE545" i="1"/>
  <c r="AW117" i="1"/>
  <c r="BA117" i="1"/>
  <c r="BI117" i="1" s="1"/>
  <c r="AV116" i="1"/>
  <c r="BC544" i="1"/>
  <c r="AY544" i="1"/>
  <c r="BB543" i="1"/>
  <c r="BE543" i="1"/>
  <c r="AW542" i="1"/>
  <c r="BA542" i="1"/>
  <c r="BI542" i="1" s="1"/>
  <c r="AV541" i="1"/>
  <c r="AY74" i="1"/>
  <c r="BC74" i="1"/>
  <c r="AX115" i="1"/>
  <c r="BC115" i="1"/>
  <c r="BE115" i="1"/>
  <c r="BE540" i="1"/>
  <c r="AW540" i="1"/>
  <c r="AX540" i="1"/>
  <c r="BA539" i="1"/>
  <c r="BI539" i="1" s="1"/>
  <c r="BD539" i="1"/>
  <c r="AY538" i="1"/>
  <c r="BC538" i="1"/>
  <c r="AX114" i="1"/>
  <c r="BC114" i="1"/>
  <c r="BE114" i="1"/>
  <c r="BE537" i="1"/>
  <c r="AW537" i="1"/>
  <c r="AX537" i="1"/>
  <c r="BA536" i="1"/>
  <c r="BI536" i="1" s="1"/>
  <c r="BD536" i="1"/>
  <c r="AY535" i="1"/>
  <c r="BC535" i="1"/>
  <c r="AX534" i="1"/>
  <c r="BC534" i="1"/>
  <c r="BE534" i="1"/>
  <c r="BE533" i="1"/>
  <c r="AW533" i="1"/>
  <c r="AX533" i="1"/>
  <c r="BA532" i="1"/>
  <c r="BI532" i="1" s="1"/>
  <c r="BD532" i="1"/>
  <c r="AY46" i="1"/>
  <c r="BC46" i="1"/>
  <c r="AZ46" i="1"/>
  <c r="AX113" i="1"/>
  <c r="BC113" i="1"/>
  <c r="BE113" i="1"/>
  <c r="BE531" i="1"/>
  <c r="AW531" i="1"/>
  <c r="AX531" i="1"/>
  <c r="BA530" i="1"/>
  <c r="BI530" i="1" s="1"/>
  <c r="BD530" i="1"/>
  <c r="AY529" i="1"/>
  <c r="BC529" i="1"/>
  <c r="AZ529" i="1"/>
  <c r="AX528" i="1"/>
  <c r="BC528" i="1"/>
  <c r="BE528" i="1"/>
  <c r="BE527" i="1"/>
  <c r="AW527" i="1"/>
  <c r="AX527" i="1"/>
  <c r="BA526" i="1"/>
  <c r="BI526" i="1" s="1"/>
  <c r="BD526" i="1"/>
  <c r="AY525" i="1"/>
  <c r="BC525" i="1"/>
  <c r="AZ525" i="1"/>
  <c r="AX524" i="1"/>
  <c r="BC524" i="1"/>
  <c r="BE524" i="1"/>
  <c r="BE523" i="1"/>
  <c r="AW523" i="1"/>
  <c r="AX523" i="1"/>
  <c r="BA521" i="1"/>
  <c r="BI521" i="1" s="1"/>
  <c r="BD521" i="1"/>
  <c r="AY520" i="1"/>
  <c r="BC520" i="1"/>
  <c r="AZ520" i="1"/>
  <c r="AX112" i="1"/>
  <c r="BC112" i="1"/>
  <c r="BE112" i="1"/>
  <c r="BE519" i="1"/>
  <c r="AW519" i="1"/>
  <c r="AX519" i="1"/>
  <c r="BA518" i="1"/>
  <c r="BI518" i="1" s="1"/>
  <c r="BD518" i="1"/>
  <c r="AY517" i="1"/>
  <c r="BC517" i="1"/>
  <c r="AZ517" i="1"/>
  <c r="AX516" i="1"/>
  <c r="BC516" i="1"/>
  <c r="BE516" i="1"/>
  <c r="BE15" i="1"/>
  <c r="AW15" i="1"/>
  <c r="AX15" i="1"/>
  <c r="BA73" i="1"/>
  <c r="BI73" i="1" s="1"/>
  <c r="BD73" i="1"/>
  <c r="AY515" i="1"/>
  <c r="BC515" i="1"/>
  <c r="AZ515" i="1"/>
  <c r="AX45" i="1"/>
  <c r="BC45" i="1"/>
  <c r="BE45" i="1"/>
  <c r="BE514" i="1"/>
  <c r="AW514" i="1"/>
  <c r="AZ72" i="1"/>
  <c r="BE513" i="1"/>
  <c r="BC513" i="1"/>
  <c r="BE510" i="1"/>
  <c r="AW510" i="1"/>
  <c r="BE509" i="1"/>
  <c r="BC509" i="1"/>
  <c r="BE506" i="1"/>
  <c r="AW506" i="1"/>
  <c r="BE111" i="1"/>
  <c r="BC111" i="1"/>
  <c r="BE504" i="1"/>
  <c r="AW504" i="1"/>
  <c r="BE502" i="1"/>
  <c r="AW502" i="1"/>
  <c r="BE501" i="1"/>
  <c r="BC501" i="1"/>
  <c r="BE498" i="1"/>
  <c r="AW498" i="1"/>
  <c r="BE497" i="1"/>
  <c r="BC497" i="1"/>
  <c r="BE494" i="1"/>
  <c r="AW494" i="1"/>
  <c r="BE493" i="1"/>
  <c r="BC493" i="1"/>
  <c r="BE490" i="1"/>
  <c r="AW490" i="1"/>
  <c r="BE386" i="1"/>
  <c r="BC386" i="1"/>
  <c r="BB489" i="1"/>
  <c r="BD489" i="1"/>
  <c r="BC382" i="1"/>
  <c r="BA382" i="1"/>
  <c r="BI382" i="1" s="1"/>
  <c r="BB486" i="1"/>
  <c r="BD486" i="1"/>
  <c r="BC484" i="1"/>
  <c r="BA484" i="1"/>
  <c r="BI484" i="1" s="1"/>
  <c r="BB483" i="1"/>
  <c r="BD483" i="1"/>
  <c r="BC43" i="1"/>
  <c r="BA43" i="1"/>
  <c r="BI43" i="1" s="1"/>
  <c r="BB479" i="1"/>
  <c r="BD479" i="1"/>
  <c r="BC477" i="1"/>
  <c r="BA477" i="1"/>
  <c r="BI477" i="1" s="1"/>
  <c r="BB476" i="1"/>
  <c r="BD476" i="1"/>
  <c r="BC474" i="1"/>
  <c r="BA474" i="1"/>
  <c r="BI474" i="1" s="1"/>
  <c r="BB108" i="1"/>
  <c r="BD108" i="1"/>
  <c r="BC471" i="1"/>
  <c r="BA471" i="1"/>
  <c r="BI471" i="1" s="1"/>
  <c r="BB470" i="1"/>
  <c r="BD470" i="1"/>
  <c r="BE358" i="1"/>
  <c r="BC358" i="1"/>
  <c r="BD107" i="1"/>
  <c r="AZ107" i="1"/>
  <c r="BB467" i="1"/>
  <c r="BE465" i="1"/>
  <c r="BC465" i="1"/>
  <c r="BD464" i="1"/>
  <c r="AZ464" i="1"/>
  <c r="BB42" i="1"/>
  <c r="BE462" i="1"/>
  <c r="BC462" i="1"/>
  <c r="BD461" i="1"/>
  <c r="AZ461" i="1"/>
  <c r="BB460" i="1"/>
  <c r="BE458" i="1"/>
  <c r="BC458" i="1"/>
  <c r="BD106" i="1"/>
  <c r="AZ106" i="1"/>
  <c r="BB457" i="1"/>
  <c r="BE455" i="1"/>
  <c r="BC455" i="1"/>
  <c r="BD454" i="1"/>
  <c r="AZ454" i="1"/>
  <c r="BB453" i="1"/>
  <c r="BE451" i="1"/>
  <c r="BC451" i="1"/>
  <c r="BD450" i="1"/>
  <c r="AZ450" i="1"/>
  <c r="BB71" i="1"/>
  <c r="BE448" i="1"/>
  <c r="BC448" i="1"/>
  <c r="BD447" i="1"/>
  <c r="AZ447" i="1"/>
  <c r="BB446" i="1"/>
  <c r="BE444" i="1"/>
  <c r="BC444" i="1"/>
  <c r="BD443" i="1"/>
  <c r="AZ443" i="1"/>
  <c r="BB442" i="1"/>
  <c r="BE440" i="1"/>
  <c r="BC440" i="1"/>
  <c r="BD105" i="1"/>
  <c r="AZ105" i="1"/>
  <c r="BB439" i="1"/>
  <c r="BE438" i="1"/>
  <c r="BC438" i="1"/>
  <c r="BD437" i="1"/>
  <c r="AZ437" i="1"/>
  <c r="BB436" i="1"/>
  <c r="BE104" i="1"/>
  <c r="BC104" i="1"/>
  <c r="BD434" i="1"/>
  <c r="AZ434" i="1"/>
  <c r="BB40" i="1"/>
  <c r="BE433" i="1"/>
  <c r="BC433" i="1"/>
  <c r="BD432" i="1"/>
  <c r="AZ432" i="1"/>
  <c r="BB431" i="1"/>
  <c r="BE429" i="1"/>
  <c r="BC429" i="1"/>
  <c r="BD428" i="1"/>
  <c r="AZ428" i="1"/>
  <c r="BB427" i="1"/>
  <c r="BE426" i="1"/>
  <c r="BC426" i="1"/>
  <c r="BD425" i="1"/>
  <c r="AZ425" i="1"/>
  <c r="BB424" i="1"/>
  <c r="BE422" i="1"/>
  <c r="BC422" i="1"/>
  <c r="BD421" i="1"/>
  <c r="AZ421" i="1"/>
  <c r="BB420" i="1"/>
  <c r="BE418" i="1"/>
  <c r="BC418" i="1"/>
  <c r="BD417" i="1"/>
  <c r="AZ417" i="1"/>
  <c r="BB416" i="1"/>
  <c r="BE70" i="1"/>
  <c r="BC70" i="1"/>
  <c r="BD414" i="1"/>
  <c r="AZ414" i="1"/>
  <c r="BB413" i="1"/>
  <c r="BE411" i="1"/>
  <c r="BC411" i="1"/>
  <c r="AY410" i="1"/>
  <c r="BD410" i="1"/>
  <c r="AZ410" i="1"/>
  <c r="AX288" i="1"/>
  <c r="AW409" i="1"/>
  <c r="AZ408" i="1"/>
  <c r="BD407" i="1"/>
  <c r="AY407" i="1"/>
  <c r="AZ407" i="1"/>
  <c r="AV406" i="1"/>
  <c r="AY405" i="1"/>
  <c r="AX404" i="1"/>
  <c r="BA403" i="1"/>
  <c r="BI403" i="1" s="1"/>
  <c r="AV402" i="1"/>
  <c r="AY401" i="1"/>
  <c r="AX400" i="1"/>
  <c r="BA399" i="1"/>
  <c r="BI399" i="1" s="1"/>
  <c r="AV398" i="1"/>
  <c r="AY397" i="1"/>
  <c r="AX396" i="1"/>
  <c r="BA395" i="1"/>
  <c r="BI395" i="1" s="1"/>
  <c r="AV394" i="1"/>
  <c r="AY393" i="1"/>
  <c r="AX392" i="1"/>
  <c r="BA391" i="1"/>
  <c r="BI391" i="1" s="1"/>
  <c r="AV31" i="1"/>
  <c r="AY390" i="1"/>
  <c r="AX389" i="1"/>
  <c r="BA388" i="1"/>
  <c r="BI388" i="1" s="1"/>
  <c r="AV387" i="1"/>
  <c r="AY385" i="1"/>
  <c r="AX384" i="1"/>
  <c r="BA102" i="1"/>
  <c r="BI102" i="1" s="1"/>
  <c r="AV383" i="1"/>
  <c r="AY381" i="1"/>
  <c r="AX380" i="1"/>
  <c r="BA379" i="1"/>
  <c r="BI379" i="1" s="1"/>
  <c r="AV378" i="1"/>
  <c r="AY377" i="1"/>
  <c r="BE375" i="1"/>
  <c r="BD374" i="1"/>
  <c r="BC373" i="1"/>
  <c r="BE373" i="1"/>
  <c r="BB69" i="1"/>
  <c r="BE372" i="1"/>
  <c r="BD371" i="1"/>
  <c r="BC247" i="1"/>
  <c r="BE247" i="1"/>
  <c r="BB370" i="1"/>
  <c r="AZ370" i="1"/>
  <c r="BC369" i="1"/>
  <c r="BE369" i="1"/>
  <c r="AZ368" i="1"/>
  <c r="BA367" i="1"/>
  <c r="BI367" i="1" s="1"/>
  <c r="BE367" i="1"/>
  <c r="BB367" i="1"/>
  <c r="BE366" i="1"/>
  <c r="BD366" i="1"/>
  <c r="BC365" i="1"/>
  <c r="BE365" i="1"/>
  <c r="AZ101" i="1"/>
  <c r="BA239" i="1"/>
  <c r="BI239" i="1" s="1"/>
  <c r="BE239" i="1"/>
  <c r="BB239" i="1"/>
  <c r="BE364" i="1"/>
  <c r="BD364" i="1"/>
  <c r="BC363" i="1"/>
  <c r="BE363" i="1"/>
  <c r="AZ362" i="1"/>
  <c r="BA361" i="1"/>
  <c r="BI361" i="1" s="1"/>
  <c r="BE361" i="1"/>
  <c r="BB361" i="1"/>
  <c r="BE360" i="1"/>
  <c r="BD360" i="1"/>
  <c r="AW359" i="1"/>
  <c r="BE359" i="1"/>
  <c r="AZ357" i="1"/>
  <c r="AU356" i="1"/>
  <c r="BE356" i="1"/>
  <c r="BB356" i="1"/>
  <c r="BE355" i="1"/>
  <c r="BD355" i="1"/>
  <c r="BC354" i="1"/>
  <c r="BE354" i="1"/>
  <c r="BB353" i="1"/>
  <c r="BA352" i="1"/>
  <c r="BI352" i="1" s="1"/>
  <c r="BE352" i="1"/>
  <c r="BB352" i="1"/>
  <c r="BE351" i="1"/>
  <c r="BD351" i="1"/>
  <c r="AW350" i="1"/>
  <c r="BE350" i="1"/>
  <c r="AZ349" i="1"/>
  <c r="AU348" i="1"/>
  <c r="BE348" i="1"/>
  <c r="BB348" i="1"/>
  <c r="BE347" i="1"/>
  <c r="BD347" i="1"/>
  <c r="BC346" i="1"/>
  <c r="BE346" i="1"/>
  <c r="BB345" i="1"/>
  <c r="BA344" i="1"/>
  <c r="BI344" i="1" s="1"/>
  <c r="BE344" i="1"/>
  <c r="BB344" i="1"/>
  <c r="BE343" i="1"/>
  <c r="BD343" i="1"/>
  <c r="AW342" i="1"/>
  <c r="BE342" i="1"/>
  <c r="AZ341" i="1"/>
  <c r="BA39" i="1"/>
  <c r="BI39" i="1" s="1"/>
  <c r="BE39" i="1"/>
  <c r="BB39" i="1"/>
  <c r="BE340" i="1"/>
  <c r="BD340" i="1"/>
  <c r="AW339" i="1"/>
  <c r="BE339" i="1"/>
  <c r="AZ338" i="1"/>
  <c r="BA337" i="1"/>
  <c r="BI337" i="1" s="1"/>
  <c r="BE337" i="1"/>
  <c r="BB337" i="1"/>
  <c r="BE336" i="1"/>
  <c r="BD336" i="1"/>
  <c r="AW335" i="1"/>
  <c r="BE335" i="1"/>
  <c r="AZ334" i="1"/>
  <c r="BA333" i="1"/>
  <c r="BI333" i="1" s="1"/>
  <c r="BE333" i="1"/>
  <c r="BB333" i="1"/>
  <c r="BE332" i="1"/>
  <c r="BD332" i="1"/>
  <c r="BC100" i="1"/>
  <c r="BE100" i="1"/>
  <c r="BB331" i="1"/>
  <c r="BA330" i="1"/>
  <c r="BI330" i="1" s="1"/>
  <c r="BE330" i="1"/>
  <c r="BB330" i="1"/>
  <c r="BE99" i="1"/>
  <c r="BD99" i="1"/>
  <c r="AW329" i="1"/>
  <c r="BE329" i="1"/>
  <c r="BB328" i="1"/>
  <c r="BA327" i="1"/>
  <c r="BI327" i="1" s="1"/>
  <c r="BE327" i="1"/>
  <c r="BB327" i="1"/>
  <c r="BE326" i="1"/>
  <c r="BD326" i="1"/>
  <c r="AW325" i="1"/>
  <c r="BE325" i="1"/>
  <c r="AZ324" i="1"/>
  <c r="BA323" i="1"/>
  <c r="BI323" i="1" s="1"/>
  <c r="BE323" i="1"/>
  <c r="BB323" i="1"/>
  <c r="BE322" i="1"/>
  <c r="BD322" i="1"/>
  <c r="BC321" i="1"/>
  <c r="BE321" i="1"/>
  <c r="BB320" i="1"/>
  <c r="BA319" i="1"/>
  <c r="BI319" i="1" s="1"/>
  <c r="BE319" i="1"/>
  <c r="BB319" i="1"/>
  <c r="BE318" i="1"/>
  <c r="BD318" i="1"/>
  <c r="AW98" i="1"/>
  <c r="BE98" i="1"/>
  <c r="AZ188" i="1"/>
  <c r="BA187" i="1"/>
  <c r="BI187" i="1" s="1"/>
  <c r="BE187" i="1"/>
  <c r="BB187" i="1"/>
  <c r="BE317" i="1"/>
  <c r="BD317" i="1"/>
  <c r="BC316" i="1"/>
  <c r="BE316" i="1"/>
  <c r="AZ315" i="1"/>
  <c r="BC314" i="1"/>
  <c r="BB314" i="1"/>
  <c r="BE314" i="1"/>
  <c r="BD314" i="1"/>
  <c r="BB313" i="1"/>
  <c r="BE313" i="1"/>
  <c r="BC313" i="1"/>
  <c r="BE312" i="1"/>
  <c r="BB312" i="1"/>
  <c r="BE311" i="1"/>
  <c r="BC310" i="1"/>
  <c r="BB310" i="1"/>
  <c r="BE310" i="1"/>
  <c r="BD310" i="1"/>
  <c r="BB309" i="1"/>
  <c r="BE309" i="1"/>
  <c r="BC309" i="1"/>
  <c r="BE308" i="1"/>
  <c r="BB308" i="1"/>
  <c r="BE307" i="1"/>
  <c r="BC306" i="1"/>
  <c r="BB306" i="1"/>
  <c r="BE306" i="1"/>
  <c r="BD306" i="1"/>
  <c r="BB305" i="1"/>
  <c r="BE305" i="1"/>
  <c r="BC305" i="1"/>
  <c r="BE304" i="1"/>
  <c r="BB304" i="1"/>
  <c r="BE303" i="1"/>
  <c r="BC97" i="1"/>
  <c r="BB97" i="1"/>
  <c r="BE97" i="1"/>
  <c r="BD97" i="1"/>
  <c r="BB302" i="1"/>
  <c r="BE302" i="1"/>
  <c r="BC302" i="1"/>
  <c r="AW301" i="1"/>
  <c r="BB301" i="1"/>
  <c r="BE300" i="1"/>
  <c r="BC299" i="1"/>
  <c r="BB299" i="1"/>
  <c r="BE299" i="1"/>
  <c r="BD299" i="1"/>
  <c r="AX298" i="1"/>
  <c r="BE298" i="1"/>
  <c r="BC298" i="1"/>
  <c r="AW297" i="1"/>
  <c r="BB297" i="1"/>
  <c r="BE296" i="1"/>
  <c r="BC295" i="1"/>
  <c r="BB295" i="1"/>
  <c r="BE295" i="1"/>
  <c r="BD295" i="1"/>
  <c r="BB294" i="1"/>
  <c r="BE294" i="1"/>
  <c r="BC294" i="1"/>
  <c r="BE293" i="1"/>
  <c r="BB293" i="1"/>
  <c r="BE292" i="1"/>
  <c r="AY291" i="1"/>
  <c r="BB291" i="1"/>
  <c r="BE291" i="1"/>
  <c r="BD291" i="1"/>
  <c r="BB290" i="1"/>
  <c r="BE290" i="1"/>
  <c r="BC290" i="1"/>
  <c r="BE289" i="1"/>
  <c r="BB289" i="1"/>
  <c r="BE287" i="1"/>
  <c r="AY286" i="1"/>
  <c r="BB286" i="1"/>
  <c r="BE286" i="1"/>
  <c r="BD286" i="1"/>
  <c r="AX285" i="1"/>
  <c r="BE285" i="1"/>
  <c r="BC285" i="1"/>
  <c r="BE284" i="1"/>
  <c r="BB284" i="1"/>
  <c r="BE283" i="1"/>
  <c r="BC282" i="1"/>
  <c r="BB282" i="1"/>
  <c r="BE282" i="1"/>
  <c r="BD282" i="1"/>
  <c r="AX96" i="1"/>
  <c r="BE96" i="1"/>
  <c r="BC96" i="1"/>
  <c r="BA281" i="1"/>
  <c r="BI281" i="1" s="1"/>
  <c r="BB281" i="1"/>
  <c r="BE280" i="1"/>
  <c r="AY279" i="1"/>
  <c r="BB279" i="1"/>
  <c r="BE279" i="1"/>
  <c r="BD279" i="1"/>
  <c r="BB278" i="1"/>
  <c r="BE278" i="1"/>
  <c r="BC278" i="1"/>
  <c r="BE277" i="1"/>
  <c r="AV276" i="1"/>
  <c r="AU27" i="1"/>
  <c r="BB275" i="1"/>
  <c r="BE274" i="1"/>
  <c r="AV273" i="1"/>
  <c r="AU272" i="1"/>
  <c r="BB271" i="1"/>
  <c r="BE270" i="1"/>
  <c r="AV269" i="1"/>
  <c r="AU268" i="1"/>
  <c r="BB267" i="1"/>
  <c r="BE26" i="1"/>
  <c r="AV266" i="1"/>
  <c r="AU265" i="1"/>
  <c r="BB264" i="1"/>
  <c r="BE263" i="1"/>
  <c r="AV5" i="1"/>
  <c r="AU35" i="1"/>
  <c r="BB262" i="1"/>
  <c r="BE261" i="1"/>
  <c r="AV260" i="1"/>
  <c r="AU259" i="1"/>
  <c r="BC259" i="1"/>
  <c r="BB258" i="1"/>
  <c r="BA258" i="1"/>
  <c r="BI258" i="1" s="1"/>
  <c r="AZ257" i="1"/>
  <c r="BD257" i="1"/>
  <c r="BC256" i="1"/>
  <c r="BC255" i="1"/>
  <c r="BB255" i="1"/>
  <c r="BB254" i="1"/>
  <c r="BA254" i="1"/>
  <c r="BI254" i="1" s="1"/>
  <c r="AZ253" i="1"/>
  <c r="BD253" i="1"/>
  <c r="BC252" i="1"/>
  <c r="BC251" i="1"/>
  <c r="BB251" i="1"/>
  <c r="BB250" i="1"/>
  <c r="BA250" i="1"/>
  <c r="BI250" i="1" s="1"/>
  <c r="AZ249" i="1"/>
  <c r="BD249" i="1"/>
  <c r="BC248" i="1"/>
  <c r="BC246" i="1"/>
  <c r="BB246" i="1"/>
  <c r="BB245" i="1"/>
  <c r="BA245" i="1"/>
  <c r="BI245" i="1" s="1"/>
  <c r="AZ244" i="1"/>
  <c r="BD244" i="1"/>
  <c r="BC243" i="1"/>
  <c r="AU242" i="1"/>
  <c r="BC242" i="1"/>
  <c r="BB242" i="1"/>
  <c r="BB68" i="1"/>
  <c r="BA68" i="1"/>
  <c r="BI68" i="1" s="1"/>
  <c r="AZ241" i="1"/>
  <c r="BD241" i="1"/>
  <c r="BC240" i="1"/>
  <c r="BC238" i="1"/>
  <c r="BB238" i="1"/>
  <c r="BB237" i="1"/>
  <c r="BA237" i="1"/>
  <c r="BI237" i="1" s="1"/>
  <c r="AZ236" i="1"/>
  <c r="BD236" i="1"/>
  <c r="BC235" i="1"/>
  <c r="AU234" i="1"/>
  <c r="BB234" i="1"/>
  <c r="BB233" i="1"/>
  <c r="BA233" i="1"/>
  <c r="BI233" i="1" s="1"/>
  <c r="AZ232" i="1"/>
  <c r="BD232" i="1"/>
  <c r="BC14" i="1"/>
  <c r="AU231" i="1"/>
  <c r="BB231" i="1"/>
  <c r="BB230" i="1"/>
  <c r="BA230" i="1"/>
  <c r="BI230" i="1" s="1"/>
  <c r="AZ17" i="1"/>
  <c r="BD17" i="1"/>
  <c r="BC229" i="1"/>
  <c r="AU228" i="1"/>
  <c r="BB228" i="1"/>
  <c r="BB227" i="1"/>
  <c r="BA227" i="1"/>
  <c r="BI227" i="1" s="1"/>
  <c r="AZ226" i="1"/>
  <c r="BD226" i="1"/>
  <c r="BC225" i="1"/>
  <c r="BB225" i="1"/>
  <c r="BB224" i="1"/>
  <c r="BA224" i="1"/>
  <c r="BI224" i="1" s="1"/>
  <c r="AZ223" i="1"/>
  <c r="BD223" i="1"/>
  <c r="BC222" i="1"/>
  <c r="AU221" i="1"/>
  <c r="BB221" i="1"/>
  <c r="BB220" i="1"/>
  <c r="AV220" i="1"/>
  <c r="BA220" i="1"/>
  <c r="BI220" i="1" s="1"/>
  <c r="AX220" i="1"/>
  <c r="BD219" i="1"/>
  <c r="AY219" i="1"/>
  <c r="BC219" i="1"/>
  <c r="BE219" i="1"/>
  <c r="BC218" i="1"/>
  <c r="AX218" i="1"/>
  <c r="AZ218" i="1"/>
  <c r="BB217" i="1"/>
  <c r="AW217" i="1"/>
  <c r="BA217" i="1"/>
  <c r="BI217" i="1" s="1"/>
  <c r="BE217" i="1"/>
  <c r="BC217" i="1"/>
  <c r="BD217" i="1"/>
  <c r="BA216" i="1"/>
  <c r="BI216" i="1" s="1"/>
  <c r="AV216" i="1"/>
  <c r="BE216" i="1"/>
  <c r="BD216" i="1"/>
  <c r="BD215" i="1"/>
  <c r="AY215" i="1"/>
  <c r="BC215" i="1"/>
  <c r="BE215" i="1"/>
  <c r="BC214" i="1"/>
  <c r="AX214" i="1"/>
  <c r="AZ214" i="1"/>
  <c r="BB213" i="1"/>
  <c r="AW213" i="1"/>
  <c r="BA213" i="1"/>
  <c r="BI213" i="1" s="1"/>
  <c r="BE213" i="1"/>
  <c r="BC213" i="1"/>
  <c r="BD213" i="1"/>
  <c r="BA66" i="1"/>
  <c r="BI66" i="1" s="1"/>
  <c r="AV66" i="1"/>
  <c r="BE66" i="1"/>
  <c r="BD66" i="1"/>
  <c r="BD212" i="1"/>
  <c r="AY212" i="1"/>
  <c r="BC212" i="1"/>
  <c r="BE212" i="1"/>
  <c r="BC211" i="1"/>
  <c r="AX211" i="1"/>
  <c r="AZ211" i="1"/>
  <c r="BB210" i="1"/>
  <c r="AW210" i="1"/>
  <c r="BA210" i="1"/>
  <c r="BI210" i="1" s="1"/>
  <c r="BE210" i="1"/>
  <c r="BC210" i="1"/>
  <c r="BD210" i="1"/>
  <c r="BA11" i="1"/>
  <c r="BI11" i="1" s="1"/>
  <c r="AV11" i="1"/>
  <c r="BE11" i="1"/>
  <c r="BD11" i="1"/>
  <c r="BD209" i="1"/>
  <c r="AY209" i="1"/>
  <c r="BC209" i="1"/>
  <c r="BE209" i="1"/>
  <c r="BC208" i="1"/>
  <c r="AX208" i="1"/>
  <c r="AZ208" i="1"/>
  <c r="BB207" i="1"/>
  <c r="AW207" i="1"/>
  <c r="BA207" i="1"/>
  <c r="BI207" i="1" s="1"/>
  <c r="BE207" i="1"/>
  <c r="BC207" i="1"/>
  <c r="BD207" i="1"/>
  <c r="BA206" i="1"/>
  <c r="BI206" i="1" s="1"/>
  <c r="AV206" i="1"/>
  <c r="BE206" i="1"/>
  <c r="BD206" i="1"/>
  <c r="BD205" i="1"/>
  <c r="AY205" i="1"/>
  <c r="BC205" i="1"/>
  <c r="BE205" i="1"/>
  <c r="BC64" i="1"/>
  <c r="AX64" i="1"/>
  <c r="AZ64" i="1"/>
  <c r="BA53" i="1"/>
  <c r="BI53" i="1" s="1"/>
  <c r="BE53" i="1"/>
  <c r="BC53" i="1"/>
  <c r="AZ204" i="1"/>
  <c r="BD204" i="1"/>
  <c r="BC203" i="1"/>
  <c r="BE203" i="1"/>
  <c r="AU201" i="1"/>
  <c r="BE201" i="1"/>
  <c r="BC201" i="1"/>
  <c r="AV200" i="1"/>
  <c r="BD200" i="1"/>
  <c r="AY199" i="1"/>
  <c r="BE199" i="1"/>
  <c r="AZ198" i="1"/>
  <c r="AW197" i="1"/>
  <c r="BE197" i="1"/>
  <c r="BC197" i="1"/>
  <c r="BA196" i="1"/>
  <c r="BI196" i="1" s="1"/>
  <c r="BD196" i="1"/>
  <c r="BC195" i="1"/>
  <c r="BE195" i="1"/>
  <c r="AZ194" i="1"/>
  <c r="BB193" i="1"/>
  <c r="BE193" i="1"/>
  <c r="BC193" i="1"/>
  <c r="BE192" i="1"/>
  <c r="BD192" i="1"/>
  <c r="AW38" i="1"/>
  <c r="BE38" i="1"/>
  <c r="BD191" i="1"/>
  <c r="AU52" i="1"/>
  <c r="BE52" i="1"/>
  <c r="BC52" i="1"/>
  <c r="BE190" i="1"/>
  <c r="BD190" i="1"/>
  <c r="AY95" i="1"/>
  <c r="BE95" i="1"/>
  <c r="BD189" i="1"/>
  <c r="BA186" i="1"/>
  <c r="BI186" i="1" s="1"/>
  <c r="BE186" i="1"/>
  <c r="BC186" i="1"/>
  <c r="BE34" i="1"/>
  <c r="BD34" i="1"/>
  <c r="BD185" i="1"/>
  <c r="BE185" i="1"/>
  <c r="BD184" i="1"/>
  <c r="BB94" i="1"/>
  <c r="BE94" i="1"/>
  <c r="BC94" i="1"/>
  <c r="BA183" i="1"/>
  <c r="BI183" i="1" s="1"/>
  <c r="BD183" i="1"/>
  <c r="AW182" i="1"/>
  <c r="BE182" i="1"/>
  <c r="AZ181" i="1"/>
  <c r="BB180" i="1"/>
  <c r="BE180" i="1"/>
  <c r="BC180" i="1"/>
  <c r="BE18" i="1"/>
  <c r="BD18" i="1"/>
  <c r="BC179" i="1"/>
  <c r="BE179" i="1"/>
  <c r="BB177" i="1"/>
  <c r="BE177" i="1"/>
  <c r="BC177" i="1"/>
  <c r="AV176" i="1"/>
  <c r="BD176" i="1"/>
  <c r="BC175" i="1"/>
  <c r="BE175" i="1"/>
  <c r="AZ174" i="1"/>
  <c r="AU93" i="1"/>
  <c r="BE93" i="1"/>
  <c r="BC93" i="1"/>
  <c r="AZ92" i="1"/>
  <c r="BD92" i="1"/>
  <c r="BC173" i="1"/>
  <c r="BE173" i="1"/>
  <c r="BD172" i="1"/>
  <c r="AW171" i="1"/>
  <c r="BE171" i="1"/>
  <c r="BC171" i="1"/>
  <c r="BA170" i="1"/>
  <c r="BI170" i="1" s="1"/>
  <c r="BD170" i="1"/>
  <c r="BD91" i="1"/>
  <c r="BE91" i="1"/>
  <c r="BD169" i="1"/>
  <c r="BB25" i="1"/>
  <c r="BE25" i="1"/>
  <c r="BC25" i="1"/>
  <c r="BA168" i="1"/>
  <c r="BI168" i="1" s="1"/>
  <c r="BD168" i="1"/>
  <c r="AY167" i="1"/>
  <c r="BE167" i="1"/>
  <c r="AZ166" i="1"/>
  <c r="AU165" i="1"/>
  <c r="BE165" i="1"/>
  <c r="BC165" i="1"/>
  <c r="BE164" i="1"/>
  <c r="BD164" i="1"/>
  <c r="AW163" i="1"/>
  <c r="BE163" i="1"/>
  <c r="BB161" i="1"/>
  <c r="BE161" i="1"/>
  <c r="BC161" i="1"/>
  <c r="BE10" i="1"/>
  <c r="BD10" i="1"/>
  <c r="BD160" i="1"/>
  <c r="BE160" i="1"/>
  <c r="BD159" i="1"/>
  <c r="AW158" i="1"/>
  <c r="BE158" i="1"/>
  <c r="BC158" i="1"/>
  <c r="BA157" i="1"/>
  <c r="BI157" i="1" s="1"/>
  <c r="BD157" i="1"/>
  <c r="BD156" i="1"/>
  <c r="BE156" i="1"/>
  <c r="BB154" i="1"/>
  <c r="BE154" i="1"/>
  <c r="BC154" i="1"/>
  <c r="BA153" i="1"/>
  <c r="BI153" i="1" s="1"/>
  <c r="BD153" i="1"/>
  <c r="Q1" i="1"/>
  <c r="R1" i="1" s="1"/>
  <c r="S1" i="1" s="1"/>
  <c r="BJ758" i="1" l="1"/>
  <c r="BJ815" i="1"/>
  <c r="BJ11" i="1"/>
  <c r="BJ210" i="1"/>
  <c r="BJ216" i="1"/>
  <c r="BJ217" i="1"/>
  <c r="BJ629" i="1"/>
  <c r="BJ206" i="1"/>
  <c r="BJ207" i="1"/>
  <c r="BJ640" i="1"/>
  <c r="BJ33" i="1"/>
  <c r="BJ66" i="1"/>
  <c r="BJ213" i="1"/>
  <c r="BJ749" i="1"/>
  <c r="BJ753" i="1"/>
  <c r="BJ755" i="1"/>
  <c r="BJ760" i="1"/>
  <c r="T1" i="1"/>
  <c r="BJ153" i="1"/>
  <c r="BJ157" i="1"/>
  <c r="BJ168" i="1"/>
  <c r="BJ170" i="1"/>
  <c r="BJ183" i="1"/>
  <c r="BJ196" i="1"/>
  <c r="AZ153" i="1"/>
  <c r="BA154" i="1"/>
  <c r="BI154" i="1" s="1"/>
  <c r="BE155" i="1"/>
  <c r="BA155" i="1"/>
  <c r="BI155" i="1" s="1"/>
  <c r="AW155" i="1"/>
  <c r="BB155" i="1"/>
  <c r="BE157" i="1"/>
  <c r="AU158" i="1"/>
  <c r="AV159" i="1"/>
  <c r="BC160" i="1"/>
  <c r="AU161" i="1"/>
  <c r="BE162" i="1"/>
  <c r="BA162" i="1"/>
  <c r="BI162" i="1" s="1"/>
  <c r="AW162" i="1"/>
  <c r="AV162" i="1"/>
  <c r="AU25" i="1"/>
  <c r="AW91" i="1"/>
  <c r="AZ170" i="1"/>
  <c r="AW175" i="1"/>
  <c r="AZ176" i="1"/>
  <c r="BE178" i="1"/>
  <c r="BA178" i="1"/>
  <c r="BI178" i="1" s="1"/>
  <c r="AW178" i="1"/>
  <c r="AV178" i="1"/>
  <c r="BB178" i="1"/>
  <c r="AW179" i="1"/>
  <c r="AU180" i="1"/>
  <c r="BA180" i="1"/>
  <c r="BI180" i="1" s="1"/>
  <c r="AV181" i="1"/>
  <c r="BB181" i="1"/>
  <c r="BC182" i="1"/>
  <c r="AZ183" i="1"/>
  <c r="AU94" i="1"/>
  <c r="BA94" i="1"/>
  <c r="BI94" i="1" s="1"/>
  <c r="AV184" i="1"/>
  <c r="BC185" i="1"/>
  <c r="AU186" i="1"/>
  <c r="AW95" i="1"/>
  <c r="BA52" i="1"/>
  <c r="BI52" i="1" s="1"/>
  <c r="AZ192" i="1"/>
  <c r="AU193" i="1"/>
  <c r="BB194" i="1"/>
  <c r="AW195" i="1"/>
  <c r="BE196" i="1"/>
  <c r="AU197" i="1"/>
  <c r="BA197" i="1"/>
  <c r="BI197" i="1" s="1"/>
  <c r="AV198" i="1"/>
  <c r="BB198" i="1"/>
  <c r="AW199" i="1"/>
  <c r="AZ200" i="1"/>
  <c r="BE202" i="1"/>
  <c r="BA202" i="1"/>
  <c r="BI202" i="1" s="1"/>
  <c r="AW202" i="1"/>
  <c r="AV202" i="1"/>
  <c r="AV153" i="1"/>
  <c r="BD154" i="1"/>
  <c r="AX155" i="1"/>
  <c r="AY156" i="1"/>
  <c r="AV157" i="1"/>
  <c r="BD158" i="1"/>
  <c r="BB158" i="1"/>
  <c r="BC162" i="1"/>
  <c r="AY163" i="1"/>
  <c r="AV164" i="1"/>
  <c r="AW165" i="1"/>
  <c r="BB165" i="1"/>
  <c r="BD167" i="1"/>
  <c r="BD25" i="1"/>
  <c r="AX169" i="1"/>
  <c r="BC172" i="1"/>
  <c r="AY173" i="1"/>
  <c r="AV92" i="1"/>
  <c r="BA92" i="1"/>
  <c r="BI92" i="1" s="1"/>
  <c r="BJ92" i="1" s="1"/>
  <c r="AW93" i="1"/>
  <c r="BB93" i="1"/>
  <c r="AY175" i="1"/>
  <c r="BC178" i="1"/>
  <c r="AY179" i="1"/>
  <c r="AV18" i="1"/>
  <c r="BA18" i="1"/>
  <c r="BI18" i="1" s="1"/>
  <c r="BJ18" i="1" s="1"/>
  <c r="AW180" i="1"/>
  <c r="AY182" i="1"/>
  <c r="BC184" i="1"/>
  <c r="AY185" i="1"/>
  <c r="AV34" i="1"/>
  <c r="BA34" i="1"/>
  <c r="BI34" i="1" s="1"/>
  <c r="BJ34" i="1" s="1"/>
  <c r="AW186" i="1"/>
  <c r="BB186" i="1"/>
  <c r="BD95" i="1"/>
  <c r="BA190" i="1"/>
  <c r="BI190" i="1" s="1"/>
  <c r="BJ190" i="1" s="1"/>
  <c r="AW52" i="1"/>
  <c r="BB52" i="1"/>
  <c r="BD38" i="1"/>
  <c r="BD193" i="1"/>
  <c r="AX194" i="1"/>
  <c r="AY195" i="1"/>
  <c r="AV196" i="1"/>
  <c r="BD197" i="1"/>
  <c r="BB197" i="1"/>
  <c r="BD199" i="1"/>
  <c r="BA200" i="1"/>
  <c r="BI200" i="1" s="1"/>
  <c r="BJ200" i="1" s="1"/>
  <c r="BC202" i="1"/>
  <c r="BD203" i="1"/>
  <c r="BA204" i="1"/>
  <c r="BI204" i="1" s="1"/>
  <c r="BJ204" i="1" s="1"/>
  <c r="AW53" i="1"/>
  <c r="BC221" i="1"/>
  <c r="AV222" i="1"/>
  <c r="BE67" i="1"/>
  <c r="BA67" i="1"/>
  <c r="BI67" i="1" s="1"/>
  <c r="AW67" i="1"/>
  <c r="BB67" i="1"/>
  <c r="AX67" i="1"/>
  <c r="BD67" i="1"/>
  <c r="BC228" i="1"/>
  <c r="AV229" i="1"/>
  <c r="BD229" i="1"/>
  <c r="BC231" i="1"/>
  <c r="BD14" i="1"/>
  <c r="BC234" i="1"/>
  <c r="BD235" i="1"/>
  <c r="AU238" i="1"/>
  <c r="BC153" i="1"/>
  <c r="AY153" i="1"/>
  <c r="AU153" i="1"/>
  <c r="AW153" i="1"/>
  <c r="BB153" i="1"/>
  <c r="AX154" i="1"/>
  <c r="AY155" i="1"/>
  <c r="BD155" i="1"/>
  <c r="AU156" i="1"/>
  <c r="AZ156" i="1"/>
  <c r="BC157" i="1"/>
  <c r="AY157" i="1"/>
  <c r="AU157" i="1"/>
  <c r="AW157" i="1"/>
  <c r="BB157" i="1"/>
  <c r="AX158" i="1"/>
  <c r="AY159" i="1"/>
  <c r="AU160" i="1"/>
  <c r="AZ160" i="1"/>
  <c r="BC10" i="1"/>
  <c r="AY10" i="1"/>
  <c r="AU10" i="1"/>
  <c r="AW10" i="1"/>
  <c r="BB10" i="1"/>
  <c r="AX161" i="1"/>
  <c r="AY162" i="1"/>
  <c r="BD162" i="1"/>
  <c r="AU163" i="1"/>
  <c r="AZ163" i="1"/>
  <c r="BC164" i="1"/>
  <c r="AY164" i="1"/>
  <c r="AU164" i="1"/>
  <c r="AW164" i="1"/>
  <c r="BB164" i="1"/>
  <c r="AX165" i="1"/>
  <c r="AY166" i="1"/>
  <c r="BD166" i="1"/>
  <c r="AU167" i="1"/>
  <c r="AZ167" i="1"/>
  <c r="BC168" i="1"/>
  <c r="AY168" i="1"/>
  <c r="AU168" i="1"/>
  <c r="AW168" i="1"/>
  <c r="BB168" i="1"/>
  <c r="AX25" i="1"/>
  <c r="AY169" i="1"/>
  <c r="AU91" i="1"/>
  <c r="AZ91" i="1"/>
  <c r="BC170" i="1"/>
  <c r="AY170" i="1"/>
  <c r="AU170" i="1"/>
  <c r="AW170" i="1"/>
  <c r="BB170" i="1"/>
  <c r="AX171" i="1"/>
  <c r="AY172" i="1"/>
  <c r="AU173" i="1"/>
  <c r="AZ173" i="1"/>
  <c r="BC92" i="1"/>
  <c r="AY92" i="1"/>
  <c r="AU92" i="1"/>
  <c r="AW92" i="1"/>
  <c r="BB92" i="1"/>
  <c r="AX93" i="1"/>
  <c r="AY174" i="1"/>
  <c r="BD174" i="1"/>
  <c r="AU175" i="1"/>
  <c r="AZ175" i="1"/>
  <c r="BC176" i="1"/>
  <c r="AY176" i="1"/>
  <c r="AU176" i="1"/>
  <c r="AW176" i="1"/>
  <c r="BB176" i="1"/>
  <c r="AX177" i="1"/>
  <c r="AY178" i="1"/>
  <c r="BD178" i="1"/>
  <c r="AU179" i="1"/>
  <c r="AZ179" i="1"/>
  <c r="BC18" i="1"/>
  <c r="AY18" i="1"/>
  <c r="AU18" i="1"/>
  <c r="AW18" i="1"/>
  <c r="BB18" i="1"/>
  <c r="AX180" i="1"/>
  <c r="AY181" i="1"/>
  <c r="BD181" i="1"/>
  <c r="AU182" i="1"/>
  <c r="AZ182" i="1"/>
  <c r="BC183" i="1"/>
  <c r="AY183" i="1"/>
  <c r="AU183" i="1"/>
  <c r="AW183" i="1"/>
  <c r="BB183" i="1"/>
  <c r="AX94" i="1"/>
  <c r="AY184" i="1"/>
  <c r="AU185" i="1"/>
  <c r="AZ185" i="1"/>
  <c r="BC34" i="1"/>
  <c r="AY34" i="1"/>
  <c r="AU34" i="1"/>
  <c r="AW34" i="1"/>
  <c r="BB34" i="1"/>
  <c r="AX186" i="1"/>
  <c r="AY189" i="1"/>
  <c r="AU95" i="1"/>
  <c r="AZ95" i="1"/>
  <c r="BC190" i="1"/>
  <c r="AY190" i="1"/>
  <c r="AU190" i="1"/>
  <c r="AW190" i="1"/>
  <c r="BB190" i="1"/>
  <c r="AX52" i="1"/>
  <c r="AY191" i="1"/>
  <c r="AU38" i="1"/>
  <c r="AZ38" i="1"/>
  <c r="BC192" i="1"/>
  <c r="AY192" i="1"/>
  <c r="AU192" i="1"/>
  <c r="AW192" i="1"/>
  <c r="BB192" i="1"/>
  <c r="AX193" i="1"/>
  <c r="AY194" i="1"/>
  <c r="BD194" i="1"/>
  <c r="AU195" i="1"/>
  <c r="AZ195" i="1"/>
  <c r="BC196" i="1"/>
  <c r="AY196" i="1"/>
  <c r="AU196" i="1"/>
  <c r="AW196" i="1"/>
  <c r="BB196" i="1"/>
  <c r="AX197" i="1"/>
  <c r="AY198" i="1"/>
  <c r="BD198" i="1"/>
  <c r="AU199" i="1"/>
  <c r="AZ199" i="1"/>
  <c r="BC200" i="1"/>
  <c r="AY200" i="1"/>
  <c r="AU200" i="1"/>
  <c r="AW200" i="1"/>
  <c r="BB200" i="1"/>
  <c r="AX201" i="1"/>
  <c r="AY202" i="1"/>
  <c r="BD202" i="1"/>
  <c r="AU203" i="1"/>
  <c r="AZ203" i="1"/>
  <c r="BC204" i="1"/>
  <c r="AY204" i="1"/>
  <c r="AU204" i="1"/>
  <c r="AW204" i="1"/>
  <c r="BB204" i="1"/>
  <c r="AX53" i="1"/>
  <c r="AY64" i="1"/>
  <c r="BD64" i="1"/>
  <c r="AU205" i="1"/>
  <c r="AZ205" i="1"/>
  <c r="BC206" i="1"/>
  <c r="AY206" i="1"/>
  <c r="AU206" i="1"/>
  <c r="AW206" i="1"/>
  <c r="BB206" i="1"/>
  <c r="AX207" i="1"/>
  <c r="AY208" i="1"/>
  <c r="BD208" i="1"/>
  <c r="AU209" i="1"/>
  <c r="AZ209" i="1"/>
  <c r="BC11" i="1"/>
  <c r="AY11" i="1"/>
  <c r="AU11" i="1"/>
  <c r="AW11" i="1"/>
  <c r="BB11" i="1"/>
  <c r="AX210" i="1"/>
  <c r="AY211" i="1"/>
  <c r="BD211" i="1"/>
  <c r="AU212" i="1"/>
  <c r="AZ212" i="1"/>
  <c r="BC66" i="1"/>
  <c r="AY66" i="1"/>
  <c r="AU66" i="1"/>
  <c r="AW66" i="1"/>
  <c r="BB66" i="1"/>
  <c r="AX213" i="1"/>
  <c r="AY214" i="1"/>
  <c r="BD214" i="1"/>
  <c r="AU215" i="1"/>
  <c r="AZ215" i="1"/>
  <c r="BC216" i="1"/>
  <c r="AY216" i="1"/>
  <c r="AU216" i="1"/>
  <c r="AW216" i="1"/>
  <c r="BB216" i="1"/>
  <c r="AX217" i="1"/>
  <c r="AY218" i="1"/>
  <c r="BD218" i="1"/>
  <c r="AU219" i="1"/>
  <c r="AZ219" i="1"/>
  <c r="BC220" i="1"/>
  <c r="AY220" i="1"/>
  <c r="AU220" i="1"/>
  <c r="BD220" i="1"/>
  <c r="BJ220" i="1" s="1"/>
  <c r="AZ220" i="1"/>
  <c r="AW220" i="1"/>
  <c r="BE220" i="1"/>
  <c r="BD221" i="1"/>
  <c r="AX221" i="1"/>
  <c r="AY222" i="1"/>
  <c r="BA223" i="1"/>
  <c r="BI223" i="1" s="1"/>
  <c r="BJ223" i="1" s="1"/>
  <c r="AW224" i="1"/>
  <c r="BE224" i="1"/>
  <c r="BD225" i="1"/>
  <c r="AX225" i="1"/>
  <c r="AY67" i="1"/>
  <c r="BA226" i="1"/>
  <c r="BI226" i="1" s="1"/>
  <c r="BJ226" i="1" s="1"/>
  <c r="AW227" i="1"/>
  <c r="BE227" i="1"/>
  <c r="BD228" i="1"/>
  <c r="AX228" i="1"/>
  <c r="AY229" i="1"/>
  <c r="BA17" i="1"/>
  <c r="BI17" i="1" s="1"/>
  <c r="BJ17" i="1" s="1"/>
  <c r="AW230" i="1"/>
  <c r="BE230" i="1"/>
  <c r="BD231" i="1"/>
  <c r="AX231" i="1"/>
  <c r="AY14" i="1"/>
  <c r="BA232" i="1"/>
  <c r="BI232" i="1" s="1"/>
  <c r="BJ232" i="1" s="1"/>
  <c r="AW233" i="1"/>
  <c r="BE233" i="1"/>
  <c r="BD234" i="1"/>
  <c r="AX234" i="1"/>
  <c r="AY235" i="1"/>
  <c r="BA236" i="1"/>
  <c r="BI236" i="1" s="1"/>
  <c r="BJ236" i="1" s="1"/>
  <c r="AW237" i="1"/>
  <c r="BE237" i="1"/>
  <c r="BD238" i="1"/>
  <c r="AX238" i="1"/>
  <c r="AY240" i="1"/>
  <c r="BA241" i="1"/>
  <c r="BI241" i="1" s="1"/>
  <c r="BJ241" i="1" s="1"/>
  <c r="AW68" i="1"/>
  <c r="BE68" i="1"/>
  <c r="BD242" i="1"/>
  <c r="AX242" i="1"/>
  <c r="AY243" i="1"/>
  <c r="BA244" i="1"/>
  <c r="BI244" i="1" s="1"/>
  <c r="BJ244" i="1" s="1"/>
  <c r="AW245" i="1"/>
  <c r="BE245" i="1"/>
  <c r="BD246" i="1"/>
  <c r="AX246" i="1"/>
  <c r="AY248" i="1"/>
  <c r="BA249" i="1"/>
  <c r="BI249" i="1" s="1"/>
  <c r="BJ249" i="1" s="1"/>
  <c r="AW250" i="1"/>
  <c r="BE250" i="1"/>
  <c r="BD251" i="1"/>
  <c r="AX251" i="1"/>
  <c r="AY252" i="1"/>
  <c r="BA253" i="1"/>
  <c r="BI253" i="1" s="1"/>
  <c r="BJ253" i="1" s="1"/>
  <c r="AW254" i="1"/>
  <c r="BE254" i="1"/>
  <c r="BD255" i="1"/>
  <c r="AX255" i="1"/>
  <c r="AY256" i="1"/>
  <c r="BA257" i="1"/>
  <c r="BI257" i="1" s="1"/>
  <c r="BJ257" i="1" s="1"/>
  <c r="AW258" i="1"/>
  <c r="BE258" i="1"/>
  <c r="BD259" i="1"/>
  <c r="AY259" i="1"/>
  <c r="BD260" i="1"/>
  <c r="AX262" i="1"/>
  <c r="BD35" i="1"/>
  <c r="AY35" i="1"/>
  <c r="BD5" i="1"/>
  <c r="AX264" i="1"/>
  <c r="BD265" i="1"/>
  <c r="AY265" i="1"/>
  <c r="BD266" i="1"/>
  <c r="AX267" i="1"/>
  <c r="BD268" i="1"/>
  <c r="AY268" i="1"/>
  <c r="BD269" i="1"/>
  <c r="AX271" i="1"/>
  <c r="BD272" i="1"/>
  <c r="AY272" i="1"/>
  <c r="BD273" i="1"/>
  <c r="AX275" i="1"/>
  <c r="BD27" i="1"/>
  <c r="AY27" i="1"/>
  <c r="BD276" i="1"/>
  <c r="BE153" i="1"/>
  <c r="AV155" i="1"/>
  <c r="BC156" i="1"/>
  <c r="AZ157" i="1"/>
  <c r="BE159" i="1"/>
  <c r="BA159" i="1"/>
  <c r="BI159" i="1" s="1"/>
  <c r="BJ159" i="1" s="1"/>
  <c r="AW159" i="1"/>
  <c r="AW160" i="1"/>
  <c r="AZ10" i="1"/>
  <c r="BA161" i="1"/>
  <c r="BI161" i="1" s="1"/>
  <c r="BB162" i="1"/>
  <c r="BC163" i="1"/>
  <c r="AZ164" i="1"/>
  <c r="BA165" i="1"/>
  <c r="BI165" i="1" s="1"/>
  <c r="AV166" i="1"/>
  <c r="AW167" i="1"/>
  <c r="BC167" i="1"/>
  <c r="AZ168" i="1"/>
  <c r="BE168" i="1"/>
  <c r="BE169" i="1"/>
  <c r="BA169" i="1"/>
  <c r="BI169" i="1" s="1"/>
  <c r="BJ169" i="1" s="1"/>
  <c r="AW169" i="1"/>
  <c r="BB169" i="1"/>
  <c r="BE172" i="1"/>
  <c r="BA172" i="1"/>
  <c r="BI172" i="1" s="1"/>
  <c r="BJ172" i="1" s="1"/>
  <c r="AW172" i="1"/>
  <c r="AW173" i="1"/>
  <c r="BE92" i="1"/>
  <c r="BA93" i="1"/>
  <c r="BI93" i="1" s="1"/>
  <c r="AV174" i="1"/>
  <c r="BB174" i="1"/>
  <c r="BE176" i="1"/>
  <c r="AU177" i="1"/>
  <c r="BA177" i="1"/>
  <c r="BI177" i="1" s="1"/>
  <c r="BE184" i="1"/>
  <c r="BA184" i="1"/>
  <c r="BI184" i="1" s="1"/>
  <c r="BJ184" i="1" s="1"/>
  <c r="AW184" i="1"/>
  <c r="AZ34" i="1"/>
  <c r="BE189" i="1"/>
  <c r="BA189" i="1"/>
  <c r="BI189" i="1" s="1"/>
  <c r="BJ189" i="1" s="1"/>
  <c r="AW189" i="1"/>
  <c r="BC95" i="1"/>
  <c r="BE191" i="1"/>
  <c r="BA191" i="1"/>
  <c r="BI191" i="1" s="1"/>
  <c r="BJ191" i="1" s="1"/>
  <c r="AW191" i="1"/>
  <c r="AV191" i="1"/>
  <c r="BB191" i="1"/>
  <c r="BC38" i="1"/>
  <c r="BA193" i="1"/>
  <c r="BI193" i="1" s="1"/>
  <c r="AZ196" i="1"/>
  <c r="BC199" i="1"/>
  <c r="BE200" i="1"/>
  <c r="BA201" i="1"/>
  <c r="BI201" i="1" s="1"/>
  <c r="BB202" i="1"/>
  <c r="AW203" i="1"/>
  <c r="BE204" i="1"/>
  <c r="BC155" i="1"/>
  <c r="BC159" i="1"/>
  <c r="AY160" i="1"/>
  <c r="AV10" i="1"/>
  <c r="BA10" i="1"/>
  <c r="BI10" i="1" s="1"/>
  <c r="BJ10" i="1" s="1"/>
  <c r="AW161" i="1"/>
  <c r="BD163" i="1"/>
  <c r="BA164" i="1"/>
  <c r="BI164" i="1" s="1"/>
  <c r="BJ164" i="1" s="1"/>
  <c r="BD165" i="1"/>
  <c r="AX166" i="1"/>
  <c r="BC169" i="1"/>
  <c r="AY91" i="1"/>
  <c r="AV170" i="1"/>
  <c r="BD171" i="1"/>
  <c r="BB171" i="1"/>
  <c r="BD173" i="1"/>
  <c r="BD93" i="1"/>
  <c r="AX174" i="1"/>
  <c r="BD175" i="1"/>
  <c r="BA176" i="1"/>
  <c r="BI176" i="1" s="1"/>
  <c r="BJ176" i="1" s="1"/>
  <c r="AW177" i="1"/>
  <c r="BD179" i="1"/>
  <c r="BD180" i="1"/>
  <c r="BJ180" i="1" s="1"/>
  <c r="AX181" i="1"/>
  <c r="BD182" i="1"/>
  <c r="BD94" i="1"/>
  <c r="AX184" i="1"/>
  <c r="BC189" i="1"/>
  <c r="AV190" i="1"/>
  <c r="BD52" i="1"/>
  <c r="AX191" i="1"/>
  <c r="AY38" i="1"/>
  <c r="AV192" i="1"/>
  <c r="BA192" i="1"/>
  <c r="BI192" i="1" s="1"/>
  <c r="BJ192" i="1" s="1"/>
  <c r="AW193" i="1"/>
  <c r="BD195" i="1"/>
  <c r="AX198" i="1"/>
  <c r="BD201" i="1"/>
  <c r="AW201" i="1"/>
  <c r="BB201" i="1"/>
  <c r="AX202" i="1"/>
  <c r="AY203" i="1"/>
  <c r="AV204" i="1"/>
  <c r="BD53" i="1"/>
  <c r="BJ53" i="1" s="1"/>
  <c r="BB53" i="1"/>
  <c r="AU225" i="1"/>
  <c r="AX153" i="1"/>
  <c r="AY154" i="1"/>
  <c r="AU155" i="1"/>
  <c r="AZ155" i="1"/>
  <c r="BB156" i="1"/>
  <c r="AX156" i="1"/>
  <c r="AV156" i="1"/>
  <c r="BA156" i="1"/>
  <c r="BI156" i="1" s="1"/>
  <c r="BJ156" i="1" s="1"/>
  <c r="AX157" i="1"/>
  <c r="AY158" i="1"/>
  <c r="AU159" i="1"/>
  <c r="AZ159" i="1"/>
  <c r="BB160" i="1"/>
  <c r="AX160" i="1"/>
  <c r="AV160" i="1"/>
  <c r="BA160" i="1"/>
  <c r="BI160" i="1" s="1"/>
  <c r="BJ160" i="1" s="1"/>
  <c r="AX10" i="1"/>
  <c r="AY161" i="1"/>
  <c r="AU162" i="1"/>
  <c r="AZ162" i="1"/>
  <c r="BB163" i="1"/>
  <c r="AX163" i="1"/>
  <c r="AV163" i="1"/>
  <c r="BA163" i="1"/>
  <c r="BI163" i="1" s="1"/>
  <c r="AX164" i="1"/>
  <c r="AY165" i="1"/>
  <c r="AU166" i="1"/>
  <c r="BB167" i="1"/>
  <c r="AX167" i="1"/>
  <c r="AV167" i="1"/>
  <c r="BA167" i="1"/>
  <c r="BI167" i="1" s="1"/>
  <c r="AX168" i="1"/>
  <c r="AY25" i="1"/>
  <c r="AU169" i="1"/>
  <c r="AZ169" i="1"/>
  <c r="BB91" i="1"/>
  <c r="AX91" i="1"/>
  <c r="AV91" i="1"/>
  <c r="BA91" i="1"/>
  <c r="BI91" i="1" s="1"/>
  <c r="BJ91" i="1" s="1"/>
  <c r="AX170" i="1"/>
  <c r="AY171" i="1"/>
  <c r="AU172" i="1"/>
  <c r="AZ172" i="1"/>
  <c r="BB173" i="1"/>
  <c r="AX173" i="1"/>
  <c r="AV173" i="1"/>
  <c r="BA173" i="1"/>
  <c r="BI173" i="1" s="1"/>
  <c r="AX92" i="1"/>
  <c r="AY93" i="1"/>
  <c r="AU174" i="1"/>
  <c r="BB175" i="1"/>
  <c r="AX175" i="1"/>
  <c r="AV175" i="1"/>
  <c r="BA175" i="1"/>
  <c r="BI175" i="1" s="1"/>
  <c r="AX176" i="1"/>
  <c r="AY177" i="1"/>
  <c r="AU178" i="1"/>
  <c r="AZ178" i="1"/>
  <c r="BB179" i="1"/>
  <c r="AX179" i="1"/>
  <c r="AV179" i="1"/>
  <c r="BA179" i="1"/>
  <c r="BI179" i="1" s="1"/>
  <c r="AX18" i="1"/>
  <c r="AY180" i="1"/>
  <c r="AU181" i="1"/>
  <c r="BB182" i="1"/>
  <c r="AX182" i="1"/>
  <c r="AV182" i="1"/>
  <c r="BA182" i="1"/>
  <c r="BI182" i="1" s="1"/>
  <c r="AX183" i="1"/>
  <c r="AY94" i="1"/>
  <c r="AU184" i="1"/>
  <c r="AZ184" i="1"/>
  <c r="BB185" i="1"/>
  <c r="AX185" i="1"/>
  <c r="AV185" i="1"/>
  <c r="BA185" i="1"/>
  <c r="BI185" i="1" s="1"/>
  <c r="BJ185" i="1" s="1"/>
  <c r="AX34" i="1"/>
  <c r="AY186" i="1"/>
  <c r="AU189" i="1"/>
  <c r="AZ189" i="1"/>
  <c r="BB95" i="1"/>
  <c r="AX95" i="1"/>
  <c r="AV95" i="1"/>
  <c r="BA95" i="1"/>
  <c r="BI95" i="1" s="1"/>
  <c r="AX190" i="1"/>
  <c r="AY52" i="1"/>
  <c r="AU191" i="1"/>
  <c r="AZ191" i="1"/>
  <c r="BB38" i="1"/>
  <c r="AX38" i="1"/>
  <c r="AV38" i="1"/>
  <c r="BA38" i="1"/>
  <c r="BI38" i="1" s="1"/>
  <c r="AX192" i="1"/>
  <c r="AY193" i="1"/>
  <c r="AU194" i="1"/>
  <c r="BB195" i="1"/>
  <c r="AX195" i="1"/>
  <c r="AV195" i="1"/>
  <c r="BA195" i="1"/>
  <c r="BI195" i="1" s="1"/>
  <c r="AX196" i="1"/>
  <c r="AY197" i="1"/>
  <c r="AU198" i="1"/>
  <c r="BB199" i="1"/>
  <c r="AX199" i="1"/>
  <c r="AV199" i="1"/>
  <c r="BA199" i="1"/>
  <c r="BI199" i="1" s="1"/>
  <c r="AX200" i="1"/>
  <c r="AY201" i="1"/>
  <c r="AU202" i="1"/>
  <c r="AZ202" i="1"/>
  <c r="BB203" i="1"/>
  <c r="AX203" i="1"/>
  <c r="AV203" i="1"/>
  <c r="BA203" i="1"/>
  <c r="BI203" i="1" s="1"/>
  <c r="AX204" i="1"/>
  <c r="AY53" i="1"/>
  <c r="AU64" i="1"/>
  <c r="BB205" i="1"/>
  <c r="AX205" i="1"/>
  <c r="AV205" i="1"/>
  <c r="BA205" i="1"/>
  <c r="BI205" i="1" s="1"/>
  <c r="BJ205" i="1" s="1"/>
  <c r="AX206" i="1"/>
  <c r="AY207" i="1"/>
  <c r="AU208" i="1"/>
  <c r="BB209" i="1"/>
  <c r="AX209" i="1"/>
  <c r="AV209" i="1"/>
  <c r="BA209" i="1"/>
  <c r="BI209" i="1" s="1"/>
  <c r="BJ209" i="1" s="1"/>
  <c r="AX11" i="1"/>
  <c r="AY210" i="1"/>
  <c r="AU211" i="1"/>
  <c r="BB212" i="1"/>
  <c r="AX212" i="1"/>
  <c r="AV212" i="1"/>
  <c r="BA212" i="1"/>
  <c r="BI212" i="1" s="1"/>
  <c r="BJ212" i="1" s="1"/>
  <c r="AX66" i="1"/>
  <c r="AY213" i="1"/>
  <c r="AU214" i="1"/>
  <c r="BB215" i="1"/>
  <c r="AX215" i="1"/>
  <c r="AV215" i="1"/>
  <c r="BA215" i="1"/>
  <c r="BI215" i="1" s="1"/>
  <c r="BJ215" i="1" s="1"/>
  <c r="AX216" i="1"/>
  <c r="AY217" i="1"/>
  <c r="AU218" i="1"/>
  <c r="BB219" i="1"/>
  <c r="AX219" i="1"/>
  <c r="AV219" i="1"/>
  <c r="BA219" i="1"/>
  <c r="BI219" i="1" s="1"/>
  <c r="BJ219" i="1" s="1"/>
  <c r="BE221" i="1"/>
  <c r="AY221" i="1"/>
  <c r="AZ222" i="1"/>
  <c r="AV223" i="1"/>
  <c r="BC224" i="1"/>
  <c r="AX224" i="1"/>
  <c r="BE225" i="1"/>
  <c r="AY225" i="1"/>
  <c r="AZ67" i="1"/>
  <c r="AV226" i="1"/>
  <c r="BC227" i="1"/>
  <c r="AX227" i="1"/>
  <c r="BE228" i="1"/>
  <c r="AY228" i="1"/>
  <c r="AZ229" i="1"/>
  <c r="AV17" i="1"/>
  <c r="BC230" i="1"/>
  <c r="AX230" i="1"/>
  <c r="BE231" i="1"/>
  <c r="AY231" i="1"/>
  <c r="AZ14" i="1"/>
  <c r="AV232" i="1"/>
  <c r="BC233" i="1"/>
  <c r="AX233" i="1"/>
  <c r="BE234" i="1"/>
  <c r="AY234" i="1"/>
  <c r="AZ235" i="1"/>
  <c r="AV236" i="1"/>
  <c r="BC237" i="1"/>
  <c r="AX237" i="1"/>
  <c r="BE238" i="1"/>
  <c r="AY238" i="1"/>
  <c r="AZ240" i="1"/>
  <c r="AV241" i="1"/>
  <c r="BC68" i="1"/>
  <c r="AX68" i="1"/>
  <c r="BE242" i="1"/>
  <c r="AY242" i="1"/>
  <c r="AZ243" i="1"/>
  <c r="AV244" i="1"/>
  <c r="BC245" i="1"/>
  <c r="AX245" i="1"/>
  <c r="BE246" i="1"/>
  <c r="AY246" i="1"/>
  <c r="AZ248" i="1"/>
  <c r="AV249" i="1"/>
  <c r="BC250" i="1"/>
  <c r="AX250" i="1"/>
  <c r="BE251" i="1"/>
  <c r="AY251" i="1"/>
  <c r="AZ252" i="1"/>
  <c r="AV253" i="1"/>
  <c r="BC254" i="1"/>
  <c r="AX254" i="1"/>
  <c r="BE255" i="1"/>
  <c r="AY255" i="1"/>
  <c r="AZ256" i="1"/>
  <c r="AV257" i="1"/>
  <c r="BC258" i="1"/>
  <c r="AX258" i="1"/>
  <c r="BE259" i="1"/>
  <c r="AW261" i="1"/>
  <c r="BC262" i="1"/>
  <c r="BE35" i="1"/>
  <c r="BC35" i="1"/>
  <c r="AW263" i="1"/>
  <c r="BC264" i="1"/>
  <c r="BE265" i="1"/>
  <c r="BC265" i="1"/>
  <c r="AW26" i="1"/>
  <c r="BC267" i="1"/>
  <c r="BE268" i="1"/>
  <c r="BC268" i="1"/>
  <c r="AW270" i="1"/>
  <c r="BC271" i="1"/>
  <c r="BE272" i="1"/>
  <c r="BC272" i="1"/>
  <c r="AW274" i="1"/>
  <c r="BC275" i="1"/>
  <c r="BE27" i="1"/>
  <c r="BC27" i="1"/>
  <c r="AW277" i="1"/>
  <c r="AU53" i="1"/>
  <c r="BE64" i="1"/>
  <c r="BA64" i="1"/>
  <c r="BI64" i="1" s="1"/>
  <c r="AW64" i="1"/>
  <c r="AV64" i="1"/>
  <c r="BB64" i="1"/>
  <c r="AW205" i="1"/>
  <c r="AZ206" i="1"/>
  <c r="AU207" i="1"/>
  <c r="BE208" i="1"/>
  <c r="BA208" i="1"/>
  <c r="BI208" i="1" s="1"/>
  <c r="AW208" i="1"/>
  <c r="AV208" i="1"/>
  <c r="BB208" i="1"/>
  <c r="AW209" i="1"/>
  <c r="AZ11" i="1"/>
  <c r="AU210" i="1"/>
  <c r="BE211" i="1"/>
  <c r="BA211" i="1"/>
  <c r="BI211" i="1" s="1"/>
  <c r="AW211" i="1"/>
  <c r="AV211" i="1"/>
  <c r="BB211" i="1"/>
  <c r="AW212" i="1"/>
  <c r="AZ66" i="1"/>
  <c r="AU213" i="1"/>
  <c r="BE214" i="1"/>
  <c r="BA214" i="1"/>
  <c r="BI214" i="1" s="1"/>
  <c r="AW214" i="1"/>
  <c r="AV214" i="1"/>
  <c r="BB214" i="1"/>
  <c r="AW215" i="1"/>
  <c r="AZ216" i="1"/>
  <c r="AU217" i="1"/>
  <c r="BE218" i="1"/>
  <c r="BA218" i="1"/>
  <c r="BI218" i="1" s="1"/>
  <c r="AW218" i="1"/>
  <c r="AV218" i="1"/>
  <c r="BB218" i="1"/>
  <c r="AW219" i="1"/>
  <c r="AU222" i="1"/>
  <c r="BB223" i="1"/>
  <c r="AX223" i="1"/>
  <c r="BC223" i="1"/>
  <c r="AY223" i="1"/>
  <c r="AU223" i="1"/>
  <c r="AW223" i="1"/>
  <c r="BE223" i="1"/>
  <c r="AU67" i="1"/>
  <c r="BC67" i="1"/>
  <c r="BB226" i="1"/>
  <c r="AX226" i="1"/>
  <c r="BC226" i="1"/>
  <c r="AY226" i="1"/>
  <c r="AU226" i="1"/>
  <c r="AW226" i="1"/>
  <c r="BE226" i="1"/>
  <c r="AU229" i="1"/>
  <c r="BB17" i="1"/>
  <c r="AX17" i="1"/>
  <c r="BC17" i="1"/>
  <c r="AY17" i="1"/>
  <c r="AU17" i="1"/>
  <c r="AW17" i="1"/>
  <c r="BE17" i="1"/>
  <c r="AU14" i="1"/>
  <c r="BB232" i="1"/>
  <c r="AX232" i="1"/>
  <c r="BC232" i="1"/>
  <c r="AY232" i="1"/>
  <c r="AU232" i="1"/>
  <c r="AW232" i="1"/>
  <c r="BE232" i="1"/>
  <c r="AU235" i="1"/>
  <c r="BB236" i="1"/>
  <c r="AX236" i="1"/>
  <c r="BC236" i="1"/>
  <c r="AY236" i="1"/>
  <c r="AU236" i="1"/>
  <c r="AW236" i="1"/>
  <c r="BE236" i="1"/>
  <c r="AU240" i="1"/>
  <c r="BB241" i="1"/>
  <c r="AX241" i="1"/>
  <c r="BC241" i="1"/>
  <c r="AY241" i="1"/>
  <c r="AU241" i="1"/>
  <c r="AW241" i="1"/>
  <c r="BE241" i="1"/>
  <c r="AU243" i="1"/>
  <c r="BB244" i="1"/>
  <c r="AX244" i="1"/>
  <c r="BC244" i="1"/>
  <c r="AY244" i="1"/>
  <c r="AU244" i="1"/>
  <c r="AW244" i="1"/>
  <c r="BE244" i="1"/>
  <c r="AU248" i="1"/>
  <c r="BB249" i="1"/>
  <c r="AX249" i="1"/>
  <c r="BC249" i="1"/>
  <c r="AY249" i="1"/>
  <c r="AU249" i="1"/>
  <c r="AW249" i="1"/>
  <c r="BE249" i="1"/>
  <c r="AU252" i="1"/>
  <c r="BB253" i="1"/>
  <c r="AX253" i="1"/>
  <c r="BC253" i="1"/>
  <c r="AY253" i="1"/>
  <c r="AU253" i="1"/>
  <c r="AW253" i="1"/>
  <c r="BE253" i="1"/>
  <c r="AU256" i="1"/>
  <c r="BB257" i="1"/>
  <c r="AX257" i="1"/>
  <c r="BC257" i="1"/>
  <c r="AY257" i="1"/>
  <c r="AU257" i="1"/>
  <c r="AW257" i="1"/>
  <c r="BE257" i="1"/>
  <c r="BB259" i="1"/>
  <c r="AX259" i="1"/>
  <c r="BB261" i="1"/>
  <c r="BA261" i="1"/>
  <c r="BI261" i="1" s="1"/>
  <c r="BE262" i="1"/>
  <c r="BB35" i="1"/>
  <c r="BB263" i="1"/>
  <c r="BA263" i="1"/>
  <c r="BI263" i="1" s="1"/>
  <c r="BE264" i="1"/>
  <c r="BB265" i="1"/>
  <c r="BB26" i="1"/>
  <c r="BA26" i="1"/>
  <c r="BI26" i="1" s="1"/>
  <c r="BE267" i="1"/>
  <c r="BB268" i="1"/>
  <c r="BB270" i="1"/>
  <c r="BA270" i="1"/>
  <c r="BI270" i="1" s="1"/>
  <c r="BE271" i="1"/>
  <c r="BB272" i="1"/>
  <c r="BB274" i="1"/>
  <c r="BA274" i="1"/>
  <c r="BI274" i="1" s="1"/>
  <c r="BE275" i="1"/>
  <c r="BB27" i="1"/>
  <c r="BB277" i="1"/>
  <c r="BA277" i="1"/>
  <c r="BI277" i="1" s="1"/>
  <c r="AU154" i="1"/>
  <c r="AW156" i="1"/>
  <c r="BA158" i="1"/>
  <c r="BI158" i="1" s="1"/>
  <c r="BB159" i="1"/>
  <c r="BE166" i="1"/>
  <c r="BA166" i="1"/>
  <c r="BI166" i="1" s="1"/>
  <c r="AW166" i="1"/>
  <c r="BB166" i="1"/>
  <c r="BA25" i="1"/>
  <c r="BI25" i="1" s="1"/>
  <c r="AV169" i="1"/>
  <c r="BC91" i="1"/>
  <c r="BE170" i="1"/>
  <c r="AU171" i="1"/>
  <c r="BA171" i="1"/>
  <c r="BI171" i="1" s="1"/>
  <c r="AV172" i="1"/>
  <c r="BB172" i="1"/>
  <c r="BE174" i="1"/>
  <c r="BA174" i="1"/>
  <c r="BI174" i="1" s="1"/>
  <c r="AW174" i="1"/>
  <c r="AZ18" i="1"/>
  <c r="BE181" i="1"/>
  <c r="BA181" i="1"/>
  <c r="BI181" i="1" s="1"/>
  <c r="AW181" i="1"/>
  <c r="BE183" i="1"/>
  <c r="BB184" i="1"/>
  <c r="AW185" i="1"/>
  <c r="AV189" i="1"/>
  <c r="BB189" i="1"/>
  <c r="AZ190" i="1"/>
  <c r="BE194" i="1"/>
  <c r="BA194" i="1"/>
  <c r="BI194" i="1" s="1"/>
  <c r="AW194" i="1"/>
  <c r="AV194" i="1"/>
  <c r="BE198" i="1"/>
  <c r="BA198" i="1"/>
  <c r="BI198" i="1" s="1"/>
  <c r="AW198" i="1"/>
  <c r="AW154" i="1"/>
  <c r="AX159" i="1"/>
  <c r="BD161" i="1"/>
  <c r="AX162" i="1"/>
  <c r="BC166" i="1"/>
  <c r="AV168" i="1"/>
  <c r="AW25" i="1"/>
  <c r="AX172" i="1"/>
  <c r="BC174" i="1"/>
  <c r="BD177" i="1"/>
  <c r="AX178" i="1"/>
  <c r="BC181" i="1"/>
  <c r="AV183" i="1"/>
  <c r="AW94" i="1"/>
  <c r="BD186" i="1"/>
  <c r="BJ186" i="1" s="1"/>
  <c r="AX189" i="1"/>
  <c r="BC191" i="1"/>
  <c r="BC194" i="1"/>
  <c r="BC198" i="1"/>
  <c r="BE222" i="1"/>
  <c r="BA222" i="1"/>
  <c r="BI222" i="1" s="1"/>
  <c r="AW222" i="1"/>
  <c r="BB222" i="1"/>
  <c r="AX222" i="1"/>
  <c r="BD222" i="1"/>
  <c r="AV67" i="1"/>
  <c r="BE229" i="1"/>
  <c r="BA229" i="1"/>
  <c r="BI229" i="1" s="1"/>
  <c r="AW229" i="1"/>
  <c r="BB229" i="1"/>
  <c r="AX229" i="1"/>
  <c r="BE14" i="1"/>
  <c r="BA14" i="1"/>
  <c r="BI14" i="1" s="1"/>
  <c r="AW14" i="1"/>
  <c r="BB14" i="1"/>
  <c r="AX14" i="1"/>
  <c r="AV14" i="1"/>
  <c r="BE235" i="1"/>
  <c r="BA235" i="1"/>
  <c r="BI235" i="1" s="1"/>
  <c r="AW235" i="1"/>
  <c r="BB235" i="1"/>
  <c r="AX235" i="1"/>
  <c r="AV235" i="1"/>
  <c r="BE240" i="1"/>
  <c r="BA240" i="1"/>
  <c r="BI240" i="1" s="1"/>
  <c r="AW240" i="1"/>
  <c r="BB240" i="1"/>
  <c r="AX240" i="1"/>
  <c r="AV240" i="1"/>
  <c r="BD240" i="1"/>
  <c r="BE243" i="1"/>
  <c r="BA243" i="1"/>
  <c r="BI243" i="1" s="1"/>
  <c r="AW243" i="1"/>
  <c r="BB243" i="1"/>
  <c r="AX243" i="1"/>
  <c r="AV243" i="1"/>
  <c r="BD243" i="1"/>
  <c r="AU246" i="1"/>
  <c r="BE248" i="1"/>
  <c r="BA248" i="1"/>
  <c r="BI248" i="1" s="1"/>
  <c r="AW248" i="1"/>
  <c r="BB248" i="1"/>
  <c r="AX248" i="1"/>
  <c r="AV248" i="1"/>
  <c r="BD248" i="1"/>
  <c r="AU251" i="1"/>
  <c r="BE252" i="1"/>
  <c r="BA252" i="1"/>
  <c r="BI252" i="1" s="1"/>
  <c r="AW252" i="1"/>
  <c r="BB252" i="1"/>
  <c r="AX252" i="1"/>
  <c r="AV252" i="1"/>
  <c r="BD252" i="1"/>
  <c r="AU255" i="1"/>
  <c r="BE256" i="1"/>
  <c r="BA256" i="1"/>
  <c r="BI256" i="1" s="1"/>
  <c r="AW256" i="1"/>
  <c r="BB256" i="1"/>
  <c r="AX256" i="1"/>
  <c r="AV256" i="1"/>
  <c r="BD256" i="1"/>
  <c r="BE260" i="1"/>
  <c r="BA260" i="1"/>
  <c r="BI260" i="1" s="1"/>
  <c r="AW260" i="1"/>
  <c r="BC260" i="1"/>
  <c r="AY260" i="1"/>
  <c r="AU260" i="1"/>
  <c r="BB260" i="1"/>
  <c r="AX260" i="1"/>
  <c r="AZ260" i="1"/>
  <c r="BE5" i="1"/>
  <c r="BA5" i="1"/>
  <c r="BI5" i="1" s="1"/>
  <c r="AW5" i="1"/>
  <c r="BC5" i="1"/>
  <c r="AY5" i="1"/>
  <c r="AU5" i="1"/>
  <c r="BB5" i="1"/>
  <c r="AX5" i="1"/>
  <c r="AZ5" i="1"/>
  <c r="BE266" i="1"/>
  <c r="BA266" i="1"/>
  <c r="BI266" i="1" s="1"/>
  <c r="AW266" i="1"/>
  <c r="BC266" i="1"/>
  <c r="AY266" i="1"/>
  <c r="AU266" i="1"/>
  <c r="BB266" i="1"/>
  <c r="AX266" i="1"/>
  <c r="AZ266" i="1"/>
  <c r="BE269" i="1"/>
  <c r="BA269" i="1"/>
  <c r="BI269" i="1" s="1"/>
  <c r="AW269" i="1"/>
  <c r="BC269" i="1"/>
  <c r="AY269" i="1"/>
  <c r="AU269" i="1"/>
  <c r="BB269" i="1"/>
  <c r="AX269" i="1"/>
  <c r="AZ269" i="1"/>
  <c r="BE273" i="1"/>
  <c r="BA273" i="1"/>
  <c r="BI273" i="1" s="1"/>
  <c r="AW273" i="1"/>
  <c r="BC273" i="1"/>
  <c r="AY273" i="1"/>
  <c r="AU273" i="1"/>
  <c r="BB273" i="1"/>
  <c r="AX273" i="1"/>
  <c r="AZ273" i="1"/>
  <c r="BE276" i="1"/>
  <c r="BA276" i="1"/>
  <c r="BI276" i="1" s="1"/>
  <c r="AW276" i="1"/>
  <c r="BC276" i="1"/>
  <c r="AY276" i="1"/>
  <c r="AU276" i="1"/>
  <c r="BB276" i="1"/>
  <c r="AX276" i="1"/>
  <c r="AZ276" i="1"/>
  <c r="AW221" i="1"/>
  <c r="BA221" i="1"/>
  <c r="BI221" i="1" s="1"/>
  <c r="AV224" i="1"/>
  <c r="AZ224" i="1"/>
  <c r="BD224" i="1"/>
  <c r="BJ224" i="1" s="1"/>
  <c r="AW225" i="1"/>
  <c r="BA225" i="1"/>
  <c r="BI225" i="1" s="1"/>
  <c r="AV227" i="1"/>
  <c r="AZ227" i="1"/>
  <c r="BD227" i="1"/>
  <c r="BJ227" i="1" s="1"/>
  <c r="AW228" i="1"/>
  <c r="BA228" i="1"/>
  <c r="BI228" i="1" s="1"/>
  <c r="AV230" i="1"/>
  <c r="AZ230" i="1"/>
  <c r="BD230" i="1"/>
  <c r="BJ230" i="1" s="1"/>
  <c r="AW231" i="1"/>
  <c r="BA231" i="1"/>
  <c r="BI231" i="1" s="1"/>
  <c r="AV233" i="1"/>
  <c r="AZ233" i="1"/>
  <c r="BD233" i="1"/>
  <c r="BJ233" i="1" s="1"/>
  <c r="AW234" i="1"/>
  <c r="BA234" i="1"/>
  <c r="BI234" i="1" s="1"/>
  <c r="AV237" i="1"/>
  <c r="AZ237" i="1"/>
  <c r="BD237" i="1"/>
  <c r="BJ237" i="1" s="1"/>
  <c r="AW238" i="1"/>
  <c r="BA238" i="1"/>
  <c r="BI238" i="1" s="1"/>
  <c r="AV68" i="1"/>
  <c r="AZ68" i="1"/>
  <c r="BD68" i="1"/>
  <c r="BJ68" i="1" s="1"/>
  <c r="AW242" i="1"/>
  <c r="BA242" i="1"/>
  <c r="BI242" i="1" s="1"/>
  <c r="AV245" i="1"/>
  <c r="AZ245" i="1"/>
  <c r="BD245" i="1"/>
  <c r="BJ245" i="1" s="1"/>
  <c r="AW246" i="1"/>
  <c r="BA246" i="1"/>
  <c r="BI246" i="1" s="1"/>
  <c r="AV250" i="1"/>
  <c r="AZ250" i="1"/>
  <c r="BD250" i="1"/>
  <c r="BJ250" i="1" s="1"/>
  <c r="AW251" i="1"/>
  <c r="BA251" i="1"/>
  <c r="BI251" i="1" s="1"/>
  <c r="AV254" i="1"/>
  <c r="AZ254" i="1"/>
  <c r="BD254" i="1"/>
  <c r="BJ254" i="1" s="1"/>
  <c r="AW255" i="1"/>
  <c r="BA255" i="1"/>
  <c r="BI255" i="1" s="1"/>
  <c r="AV258" i="1"/>
  <c r="AZ258" i="1"/>
  <c r="BD258" i="1"/>
  <c r="BJ258" i="1" s="1"/>
  <c r="AW259" i="1"/>
  <c r="BA259" i="1"/>
  <c r="BI259" i="1" s="1"/>
  <c r="AU261" i="1"/>
  <c r="AY261" i="1"/>
  <c r="BC261" i="1"/>
  <c r="AV262" i="1"/>
  <c r="AZ262" i="1"/>
  <c r="BD262" i="1"/>
  <c r="AW35" i="1"/>
  <c r="BA35" i="1"/>
  <c r="BI35" i="1" s="1"/>
  <c r="AU263" i="1"/>
  <c r="AY263" i="1"/>
  <c r="BC263" i="1"/>
  <c r="AV264" i="1"/>
  <c r="AZ264" i="1"/>
  <c r="BD264" i="1"/>
  <c r="AW265" i="1"/>
  <c r="BA265" i="1"/>
  <c r="BI265" i="1" s="1"/>
  <c r="AU26" i="1"/>
  <c r="AY26" i="1"/>
  <c r="BC26" i="1"/>
  <c r="AV267" i="1"/>
  <c r="AZ267" i="1"/>
  <c r="BD267" i="1"/>
  <c r="AW268" i="1"/>
  <c r="BA268" i="1"/>
  <c r="BI268" i="1" s="1"/>
  <c r="AU270" i="1"/>
  <c r="AY270" i="1"/>
  <c r="BC270" i="1"/>
  <c r="AV271" i="1"/>
  <c r="AZ271" i="1"/>
  <c r="BD271" i="1"/>
  <c r="AW272" i="1"/>
  <c r="BA272" i="1"/>
  <c r="BI272" i="1" s="1"/>
  <c r="AU274" i="1"/>
  <c r="AY274" i="1"/>
  <c r="BC274" i="1"/>
  <c r="AV275" i="1"/>
  <c r="AZ275" i="1"/>
  <c r="BD275" i="1"/>
  <c r="AW27" i="1"/>
  <c r="BA27" i="1"/>
  <c r="BI27" i="1" s="1"/>
  <c r="AU277" i="1"/>
  <c r="AY277" i="1"/>
  <c r="BC277" i="1"/>
  <c r="AV278" i="1"/>
  <c r="AZ278" i="1"/>
  <c r="BD278" i="1"/>
  <c r="AW279" i="1"/>
  <c r="BA279" i="1"/>
  <c r="BI279" i="1" s="1"/>
  <c r="BJ279" i="1" s="1"/>
  <c r="AX280" i="1"/>
  <c r="BB280" i="1"/>
  <c r="AU281" i="1"/>
  <c r="AY281" i="1"/>
  <c r="BC281" i="1"/>
  <c r="AV96" i="1"/>
  <c r="AZ96" i="1"/>
  <c r="BD96" i="1"/>
  <c r="AW282" i="1"/>
  <c r="BA282" i="1"/>
  <c r="BI282" i="1" s="1"/>
  <c r="BJ282" i="1" s="1"/>
  <c r="AX283" i="1"/>
  <c r="BB283" i="1"/>
  <c r="AU284" i="1"/>
  <c r="AY284" i="1"/>
  <c r="BC284" i="1"/>
  <c r="AV285" i="1"/>
  <c r="AZ285" i="1"/>
  <c r="BD285" i="1"/>
  <c r="AW286" i="1"/>
  <c r="BA286" i="1"/>
  <c r="BI286" i="1" s="1"/>
  <c r="BJ286" i="1" s="1"/>
  <c r="AX287" i="1"/>
  <c r="BB287" i="1"/>
  <c r="AU289" i="1"/>
  <c r="AY289" i="1"/>
  <c r="BC289" i="1"/>
  <c r="AV290" i="1"/>
  <c r="AZ290" i="1"/>
  <c r="BD290" i="1"/>
  <c r="AW291" i="1"/>
  <c r="BA291" i="1"/>
  <c r="BI291" i="1" s="1"/>
  <c r="BJ291" i="1" s="1"/>
  <c r="AX292" i="1"/>
  <c r="BB292" i="1"/>
  <c r="AU293" i="1"/>
  <c r="AY293" i="1"/>
  <c r="BC293" i="1"/>
  <c r="AV294" i="1"/>
  <c r="AZ294" i="1"/>
  <c r="BD294" i="1"/>
  <c r="AW295" i="1"/>
  <c r="BA295" i="1"/>
  <c r="BI295" i="1" s="1"/>
  <c r="BJ295" i="1" s="1"/>
  <c r="AX296" i="1"/>
  <c r="BB296" i="1"/>
  <c r="AU297" i="1"/>
  <c r="AY297" i="1"/>
  <c r="BC297" i="1"/>
  <c r="AV298" i="1"/>
  <c r="AZ298" i="1"/>
  <c r="BD298" i="1"/>
  <c r="AW299" i="1"/>
  <c r="BA299" i="1"/>
  <c r="BI299" i="1" s="1"/>
  <c r="BJ299" i="1" s="1"/>
  <c r="AX300" i="1"/>
  <c r="BB300" i="1"/>
  <c r="AU301" i="1"/>
  <c r="AY301" i="1"/>
  <c r="BC301" i="1"/>
  <c r="AV302" i="1"/>
  <c r="AZ302" i="1"/>
  <c r="BD302" i="1"/>
  <c r="AW97" i="1"/>
  <c r="BA97" i="1"/>
  <c r="BI97" i="1" s="1"/>
  <c r="BJ97" i="1" s="1"/>
  <c r="AX303" i="1"/>
  <c r="BB303" i="1"/>
  <c r="AU304" i="1"/>
  <c r="AY304" i="1"/>
  <c r="BC304" i="1"/>
  <c r="AV305" i="1"/>
  <c r="AZ305" i="1"/>
  <c r="BD305" i="1"/>
  <c r="AW306" i="1"/>
  <c r="BA306" i="1"/>
  <c r="BI306" i="1" s="1"/>
  <c r="BJ306" i="1" s="1"/>
  <c r="AX307" i="1"/>
  <c r="BB307" i="1"/>
  <c r="AU308" i="1"/>
  <c r="AY308" i="1"/>
  <c r="BC308" i="1"/>
  <c r="AV309" i="1"/>
  <c r="AZ309" i="1"/>
  <c r="BD309" i="1"/>
  <c r="AW310" i="1"/>
  <c r="BA310" i="1"/>
  <c r="BI310" i="1" s="1"/>
  <c r="BJ310" i="1" s="1"/>
  <c r="AX311" i="1"/>
  <c r="BB311" i="1"/>
  <c r="AU312" i="1"/>
  <c r="AY312" i="1"/>
  <c r="BC312" i="1"/>
  <c r="AV313" i="1"/>
  <c r="AZ313" i="1"/>
  <c r="BD313" i="1"/>
  <c r="AW314" i="1"/>
  <c r="BA314" i="1"/>
  <c r="BI314" i="1" s="1"/>
  <c r="BJ314" i="1" s="1"/>
  <c r="AY315" i="1"/>
  <c r="BD315" i="1"/>
  <c r="AU316" i="1"/>
  <c r="AZ316" i="1"/>
  <c r="BC317" i="1"/>
  <c r="AY317" i="1"/>
  <c r="AU317" i="1"/>
  <c r="AW317" i="1"/>
  <c r="BB317" i="1"/>
  <c r="AX187" i="1"/>
  <c r="BC187" i="1"/>
  <c r="AY188" i="1"/>
  <c r="BD188" i="1"/>
  <c r="AU98" i="1"/>
  <c r="AZ98" i="1"/>
  <c r="BC318" i="1"/>
  <c r="AY318" i="1"/>
  <c r="AU318" i="1"/>
  <c r="AW318" i="1"/>
  <c r="BB318" i="1"/>
  <c r="AX319" i="1"/>
  <c r="BC319" i="1"/>
  <c r="AY320" i="1"/>
  <c r="BD320" i="1"/>
  <c r="AU321" i="1"/>
  <c r="AZ321" i="1"/>
  <c r="BC322" i="1"/>
  <c r="AY322" i="1"/>
  <c r="AU322" i="1"/>
  <c r="AW322" i="1"/>
  <c r="BB322" i="1"/>
  <c r="AX323" i="1"/>
  <c r="BC323" i="1"/>
  <c r="AY324" i="1"/>
  <c r="BD324" i="1"/>
  <c r="AU325" i="1"/>
  <c r="AZ325" i="1"/>
  <c r="BC326" i="1"/>
  <c r="AY326" i="1"/>
  <c r="AU326" i="1"/>
  <c r="AW326" i="1"/>
  <c r="BB326" i="1"/>
  <c r="AX327" i="1"/>
  <c r="BC327" i="1"/>
  <c r="AY328" i="1"/>
  <c r="BD328" i="1"/>
  <c r="AU329" i="1"/>
  <c r="AZ329" i="1"/>
  <c r="BC99" i="1"/>
  <c r="AY99" i="1"/>
  <c r="AU99" i="1"/>
  <c r="AW99" i="1"/>
  <c r="BB99" i="1"/>
  <c r="AX330" i="1"/>
  <c r="BC330" i="1"/>
  <c r="AY331" i="1"/>
  <c r="BD331" i="1"/>
  <c r="AU100" i="1"/>
  <c r="AZ100" i="1"/>
  <c r="BC332" i="1"/>
  <c r="AY332" i="1"/>
  <c r="AU332" i="1"/>
  <c r="AW332" i="1"/>
  <c r="BB332" i="1"/>
  <c r="AX333" i="1"/>
  <c r="BC333" i="1"/>
  <c r="AY334" i="1"/>
  <c r="BD334" i="1"/>
  <c r="AU335" i="1"/>
  <c r="AZ335" i="1"/>
  <c r="BC336" i="1"/>
  <c r="AY336" i="1"/>
  <c r="AU336" i="1"/>
  <c r="AW336" i="1"/>
  <c r="BB336" i="1"/>
  <c r="AX337" i="1"/>
  <c r="BC337" i="1"/>
  <c r="AY338" i="1"/>
  <c r="BD338" i="1"/>
  <c r="AU339" i="1"/>
  <c r="AZ339" i="1"/>
  <c r="BC340" i="1"/>
  <c r="AY340" i="1"/>
  <c r="AU340" i="1"/>
  <c r="AW340" i="1"/>
  <c r="BB340" i="1"/>
  <c r="AX39" i="1"/>
  <c r="BC39" i="1"/>
  <c r="AY341" i="1"/>
  <c r="BD341" i="1"/>
  <c r="AU342" i="1"/>
  <c r="AZ342" i="1"/>
  <c r="BC343" i="1"/>
  <c r="AY343" i="1"/>
  <c r="AU343" i="1"/>
  <c r="AW343" i="1"/>
  <c r="BB343" i="1"/>
  <c r="AX344" i="1"/>
  <c r="BC344" i="1"/>
  <c r="AY345" i="1"/>
  <c r="BD345" i="1"/>
  <c r="AU346" i="1"/>
  <c r="AZ346" i="1"/>
  <c r="BC347" i="1"/>
  <c r="AY347" i="1"/>
  <c r="AU347" i="1"/>
  <c r="AW347" i="1"/>
  <c r="BB347" i="1"/>
  <c r="AX348" i="1"/>
  <c r="BC348" i="1"/>
  <c r="AY349" i="1"/>
  <c r="BD349" i="1"/>
  <c r="AU350" i="1"/>
  <c r="AZ350" i="1"/>
  <c r="BC351" i="1"/>
  <c r="AY351" i="1"/>
  <c r="AU351" i="1"/>
  <c r="AW351" i="1"/>
  <c r="BB351" i="1"/>
  <c r="AX352" i="1"/>
  <c r="BC352" i="1"/>
  <c r="AY353" i="1"/>
  <c r="BD353" i="1"/>
  <c r="AU354" i="1"/>
  <c r="AZ354" i="1"/>
  <c r="BC355" i="1"/>
  <c r="AY355" i="1"/>
  <c r="AU355" i="1"/>
  <c r="AW355" i="1"/>
  <c r="BB355" i="1"/>
  <c r="AX356" i="1"/>
  <c r="BC356" i="1"/>
  <c r="AY357" i="1"/>
  <c r="BD357" i="1"/>
  <c r="AU359" i="1"/>
  <c r="AZ359" i="1"/>
  <c r="BC360" i="1"/>
  <c r="AY360" i="1"/>
  <c r="AU360" i="1"/>
  <c r="AW360" i="1"/>
  <c r="BB360" i="1"/>
  <c r="AX361" i="1"/>
  <c r="BC361" i="1"/>
  <c r="AY362" i="1"/>
  <c r="BD362" i="1"/>
  <c r="AU363" i="1"/>
  <c r="AZ363" i="1"/>
  <c r="BC364" i="1"/>
  <c r="AY364" i="1"/>
  <c r="AU364" i="1"/>
  <c r="AW364" i="1"/>
  <c r="BB364" i="1"/>
  <c r="AX239" i="1"/>
  <c r="BC239" i="1"/>
  <c r="AY101" i="1"/>
  <c r="BD101" i="1"/>
  <c r="AU365" i="1"/>
  <c r="AZ365" i="1"/>
  <c r="BC366" i="1"/>
  <c r="AY366" i="1"/>
  <c r="AU366" i="1"/>
  <c r="AW366" i="1"/>
  <c r="BB366" i="1"/>
  <c r="AX367" i="1"/>
  <c r="BC367" i="1"/>
  <c r="AY368" i="1"/>
  <c r="BD368" i="1"/>
  <c r="AU369" i="1"/>
  <c r="AZ369" i="1"/>
  <c r="BE370" i="1"/>
  <c r="BA370" i="1"/>
  <c r="BI370" i="1" s="1"/>
  <c r="AW370" i="1"/>
  <c r="BC370" i="1"/>
  <c r="AY370" i="1"/>
  <c r="AU370" i="1"/>
  <c r="AX370" i="1"/>
  <c r="AY247" i="1"/>
  <c r="BB371" i="1"/>
  <c r="AU372" i="1"/>
  <c r="BC372" i="1"/>
  <c r="BE69" i="1"/>
  <c r="BA69" i="1"/>
  <c r="BI69" i="1" s="1"/>
  <c r="AW69" i="1"/>
  <c r="BC69" i="1"/>
  <c r="AY69" i="1"/>
  <c r="AU69" i="1"/>
  <c r="AX69" i="1"/>
  <c r="AY373" i="1"/>
  <c r="BB374" i="1"/>
  <c r="AU375" i="1"/>
  <c r="BC375" i="1"/>
  <c r="BE376" i="1"/>
  <c r="BA376" i="1"/>
  <c r="BI376" i="1" s="1"/>
  <c r="AW376" i="1"/>
  <c r="BD376" i="1"/>
  <c r="AZ376" i="1"/>
  <c r="AV376" i="1"/>
  <c r="BC376" i="1"/>
  <c r="AY376" i="1"/>
  <c r="AU376" i="1"/>
  <c r="BB376" i="1"/>
  <c r="BE377" i="1"/>
  <c r="BC377" i="1"/>
  <c r="AW379" i="1"/>
  <c r="BE380" i="1"/>
  <c r="BB380" i="1"/>
  <c r="BE381" i="1"/>
  <c r="BC381" i="1"/>
  <c r="AW102" i="1"/>
  <c r="BE384" i="1"/>
  <c r="BB384" i="1"/>
  <c r="BE385" i="1"/>
  <c r="BC385" i="1"/>
  <c r="AW388" i="1"/>
  <c r="BE389" i="1"/>
  <c r="BB389" i="1"/>
  <c r="BE390" i="1"/>
  <c r="BC390" i="1"/>
  <c r="AW391" i="1"/>
  <c r="BE392" i="1"/>
  <c r="BB392" i="1"/>
  <c r="BE393" i="1"/>
  <c r="BC393" i="1"/>
  <c r="AW395" i="1"/>
  <c r="BE396" i="1"/>
  <c r="BB396" i="1"/>
  <c r="BE397" i="1"/>
  <c r="BC397" i="1"/>
  <c r="AW399" i="1"/>
  <c r="BE400" i="1"/>
  <c r="BB400" i="1"/>
  <c r="BE401" i="1"/>
  <c r="BC401" i="1"/>
  <c r="AW403" i="1"/>
  <c r="BE404" i="1"/>
  <c r="BB404" i="1"/>
  <c r="BE405" i="1"/>
  <c r="BC405" i="1"/>
  <c r="BC408" i="1"/>
  <c r="BE408" i="1"/>
  <c r="BB288" i="1"/>
  <c r="AW288" i="1"/>
  <c r="BA288" i="1"/>
  <c r="BI288" i="1" s="1"/>
  <c r="AU288" i="1"/>
  <c r="BE288" i="1"/>
  <c r="AY288" i="1"/>
  <c r="AV261" i="1"/>
  <c r="AZ261" i="1"/>
  <c r="BD261" i="1"/>
  <c r="AW262" i="1"/>
  <c r="BA262" i="1"/>
  <c r="BI262" i="1" s="1"/>
  <c r="AX35" i="1"/>
  <c r="AV263" i="1"/>
  <c r="AZ263" i="1"/>
  <c r="BD263" i="1"/>
  <c r="AW264" i="1"/>
  <c r="BA264" i="1"/>
  <c r="BI264" i="1" s="1"/>
  <c r="AX265" i="1"/>
  <c r="AV26" i="1"/>
  <c r="AZ26" i="1"/>
  <c r="BD26" i="1"/>
  <c r="AW267" i="1"/>
  <c r="BA267" i="1"/>
  <c r="BI267" i="1" s="1"/>
  <c r="AX268" i="1"/>
  <c r="AV270" i="1"/>
  <c r="AZ270" i="1"/>
  <c r="BD270" i="1"/>
  <c r="AW271" i="1"/>
  <c r="BA271" i="1"/>
  <c r="BI271" i="1" s="1"/>
  <c r="AX272" i="1"/>
  <c r="AV274" i="1"/>
  <c r="AZ274" i="1"/>
  <c r="BD274" i="1"/>
  <c r="AW275" i="1"/>
  <c r="BA275" i="1"/>
  <c r="BI275" i="1" s="1"/>
  <c r="AX27" i="1"/>
  <c r="AV277" i="1"/>
  <c r="AZ277" i="1"/>
  <c r="BD277" i="1"/>
  <c r="AW278" i="1"/>
  <c r="BA278" i="1"/>
  <c r="BI278" i="1" s="1"/>
  <c r="AX279" i="1"/>
  <c r="AU280" i="1"/>
  <c r="AY280" i="1"/>
  <c r="BC280" i="1"/>
  <c r="AV281" i="1"/>
  <c r="AZ281" i="1"/>
  <c r="BD281" i="1"/>
  <c r="BJ281" i="1" s="1"/>
  <c r="AW96" i="1"/>
  <c r="BA96" i="1"/>
  <c r="BI96" i="1" s="1"/>
  <c r="AX282" i="1"/>
  <c r="AU283" i="1"/>
  <c r="AY283" i="1"/>
  <c r="BC283" i="1"/>
  <c r="AV284" i="1"/>
  <c r="AZ284" i="1"/>
  <c r="BD284" i="1"/>
  <c r="AW285" i="1"/>
  <c r="BA285" i="1"/>
  <c r="BI285" i="1" s="1"/>
  <c r="AX286" i="1"/>
  <c r="AU287" i="1"/>
  <c r="AY287" i="1"/>
  <c r="BC287" i="1"/>
  <c r="AV289" i="1"/>
  <c r="AZ289" i="1"/>
  <c r="BD289" i="1"/>
  <c r="AW290" i="1"/>
  <c r="BA290" i="1"/>
  <c r="BI290" i="1" s="1"/>
  <c r="AX291" i="1"/>
  <c r="AU292" i="1"/>
  <c r="AY292" i="1"/>
  <c r="BC292" i="1"/>
  <c r="AV293" i="1"/>
  <c r="AZ293" i="1"/>
  <c r="BD293" i="1"/>
  <c r="AW294" i="1"/>
  <c r="BA294" i="1"/>
  <c r="BI294" i="1" s="1"/>
  <c r="AX295" i="1"/>
  <c r="AU296" i="1"/>
  <c r="AY296" i="1"/>
  <c r="BC296" i="1"/>
  <c r="AV297" i="1"/>
  <c r="AZ297" i="1"/>
  <c r="BD297" i="1"/>
  <c r="AW298" i="1"/>
  <c r="BA298" i="1"/>
  <c r="BI298" i="1" s="1"/>
  <c r="AX299" i="1"/>
  <c r="AU300" i="1"/>
  <c r="AY300" i="1"/>
  <c r="BC300" i="1"/>
  <c r="AV301" i="1"/>
  <c r="AZ301" i="1"/>
  <c r="BD301" i="1"/>
  <c r="AW302" i="1"/>
  <c r="BA302" i="1"/>
  <c r="BI302" i="1" s="1"/>
  <c r="AX97" i="1"/>
  <c r="AU303" i="1"/>
  <c r="AY303" i="1"/>
  <c r="BC303" i="1"/>
  <c r="AV304" i="1"/>
  <c r="AZ304" i="1"/>
  <c r="BD304" i="1"/>
  <c r="AW305" i="1"/>
  <c r="BA305" i="1"/>
  <c r="BI305" i="1" s="1"/>
  <c r="AX306" i="1"/>
  <c r="AU307" i="1"/>
  <c r="AY307" i="1"/>
  <c r="BC307" i="1"/>
  <c r="AV308" i="1"/>
  <c r="AZ308" i="1"/>
  <c r="BD308" i="1"/>
  <c r="AW309" i="1"/>
  <c r="BA309" i="1"/>
  <c r="BI309" i="1" s="1"/>
  <c r="AX310" i="1"/>
  <c r="AU311" i="1"/>
  <c r="AY311" i="1"/>
  <c r="BC311" i="1"/>
  <c r="AV312" i="1"/>
  <c r="AZ312" i="1"/>
  <c r="BD312" i="1"/>
  <c r="AW313" i="1"/>
  <c r="BA313" i="1"/>
  <c r="BI313" i="1" s="1"/>
  <c r="AX314" i="1"/>
  <c r="AU315" i="1"/>
  <c r="BB316" i="1"/>
  <c r="AX316" i="1"/>
  <c r="AV316" i="1"/>
  <c r="BA316" i="1"/>
  <c r="BI316" i="1" s="1"/>
  <c r="AX317" i="1"/>
  <c r="AY187" i="1"/>
  <c r="AU188" i="1"/>
  <c r="BB98" i="1"/>
  <c r="AX98" i="1"/>
  <c r="AV98" i="1"/>
  <c r="BA98" i="1"/>
  <c r="BI98" i="1" s="1"/>
  <c r="AX318" i="1"/>
  <c r="AY319" i="1"/>
  <c r="AU320" i="1"/>
  <c r="AZ320" i="1"/>
  <c r="BB321" i="1"/>
  <c r="AX321" i="1"/>
  <c r="AV321" i="1"/>
  <c r="BA321" i="1"/>
  <c r="BI321" i="1" s="1"/>
  <c r="AX322" i="1"/>
  <c r="AY323" i="1"/>
  <c r="AU324" i="1"/>
  <c r="BB325" i="1"/>
  <c r="AX325" i="1"/>
  <c r="AV325" i="1"/>
  <c r="BA325" i="1"/>
  <c r="BI325" i="1" s="1"/>
  <c r="AX326" i="1"/>
  <c r="AY327" i="1"/>
  <c r="AU328" i="1"/>
  <c r="AZ328" i="1"/>
  <c r="BB329" i="1"/>
  <c r="AX329" i="1"/>
  <c r="AV329" i="1"/>
  <c r="BA329" i="1"/>
  <c r="BI329" i="1" s="1"/>
  <c r="AX99" i="1"/>
  <c r="AY330" i="1"/>
  <c r="AU331" i="1"/>
  <c r="AZ331" i="1"/>
  <c r="BB100" i="1"/>
  <c r="AX100" i="1"/>
  <c r="AV100" i="1"/>
  <c r="BA100" i="1"/>
  <c r="BI100" i="1" s="1"/>
  <c r="AX332" i="1"/>
  <c r="AY333" i="1"/>
  <c r="AU334" i="1"/>
  <c r="BB335" i="1"/>
  <c r="AX335" i="1"/>
  <c r="AV335" i="1"/>
  <c r="BA335" i="1"/>
  <c r="BI335" i="1" s="1"/>
  <c r="AX336" i="1"/>
  <c r="AY337" i="1"/>
  <c r="AU338" i="1"/>
  <c r="BB339" i="1"/>
  <c r="AX339" i="1"/>
  <c r="AV339" i="1"/>
  <c r="BA339" i="1"/>
  <c r="BI339" i="1" s="1"/>
  <c r="AX340" i="1"/>
  <c r="AY39" i="1"/>
  <c r="AU341" i="1"/>
  <c r="BB342" i="1"/>
  <c r="AX342" i="1"/>
  <c r="AV342" i="1"/>
  <c r="BA342" i="1"/>
  <c r="BI342" i="1" s="1"/>
  <c r="AX343" i="1"/>
  <c r="AY344" i="1"/>
  <c r="AU345" i="1"/>
  <c r="AZ345" i="1"/>
  <c r="BB346" i="1"/>
  <c r="AX346" i="1"/>
  <c r="AV346" i="1"/>
  <c r="BA346" i="1"/>
  <c r="BI346" i="1" s="1"/>
  <c r="AX347" i="1"/>
  <c r="AY348" i="1"/>
  <c r="AU349" i="1"/>
  <c r="BB350" i="1"/>
  <c r="AX350" i="1"/>
  <c r="AV350" i="1"/>
  <c r="BA350" i="1"/>
  <c r="BI350" i="1" s="1"/>
  <c r="AX351" i="1"/>
  <c r="AY352" i="1"/>
  <c r="AU353" i="1"/>
  <c r="AZ353" i="1"/>
  <c r="BB354" i="1"/>
  <c r="AX354" i="1"/>
  <c r="AV354" i="1"/>
  <c r="BA354" i="1"/>
  <c r="BI354" i="1" s="1"/>
  <c r="AX355" i="1"/>
  <c r="AY356" i="1"/>
  <c r="AU357" i="1"/>
  <c r="BB359" i="1"/>
  <c r="AX359" i="1"/>
  <c r="AV359" i="1"/>
  <c r="BA359" i="1"/>
  <c r="BI359" i="1" s="1"/>
  <c r="AX360" i="1"/>
  <c r="AY361" i="1"/>
  <c r="AU362" i="1"/>
  <c r="BB363" i="1"/>
  <c r="AX363" i="1"/>
  <c r="AV363" i="1"/>
  <c r="BA363" i="1"/>
  <c r="BI363" i="1" s="1"/>
  <c r="AX364" i="1"/>
  <c r="AY239" i="1"/>
  <c r="AU101" i="1"/>
  <c r="BB365" i="1"/>
  <c r="AX365" i="1"/>
  <c r="AV365" i="1"/>
  <c r="BA365" i="1"/>
  <c r="BI365" i="1" s="1"/>
  <c r="AX366" i="1"/>
  <c r="AY367" i="1"/>
  <c r="AU368" i="1"/>
  <c r="BB369" i="1"/>
  <c r="AX369" i="1"/>
  <c r="AV369" i="1"/>
  <c r="BA369" i="1"/>
  <c r="BI369" i="1" s="1"/>
  <c r="BA247" i="1"/>
  <c r="BI247" i="1" s="1"/>
  <c r="AV371" i="1"/>
  <c r="BD372" i="1"/>
  <c r="AW372" i="1"/>
  <c r="AZ69" i="1"/>
  <c r="BA373" i="1"/>
  <c r="BI373" i="1" s="1"/>
  <c r="AV374" i="1"/>
  <c r="BD375" i="1"/>
  <c r="AW375" i="1"/>
  <c r="BD379" i="1"/>
  <c r="BJ379" i="1" s="1"/>
  <c r="BD102" i="1"/>
  <c r="BJ102" i="1" s="1"/>
  <c r="BD388" i="1"/>
  <c r="BJ388" i="1" s="1"/>
  <c r="BD391" i="1"/>
  <c r="BJ391" i="1" s="1"/>
  <c r="BD395" i="1"/>
  <c r="BJ395" i="1" s="1"/>
  <c r="BD399" i="1"/>
  <c r="BJ399" i="1" s="1"/>
  <c r="BD403" i="1"/>
  <c r="BJ403" i="1" s="1"/>
  <c r="BC409" i="1"/>
  <c r="AY409" i="1"/>
  <c r="AU409" i="1"/>
  <c r="BA409" i="1"/>
  <c r="BI409" i="1" s="1"/>
  <c r="AV409" i="1"/>
  <c r="BE409" i="1"/>
  <c r="AZ409" i="1"/>
  <c r="BD409" i="1"/>
  <c r="AX409" i="1"/>
  <c r="BB409" i="1"/>
  <c r="AX278" i="1"/>
  <c r="BC279" i="1"/>
  <c r="AZ280" i="1"/>
  <c r="AW281" i="1"/>
  <c r="BE281" i="1"/>
  <c r="BB96" i="1"/>
  <c r="AU282" i="1"/>
  <c r="AY282" i="1"/>
  <c r="AV283" i="1"/>
  <c r="AZ283" i="1"/>
  <c r="AW284" i="1"/>
  <c r="BA284" i="1"/>
  <c r="BI284" i="1" s="1"/>
  <c r="BB285" i="1"/>
  <c r="BC286" i="1"/>
  <c r="BD287" i="1"/>
  <c r="BA289" i="1"/>
  <c r="BI289" i="1" s="1"/>
  <c r="AX290" i="1"/>
  <c r="BC291" i="1"/>
  <c r="AZ292" i="1"/>
  <c r="AW293" i="1"/>
  <c r="AX294" i="1"/>
  <c r="AU295" i="1"/>
  <c r="AY295" i="1"/>
  <c r="AV296" i="1"/>
  <c r="BD296" i="1"/>
  <c r="BA297" i="1"/>
  <c r="BI297" i="1" s="1"/>
  <c r="BE297" i="1"/>
  <c r="BB298" i="1"/>
  <c r="AU299" i="1"/>
  <c r="AY299" i="1"/>
  <c r="BD300" i="1"/>
  <c r="BA301" i="1"/>
  <c r="BI301" i="1" s="1"/>
  <c r="BE301" i="1"/>
  <c r="AU97" i="1"/>
  <c r="AY97" i="1"/>
  <c r="AV303" i="1"/>
  <c r="AZ303" i="1"/>
  <c r="AW304" i="1"/>
  <c r="AU306" i="1"/>
  <c r="AY306" i="1"/>
  <c r="AV307" i="1"/>
  <c r="AZ307" i="1"/>
  <c r="AW308" i="1"/>
  <c r="BA308" i="1"/>
  <c r="BI308" i="1" s="1"/>
  <c r="AU310" i="1"/>
  <c r="AY310" i="1"/>
  <c r="BD311" i="1"/>
  <c r="BA312" i="1"/>
  <c r="BI312" i="1" s="1"/>
  <c r="AU314" i="1"/>
  <c r="AY314" i="1"/>
  <c r="BE315" i="1"/>
  <c r="BA315" i="1"/>
  <c r="BI315" i="1" s="1"/>
  <c r="AW315" i="1"/>
  <c r="AV315" i="1"/>
  <c r="BB315" i="1"/>
  <c r="AW316" i="1"/>
  <c r="BE188" i="1"/>
  <c r="BA188" i="1"/>
  <c r="BI188" i="1" s="1"/>
  <c r="AW188" i="1"/>
  <c r="BC98" i="1"/>
  <c r="AZ318" i="1"/>
  <c r="AU319" i="1"/>
  <c r="AV320" i="1"/>
  <c r="AW321" i="1"/>
  <c r="BE324" i="1"/>
  <c r="BA324" i="1"/>
  <c r="BI324" i="1" s="1"/>
  <c r="AW324" i="1"/>
  <c r="BC325" i="1"/>
  <c r="AZ326" i="1"/>
  <c r="AU327" i="1"/>
  <c r="AV328" i="1"/>
  <c r="BC329" i="1"/>
  <c r="AZ99" i="1"/>
  <c r="AU330" i="1"/>
  <c r="AV331" i="1"/>
  <c r="AW100" i="1"/>
  <c r="BE334" i="1"/>
  <c r="BA334" i="1"/>
  <c r="BI334" i="1" s="1"/>
  <c r="AW334" i="1"/>
  <c r="BC335" i="1"/>
  <c r="AZ336" i="1"/>
  <c r="AU337" i="1"/>
  <c r="BE338" i="1"/>
  <c r="BA338" i="1"/>
  <c r="BI338" i="1" s="1"/>
  <c r="AW338" i="1"/>
  <c r="BC339" i="1"/>
  <c r="AZ340" i="1"/>
  <c r="AU39" i="1"/>
  <c r="BE341" i="1"/>
  <c r="BA341" i="1"/>
  <c r="BI341" i="1" s="1"/>
  <c r="AW341" i="1"/>
  <c r="BC342" i="1"/>
  <c r="AZ343" i="1"/>
  <c r="AU344" i="1"/>
  <c r="AV345" i="1"/>
  <c r="AW346" i="1"/>
  <c r="BA348" i="1"/>
  <c r="BI348" i="1" s="1"/>
  <c r="BC350" i="1"/>
  <c r="AZ351" i="1"/>
  <c r="AU352" i="1"/>
  <c r="AV353" i="1"/>
  <c r="AW354" i="1"/>
  <c r="BA356" i="1"/>
  <c r="BI356" i="1" s="1"/>
  <c r="BC359" i="1"/>
  <c r="AZ360" i="1"/>
  <c r="AU361" i="1"/>
  <c r="BE362" i="1"/>
  <c r="BA362" i="1"/>
  <c r="BI362" i="1" s="1"/>
  <c r="AW362" i="1"/>
  <c r="AV362" i="1"/>
  <c r="BB362" i="1"/>
  <c r="AW363" i="1"/>
  <c r="AZ364" i="1"/>
  <c r="AU239" i="1"/>
  <c r="BE101" i="1"/>
  <c r="BA101" i="1"/>
  <c r="BI101" i="1" s="1"/>
  <c r="AW101" i="1"/>
  <c r="AV101" i="1"/>
  <c r="BB101" i="1"/>
  <c r="AW365" i="1"/>
  <c r="AZ366" i="1"/>
  <c r="AU367" i="1"/>
  <c r="BE368" i="1"/>
  <c r="BA368" i="1"/>
  <c r="BI368" i="1" s="1"/>
  <c r="AW368" i="1"/>
  <c r="AV368" i="1"/>
  <c r="BB368" i="1"/>
  <c r="AW369" i="1"/>
  <c r="AU247" i="1"/>
  <c r="BC371" i="1"/>
  <c r="AY371" i="1"/>
  <c r="AU371" i="1"/>
  <c r="BE371" i="1"/>
  <c r="BA371" i="1"/>
  <c r="BI371" i="1" s="1"/>
  <c r="BJ371" i="1" s="1"/>
  <c r="AW371" i="1"/>
  <c r="AX371" i="1"/>
  <c r="BB372" i="1"/>
  <c r="AX372" i="1"/>
  <c r="AY372" i="1"/>
  <c r="AU373" i="1"/>
  <c r="BC374" i="1"/>
  <c r="AY374" i="1"/>
  <c r="AU374" i="1"/>
  <c r="BE374" i="1"/>
  <c r="BA374" i="1"/>
  <c r="BI374" i="1" s="1"/>
  <c r="BJ374" i="1" s="1"/>
  <c r="AW374" i="1"/>
  <c r="AX374" i="1"/>
  <c r="BB375" i="1"/>
  <c r="AX375" i="1"/>
  <c r="AY375" i="1"/>
  <c r="AU377" i="1"/>
  <c r="BC378" i="1"/>
  <c r="AY378" i="1"/>
  <c r="AU378" i="1"/>
  <c r="BB378" i="1"/>
  <c r="AX378" i="1"/>
  <c r="BE378" i="1"/>
  <c r="BA378" i="1"/>
  <c r="BI378" i="1" s="1"/>
  <c r="AW378" i="1"/>
  <c r="AZ378" i="1"/>
  <c r="BC379" i="1"/>
  <c r="AY379" i="1"/>
  <c r="AU379" i="1"/>
  <c r="BB379" i="1"/>
  <c r="AX379" i="1"/>
  <c r="BE379" i="1"/>
  <c r="AU381" i="1"/>
  <c r="BC383" i="1"/>
  <c r="AY383" i="1"/>
  <c r="AU383" i="1"/>
  <c r="BB383" i="1"/>
  <c r="AX383" i="1"/>
  <c r="BE383" i="1"/>
  <c r="BA383" i="1"/>
  <c r="BI383" i="1" s="1"/>
  <c r="AW383" i="1"/>
  <c r="AZ383" i="1"/>
  <c r="BC102" i="1"/>
  <c r="AY102" i="1"/>
  <c r="AU102" i="1"/>
  <c r="BB102" i="1"/>
  <c r="AX102" i="1"/>
  <c r="BE102" i="1"/>
  <c r="AU385" i="1"/>
  <c r="BC387" i="1"/>
  <c r="AY387" i="1"/>
  <c r="AU387" i="1"/>
  <c r="BB387" i="1"/>
  <c r="AX387" i="1"/>
  <c r="BE387" i="1"/>
  <c r="BA387" i="1"/>
  <c r="BI387" i="1" s="1"/>
  <c r="AW387" i="1"/>
  <c r="AZ387" i="1"/>
  <c r="BC388" i="1"/>
  <c r="AY388" i="1"/>
  <c r="AU388" i="1"/>
  <c r="BB388" i="1"/>
  <c r="AX388" i="1"/>
  <c r="BE388" i="1"/>
  <c r="AU390" i="1"/>
  <c r="BC31" i="1"/>
  <c r="AY31" i="1"/>
  <c r="AU31" i="1"/>
  <c r="BB31" i="1"/>
  <c r="AX31" i="1"/>
  <c r="BE31" i="1"/>
  <c r="BA31" i="1"/>
  <c r="BI31" i="1" s="1"/>
  <c r="AW31" i="1"/>
  <c r="AZ31" i="1"/>
  <c r="BC391" i="1"/>
  <c r="AY391" i="1"/>
  <c r="AU391" i="1"/>
  <c r="BB391" i="1"/>
  <c r="AX391" i="1"/>
  <c r="BE391" i="1"/>
  <c r="AU393" i="1"/>
  <c r="BC394" i="1"/>
  <c r="AY394" i="1"/>
  <c r="AU394" i="1"/>
  <c r="BB394" i="1"/>
  <c r="AX394" i="1"/>
  <c r="BE394" i="1"/>
  <c r="BA394" i="1"/>
  <c r="BI394" i="1" s="1"/>
  <c r="AW394" i="1"/>
  <c r="AZ394" i="1"/>
  <c r="BC395" i="1"/>
  <c r="AY395" i="1"/>
  <c r="AU395" i="1"/>
  <c r="BB395" i="1"/>
  <c r="AX395" i="1"/>
  <c r="BE395" i="1"/>
  <c r="AU397" i="1"/>
  <c r="BC398" i="1"/>
  <c r="AY398" i="1"/>
  <c r="AU398" i="1"/>
  <c r="BB398" i="1"/>
  <c r="AX398" i="1"/>
  <c r="BE398" i="1"/>
  <c r="BA398" i="1"/>
  <c r="BI398" i="1" s="1"/>
  <c r="AW398" i="1"/>
  <c r="AZ398" i="1"/>
  <c r="BC399" i="1"/>
  <c r="AY399" i="1"/>
  <c r="AU399" i="1"/>
  <c r="BB399" i="1"/>
  <c r="AX399" i="1"/>
  <c r="BE399" i="1"/>
  <c r="AU401" i="1"/>
  <c r="BC402" i="1"/>
  <c r="AY402" i="1"/>
  <c r="AU402" i="1"/>
  <c r="BB402" i="1"/>
  <c r="AX402" i="1"/>
  <c r="BE402" i="1"/>
  <c r="BA402" i="1"/>
  <c r="BI402" i="1" s="1"/>
  <c r="AW402" i="1"/>
  <c r="AZ402" i="1"/>
  <c r="BC403" i="1"/>
  <c r="AY403" i="1"/>
  <c r="AU403" i="1"/>
  <c r="BB403" i="1"/>
  <c r="AX403" i="1"/>
  <c r="BE403" i="1"/>
  <c r="AU405" i="1"/>
  <c r="BC406" i="1"/>
  <c r="AY406" i="1"/>
  <c r="AU406" i="1"/>
  <c r="BB406" i="1"/>
  <c r="AX406" i="1"/>
  <c r="BE406" i="1"/>
  <c r="BA406" i="1"/>
  <c r="BI406" i="1" s="1"/>
  <c r="AW406" i="1"/>
  <c r="AZ406" i="1"/>
  <c r="AU408" i="1"/>
  <c r="AU279" i="1"/>
  <c r="AV280" i="1"/>
  <c r="BD280" i="1"/>
  <c r="BD283" i="1"/>
  <c r="AU286" i="1"/>
  <c r="AV287" i="1"/>
  <c r="AZ287" i="1"/>
  <c r="AW289" i="1"/>
  <c r="AU291" i="1"/>
  <c r="AV292" i="1"/>
  <c r="BD292" i="1"/>
  <c r="BA293" i="1"/>
  <c r="BI293" i="1" s="1"/>
  <c r="AZ296" i="1"/>
  <c r="AV300" i="1"/>
  <c r="AZ300" i="1"/>
  <c r="AX302" i="1"/>
  <c r="BD303" i="1"/>
  <c r="BA304" i="1"/>
  <c r="BI304" i="1" s="1"/>
  <c r="AX305" i="1"/>
  <c r="BD307" i="1"/>
  <c r="AX309" i="1"/>
  <c r="AV311" i="1"/>
  <c r="AZ311" i="1"/>
  <c r="AW312" i="1"/>
  <c r="AX313" i="1"/>
  <c r="AZ317" i="1"/>
  <c r="AU187" i="1"/>
  <c r="AV188" i="1"/>
  <c r="BB188" i="1"/>
  <c r="BE320" i="1"/>
  <c r="BA320" i="1"/>
  <c r="BI320" i="1" s="1"/>
  <c r="AW320" i="1"/>
  <c r="AZ322" i="1"/>
  <c r="AU323" i="1"/>
  <c r="AV324" i="1"/>
  <c r="BB324" i="1"/>
  <c r="BE328" i="1"/>
  <c r="BA328" i="1"/>
  <c r="BI328" i="1" s="1"/>
  <c r="AW328" i="1"/>
  <c r="BE331" i="1"/>
  <c r="BA331" i="1"/>
  <c r="BI331" i="1" s="1"/>
  <c r="AW331" i="1"/>
  <c r="AZ332" i="1"/>
  <c r="AU333" i="1"/>
  <c r="AV334" i="1"/>
  <c r="BB334" i="1"/>
  <c r="AV338" i="1"/>
  <c r="BB338" i="1"/>
  <c r="AV341" i="1"/>
  <c r="BB341" i="1"/>
  <c r="BE345" i="1"/>
  <c r="BA345" i="1"/>
  <c r="BI345" i="1" s="1"/>
  <c r="AW345" i="1"/>
  <c r="AZ347" i="1"/>
  <c r="BE349" i="1"/>
  <c r="BA349" i="1"/>
  <c r="BI349" i="1" s="1"/>
  <c r="AW349" i="1"/>
  <c r="AV349" i="1"/>
  <c r="BB349" i="1"/>
  <c r="BE353" i="1"/>
  <c r="BA353" i="1"/>
  <c r="BI353" i="1" s="1"/>
  <c r="AW353" i="1"/>
  <c r="AZ355" i="1"/>
  <c r="BE357" i="1"/>
  <c r="BA357" i="1"/>
  <c r="BI357" i="1" s="1"/>
  <c r="AW357" i="1"/>
  <c r="AV357" i="1"/>
  <c r="BB357" i="1"/>
  <c r="AV154" i="1"/>
  <c r="AZ154" i="1"/>
  <c r="AV158" i="1"/>
  <c r="AZ158" i="1"/>
  <c r="AV161" i="1"/>
  <c r="AZ161" i="1"/>
  <c r="AV165" i="1"/>
  <c r="AZ165" i="1"/>
  <c r="AV25" i="1"/>
  <c r="AZ25" i="1"/>
  <c r="AV171" i="1"/>
  <c r="AZ171" i="1"/>
  <c r="AV93" i="1"/>
  <c r="AZ93" i="1"/>
  <c r="AV177" i="1"/>
  <c r="AZ177" i="1"/>
  <c r="AV180" i="1"/>
  <c r="AZ180" i="1"/>
  <c r="AV94" i="1"/>
  <c r="AZ94" i="1"/>
  <c r="AV186" i="1"/>
  <c r="AZ186" i="1"/>
  <c r="AV52" i="1"/>
  <c r="AZ52" i="1"/>
  <c r="AV193" i="1"/>
  <c r="AZ193" i="1"/>
  <c r="AV197" i="1"/>
  <c r="AZ197" i="1"/>
  <c r="AV201" i="1"/>
  <c r="AZ201" i="1"/>
  <c r="AV53" i="1"/>
  <c r="AZ53" i="1"/>
  <c r="AV207" i="1"/>
  <c r="AZ207" i="1"/>
  <c r="AV210" i="1"/>
  <c r="AZ210" i="1"/>
  <c r="AV213" i="1"/>
  <c r="AZ213" i="1"/>
  <c r="AV217" i="1"/>
  <c r="AZ217" i="1"/>
  <c r="AV221" i="1"/>
  <c r="AZ221" i="1"/>
  <c r="AU224" i="1"/>
  <c r="AY224" i="1"/>
  <c r="AV225" i="1"/>
  <c r="AZ225" i="1"/>
  <c r="AU227" i="1"/>
  <c r="AY227" i="1"/>
  <c r="AV228" i="1"/>
  <c r="AZ228" i="1"/>
  <c r="AU230" i="1"/>
  <c r="AY230" i="1"/>
  <c r="AV231" i="1"/>
  <c r="AZ231" i="1"/>
  <c r="AU233" i="1"/>
  <c r="AY233" i="1"/>
  <c r="AV234" i="1"/>
  <c r="AZ234" i="1"/>
  <c r="AU237" i="1"/>
  <c r="AY237" i="1"/>
  <c r="AV238" i="1"/>
  <c r="AZ238" i="1"/>
  <c r="AU68" i="1"/>
  <c r="AY68" i="1"/>
  <c r="AV242" i="1"/>
  <c r="AZ242" i="1"/>
  <c r="AU245" i="1"/>
  <c r="AY245" i="1"/>
  <c r="AV246" i="1"/>
  <c r="AZ246" i="1"/>
  <c r="AU250" i="1"/>
  <c r="AY250" i="1"/>
  <c r="AV251" i="1"/>
  <c r="AZ251" i="1"/>
  <c r="AU254" i="1"/>
  <c r="AY254" i="1"/>
  <c r="AV255" i="1"/>
  <c r="AZ255" i="1"/>
  <c r="AU258" i="1"/>
  <c r="AY258" i="1"/>
  <c r="AV259" i="1"/>
  <c r="AZ259" i="1"/>
  <c r="AX261" i="1"/>
  <c r="AU262" i="1"/>
  <c r="AY262" i="1"/>
  <c r="AV35" i="1"/>
  <c r="AZ35" i="1"/>
  <c r="AX263" i="1"/>
  <c r="AU264" i="1"/>
  <c r="AY264" i="1"/>
  <c r="AV265" i="1"/>
  <c r="AZ265" i="1"/>
  <c r="AX26" i="1"/>
  <c r="AU267" i="1"/>
  <c r="AY267" i="1"/>
  <c r="AV268" i="1"/>
  <c r="AZ268" i="1"/>
  <c r="AX270" i="1"/>
  <c r="AU271" i="1"/>
  <c r="AY271" i="1"/>
  <c r="AV272" i="1"/>
  <c r="AZ272" i="1"/>
  <c r="AX274" i="1"/>
  <c r="AU275" i="1"/>
  <c r="AY275" i="1"/>
  <c r="AV27" i="1"/>
  <c r="AZ27" i="1"/>
  <c r="AX277" i="1"/>
  <c r="AU278" i="1"/>
  <c r="AY278" i="1"/>
  <c r="AV279" i="1"/>
  <c r="AZ279" i="1"/>
  <c r="AW280" i="1"/>
  <c r="BA280" i="1"/>
  <c r="BI280" i="1" s="1"/>
  <c r="AX281" i="1"/>
  <c r="AU96" i="1"/>
  <c r="AY96" i="1"/>
  <c r="AV282" i="1"/>
  <c r="AZ282" i="1"/>
  <c r="AW283" i="1"/>
  <c r="BA283" i="1"/>
  <c r="BI283" i="1" s="1"/>
  <c r="AX284" i="1"/>
  <c r="AU285" i="1"/>
  <c r="AY285" i="1"/>
  <c r="AV286" i="1"/>
  <c r="AZ286" i="1"/>
  <c r="AW287" i="1"/>
  <c r="BA287" i="1"/>
  <c r="BI287" i="1" s="1"/>
  <c r="AX289" i="1"/>
  <c r="AU290" i="1"/>
  <c r="AY290" i="1"/>
  <c r="AV291" i="1"/>
  <c r="AZ291" i="1"/>
  <c r="AW292" i="1"/>
  <c r="BA292" i="1"/>
  <c r="BI292" i="1" s="1"/>
  <c r="AX293" i="1"/>
  <c r="AU294" i="1"/>
  <c r="AY294" i="1"/>
  <c r="AV295" i="1"/>
  <c r="AZ295" i="1"/>
  <c r="AW296" i="1"/>
  <c r="BA296" i="1"/>
  <c r="BI296" i="1" s="1"/>
  <c r="AX297" i="1"/>
  <c r="AU298" i="1"/>
  <c r="AY298" i="1"/>
  <c r="AV299" i="1"/>
  <c r="AZ299" i="1"/>
  <c r="AW300" i="1"/>
  <c r="BA300" i="1"/>
  <c r="BI300" i="1" s="1"/>
  <c r="AX301" i="1"/>
  <c r="AU302" i="1"/>
  <c r="AY302" i="1"/>
  <c r="AV97" i="1"/>
  <c r="AZ97" i="1"/>
  <c r="AW303" i="1"/>
  <c r="BA303" i="1"/>
  <c r="BI303" i="1" s="1"/>
  <c r="AX304" i="1"/>
  <c r="AU305" i="1"/>
  <c r="AY305" i="1"/>
  <c r="AV306" i="1"/>
  <c r="AZ306" i="1"/>
  <c r="AW307" i="1"/>
  <c r="BA307" i="1"/>
  <c r="BI307" i="1" s="1"/>
  <c r="AX308" i="1"/>
  <c r="AU309" i="1"/>
  <c r="AY309" i="1"/>
  <c r="AV310" i="1"/>
  <c r="AZ310" i="1"/>
  <c r="AW311" i="1"/>
  <c r="BA311" i="1"/>
  <c r="BI311" i="1" s="1"/>
  <c r="AX312" i="1"/>
  <c r="AU313" i="1"/>
  <c r="AY313" i="1"/>
  <c r="AV314" i="1"/>
  <c r="AZ314" i="1"/>
  <c r="AX315" i="1"/>
  <c r="BC315" i="1"/>
  <c r="AY316" i="1"/>
  <c r="BD316" i="1"/>
  <c r="AV317" i="1"/>
  <c r="BA317" i="1"/>
  <c r="BI317" i="1" s="1"/>
  <c r="BJ317" i="1" s="1"/>
  <c r="BD187" i="1"/>
  <c r="BJ187" i="1" s="1"/>
  <c r="AW187" i="1"/>
  <c r="AX188" i="1"/>
  <c r="BC188" i="1"/>
  <c r="AY98" i="1"/>
  <c r="BD98" i="1"/>
  <c r="AV318" i="1"/>
  <c r="BA318" i="1"/>
  <c r="BI318" i="1" s="1"/>
  <c r="BJ318" i="1" s="1"/>
  <c r="BD319" i="1"/>
  <c r="BJ319" i="1" s="1"/>
  <c r="AW319" i="1"/>
  <c r="AX320" i="1"/>
  <c r="BC320" i="1"/>
  <c r="AY321" i="1"/>
  <c r="BD321" i="1"/>
  <c r="AV322" i="1"/>
  <c r="BA322" i="1"/>
  <c r="BI322" i="1" s="1"/>
  <c r="BJ322" i="1" s="1"/>
  <c r="BD323" i="1"/>
  <c r="BJ323" i="1" s="1"/>
  <c r="AW323" i="1"/>
  <c r="AX324" i="1"/>
  <c r="BC324" i="1"/>
  <c r="AY325" i="1"/>
  <c r="BD325" i="1"/>
  <c r="AV326" i="1"/>
  <c r="BA326" i="1"/>
  <c r="BI326" i="1" s="1"/>
  <c r="BJ326" i="1" s="1"/>
  <c r="BD327" i="1"/>
  <c r="BJ327" i="1" s="1"/>
  <c r="AW327" i="1"/>
  <c r="AX328" i="1"/>
  <c r="BC328" i="1"/>
  <c r="AY329" i="1"/>
  <c r="BD329" i="1"/>
  <c r="AV99" i="1"/>
  <c r="BA99" i="1"/>
  <c r="BI99" i="1" s="1"/>
  <c r="BJ99" i="1" s="1"/>
  <c r="BD330" i="1"/>
  <c r="BJ330" i="1" s="1"/>
  <c r="AW330" i="1"/>
  <c r="AX331" i="1"/>
  <c r="BC331" i="1"/>
  <c r="AY100" i="1"/>
  <c r="BD100" i="1"/>
  <c r="AV332" i="1"/>
  <c r="BA332" i="1"/>
  <c r="BI332" i="1" s="1"/>
  <c r="BJ332" i="1" s="1"/>
  <c r="BD333" i="1"/>
  <c r="BJ333" i="1" s="1"/>
  <c r="AW333" i="1"/>
  <c r="AX334" i="1"/>
  <c r="BC334" i="1"/>
  <c r="AY335" i="1"/>
  <c r="BD335" i="1"/>
  <c r="AV336" i="1"/>
  <c r="BA336" i="1"/>
  <c r="BI336" i="1" s="1"/>
  <c r="BJ336" i="1" s="1"/>
  <c r="BD337" i="1"/>
  <c r="BJ337" i="1" s="1"/>
  <c r="AW337" i="1"/>
  <c r="AX338" i="1"/>
  <c r="BC338" i="1"/>
  <c r="AY339" i="1"/>
  <c r="BD339" i="1"/>
  <c r="AV340" i="1"/>
  <c r="BA340" i="1"/>
  <c r="BI340" i="1" s="1"/>
  <c r="BJ340" i="1" s="1"/>
  <c r="BD39" i="1"/>
  <c r="BJ39" i="1" s="1"/>
  <c r="AW39" i="1"/>
  <c r="AX341" i="1"/>
  <c r="BC341" i="1"/>
  <c r="AY342" i="1"/>
  <c r="BD342" i="1"/>
  <c r="AV343" i="1"/>
  <c r="BA343" i="1"/>
  <c r="BI343" i="1" s="1"/>
  <c r="BJ343" i="1" s="1"/>
  <c r="BD344" i="1"/>
  <c r="BJ344" i="1" s="1"/>
  <c r="AW344" i="1"/>
  <c r="AX345" i="1"/>
  <c r="BC345" i="1"/>
  <c r="AY346" i="1"/>
  <c r="BD346" i="1"/>
  <c r="AV347" i="1"/>
  <c r="BA347" i="1"/>
  <c r="BI347" i="1" s="1"/>
  <c r="BJ347" i="1" s="1"/>
  <c r="BD348" i="1"/>
  <c r="AW348" i="1"/>
  <c r="AX349" i="1"/>
  <c r="BC349" i="1"/>
  <c r="AY350" i="1"/>
  <c r="BD350" i="1"/>
  <c r="AV351" i="1"/>
  <c r="BA351" i="1"/>
  <c r="BI351" i="1" s="1"/>
  <c r="BJ351" i="1" s="1"/>
  <c r="BD352" i="1"/>
  <c r="BJ352" i="1" s="1"/>
  <c r="AW352" i="1"/>
  <c r="AX353" i="1"/>
  <c r="BC353" i="1"/>
  <c r="AY354" i="1"/>
  <c r="BD354" i="1"/>
  <c r="AV355" i="1"/>
  <c r="BA355" i="1"/>
  <c r="BI355" i="1" s="1"/>
  <c r="BJ355" i="1" s="1"/>
  <c r="BD356" i="1"/>
  <c r="AW356" i="1"/>
  <c r="AX357" i="1"/>
  <c r="BC357" i="1"/>
  <c r="AY359" i="1"/>
  <c r="BD359" i="1"/>
  <c r="AV360" i="1"/>
  <c r="BA360" i="1"/>
  <c r="BI360" i="1" s="1"/>
  <c r="BJ360" i="1" s="1"/>
  <c r="BD361" i="1"/>
  <c r="BJ361" i="1" s="1"/>
  <c r="AW361" i="1"/>
  <c r="AX362" i="1"/>
  <c r="BC362" i="1"/>
  <c r="AY363" i="1"/>
  <c r="BD363" i="1"/>
  <c r="AV364" i="1"/>
  <c r="BA364" i="1"/>
  <c r="BI364" i="1" s="1"/>
  <c r="BJ364" i="1" s="1"/>
  <c r="BD239" i="1"/>
  <c r="BJ239" i="1" s="1"/>
  <c r="AW239" i="1"/>
  <c r="AX101" i="1"/>
  <c r="BC101" i="1"/>
  <c r="AY365" i="1"/>
  <c r="BD365" i="1"/>
  <c r="AV366" i="1"/>
  <c r="BA366" i="1"/>
  <c r="BI366" i="1" s="1"/>
  <c r="BJ366" i="1" s="1"/>
  <c r="BD367" i="1"/>
  <c r="BJ367" i="1" s="1"/>
  <c r="AW367" i="1"/>
  <c r="AX368" i="1"/>
  <c r="BC368" i="1"/>
  <c r="AY369" i="1"/>
  <c r="BD369" i="1"/>
  <c r="AV370" i="1"/>
  <c r="BD370" i="1"/>
  <c r="BB247" i="1"/>
  <c r="AW247" i="1"/>
  <c r="AZ371" i="1"/>
  <c r="BA372" i="1"/>
  <c r="BI372" i="1" s="1"/>
  <c r="AV69" i="1"/>
  <c r="BD69" i="1"/>
  <c r="BB373" i="1"/>
  <c r="AW373" i="1"/>
  <c r="AZ374" i="1"/>
  <c r="BA375" i="1"/>
  <c r="BI375" i="1" s="1"/>
  <c r="AX376" i="1"/>
  <c r="BB377" i="1"/>
  <c r="BD378" i="1"/>
  <c r="BB381" i="1"/>
  <c r="BD383" i="1"/>
  <c r="BB385" i="1"/>
  <c r="BD387" i="1"/>
  <c r="BB390" i="1"/>
  <c r="BD31" i="1"/>
  <c r="BB393" i="1"/>
  <c r="BD394" i="1"/>
  <c r="BB397" i="1"/>
  <c r="BD398" i="1"/>
  <c r="BB401" i="1"/>
  <c r="BD402" i="1"/>
  <c r="BB405" i="1"/>
  <c r="BD406" i="1"/>
  <c r="BC288" i="1"/>
  <c r="AU411" i="1"/>
  <c r="AZ411" i="1"/>
  <c r="BC412" i="1"/>
  <c r="AY412" i="1"/>
  <c r="AU412" i="1"/>
  <c r="AW412" i="1"/>
  <c r="BB412" i="1"/>
  <c r="AX413" i="1"/>
  <c r="BC413" i="1"/>
  <c r="AY414" i="1"/>
  <c r="AU70" i="1"/>
  <c r="AZ70" i="1"/>
  <c r="BC415" i="1"/>
  <c r="AY415" i="1"/>
  <c r="AU415" i="1"/>
  <c r="AW415" i="1"/>
  <c r="BB415" i="1"/>
  <c r="AX416" i="1"/>
  <c r="BC416" i="1"/>
  <c r="AY417" i="1"/>
  <c r="AU418" i="1"/>
  <c r="AZ418" i="1"/>
  <c r="BC419" i="1"/>
  <c r="AY419" i="1"/>
  <c r="AU419" i="1"/>
  <c r="AW419" i="1"/>
  <c r="BB419" i="1"/>
  <c r="AX420" i="1"/>
  <c r="BC420" i="1"/>
  <c r="AY421" i="1"/>
  <c r="AU422" i="1"/>
  <c r="AZ422" i="1"/>
  <c r="BC423" i="1"/>
  <c r="AY423" i="1"/>
  <c r="AU423" i="1"/>
  <c r="AW423" i="1"/>
  <c r="BB423" i="1"/>
  <c r="AX424" i="1"/>
  <c r="BC424" i="1"/>
  <c r="AY425" i="1"/>
  <c r="AU426" i="1"/>
  <c r="AZ426" i="1"/>
  <c r="BC103" i="1"/>
  <c r="AY103" i="1"/>
  <c r="AU103" i="1"/>
  <c r="AW103" i="1"/>
  <c r="BB103" i="1"/>
  <c r="AX427" i="1"/>
  <c r="BC427" i="1"/>
  <c r="AY428" i="1"/>
  <c r="AU429" i="1"/>
  <c r="AZ429" i="1"/>
  <c r="BC430" i="1"/>
  <c r="AY430" i="1"/>
  <c r="AU430" i="1"/>
  <c r="AW430" i="1"/>
  <c r="BB430" i="1"/>
  <c r="AX431" i="1"/>
  <c r="BC431" i="1"/>
  <c r="AY432" i="1"/>
  <c r="AU433" i="1"/>
  <c r="AZ433" i="1"/>
  <c r="BC28" i="1"/>
  <c r="AY28" i="1"/>
  <c r="AU28" i="1"/>
  <c r="AW28" i="1"/>
  <c r="BB28" i="1"/>
  <c r="AX40" i="1"/>
  <c r="BC40" i="1"/>
  <c r="AY434" i="1"/>
  <c r="AU104" i="1"/>
  <c r="AZ104" i="1"/>
  <c r="BC435" i="1"/>
  <c r="AY435" i="1"/>
  <c r="AU435" i="1"/>
  <c r="AW435" i="1"/>
  <c r="BB435" i="1"/>
  <c r="AX436" i="1"/>
  <c r="BC436" i="1"/>
  <c r="AY437" i="1"/>
  <c r="AU438" i="1"/>
  <c r="AZ438" i="1"/>
  <c r="BC41" i="1"/>
  <c r="AY41" i="1"/>
  <c r="AU41" i="1"/>
  <c r="AW41" i="1"/>
  <c r="BB41" i="1"/>
  <c r="AX439" i="1"/>
  <c r="BC439" i="1"/>
  <c r="AY105" i="1"/>
  <c r="AU440" i="1"/>
  <c r="AZ440" i="1"/>
  <c r="BC441" i="1"/>
  <c r="AY441" i="1"/>
  <c r="AU441" i="1"/>
  <c r="AW441" i="1"/>
  <c r="BB441" i="1"/>
  <c r="AX442" i="1"/>
  <c r="BC442" i="1"/>
  <c r="AY443" i="1"/>
  <c r="AU444" i="1"/>
  <c r="AZ444" i="1"/>
  <c r="BC445" i="1"/>
  <c r="AY445" i="1"/>
  <c r="AU445" i="1"/>
  <c r="AW445" i="1"/>
  <c r="BB445" i="1"/>
  <c r="AX446" i="1"/>
  <c r="BC446" i="1"/>
  <c r="AY447" i="1"/>
  <c r="AU448" i="1"/>
  <c r="AZ448" i="1"/>
  <c r="BC449" i="1"/>
  <c r="AY449" i="1"/>
  <c r="AU449" i="1"/>
  <c r="AW449" i="1"/>
  <c r="BB449" i="1"/>
  <c r="AX71" i="1"/>
  <c r="BC71" i="1"/>
  <c r="AY450" i="1"/>
  <c r="AU451" i="1"/>
  <c r="AZ451" i="1"/>
  <c r="BC452" i="1"/>
  <c r="AY452" i="1"/>
  <c r="AU452" i="1"/>
  <c r="AW452" i="1"/>
  <c r="BB452" i="1"/>
  <c r="AX453" i="1"/>
  <c r="BC453" i="1"/>
  <c r="AY454" i="1"/>
  <c r="AU455" i="1"/>
  <c r="AZ455" i="1"/>
  <c r="BC456" i="1"/>
  <c r="AY456" i="1"/>
  <c r="AU456" i="1"/>
  <c r="AW456" i="1"/>
  <c r="BB456" i="1"/>
  <c r="AX457" i="1"/>
  <c r="BC457" i="1"/>
  <c r="AY106" i="1"/>
  <c r="AU458" i="1"/>
  <c r="AZ458" i="1"/>
  <c r="BC459" i="1"/>
  <c r="AY459" i="1"/>
  <c r="AU459" i="1"/>
  <c r="AW459" i="1"/>
  <c r="BB459" i="1"/>
  <c r="AX460" i="1"/>
  <c r="BC460" i="1"/>
  <c r="AY461" i="1"/>
  <c r="AU462" i="1"/>
  <c r="AZ462" i="1"/>
  <c r="BC463" i="1"/>
  <c r="AY463" i="1"/>
  <c r="AU463" i="1"/>
  <c r="AW463" i="1"/>
  <c r="BB463" i="1"/>
  <c r="AX42" i="1"/>
  <c r="BC42" i="1"/>
  <c r="AY464" i="1"/>
  <c r="AU465" i="1"/>
  <c r="AZ465" i="1"/>
  <c r="BC466" i="1"/>
  <c r="AY466" i="1"/>
  <c r="AU466" i="1"/>
  <c r="AW466" i="1"/>
  <c r="BB466" i="1"/>
  <c r="AX467" i="1"/>
  <c r="BC467" i="1"/>
  <c r="AY107" i="1"/>
  <c r="AU358" i="1"/>
  <c r="AZ358" i="1"/>
  <c r="BE468" i="1"/>
  <c r="BA468" i="1"/>
  <c r="BI468" i="1" s="1"/>
  <c r="AW468" i="1"/>
  <c r="BC468" i="1"/>
  <c r="AY468" i="1"/>
  <c r="AU468" i="1"/>
  <c r="AX468" i="1"/>
  <c r="BB469" i="1"/>
  <c r="AX469" i="1"/>
  <c r="AY469" i="1"/>
  <c r="AU471" i="1"/>
  <c r="BE472" i="1"/>
  <c r="BA472" i="1"/>
  <c r="BI472" i="1" s="1"/>
  <c r="AW472" i="1"/>
  <c r="BC472" i="1"/>
  <c r="AY472" i="1"/>
  <c r="AU472" i="1"/>
  <c r="AX472" i="1"/>
  <c r="BB473" i="1"/>
  <c r="AX473" i="1"/>
  <c r="AY473" i="1"/>
  <c r="AU474" i="1"/>
  <c r="BE54" i="1"/>
  <c r="BA54" i="1"/>
  <c r="BI54" i="1" s="1"/>
  <c r="AW54" i="1"/>
  <c r="BC54" i="1"/>
  <c r="AY54" i="1"/>
  <c r="AU54" i="1"/>
  <c r="AX54" i="1"/>
  <c r="BB475" i="1"/>
  <c r="AX475" i="1"/>
  <c r="AY475" i="1"/>
  <c r="AU477" i="1"/>
  <c r="BE109" i="1"/>
  <c r="BA109" i="1"/>
  <c r="BI109" i="1" s="1"/>
  <c r="AW109" i="1"/>
  <c r="BC109" i="1"/>
  <c r="AY109" i="1"/>
  <c r="AU109" i="1"/>
  <c r="AX109" i="1"/>
  <c r="BB478" i="1"/>
  <c r="AX478" i="1"/>
  <c r="AY478" i="1"/>
  <c r="AU43" i="1"/>
  <c r="BE480" i="1"/>
  <c r="BA480" i="1"/>
  <c r="BI480" i="1" s="1"/>
  <c r="AW480" i="1"/>
  <c r="BC480" i="1"/>
  <c r="AY480" i="1"/>
  <c r="AU480" i="1"/>
  <c r="AX480" i="1"/>
  <c r="BB481" i="1"/>
  <c r="AX481" i="1"/>
  <c r="AY481" i="1"/>
  <c r="AU484" i="1"/>
  <c r="BE44" i="1"/>
  <c r="BA44" i="1"/>
  <c r="BI44" i="1" s="1"/>
  <c r="AW44" i="1"/>
  <c r="BC44" i="1"/>
  <c r="AY44" i="1"/>
  <c r="AU44" i="1"/>
  <c r="AX44" i="1"/>
  <c r="BB485" i="1"/>
  <c r="AX485" i="1"/>
  <c r="AY485" i="1"/>
  <c r="AU382" i="1"/>
  <c r="BE487" i="1"/>
  <c r="BA487" i="1"/>
  <c r="BI487" i="1" s="1"/>
  <c r="AW487" i="1"/>
  <c r="BC487" i="1"/>
  <c r="AY487" i="1"/>
  <c r="AU487" i="1"/>
  <c r="AX487" i="1"/>
  <c r="BB488" i="1"/>
  <c r="AX488" i="1"/>
  <c r="AY488" i="1"/>
  <c r="AU386" i="1"/>
  <c r="BE491" i="1"/>
  <c r="AY491" i="1"/>
  <c r="BB491" i="1"/>
  <c r="AW491" i="1"/>
  <c r="BA491" i="1"/>
  <c r="BI491" i="1" s="1"/>
  <c r="BE492" i="1"/>
  <c r="BA492" i="1"/>
  <c r="BI492" i="1" s="1"/>
  <c r="AW492" i="1"/>
  <c r="AZ492" i="1"/>
  <c r="AU492" i="1"/>
  <c r="BC492" i="1"/>
  <c r="AX492" i="1"/>
  <c r="AY492" i="1"/>
  <c r="AU493" i="1"/>
  <c r="BE495" i="1"/>
  <c r="AY495" i="1"/>
  <c r="BB495" i="1"/>
  <c r="AW495" i="1"/>
  <c r="BA495" i="1"/>
  <c r="BI495" i="1" s="1"/>
  <c r="BE496" i="1"/>
  <c r="BA496" i="1"/>
  <c r="BI496" i="1" s="1"/>
  <c r="AW496" i="1"/>
  <c r="AZ496" i="1"/>
  <c r="AU496" i="1"/>
  <c r="BC496" i="1"/>
  <c r="AX496" i="1"/>
  <c r="AY496" i="1"/>
  <c r="AU497" i="1"/>
  <c r="BE499" i="1"/>
  <c r="AY499" i="1"/>
  <c r="BB499" i="1"/>
  <c r="AW499" i="1"/>
  <c r="BA499" i="1"/>
  <c r="BI499" i="1" s="1"/>
  <c r="BE500" i="1"/>
  <c r="BA500" i="1"/>
  <c r="BI500" i="1" s="1"/>
  <c r="AW500" i="1"/>
  <c r="AZ500" i="1"/>
  <c r="AU500" i="1"/>
  <c r="BC500" i="1"/>
  <c r="AX500" i="1"/>
  <c r="AY500" i="1"/>
  <c r="AU501" i="1"/>
  <c r="BE503" i="1"/>
  <c r="AY503" i="1"/>
  <c r="BB503" i="1"/>
  <c r="AW503" i="1"/>
  <c r="BA503" i="1"/>
  <c r="BI503" i="1" s="1"/>
  <c r="BE9" i="1"/>
  <c r="BA9" i="1"/>
  <c r="BI9" i="1" s="1"/>
  <c r="AW9" i="1"/>
  <c r="AZ9" i="1"/>
  <c r="AU9" i="1"/>
  <c r="BC9" i="1"/>
  <c r="AX9" i="1"/>
  <c r="AY9" i="1"/>
  <c r="BE505" i="1"/>
  <c r="AY505" i="1"/>
  <c r="BB505" i="1"/>
  <c r="AW505" i="1"/>
  <c r="BA505" i="1"/>
  <c r="BI505" i="1" s="1"/>
  <c r="BE110" i="1"/>
  <c r="BA110" i="1"/>
  <c r="BI110" i="1" s="1"/>
  <c r="AW110" i="1"/>
  <c r="AZ110" i="1"/>
  <c r="AU110" i="1"/>
  <c r="BC110" i="1"/>
  <c r="AX110" i="1"/>
  <c r="AY110" i="1"/>
  <c r="AU111" i="1"/>
  <c r="BE507" i="1"/>
  <c r="AY507" i="1"/>
  <c r="BB507" i="1"/>
  <c r="AW507" i="1"/>
  <c r="BA507" i="1"/>
  <c r="BI507" i="1" s="1"/>
  <c r="BE508" i="1"/>
  <c r="BA508" i="1"/>
  <c r="BI508" i="1" s="1"/>
  <c r="AW508" i="1"/>
  <c r="AZ508" i="1"/>
  <c r="AU508" i="1"/>
  <c r="BC508" i="1"/>
  <c r="AX508" i="1"/>
  <c r="AY508" i="1"/>
  <c r="AU509" i="1"/>
  <c r="BE511" i="1"/>
  <c r="AY511" i="1"/>
  <c r="BB511" i="1"/>
  <c r="AW511" i="1"/>
  <c r="BA511" i="1"/>
  <c r="BI511" i="1" s="1"/>
  <c r="BE512" i="1"/>
  <c r="BA512" i="1"/>
  <c r="BI512" i="1" s="1"/>
  <c r="AW512" i="1"/>
  <c r="AZ512" i="1"/>
  <c r="AU512" i="1"/>
  <c r="BC512" i="1"/>
  <c r="AX512" i="1"/>
  <c r="AY512" i="1"/>
  <c r="AU513" i="1"/>
  <c r="AZ587" i="1"/>
  <c r="AU587" i="1"/>
  <c r="BD587" i="1"/>
  <c r="AY587" i="1"/>
  <c r="AZ592" i="1"/>
  <c r="AU592" i="1"/>
  <c r="BD592" i="1"/>
  <c r="AY592" i="1"/>
  <c r="AZ598" i="1"/>
  <c r="AU598" i="1"/>
  <c r="BD598" i="1"/>
  <c r="AY598" i="1"/>
  <c r="AZ601" i="1"/>
  <c r="AU601" i="1"/>
  <c r="BD601" i="1"/>
  <c r="AY601" i="1"/>
  <c r="AZ124" i="1"/>
  <c r="AU124" i="1"/>
  <c r="BD124" i="1"/>
  <c r="AY124" i="1"/>
  <c r="AZ606" i="1"/>
  <c r="AU606" i="1"/>
  <c r="BD606" i="1"/>
  <c r="AY606" i="1"/>
  <c r="BC126" i="1"/>
  <c r="AU126" i="1"/>
  <c r="AZ126" i="1"/>
  <c r="AU765" i="1"/>
  <c r="AV187" i="1"/>
  <c r="AZ187" i="1"/>
  <c r="AV319" i="1"/>
  <c r="AZ319" i="1"/>
  <c r="AV323" i="1"/>
  <c r="AZ323" i="1"/>
  <c r="AV327" i="1"/>
  <c r="AZ327" i="1"/>
  <c r="AV330" i="1"/>
  <c r="AZ330" i="1"/>
  <c r="AV333" i="1"/>
  <c r="AZ333" i="1"/>
  <c r="AV337" i="1"/>
  <c r="AZ337" i="1"/>
  <c r="AV39" i="1"/>
  <c r="AZ39" i="1"/>
  <c r="AV344" i="1"/>
  <c r="AZ344" i="1"/>
  <c r="AV348" i="1"/>
  <c r="AZ348" i="1"/>
  <c r="AV352" i="1"/>
  <c r="AZ352" i="1"/>
  <c r="AV356" i="1"/>
  <c r="AZ356" i="1"/>
  <c r="AV361" i="1"/>
  <c r="AZ361" i="1"/>
  <c r="AV239" i="1"/>
  <c r="AZ239" i="1"/>
  <c r="AV367" i="1"/>
  <c r="AZ367" i="1"/>
  <c r="AV247" i="1"/>
  <c r="AZ247" i="1"/>
  <c r="BD247" i="1"/>
  <c r="AV373" i="1"/>
  <c r="AZ373" i="1"/>
  <c r="BD373" i="1"/>
  <c r="AV377" i="1"/>
  <c r="AZ377" i="1"/>
  <c r="BD377" i="1"/>
  <c r="AU380" i="1"/>
  <c r="AY380" i="1"/>
  <c r="BC380" i="1"/>
  <c r="AV381" i="1"/>
  <c r="AZ381" i="1"/>
  <c r="BD381" i="1"/>
  <c r="AU384" i="1"/>
  <c r="AY384" i="1"/>
  <c r="BC384" i="1"/>
  <c r="AV385" i="1"/>
  <c r="AZ385" i="1"/>
  <c r="BD385" i="1"/>
  <c r="AU389" i="1"/>
  <c r="AY389" i="1"/>
  <c r="BC389" i="1"/>
  <c r="AV390" i="1"/>
  <c r="AZ390" i="1"/>
  <c r="BD390" i="1"/>
  <c r="AU392" i="1"/>
  <c r="AY392" i="1"/>
  <c r="BC392" i="1"/>
  <c r="AV393" i="1"/>
  <c r="AZ393" i="1"/>
  <c r="BD393" i="1"/>
  <c r="AU396" i="1"/>
  <c r="AY396" i="1"/>
  <c r="BC396" i="1"/>
  <c r="AV397" i="1"/>
  <c r="AZ397" i="1"/>
  <c r="BD397" i="1"/>
  <c r="AU400" i="1"/>
  <c r="AY400" i="1"/>
  <c r="BC400" i="1"/>
  <c r="AV401" i="1"/>
  <c r="AZ401" i="1"/>
  <c r="BD401" i="1"/>
  <c r="AU404" i="1"/>
  <c r="AY404" i="1"/>
  <c r="BC404" i="1"/>
  <c r="AV405" i="1"/>
  <c r="AZ405" i="1"/>
  <c r="BD405" i="1"/>
  <c r="AU407" i="1"/>
  <c r="BB408" i="1"/>
  <c r="AX408" i="1"/>
  <c r="AV408" i="1"/>
  <c r="BA408" i="1"/>
  <c r="BI408" i="1" s="1"/>
  <c r="AU410" i="1"/>
  <c r="BB411" i="1"/>
  <c r="AX411" i="1"/>
  <c r="AV411" i="1"/>
  <c r="BA411" i="1"/>
  <c r="BI411" i="1" s="1"/>
  <c r="AX412" i="1"/>
  <c r="BD412" i="1"/>
  <c r="AY413" i="1"/>
  <c r="BE413" i="1"/>
  <c r="AU414" i="1"/>
  <c r="BB70" i="1"/>
  <c r="AX70" i="1"/>
  <c r="AV70" i="1"/>
  <c r="BA70" i="1"/>
  <c r="BI70" i="1" s="1"/>
  <c r="AX415" i="1"/>
  <c r="BD415" i="1"/>
  <c r="AY416" i="1"/>
  <c r="BE416" i="1"/>
  <c r="AU417" i="1"/>
  <c r="BB418" i="1"/>
  <c r="AX418" i="1"/>
  <c r="AV418" i="1"/>
  <c r="BA418" i="1"/>
  <c r="BI418" i="1" s="1"/>
  <c r="AX419" i="1"/>
  <c r="BD419" i="1"/>
  <c r="AY420" i="1"/>
  <c r="BE420" i="1"/>
  <c r="AU421" i="1"/>
  <c r="BB422" i="1"/>
  <c r="AX422" i="1"/>
  <c r="AV422" i="1"/>
  <c r="BA422" i="1"/>
  <c r="BI422" i="1" s="1"/>
  <c r="AX423" i="1"/>
  <c r="BD423" i="1"/>
  <c r="AY424" i="1"/>
  <c r="BE424" i="1"/>
  <c r="AU425" i="1"/>
  <c r="BB426" i="1"/>
  <c r="AX426" i="1"/>
  <c r="AV426" i="1"/>
  <c r="BA426" i="1"/>
  <c r="BI426" i="1" s="1"/>
  <c r="AX103" i="1"/>
  <c r="BD103" i="1"/>
  <c r="AY427" i="1"/>
  <c r="BE427" i="1"/>
  <c r="AU428" i="1"/>
  <c r="BB429" i="1"/>
  <c r="AX429" i="1"/>
  <c r="AV429" i="1"/>
  <c r="BA429" i="1"/>
  <c r="BI429" i="1" s="1"/>
  <c r="AX430" i="1"/>
  <c r="BD430" i="1"/>
  <c r="AY431" i="1"/>
  <c r="BE431" i="1"/>
  <c r="AU432" i="1"/>
  <c r="BB433" i="1"/>
  <c r="AX433" i="1"/>
  <c r="AV433" i="1"/>
  <c r="BA433" i="1"/>
  <c r="BI433" i="1" s="1"/>
  <c r="AX28" i="1"/>
  <c r="BD28" i="1"/>
  <c r="AY40" i="1"/>
  <c r="BE40" i="1"/>
  <c r="AU434" i="1"/>
  <c r="BB104" i="1"/>
  <c r="AX104" i="1"/>
  <c r="AV104" i="1"/>
  <c r="BA104" i="1"/>
  <c r="BI104" i="1" s="1"/>
  <c r="AX435" i="1"/>
  <c r="BD435" i="1"/>
  <c r="AY436" i="1"/>
  <c r="BE436" i="1"/>
  <c r="AU437" i="1"/>
  <c r="BB438" i="1"/>
  <c r="AX438" i="1"/>
  <c r="AV438" i="1"/>
  <c r="BA438" i="1"/>
  <c r="BI438" i="1" s="1"/>
  <c r="AX41" i="1"/>
  <c r="BD41" i="1"/>
  <c r="AY439" i="1"/>
  <c r="BE439" i="1"/>
  <c r="AU105" i="1"/>
  <c r="BB440" i="1"/>
  <c r="AX440" i="1"/>
  <c r="AV440" i="1"/>
  <c r="BA440" i="1"/>
  <c r="BI440" i="1" s="1"/>
  <c r="AX441" i="1"/>
  <c r="BD441" i="1"/>
  <c r="AY442" i="1"/>
  <c r="BE442" i="1"/>
  <c r="AU443" i="1"/>
  <c r="BB444" i="1"/>
  <c r="AX444" i="1"/>
  <c r="AV444" i="1"/>
  <c r="BA444" i="1"/>
  <c r="BI444" i="1" s="1"/>
  <c r="AX445" i="1"/>
  <c r="BD445" i="1"/>
  <c r="AY446" i="1"/>
  <c r="BE446" i="1"/>
  <c r="AU447" i="1"/>
  <c r="BB448" i="1"/>
  <c r="AX448" i="1"/>
  <c r="AV448" i="1"/>
  <c r="BA448" i="1"/>
  <c r="BI448" i="1" s="1"/>
  <c r="AX449" i="1"/>
  <c r="BD449" i="1"/>
  <c r="AY71" i="1"/>
  <c r="BE71" i="1"/>
  <c r="AU450" i="1"/>
  <c r="BB451" i="1"/>
  <c r="AX451" i="1"/>
  <c r="AV451" i="1"/>
  <c r="BA451" i="1"/>
  <c r="BI451" i="1" s="1"/>
  <c r="AX452" i="1"/>
  <c r="BD452" i="1"/>
  <c r="AY453" i="1"/>
  <c r="BE453" i="1"/>
  <c r="AU454" i="1"/>
  <c r="BB455" i="1"/>
  <c r="AX455" i="1"/>
  <c r="AV455" i="1"/>
  <c r="BA455" i="1"/>
  <c r="BI455" i="1" s="1"/>
  <c r="AX456" i="1"/>
  <c r="BD456" i="1"/>
  <c r="AY457" i="1"/>
  <c r="BE457" i="1"/>
  <c r="AU106" i="1"/>
  <c r="BB458" i="1"/>
  <c r="AX458" i="1"/>
  <c r="AV458" i="1"/>
  <c r="BA458" i="1"/>
  <c r="BI458" i="1" s="1"/>
  <c r="AX459" i="1"/>
  <c r="BD459" i="1"/>
  <c r="AY460" i="1"/>
  <c r="BE460" i="1"/>
  <c r="AU461" i="1"/>
  <c r="BB462" i="1"/>
  <c r="AX462" i="1"/>
  <c r="AV462" i="1"/>
  <c r="BA462" i="1"/>
  <c r="BI462" i="1" s="1"/>
  <c r="AX463" i="1"/>
  <c r="BD463" i="1"/>
  <c r="AY42" i="1"/>
  <c r="BE42" i="1"/>
  <c r="AU464" i="1"/>
  <c r="BB465" i="1"/>
  <c r="AX465" i="1"/>
  <c r="AV465" i="1"/>
  <c r="BA465" i="1"/>
  <c r="BI465" i="1" s="1"/>
  <c r="AX466" i="1"/>
  <c r="BD466" i="1"/>
  <c r="AY467" i="1"/>
  <c r="BE467" i="1"/>
  <c r="AU107" i="1"/>
  <c r="BB358" i="1"/>
  <c r="AX358" i="1"/>
  <c r="AV358" i="1"/>
  <c r="BA358" i="1"/>
  <c r="BI358" i="1" s="1"/>
  <c r="AZ468" i="1"/>
  <c r="BA469" i="1"/>
  <c r="BI469" i="1" s="1"/>
  <c r="AV470" i="1"/>
  <c r="BD471" i="1"/>
  <c r="BJ471" i="1" s="1"/>
  <c r="AW471" i="1"/>
  <c r="BE471" i="1"/>
  <c r="AZ472" i="1"/>
  <c r="BA473" i="1"/>
  <c r="BI473" i="1" s="1"/>
  <c r="AV108" i="1"/>
  <c r="BD474" i="1"/>
  <c r="BJ474" i="1" s="1"/>
  <c r="AW474" i="1"/>
  <c r="BE474" i="1"/>
  <c r="AZ54" i="1"/>
  <c r="BA475" i="1"/>
  <c r="BI475" i="1" s="1"/>
  <c r="AV476" i="1"/>
  <c r="BD477" i="1"/>
  <c r="BJ477" i="1" s="1"/>
  <c r="AW477" i="1"/>
  <c r="BE477" i="1"/>
  <c r="AZ109" i="1"/>
  <c r="BA478" i="1"/>
  <c r="BI478" i="1" s="1"/>
  <c r="AV479" i="1"/>
  <c r="BD43" i="1"/>
  <c r="BJ43" i="1" s="1"/>
  <c r="AW43" i="1"/>
  <c r="BE43" i="1"/>
  <c r="AZ480" i="1"/>
  <c r="BA481" i="1"/>
  <c r="BI481" i="1" s="1"/>
  <c r="AV483" i="1"/>
  <c r="BD484" i="1"/>
  <c r="BJ484" i="1" s="1"/>
  <c r="AW484" i="1"/>
  <c r="BE484" i="1"/>
  <c r="AZ44" i="1"/>
  <c r="BA485" i="1"/>
  <c r="BI485" i="1" s="1"/>
  <c r="AV486" i="1"/>
  <c r="BD382" i="1"/>
  <c r="BJ382" i="1" s="1"/>
  <c r="AW382" i="1"/>
  <c r="BE382" i="1"/>
  <c r="AZ487" i="1"/>
  <c r="BA488" i="1"/>
  <c r="BI488" i="1" s="1"/>
  <c r="AV489" i="1"/>
  <c r="BD386" i="1"/>
  <c r="AW386" i="1"/>
  <c r="BC491" i="1"/>
  <c r="BB492" i="1"/>
  <c r="BD493" i="1"/>
  <c r="AW493" i="1"/>
  <c r="BC495" i="1"/>
  <c r="BB496" i="1"/>
  <c r="BD497" i="1"/>
  <c r="AW497" i="1"/>
  <c r="BC499" i="1"/>
  <c r="BB500" i="1"/>
  <c r="BD501" i="1"/>
  <c r="AW501" i="1"/>
  <c r="BC503" i="1"/>
  <c r="BB9" i="1"/>
  <c r="BC505" i="1"/>
  <c r="BB110" i="1"/>
  <c r="BD111" i="1"/>
  <c r="AW111" i="1"/>
  <c r="BC507" i="1"/>
  <c r="BB508" i="1"/>
  <c r="BD509" i="1"/>
  <c r="AW509" i="1"/>
  <c r="BC511" i="1"/>
  <c r="BB512" i="1"/>
  <c r="BD513" i="1"/>
  <c r="AW513" i="1"/>
  <c r="AX514" i="1"/>
  <c r="AW377" i="1"/>
  <c r="BA377" i="1"/>
  <c r="BI377" i="1" s="1"/>
  <c r="AV380" i="1"/>
  <c r="AZ380" i="1"/>
  <c r="BD380" i="1"/>
  <c r="AW381" i="1"/>
  <c r="BA381" i="1"/>
  <c r="BI381" i="1" s="1"/>
  <c r="AV384" i="1"/>
  <c r="AZ384" i="1"/>
  <c r="BD384" i="1"/>
  <c r="AW385" i="1"/>
  <c r="BA385" i="1"/>
  <c r="BI385" i="1" s="1"/>
  <c r="AV389" i="1"/>
  <c r="AZ389" i="1"/>
  <c r="BD389" i="1"/>
  <c r="AW390" i="1"/>
  <c r="BA390" i="1"/>
  <c r="BI390" i="1" s="1"/>
  <c r="AV392" i="1"/>
  <c r="AZ392" i="1"/>
  <c r="BD392" i="1"/>
  <c r="AW393" i="1"/>
  <c r="BA393" i="1"/>
  <c r="BI393" i="1" s="1"/>
  <c r="AV396" i="1"/>
  <c r="AZ396" i="1"/>
  <c r="BD396" i="1"/>
  <c r="AW397" i="1"/>
  <c r="BA397" i="1"/>
  <c r="BI397" i="1" s="1"/>
  <c r="AV400" i="1"/>
  <c r="AZ400" i="1"/>
  <c r="BD400" i="1"/>
  <c r="AW401" i="1"/>
  <c r="BA401" i="1"/>
  <c r="BI401" i="1" s="1"/>
  <c r="AV404" i="1"/>
  <c r="AZ404" i="1"/>
  <c r="BD404" i="1"/>
  <c r="AW405" i="1"/>
  <c r="BA405" i="1"/>
  <c r="BI405" i="1" s="1"/>
  <c r="BE407" i="1"/>
  <c r="BA407" i="1"/>
  <c r="BI407" i="1" s="1"/>
  <c r="BJ407" i="1" s="1"/>
  <c r="AW407" i="1"/>
  <c r="AV407" i="1"/>
  <c r="BB407" i="1"/>
  <c r="AW408" i="1"/>
  <c r="BE410" i="1"/>
  <c r="BA410" i="1"/>
  <c r="BI410" i="1" s="1"/>
  <c r="BJ410" i="1" s="1"/>
  <c r="AW410" i="1"/>
  <c r="AV410" i="1"/>
  <c r="BB410" i="1"/>
  <c r="AW411" i="1"/>
  <c r="AZ412" i="1"/>
  <c r="BE412" i="1"/>
  <c r="AU413" i="1"/>
  <c r="BA413" i="1"/>
  <c r="BI413" i="1" s="1"/>
  <c r="BE414" i="1"/>
  <c r="BA414" i="1"/>
  <c r="BI414" i="1" s="1"/>
  <c r="BJ414" i="1" s="1"/>
  <c r="AW414" i="1"/>
  <c r="AV414" i="1"/>
  <c r="BB414" i="1"/>
  <c r="AW70" i="1"/>
  <c r="AZ415" i="1"/>
  <c r="BE415" i="1"/>
  <c r="AU416" i="1"/>
  <c r="BA416" i="1"/>
  <c r="BI416" i="1" s="1"/>
  <c r="BE417" i="1"/>
  <c r="BA417" i="1"/>
  <c r="BI417" i="1" s="1"/>
  <c r="BJ417" i="1" s="1"/>
  <c r="AW417" i="1"/>
  <c r="AV417" i="1"/>
  <c r="BB417" i="1"/>
  <c r="AW418" i="1"/>
  <c r="AZ419" i="1"/>
  <c r="BE419" i="1"/>
  <c r="AU420" i="1"/>
  <c r="BA420" i="1"/>
  <c r="BI420" i="1" s="1"/>
  <c r="BE421" i="1"/>
  <c r="BA421" i="1"/>
  <c r="BI421" i="1" s="1"/>
  <c r="BJ421" i="1" s="1"/>
  <c r="AW421" i="1"/>
  <c r="AV421" i="1"/>
  <c r="BB421" i="1"/>
  <c r="AW422" i="1"/>
  <c r="AZ423" i="1"/>
  <c r="BE423" i="1"/>
  <c r="AU424" i="1"/>
  <c r="BA424" i="1"/>
  <c r="BI424" i="1" s="1"/>
  <c r="BE425" i="1"/>
  <c r="BA425" i="1"/>
  <c r="BI425" i="1" s="1"/>
  <c r="BJ425" i="1" s="1"/>
  <c r="AW425" i="1"/>
  <c r="AV425" i="1"/>
  <c r="BB425" i="1"/>
  <c r="AW426" i="1"/>
  <c r="AZ103" i="1"/>
  <c r="BE103" i="1"/>
  <c r="AU427" i="1"/>
  <c r="BA427" i="1"/>
  <c r="BI427" i="1" s="1"/>
  <c r="BE428" i="1"/>
  <c r="BA428" i="1"/>
  <c r="BI428" i="1" s="1"/>
  <c r="BJ428" i="1" s="1"/>
  <c r="AW428" i="1"/>
  <c r="AV428" i="1"/>
  <c r="BB428" i="1"/>
  <c r="AW429" i="1"/>
  <c r="AZ430" i="1"/>
  <c r="BE430" i="1"/>
  <c r="AU431" i="1"/>
  <c r="BA431" i="1"/>
  <c r="BI431" i="1" s="1"/>
  <c r="BE432" i="1"/>
  <c r="BA432" i="1"/>
  <c r="BI432" i="1" s="1"/>
  <c r="BJ432" i="1" s="1"/>
  <c r="AW432" i="1"/>
  <c r="AV432" i="1"/>
  <c r="BB432" i="1"/>
  <c r="AW433" i="1"/>
  <c r="AZ28" i="1"/>
  <c r="BE28" i="1"/>
  <c r="AU40" i="1"/>
  <c r="BA40" i="1"/>
  <c r="BI40" i="1" s="1"/>
  <c r="BE434" i="1"/>
  <c r="BA434" i="1"/>
  <c r="BI434" i="1" s="1"/>
  <c r="BJ434" i="1" s="1"/>
  <c r="AW434" i="1"/>
  <c r="AV434" i="1"/>
  <c r="BB434" i="1"/>
  <c r="AW104" i="1"/>
  <c r="AZ435" i="1"/>
  <c r="BE435" i="1"/>
  <c r="AU436" i="1"/>
  <c r="BA436" i="1"/>
  <c r="BI436" i="1" s="1"/>
  <c r="BE437" i="1"/>
  <c r="BA437" i="1"/>
  <c r="BI437" i="1" s="1"/>
  <c r="BJ437" i="1" s="1"/>
  <c r="AW437" i="1"/>
  <c r="AV437" i="1"/>
  <c r="BB437" i="1"/>
  <c r="AW438" i="1"/>
  <c r="AZ41" i="1"/>
  <c r="BE41" i="1"/>
  <c r="AU439" i="1"/>
  <c r="BA439" i="1"/>
  <c r="BI439" i="1" s="1"/>
  <c r="BE105" i="1"/>
  <c r="BA105" i="1"/>
  <c r="BI105" i="1" s="1"/>
  <c r="BJ105" i="1" s="1"/>
  <c r="AW105" i="1"/>
  <c r="AV105" i="1"/>
  <c r="BB105" i="1"/>
  <c r="AW440" i="1"/>
  <c r="AZ441" i="1"/>
  <c r="BE441" i="1"/>
  <c r="AU442" i="1"/>
  <c r="BA442" i="1"/>
  <c r="BI442" i="1" s="1"/>
  <c r="BE443" i="1"/>
  <c r="BA443" i="1"/>
  <c r="BI443" i="1" s="1"/>
  <c r="BJ443" i="1" s="1"/>
  <c r="AW443" i="1"/>
  <c r="AV443" i="1"/>
  <c r="BB443" i="1"/>
  <c r="AW444" i="1"/>
  <c r="AZ445" i="1"/>
  <c r="BE445" i="1"/>
  <c r="AU446" i="1"/>
  <c r="BA446" i="1"/>
  <c r="BI446" i="1" s="1"/>
  <c r="BE447" i="1"/>
  <c r="BA447" i="1"/>
  <c r="BI447" i="1" s="1"/>
  <c r="BJ447" i="1" s="1"/>
  <c r="AW447" i="1"/>
  <c r="AV447" i="1"/>
  <c r="BB447" i="1"/>
  <c r="AW448" i="1"/>
  <c r="AZ449" i="1"/>
  <c r="BE449" i="1"/>
  <c r="AU71" i="1"/>
  <c r="BA71" i="1"/>
  <c r="BI71" i="1" s="1"/>
  <c r="BE450" i="1"/>
  <c r="BA450" i="1"/>
  <c r="BI450" i="1" s="1"/>
  <c r="BJ450" i="1" s="1"/>
  <c r="AW450" i="1"/>
  <c r="AV450" i="1"/>
  <c r="BB450" i="1"/>
  <c r="AW451" i="1"/>
  <c r="AZ452" i="1"/>
  <c r="BE452" i="1"/>
  <c r="AU453" i="1"/>
  <c r="BA453" i="1"/>
  <c r="BI453" i="1" s="1"/>
  <c r="BE454" i="1"/>
  <c r="BA454" i="1"/>
  <c r="BI454" i="1" s="1"/>
  <c r="BJ454" i="1" s="1"/>
  <c r="AW454" i="1"/>
  <c r="AV454" i="1"/>
  <c r="BB454" i="1"/>
  <c r="AW455" i="1"/>
  <c r="AZ456" i="1"/>
  <c r="BE456" i="1"/>
  <c r="AU457" i="1"/>
  <c r="BA457" i="1"/>
  <c r="BI457" i="1" s="1"/>
  <c r="BE106" i="1"/>
  <c r="BA106" i="1"/>
  <c r="BI106" i="1" s="1"/>
  <c r="BJ106" i="1" s="1"/>
  <c r="AW106" i="1"/>
  <c r="AV106" i="1"/>
  <c r="BB106" i="1"/>
  <c r="AW458" i="1"/>
  <c r="AZ459" i="1"/>
  <c r="BE459" i="1"/>
  <c r="AU460" i="1"/>
  <c r="BA460" i="1"/>
  <c r="BI460" i="1" s="1"/>
  <c r="BE461" i="1"/>
  <c r="BA461" i="1"/>
  <c r="BI461" i="1" s="1"/>
  <c r="BJ461" i="1" s="1"/>
  <c r="AW461" i="1"/>
  <c r="AV461" i="1"/>
  <c r="BB461" i="1"/>
  <c r="AW462" i="1"/>
  <c r="AZ463" i="1"/>
  <c r="BE463" i="1"/>
  <c r="AU42" i="1"/>
  <c r="BA42" i="1"/>
  <c r="BI42" i="1" s="1"/>
  <c r="BE464" i="1"/>
  <c r="BA464" i="1"/>
  <c r="BI464" i="1" s="1"/>
  <c r="BJ464" i="1" s="1"/>
  <c r="AW464" i="1"/>
  <c r="AV464" i="1"/>
  <c r="BB464" i="1"/>
  <c r="AW465" i="1"/>
  <c r="AZ466" i="1"/>
  <c r="BE466" i="1"/>
  <c r="AU467" i="1"/>
  <c r="BA467" i="1"/>
  <c r="BI467" i="1" s="1"/>
  <c r="BE107" i="1"/>
  <c r="BA107" i="1"/>
  <c r="BI107" i="1" s="1"/>
  <c r="BJ107" i="1" s="1"/>
  <c r="AW107" i="1"/>
  <c r="AV107" i="1"/>
  <c r="BB107" i="1"/>
  <c r="AW358" i="1"/>
  <c r="BB468" i="1"/>
  <c r="AU469" i="1"/>
  <c r="BC469" i="1"/>
  <c r="BC470" i="1"/>
  <c r="AY470" i="1"/>
  <c r="AU470" i="1"/>
  <c r="BE470" i="1"/>
  <c r="BA470" i="1"/>
  <c r="BI470" i="1" s="1"/>
  <c r="BJ470" i="1" s="1"/>
  <c r="AW470" i="1"/>
  <c r="AX470" i="1"/>
  <c r="AY471" i="1"/>
  <c r="BB472" i="1"/>
  <c r="AU473" i="1"/>
  <c r="BC473" i="1"/>
  <c r="BC108" i="1"/>
  <c r="AY108" i="1"/>
  <c r="AU108" i="1"/>
  <c r="BE108" i="1"/>
  <c r="BA108" i="1"/>
  <c r="BI108" i="1" s="1"/>
  <c r="BJ108" i="1" s="1"/>
  <c r="AW108" i="1"/>
  <c r="AX108" i="1"/>
  <c r="AY474" i="1"/>
  <c r="BB54" i="1"/>
  <c r="AU475" i="1"/>
  <c r="BC475" i="1"/>
  <c r="BC476" i="1"/>
  <c r="AY476" i="1"/>
  <c r="AU476" i="1"/>
  <c r="BE476" i="1"/>
  <c r="BA476" i="1"/>
  <c r="BI476" i="1" s="1"/>
  <c r="BJ476" i="1" s="1"/>
  <c r="AW476" i="1"/>
  <c r="AX476" i="1"/>
  <c r="AY477" i="1"/>
  <c r="BB109" i="1"/>
  <c r="AU478" i="1"/>
  <c r="BC478" i="1"/>
  <c r="BC479" i="1"/>
  <c r="AY479" i="1"/>
  <c r="AU479" i="1"/>
  <c r="BE479" i="1"/>
  <c r="BA479" i="1"/>
  <c r="BI479" i="1" s="1"/>
  <c r="BJ479" i="1" s="1"/>
  <c r="AW479" i="1"/>
  <c r="AX479" i="1"/>
  <c r="AY43" i="1"/>
  <c r="BB480" i="1"/>
  <c r="AU481" i="1"/>
  <c r="BC481" i="1"/>
  <c r="BC483" i="1"/>
  <c r="AY483" i="1"/>
  <c r="AU483" i="1"/>
  <c r="BE483" i="1"/>
  <c r="BA483" i="1"/>
  <c r="BI483" i="1" s="1"/>
  <c r="BJ483" i="1" s="1"/>
  <c r="AW483" i="1"/>
  <c r="AX483" i="1"/>
  <c r="AY484" i="1"/>
  <c r="BB44" i="1"/>
  <c r="AU485" i="1"/>
  <c r="BC485" i="1"/>
  <c r="BC486" i="1"/>
  <c r="AY486" i="1"/>
  <c r="AU486" i="1"/>
  <c r="BE486" i="1"/>
  <c r="BA486" i="1"/>
  <c r="BI486" i="1" s="1"/>
  <c r="BJ486" i="1" s="1"/>
  <c r="AW486" i="1"/>
  <c r="AX486" i="1"/>
  <c r="AY382" i="1"/>
  <c r="BB487" i="1"/>
  <c r="AU488" i="1"/>
  <c r="BC488" i="1"/>
  <c r="BC489" i="1"/>
  <c r="AY489" i="1"/>
  <c r="AU489" i="1"/>
  <c r="BE489" i="1"/>
  <c r="BA489" i="1"/>
  <c r="BI489" i="1" s="1"/>
  <c r="BJ489" i="1" s="1"/>
  <c r="AW489" i="1"/>
  <c r="AX489" i="1"/>
  <c r="AZ386" i="1"/>
  <c r="BC490" i="1"/>
  <c r="AY490" i="1"/>
  <c r="AU490" i="1"/>
  <c r="BD490" i="1"/>
  <c r="AX490" i="1"/>
  <c r="BA490" i="1"/>
  <c r="BI490" i="1" s="1"/>
  <c r="AV490" i="1"/>
  <c r="AZ490" i="1"/>
  <c r="AU491" i="1"/>
  <c r="BD492" i="1"/>
  <c r="AZ493" i="1"/>
  <c r="BC494" i="1"/>
  <c r="AY494" i="1"/>
  <c r="AU494" i="1"/>
  <c r="BD494" i="1"/>
  <c r="AX494" i="1"/>
  <c r="BA494" i="1"/>
  <c r="BI494" i="1" s="1"/>
  <c r="AV494" i="1"/>
  <c r="AZ494" i="1"/>
  <c r="AU495" i="1"/>
  <c r="BD496" i="1"/>
  <c r="AZ497" i="1"/>
  <c r="BC498" i="1"/>
  <c r="AY498" i="1"/>
  <c r="AU498" i="1"/>
  <c r="BD498" i="1"/>
  <c r="AX498" i="1"/>
  <c r="BA498" i="1"/>
  <c r="BI498" i="1" s="1"/>
  <c r="AV498" i="1"/>
  <c r="AZ498" i="1"/>
  <c r="AU499" i="1"/>
  <c r="BD500" i="1"/>
  <c r="AZ501" i="1"/>
  <c r="BC502" i="1"/>
  <c r="AY502" i="1"/>
  <c r="AU502" i="1"/>
  <c r="BD502" i="1"/>
  <c r="AX502" i="1"/>
  <c r="BA502" i="1"/>
  <c r="BI502" i="1" s="1"/>
  <c r="AV502" i="1"/>
  <c r="AZ502" i="1"/>
  <c r="AU503" i="1"/>
  <c r="BD9" i="1"/>
  <c r="BC504" i="1"/>
  <c r="AY504" i="1"/>
  <c r="AU504" i="1"/>
  <c r="BD504" i="1"/>
  <c r="AX504" i="1"/>
  <c r="BA504" i="1"/>
  <c r="BI504" i="1" s="1"/>
  <c r="AV504" i="1"/>
  <c r="AZ504" i="1"/>
  <c r="AU505" i="1"/>
  <c r="BD110" i="1"/>
  <c r="AZ111" i="1"/>
  <c r="BC506" i="1"/>
  <c r="AY506" i="1"/>
  <c r="AU506" i="1"/>
  <c r="BD506" i="1"/>
  <c r="AX506" i="1"/>
  <c r="BA506" i="1"/>
  <c r="BI506" i="1" s="1"/>
  <c r="AV506" i="1"/>
  <c r="AZ506" i="1"/>
  <c r="AU507" i="1"/>
  <c r="BD508" i="1"/>
  <c r="AZ509" i="1"/>
  <c r="BC510" i="1"/>
  <c r="AY510" i="1"/>
  <c r="AU510" i="1"/>
  <c r="BD510" i="1"/>
  <c r="AX510" i="1"/>
  <c r="BA510" i="1"/>
  <c r="BI510" i="1" s="1"/>
  <c r="AV510" i="1"/>
  <c r="AZ510" i="1"/>
  <c r="AU511" i="1"/>
  <c r="BD512" i="1"/>
  <c r="AZ513" i="1"/>
  <c r="BC72" i="1"/>
  <c r="AY72" i="1"/>
  <c r="AU72" i="1"/>
  <c r="BD72" i="1"/>
  <c r="AX72" i="1"/>
  <c r="BB72" i="1"/>
  <c r="AW72" i="1"/>
  <c r="BA72" i="1"/>
  <c r="BI72" i="1" s="1"/>
  <c r="AV72" i="1"/>
  <c r="BE72" i="1"/>
  <c r="AX247" i="1"/>
  <c r="AV372" i="1"/>
  <c r="AZ372" i="1"/>
  <c r="AX373" i="1"/>
  <c r="AV375" i="1"/>
  <c r="AZ375" i="1"/>
  <c r="AX377" i="1"/>
  <c r="AV379" i="1"/>
  <c r="AZ379" i="1"/>
  <c r="AW380" i="1"/>
  <c r="BA380" i="1"/>
  <c r="BI380" i="1" s="1"/>
  <c r="AX381" i="1"/>
  <c r="AV102" i="1"/>
  <c r="AZ102" i="1"/>
  <c r="AW384" i="1"/>
  <c r="BA384" i="1"/>
  <c r="BI384" i="1" s="1"/>
  <c r="AX385" i="1"/>
  <c r="AV388" i="1"/>
  <c r="AZ388" i="1"/>
  <c r="AW389" i="1"/>
  <c r="BA389" i="1"/>
  <c r="BI389" i="1" s="1"/>
  <c r="AX390" i="1"/>
  <c r="AV391" i="1"/>
  <c r="AZ391" i="1"/>
  <c r="AW392" i="1"/>
  <c r="BA392" i="1"/>
  <c r="BI392" i="1" s="1"/>
  <c r="AX393" i="1"/>
  <c r="AV395" i="1"/>
  <c r="AZ395" i="1"/>
  <c r="AW396" i="1"/>
  <c r="BA396" i="1"/>
  <c r="BI396" i="1" s="1"/>
  <c r="AX397" i="1"/>
  <c r="AV399" i="1"/>
  <c r="AZ399" i="1"/>
  <c r="AW400" i="1"/>
  <c r="BA400" i="1"/>
  <c r="BI400" i="1" s="1"/>
  <c r="AX401" i="1"/>
  <c r="AV403" i="1"/>
  <c r="AZ403" i="1"/>
  <c r="AW404" i="1"/>
  <c r="BA404" i="1"/>
  <c r="BI404" i="1" s="1"/>
  <c r="AX405" i="1"/>
  <c r="AX407" i="1"/>
  <c r="BC407" i="1"/>
  <c r="AY408" i="1"/>
  <c r="BD408" i="1"/>
  <c r="BD288" i="1"/>
  <c r="AX410" i="1"/>
  <c r="BC410" i="1"/>
  <c r="AY411" i="1"/>
  <c r="BD411" i="1"/>
  <c r="AV412" i="1"/>
  <c r="BA412" i="1"/>
  <c r="BI412" i="1" s="1"/>
  <c r="BD413" i="1"/>
  <c r="AW413" i="1"/>
  <c r="AX414" i="1"/>
  <c r="BC414" i="1"/>
  <c r="AY70" i="1"/>
  <c r="BD70" i="1"/>
  <c r="AV415" i="1"/>
  <c r="BA415" i="1"/>
  <c r="BI415" i="1" s="1"/>
  <c r="BD416" i="1"/>
  <c r="AW416" i="1"/>
  <c r="AX417" i="1"/>
  <c r="BC417" i="1"/>
  <c r="AY418" i="1"/>
  <c r="BD418" i="1"/>
  <c r="AV419" i="1"/>
  <c r="BA419" i="1"/>
  <c r="BI419" i="1" s="1"/>
  <c r="BD420" i="1"/>
  <c r="AW420" i="1"/>
  <c r="AX421" i="1"/>
  <c r="BC421" i="1"/>
  <c r="AY422" i="1"/>
  <c r="BD422" i="1"/>
  <c r="AV423" i="1"/>
  <c r="BA423" i="1"/>
  <c r="BI423" i="1" s="1"/>
  <c r="BD424" i="1"/>
  <c r="AW424" i="1"/>
  <c r="AX425" i="1"/>
  <c r="BC425" i="1"/>
  <c r="AY426" i="1"/>
  <c r="BD426" i="1"/>
  <c r="AV103" i="1"/>
  <c r="BA103" i="1"/>
  <c r="BI103" i="1" s="1"/>
  <c r="BD427" i="1"/>
  <c r="AW427" i="1"/>
  <c r="AX428" i="1"/>
  <c r="BC428" i="1"/>
  <c r="AY429" i="1"/>
  <c r="BD429" i="1"/>
  <c r="AV430" i="1"/>
  <c r="BA430" i="1"/>
  <c r="BI430" i="1" s="1"/>
  <c r="BD431" i="1"/>
  <c r="AW431" i="1"/>
  <c r="AX432" i="1"/>
  <c r="BC432" i="1"/>
  <c r="AY433" i="1"/>
  <c r="BD433" i="1"/>
  <c r="AV28" i="1"/>
  <c r="BA28" i="1"/>
  <c r="BI28" i="1" s="1"/>
  <c r="BD40" i="1"/>
  <c r="AW40" i="1"/>
  <c r="AX434" i="1"/>
  <c r="BC434" i="1"/>
  <c r="AY104" i="1"/>
  <c r="BD104" i="1"/>
  <c r="AV435" i="1"/>
  <c r="BA435" i="1"/>
  <c r="BI435" i="1" s="1"/>
  <c r="BD436" i="1"/>
  <c r="AW436" i="1"/>
  <c r="AX437" i="1"/>
  <c r="BC437" i="1"/>
  <c r="AY438" i="1"/>
  <c r="BD438" i="1"/>
  <c r="AV41" i="1"/>
  <c r="BA41" i="1"/>
  <c r="BI41" i="1" s="1"/>
  <c r="BD439" i="1"/>
  <c r="AW439" i="1"/>
  <c r="AX105" i="1"/>
  <c r="BC105" i="1"/>
  <c r="AY440" i="1"/>
  <c r="BD440" i="1"/>
  <c r="AV441" i="1"/>
  <c r="BA441" i="1"/>
  <c r="BI441" i="1" s="1"/>
  <c r="BD442" i="1"/>
  <c r="AW442" i="1"/>
  <c r="AX443" i="1"/>
  <c r="BC443" i="1"/>
  <c r="AY444" i="1"/>
  <c r="BD444" i="1"/>
  <c r="AV445" i="1"/>
  <c r="BA445" i="1"/>
  <c r="BI445" i="1" s="1"/>
  <c r="BD446" i="1"/>
  <c r="AW446" i="1"/>
  <c r="AX447" i="1"/>
  <c r="BC447" i="1"/>
  <c r="AY448" i="1"/>
  <c r="BD448" i="1"/>
  <c r="AV449" i="1"/>
  <c r="BA449" i="1"/>
  <c r="BI449" i="1" s="1"/>
  <c r="BD71" i="1"/>
  <c r="AW71" i="1"/>
  <c r="AX450" i="1"/>
  <c r="BC450" i="1"/>
  <c r="AY451" i="1"/>
  <c r="BD451" i="1"/>
  <c r="AV452" i="1"/>
  <c r="BA452" i="1"/>
  <c r="BI452" i="1" s="1"/>
  <c r="BD453" i="1"/>
  <c r="AW453" i="1"/>
  <c r="AX454" i="1"/>
  <c r="BC454" i="1"/>
  <c r="AY455" i="1"/>
  <c r="BD455" i="1"/>
  <c r="AV456" i="1"/>
  <c r="BA456" i="1"/>
  <c r="BI456" i="1" s="1"/>
  <c r="BD457" i="1"/>
  <c r="AW457" i="1"/>
  <c r="AX106" i="1"/>
  <c r="BC106" i="1"/>
  <c r="AY458" i="1"/>
  <c r="BD458" i="1"/>
  <c r="AV459" i="1"/>
  <c r="BA459" i="1"/>
  <c r="BI459" i="1" s="1"/>
  <c r="BD460" i="1"/>
  <c r="AW460" i="1"/>
  <c r="AX461" i="1"/>
  <c r="BC461" i="1"/>
  <c r="AY462" i="1"/>
  <c r="BD462" i="1"/>
  <c r="AV463" i="1"/>
  <c r="BA463" i="1"/>
  <c r="BI463" i="1" s="1"/>
  <c r="BD42" i="1"/>
  <c r="AW42" i="1"/>
  <c r="AX464" i="1"/>
  <c r="BC464" i="1"/>
  <c r="AY465" i="1"/>
  <c r="BD465" i="1"/>
  <c r="AV466" i="1"/>
  <c r="BA466" i="1"/>
  <c r="BI466" i="1" s="1"/>
  <c r="BD467" i="1"/>
  <c r="AW467" i="1"/>
  <c r="AX107" i="1"/>
  <c r="BC107" i="1"/>
  <c r="AY358" i="1"/>
  <c r="BD358" i="1"/>
  <c r="AV468" i="1"/>
  <c r="BD468" i="1"/>
  <c r="BD469" i="1"/>
  <c r="AW469" i="1"/>
  <c r="BE469" i="1"/>
  <c r="AZ470" i="1"/>
  <c r="AV472" i="1"/>
  <c r="BD472" i="1"/>
  <c r="BD473" i="1"/>
  <c r="AW473" i="1"/>
  <c r="BE473" i="1"/>
  <c r="AZ108" i="1"/>
  <c r="AV54" i="1"/>
  <c r="BD54" i="1"/>
  <c r="BD475" i="1"/>
  <c r="AW475" i="1"/>
  <c r="BE475" i="1"/>
  <c r="AZ476" i="1"/>
  <c r="AV109" i="1"/>
  <c r="BD109" i="1"/>
  <c r="BD478" i="1"/>
  <c r="AW478" i="1"/>
  <c r="BE478" i="1"/>
  <c r="AZ479" i="1"/>
  <c r="AV480" i="1"/>
  <c r="BD480" i="1"/>
  <c r="BD481" i="1"/>
  <c r="AW481" i="1"/>
  <c r="BE481" i="1"/>
  <c r="AZ483" i="1"/>
  <c r="AV44" i="1"/>
  <c r="BD44" i="1"/>
  <c r="BD485" i="1"/>
  <c r="AW485" i="1"/>
  <c r="BE485" i="1"/>
  <c r="AZ486" i="1"/>
  <c r="AV487" i="1"/>
  <c r="BD487" i="1"/>
  <c r="BD488" i="1"/>
  <c r="AW488" i="1"/>
  <c r="BE488" i="1"/>
  <c r="AZ489" i="1"/>
  <c r="BB490" i="1"/>
  <c r="AX491" i="1"/>
  <c r="AV492" i="1"/>
  <c r="BB494" i="1"/>
  <c r="AX495" i="1"/>
  <c r="AV496" i="1"/>
  <c r="BB498" i="1"/>
  <c r="AX499" i="1"/>
  <c r="AV500" i="1"/>
  <c r="BB502" i="1"/>
  <c r="AX503" i="1"/>
  <c r="AV9" i="1"/>
  <c r="BB504" i="1"/>
  <c r="AX505" i="1"/>
  <c r="AV110" i="1"/>
  <c r="BB506" i="1"/>
  <c r="AX507" i="1"/>
  <c r="AV508" i="1"/>
  <c r="BB510" i="1"/>
  <c r="AX511" i="1"/>
  <c r="AV512" i="1"/>
  <c r="BJ73" i="1"/>
  <c r="BJ518" i="1"/>
  <c r="BJ521" i="1"/>
  <c r="BJ526" i="1"/>
  <c r="BJ530" i="1"/>
  <c r="BJ532" i="1"/>
  <c r="BJ536" i="1"/>
  <c r="BJ539" i="1"/>
  <c r="BE635" i="1"/>
  <c r="BA635" i="1"/>
  <c r="BI635" i="1" s="1"/>
  <c r="AW635" i="1"/>
  <c r="BD635" i="1"/>
  <c r="AY635" i="1"/>
  <c r="BC635" i="1"/>
  <c r="AX635" i="1"/>
  <c r="AU635" i="1"/>
  <c r="BB635" i="1"/>
  <c r="AZ635" i="1"/>
  <c r="AV635" i="1"/>
  <c r="AV288" i="1"/>
  <c r="AZ288" i="1"/>
  <c r="AV413" i="1"/>
  <c r="AZ413" i="1"/>
  <c r="AV416" i="1"/>
  <c r="AZ416" i="1"/>
  <c r="AV420" i="1"/>
  <c r="AZ420" i="1"/>
  <c r="AV424" i="1"/>
  <c r="AZ424" i="1"/>
  <c r="AV427" i="1"/>
  <c r="AZ427" i="1"/>
  <c r="AV431" i="1"/>
  <c r="AZ431" i="1"/>
  <c r="AV40" i="1"/>
  <c r="AZ40" i="1"/>
  <c r="AV436" i="1"/>
  <c r="AZ436" i="1"/>
  <c r="AV439" i="1"/>
  <c r="AZ439" i="1"/>
  <c r="AV442" i="1"/>
  <c r="AZ442" i="1"/>
  <c r="AV446" i="1"/>
  <c r="AZ446" i="1"/>
  <c r="AV71" i="1"/>
  <c r="AZ71" i="1"/>
  <c r="AV453" i="1"/>
  <c r="AZ453" i="1"/>
  <c r="AV457" i="1"/>
  <c r="AZ457" i="1"/>
  <c r="AV460" i="1"/>
  <c r="AZ460" i="1"/>
  <c r="AV42" i="1"/>
  <c r="AZ42" i="1"/>
  <c r="AV467" i="1"/>
  <c r="AZ467" i="1"/>
  <c r="AV469" i="1"/>
  <c r="AZ469" i="1"/>
  <c r="AX471" i="1"/>
  <c r="BB471" i="1"/>
  <c r="AV473" i="1"/>
  <c r="AZ473" i="1"/>
  <c r="AX474" i="1"/>
  <c r="BB474" i="1"/>
  <c r="AV475" i="1"/>
  <c r="AZ475" i="1"/>
  <c r="AX477" i="1"/>
  <c r="BB477" i="1"/>
  <c r="AV478" i="1"/>
  <c r="AZ478" i="1"/>
  <c r="AX43" i="1"/>
  <c r="BB43" i="1"/>
  <c r="AV481" i="1"/>
  <c r="AZ481" i="1"/>
  <c r="AX484" i="1"/>
  <c r="BB484" i="1"/>
  <c r="AV485" i="1"/>
  <c r="AZ485" i="1"/>
  <c r="AX382" i="1"/>
  <c r="BB382" i="1"/>
  <c r="AV488" i="1"/>
  <c r="AZ488" i="1"/>
  <c r="AY386" i="1"/>
  <c r="BD491" i="1"/>
  <c r="AY493" i="1"/>
  <c r="BD495" i="1"/>
  <c r="AY497" i="1"/>
  <c r="BD499" i="1"/>
  <c r="AY501" i="1"/>
  <c r="BD503" i="1"/>
  <c r="BD505" i="1"/>
  <c r="AY111" i="1"/>
  <c r="BD507" i="1"/>
  <c r="AY509" i="1"/>
  <c r="BD511" i="1"/>
  <c r="AY513" i="1"/>
  <c r="BD514" i="1"/>
  <c r="AY45" i="1"/>
  <c r="AV73" i="1"/>
  <c r="BD15" i="1"/>
  <c r="AY516" i="1"/>
  <c r="AV518" i="1"/>
  <c r="BD519" i="1"/>
  <c r="AY112" i="1"/>
  <c r="AV521" i="1"/>
  <c r="BD523" i="1"/>
  <c r="AY524" i="1"/>
  <c r="AV526" i="1"/>
  <c r="BD527" i="1"/>
  <c r="AY528" i="1"/>
  <c r="AV530" i="1"/>
  <c r="BD531" i="1"/>
  <c r="AY113" i="1"/>
  <c r="AV532" i="1"/>
  <c r="BD533" i="1"/>
  <c r="AY534" i="1"/>
  <c r="AZ535" i="1"/>
  <c r="AV536" i="1"/>
  <c r="BD537" i="1"/>
  <c r="AY114" i="1"/>
  <c r="AZ538" i="1"/>
  <c r="AV539" i="1"/>
  <c r="BD540" i="1"/>
  <c r="AY115" i="1"/>
  <c r="AZ74" i="1"/>
  <c r="BD542" i="1"/>
  <c r="BJ542" i="1" s="1"/>
  <c r="BD117" i="1"/>
  <c r="BJ117" i="1" s="1"/>
  <c r="BD547" i="1"/>
  <c r="BJ547" i="1" s="1"/>
  <c r="BD119" i="1"/>
  <c r="BJ119" i="1" s="1"/>
  <c r="BD553" i="1"/>
  <c r="BJ553" i="1" s="1"/>
  <c r="BD557" i="1"/>
  <c r="BJ557" i="1" s="1"/>
  <c r="BD55" i="1"/>
  <c r="BJ55" i="1" s="1"/>
  <c r="BD6" i="1"/>
  <c r="BJ6" i="1" s="1"/>
  <c r="BD121" i="1"/>
  <c r="BJ121" i="1" s="1"/>
  <c r="BD566" i="1"/>
  <c r="BJ566" i="1" s="1"/>
  <c r="BD570" i="1"/>
  <c r="BJ570" i="1" s="1"/>
  <c r="BD573" i="1"/>
  <c r="BJ573" i="1" s="1"/>
  <c r="BD575" i="1"/>
  <c r="BJ575" i="1" s="1"/>
  <c r="BD578" i="1"/>
  <c r="BJ578" i="1" s="1"/>
  <c r="BJ582" i="1"/>
  <c r="BJ585" i="1"/>
  <c r="BB21" i="1"/>
  <c r="AW21" i="1"/>
  <c r="BA21" i="1"/>
  <c r="BI21" i="1" s="1"/>
  <c r="AU21" i="1"/>
  <c r="BE21" i="1"/>
  <c r="AY21" i="1"/>
  <c r="BB597" i="1"/>
  <c r="AW597" i="1"/>
  <c r="BA597" i="1"/>
  <c r="BI597" i="1" s="1"/>
  <c r="AU597" i="1"/>
  <c r="BE597" i="1"/>
  <c r="AY597" i="1"/>
  <c r="BB600" i="1"/>
  <c r="AW600" i="1"/>
  <c r="BA600" i="1"/>
  <c r="BI600" i="1" s="1"/>
  <c r="AU600" i="1"/>
  <c r="BE600" i="1"/>
  <c r="AY600" i="1"/>
  <c r="BB602" i="1"/>
  <c r="AW602" i="1"/>
  <c r="BA602" i="1"/>
  <c r="BI602" i="1" s="1"/>
  <c r="AU602" i="1"/>
  <c r="BE602" i="1"/>
  <c r="AY602" i="1"/>
  <c r="BB605" i="1"/>
  <c r="AW605" i="1"/>
  <c r="BA605" i="1"/>
  <c r="BI605" i="1" s="1"/>
  <c r="AU605" i="1"/>
  <c r="BE605" i="1"/>
  <c r="AY605" i="1"/>
  <c r="BB608" i="1"/>
  <c r="AW608" i="1"/>
  <c r="BA608" i="1"/>
  <c r="BI608" i="1" s="1"/>
  <c r="AU608" i="1"/>
  <c r="BE608" i="1"/>
  <c r="AY608" i="1"/>
  <c r="BC514" i="1"/>
  <c r="AY514" i="1"/>
  <c r="AU514" i="1"/>
  <c r="BA514" i="1"/>
  <c r="BI514" i="1" s="1"/>
  <c r="BB45" i="1"/>
  <c r="AU515" i="1"/>
  <c r="BC73" i="1"/>
  <c r="AY73" i="1"/>
  <c r="AU73" i="1"/>
  <c r="BB73" i="1"/>
  <c r="AX73" i="1"/>
  <c r="AW73" i="1"/>
  <c r="BE73" i="1"/>
  <c r="BC15" i="1"/>
  <c r="AY15" i="1"/>
  <c r="AU15" i="1"/>
  <c r="BA15" i="1"/>
  <c r="BI15" i="1" s="1"/>
  <c r="BB516" i="1"/>
  <c r="AU517" i="1"/>
  <c r="BC518" i="1"/>
  <c r="AY518" i="1"/>
  <c r="AU518" i="1"/>
  <c r="BB518" i="1"/>
  <c r="AX518" i="1"/>
  <c r="AW518" i="1"/>
  <c r="BE518" i="1"/>
  <c r="BC519" i="1"/>
  <c r="AY519" i="1"/>
  <c r="AU519" i="1"/>
  <c r="BA519" i="1"/>
  <c r="BI519" i="1" s="1"/>
  <c r="BB112" i="1"/>
  <c r="AU520" i="1"/>
  <c r="BC521" i="1"/>
  <c r="AY521" i="1"/>
  <c r="AU521" i="1"/>
  <c r="BB521" i="1"/>
  <c r="AX521" i="1"/>
  <c r="AW521" i="1"/>
  <c r="BE521" i="1"/>
  <c r="BC523" i="1"/>
  <c r="AY523" i="1"/>
  <c r="AU523" i="1"/>
  <c r="BA523" i="1"/>
  <c r="BI523" i="1" s="1"/>
  <c r="BB524" i="1"/>
  <c r="AU525" i="1"/>
  <c r="BC526" i="1"/>
  <c r="AY526" i="1"/>
  <c r="AU526" i="1"/>
  <c r="BB526" i="1"/>
  <c r="AX526" i="1"/>
  <c r="AW526" i="1"/>
  <c r="BE526" i="1"/>
  <c r="BC527" i="1"/>
  <c r="AY527" i="1"/>
  <c r="AU527" i="1"/>
  <c r="BA527" i="1"/>
  <c r="BI527" i="1" s="1"/>
  <c r="BB528" i="1"/>
  <c r="AU529" i="1"/>
  <c r="BC530" i="1"/>
  <c r="AY530" i="1"/>
  <c r="AU530" i="1"/>
  <c r="BB530" i="1"/>
  <c r="AX530" i="1"/>
  <c r="AW530" i="1"/>
  <c r="BE530" i="1"/>
  <c r="BC531" i="1"/>
  <c r="AY531" i="1"/>
  <c r="AU531" i="1"/>
  <c r="BA531" i="1"/>
  <c r="BI531" i="1" s="1"/>
  <c r="BB113" i="1"/>
  <c r="AU46" i="1"/>
  <c r="BC532" i="1"/>
  <c r="AY532" i="1"/>
  <c r="AU532" i="1"/>
  <c r="BB532" i="1"/>
  <c r="AX532" i="1"/>
  <c r="AW532" i="1"/>
  <c r="BE532" i="1"/>
  <c r="BC533" i="1"/>
  <c r="AY533" i="1"/>
  <c r="AU533" i="1"/>
  <c r="BA533" i="1"/>
  <c r="BI533" i="1" s="1"/>
  <c r="BB534" i="1"/>
  <c r="AU535" i="1"/>
  <c r="BC536" i="1"/>
  <c r="AY536" i="1"/>
  <c r="AU536" i="1"/>
  <c r="BB536" i="1"/>
  <c r="AX536" i="1"/>
  <c r="AW536" i="1"/>
  <c r="BE536" i="1"/>
  <c r="BC537" i="1"/>
  <c r="AY537" i="1"/>
  <c r="AU537" i="1"/>
  <c r="BA537" i="1"/>
  <c r="BI537" i="1" s="1"/>
  <c r="BB114" i="1"/>
  <c r="AU538" i="1"/>
  <c r="BC539" i="1"/>
  <c r="AY539" i="1"/>
  <c r="AU539" i="1"/>
  <c r="BB539" i="1"/>
  <c r="AX539" i="1"/>
  <c r="AW539" i="1"/>
  <c r="BE539" i="1"/>
  <c r="BC540" i="1"/>
  <c r="AY540" i="1"/>
  <c r="AU540" i="1"/>
  <c r="BA540" i="1"/>
  <c r="BI540" i="1" s="1"/>
  <c r="BB115" i="1"/>
  <c r="AU74" i="1"/>
  <c r="BC541" i="1"/>
  <c r="AY541" i="1"/>
  <c r="AU541" i="1"/>
  <c r="BB541" i="1"/>
  <c r="AX541" i="1"/>
  <c r="BE541" i="1"/>
  <c r="BA541" i="1"/>
  <c r="BI541" i="1" s="1"/>
  <c r="AW541" i="1"/>
  <c r="AZ541" i="1"/>
  <c r="BC542" i="1"/>
  <c r="AY542" i="1"/>
  <c r="AU542" i="1"/>
  <c r="BB542" i="1"/>
  <c r="AX542" i="1"/>
  <c r="BE542" i="1"/>
  <c r="BC543" i="1"/>
  <c r="AY543" i="1"/>
  <c r="AU543" i="1"/>
  <c r="AU544" i="1"/>
  <c r="BC116" i="1"/>
  <c r="AY116" i="1"/>
  <c r="AU116" i="1"/>
  <c r="BB116" i="1"/>
  <c r="AX116" i="1"/>
  <c r="BE116" i="1"/>
  <c r="BA116" i="1"/>
  <c r="BI116" i="1" s="1"/>
  <c r="AW116" i="1"/>
  <c r="AZ116" i="1"/>
  <c r="BC117" i="1"/>
  <c r="AY117" i="1"/>
  <c r="AU117" i="1"/>
  <c r="BB117" i="1"/>
  <c r="AX117" i="1"/>
  <c r="BE117" i="1"/>
  <c r="BC545" i="1"/>
  <c r="AY545" i="1"/>
  <c r="AU545" i="1"/>
  <c r="AU546" i="1"/>
  <c r="BC47" i="1"/>
  <c r="AY47" i="1"/>
  <c r="AU47" i="1"/>
  <c r="BB47" i="1"/>
  <c r="AX47" i="1"/>
  <c r="BE47" i="1"/>
  <c r="BA47" i="1"/>
  <c r="BI47" i="1" s="1"/>
  <c r="AW47" i="1"/>
  <c r="AZ47" i="1"/>
  <c r="BC547" i="1"/>
  <c r="AY547" i="1"/>
  <c r="AU547" i="1"/>
  <c r="BB547" i="1"/>
  <c r="AX547" i="1"/>
  <c r="BE547" i="1"/>
  <c r="BC548" i="1"/>
  <c r="AY548" i="1"/>
  <c r="AU548" i="1"/>
  <c r="AU118" i="1"/>
  <c r="BC549" i="1"/>
  <c r="AY549" i="1"/>
  <c r="AU549" i="1"/>
  <c r="BB549" i="1"/>
  <c r="AX549" i="1"/>
  <c r="BE549" i="1"/>
  <c r="BA549" i="1"/>
  <c r="BI549" i="1" s="1"/>
  <c r="AW549" i="1"/>
  <c r="AZ549" i="1"/>
  <c r="BC119" i="1"/>
  <c r="AY119" i="1"/>
  <c r="AU119" i="1"/>
  <c r="BB119" i="1"/>
  <c r="AX119" i="1"/>
  <c r="BE119" i="1"/>
  <c r="BC550" i="1"/>
  <c r="AY550" i="1"/>
  <c r="AU550" i="1"/>
  <c r="AU551" i="1"/>
  <c r="BC552" i="1"/>
  <c r="AY552" i="1"/>
  <c r="AU552" i="1"/>
  <c r="BB552" i="1"/>
  <c r="AX552" i="1"/>
  <c r="BE552" i="1"/>
  <c r="BA552" i="1"/>
  <c r="BI552" i="1" s="1"/>
  <c r="AW552" i="1"/>
  <c r="AZ552" i="1"/>
  <c r="BC553" i="1"/>
  <c r="AY553" i="1"/>
  <c r="AU553" i="1"/>
  <c r="BB553" i="1"/>
  <c r="AX553" i="1"/>
  <c r="BE553" i="1"/>
  <c r="BC554" i="1"/>
  <c r="AY554" i="1"/>
  <c r="AU554" i="1"/>
  <c r="AU555" i="1"/>
  <c r="BC556" i="1"/>
  <c r="AY556" i="1"/>
  <c r="AU556" i="1"/>
  <c r="BB556" i="1"/>
  <c r="AX556" i="1"/>
  <c r="BE556" i="1"/>
  <c r="BA556" i="1"/>
  <c r="BI556" i="1" s="1"/>
  <c r="AW556" i="1"/>
  <c r="AZ556" i="1"/>
  <c r="BC557" i="1"/>
  <c r="AY557" i="1"/>
  <c r="AU557" i="1"/>
  <c r="BB557" i="1"/>
  <c r="AX557" i="1"/>
  <c r="BE557" i="1"/>
  <c r="BC558" i="1"/>
  <c r="AY558" i="1"/>
  <c r="AU558" i="1"/>
  <c r="AU559" i="1"/>
  <c r="BC560" i="1"/>
  <c r="AY560" i="1"/>
  <c r="AU560" i="1"/>
  <c r="BB560" i="1"/>
  <c r="AX560" i="1"/>
  <c r="BE560" i="1"/>
  <c r="BA560" i="1"/>
  <c r="BI560" i="1" s="1"/>
  <c r="AW560" i="1"/>
  <c r="AZ560" i="1"/>
  <c r="BC55" i="1"/>
  <c r="AY55" i="1"/>
  <c r="AU55" i="1"/>
  <c r="BB55" i="1"/>
  <c r="AX55" i="1"/>
  <c r="BE55" i="1"/>
  <c r="BC561" i="1"/>
  <c r="AY561" i="1"/>
  <c r="AU561" i="1"/>
  <c r="AU2" i="1"/>
  <c r="BC562" i="1"/>
  <c r="AY562" i="1"/>
  <c r="AU562" i="1"/>
  <c r="BB562" i="1"/>
  <c r="AX562" i="1"/>
  <c r="BE562" i="1"/>
  <c r="BA562" i="1"/>
  <c r="BI562" i="1" s="1"/>
  <c r="AW562" i="1"/>
  <c r="AZ562" i="1"/>
  <c r="BC6" i="1"/>
  <c r="AY6" i="1"/>
  <c r="AU6" i="1"/>
  <c r="BB6" i="1"/>
  <c r="AX6" i="1"/>
  <c r="BE6" i="1"/>
  <c r="BC563" i="1"/>
  <c r="AY563" i="1"/>
  <c r="AU563" i="1"/>
  <c r="AU120" i="1"/>
  <c r="BC482" i="1"/>
  <c r="AY482" i="1"/>
  <c r="AU482" i="1"/>
  <c r="BB482" i="1"/>
  <c r="AX482" i="1"/>
  <c r="BE482" i="1"/>
  <c r="BA482" i="1"/>
  <c r="BI482" i="1" s="1"/>
  <c r="AW482" i="1"/>
  <c r="AZ482" i="1"/>
  <c r="BC121" i="1"/>
  <c r="AY121" i="1"/>
  <c r="AU121" i="1"/>
  <c r="BB121" i="1"/>
  <c r="AX121" i="1"/>
  <c r="BE121" i="1"/>
  <c r="BC564" i="1"/>
  <c r="AY564" i="1"/>
  <c r="AU564" i="1"/>
  <c r="AU122" i="1"/>
  <c r="BC565" i="1"/>
  <c r="AY565" i="1"/>
  <c r="AU565" i="1"/>
  <c r="BB565" i="1"/>
  <c r="AX565" i="1"/>
  <c r="BE565" i="1"/>
  <c r="BA565" i="1"/>
  <c r="BI565" i="1" s="1"/>
  <c r="AW565" i="1"/>
  <c r="AZ565" i="1"/>
  <c r="BC566" i="1"/>
  <c r="AY566" i="1"/>
  <c r="AU566" i="1"/>
  <c r="BB566" i="1"/>
  <c r="AX566" i="1"/>
  <c r="BE566" i="1"/>
  <c r="BC567" i="1"/>
  <c r="AY567" i="1"/>
  <c r="AU567" i="1"/>
  <c r="AU568" i="1"/>
  <c r="BC569" i="1"/>
  <c r="AY569" i="1"/>
  <c r="AU569" i="1"/>
  <c r="BB569" i="1"/>
  <c r="AX569" i="1"/>
  <c r="BE569" i="1"/>
  <c r="BA569" i="1"/>
  <c r="BI569" i="1" s="1"/>
  <c r="AW569" i="1"/>
  <c r="AZ569" i="1"/>
  <c r="BC570" i="1"/>
  <c r="AY570" i="1"/>
  <c r="AU570" i="1"/>
  <c r="BB570" i="1"/>
  <c r="AX570" i="1"/>
  <c r="BE570" i="1"/>
  <c r="BC571" i="1"/>
  <c r="AY571" i="1"/>
  <c r="AU571" i="1"/>
  <c r="AU48" i="1"/>
  <c r="BC572" i="1"/>
  <c r="AY572" i="1"/>
  <c r="AU572" i="1"/>
  <c r="BB572" i="1"/>
  <c r="AX572" i="1"/>
  <c r="BE572" i="1"/>
  <c r="BA572" i="1"/>
  <c r="BI572" i="1" s="1"/>
  <c r="AW572" i="1"/>
  <c r="AZ572" i="1"/>
  <c r="BC573" i="1"/>
  <c r="AY573" i="1"/>
  <c r="AU573" i="1"/>
  <c r="BB573" i="1"/>
  <c r="AX573" i="1"/>
  <c r="BE573" i="1"/>
  <c r="BC75" i="1"/>
  <c r="AY75" i="1"/>
  <c r="AU75" i="1"/>
  <c r="AU574" i="1"/>
  <c r="BC76" i="1"/>
  <c r="AY76" i="1"/>
  <c r="AU76" i="1"/>
  <c r="BB76" i="1"/>
  <c r="AX76" i="1"/>
  <c r="BE76" i="1"/>
  <c r="BA76" i="1"/>
  <c r="BI76" i="1" s="1"/>
  <c r="AW76" i="1"/>
  <c r="AZ76" i="1"/>
  <c r="BC575" i="1"/>
  <c r="AY575" i="1"/>
  <c r="AU575" i="1"/>
  <c r="BB575" i="1"/>
  <c r="AX575" i="1"/>
  <c r="BE575" i="1"/>
  <c r="BC576" i="1"/>
  <c r="AY576" i="1"/>
  <c r="AU576" i="1"/>
  <c r="AU577" i="1"/>
  <c r="BC7" i="1"/>
  <c r="AY7" i="1"/>
  <c r="AU7" i="1"/>
  <c r="BB7" i="1"/>
  <c r="AX7" i="1"/>
  <c r="BE7" i="1"/>
  <c r="BA7" i="1"/>
  <c r="BI7" i="1" s="1"/>
  <c r="AW7" i="1"/>
  <c r="AZ7" i="1"/>
  <c r="BC578" i="1"/>
  <c r="AY578" i="1"/>
  <c r="AU578" i="1"/>
  <c r="BB578" i="1"/>
  <c r="AX578" i="1"/>
  <c r="BE578" i="1"/>
  <c r="BC579" i="1"/>
  <c r="AY579" i="1"/>
  <c r="AU579" i="1"/>
  <c r="AU580" i="1"/>
  <c r="BC581" i="1"/>
  <c r="AY581" i="1"/>
  <c r="AU581" i="1"/>
  <c r="BB581" i="1"/>
  <c r="AX581" i="1"/>
  <c r="BE581" i="1"/>
  <c r="BA581" i="1"/>
  <c r="BI581" i="1" s="1"/>
  <c r="AW581" i="1"/>
  <c r="AZ581" i="1"/>
  <c r="BC582" i="1"/>
  <c r="AY582" i="1"/>
  <c r="AU582" i="1"/>
  <c r="BB582" i="1"/>
  <c r="AX582" i="1"/>
  <c r="BE582" i="1"/>
  <c r="BC77" i="1"/>
  <c r="AY77" i="1"/>
  <c r="AU77" i="1"/>
  <c r="AU583" i="1"/>
  <c r="BC584" i="1"/>
  <c r="AY584" i="1"/>
  <c r="AU584" i="1"/>
  <c r="BB584" i="1"/>
  <c r="AX584" i="1"/>
  <c r="BE584" i="1"/>
  <c r="BA584" i="1"/>
  <c r="BI584" i="1" s="1"/>
  <c r="AW584" i="1"/>
  <c r="AZ584" i="1"/>
  <c r="BC585" i="1"/>
  <c r="AY585" i="1"/>
  <c r="AU585" i="1"/>
  <c r="BB585" i="1"/>
  <c r="AX585" i="1"/>
  <c r="BE585" i="1"/>
  <c r="BE586" i="1"/>
  <c r="AY586" i="1"/>
  <c r="AU586" i="1"/>
  <c r="BC591" i="1"/>
  <c r="AY591" i="1"/>
  <c r="AU591" i="1"/>
  <c r="BA591" i="1"/>
  <c r="BI591" i="1" s="1"/>
  <c r="AV591" i="1"/>
  <c r="BE591" i="1"/>
  <c r="AZ591" i="1"/>
  <c r="BD591" i="1"/>
  <c r="AX591" i="1"/>
  <c r="BB591" i="1"/>
  <c r="BC595" i="1"/>
  <c r="AY595" i="1"/>
  <c r="AU595" i="1"/>
  <c r="BA595" i="1"/>
  <c r="BI595" i="1" s="1"/>
  <c r="AV595" i="1"/>
  <c r="BE595" i="1"/>
  <c r="AZ595" i="1"/>
  <c r="BD595" i="1"/>
  <c r="AX595" i="1"/>
  <c r="BB595" i="1"/>
  <c r="BC599" i="1"/>
  <c r="AY599" i="1"/>
  <c r="AU599" i="1"/>
  <c r="BA599" i="1"/>
  <c r="BI599" i="1" s="1"/>
  <c r="AV599" i="1"/>
  <c r="BE599" i="1"/>
  <c r="AZ599" i="1"/>
  <c r="BD599" i="1"/>
  <c r="AX599" i="1"/>
  <c r="BB599" i="1"/>
  <c r="BC78" i="1"/>
  <c r="AY78" i="1"/>
  <c r="AU78" i="1"/>
  <c r="BA78" i="1"/>
  <c r="BI78" i="1" s="1"/>
  <c r="AV78" i="1"/>
  <c r="BE78" i="1"/>
  <c r="AZ78" i="1"/>
  <c r="BD78" i="1"/>
  <c r="AX78" i="1"/>
  <c r="BB78" i="1"/>
  <c r="BC604" i="1"/>
  <c r="AY604" i="1"/>
  <c r="AU604" i="1"/>
  <c r="BA604" i="1"/>
  <c r="BI604" i="1" s="1"/>
  <c r="AV604" i="1"/>
  <c r="BE604" i="1"/>
  <c r="AZ604" i="1"/>
  <c r="BD604" i="1"/>
  <c r="AX604" i="1"/>
  <c r="BB604" i="1"/>
  <c r="BC125" i="1"/>
  <c r="AY125" i="1"/>
  <c r="AU125" i="1"/>
  <c r="BA125" i="1"/>
  <c r="BI125" i="1" s="1"/>
  <c r="AV125" i="1"/>
  <c r="BE125" i="1"/>
  <c r="AZ125" i="1"/>
  <c r="BD125" i="1"/>
  <c r="AX125" i="1"/>
  <c r="BB125" i="1"/>
  <c r="BC680" i="1"/>
  <c r="AX680" i="1"/>
  <c r="AZ680" i="1"/>
  <c r="AU680" i="1"/>
  <c r="BD680" i="1"/>
  <c r="AY680" i="1"/>
  <c r="BC137" i="1"/>
  <c r="AX137" i="1"/>
  <c r="AZ137" i="1"/>
  <c r="AU137" i="1"/>
  <c r="BD137" i="1"/>
  <c r="AY137" i="1"/>
  <c r="BC685" i="1"/>
  <c r="AX685" i="1"/>
  <c r="AZ685" i="1"/>
  <c r="AU685" i="1"/>
  <c r="BD685" i="1"/>
  <c r="AY685" i="1"/>
  <c r="AV471" i="1"/>
  <c r="AZ471" i="1"/>
  <c r="AV474" i="1"/>
  <c r="AZ474" i="1"/>
  <c r="AV477" i="1"/>
  <c r="AZ477" i="1"/>
  <c r="AV43" i="1"/>
  <c r="AZ43" i="1"/>
  <c r="AV484" i="1"/>
  <c r="AZ484" i="1"/>
  <c r="AV382" i="1"/>
  <c r="AZ382" i="1"/>
  <c r="BB386" i="1"/>
  <c r="AX386" i="1"/>
  <c r="AV386" i="1"/>
  <c r="BA386" i="1"/>
  <c r="BI386" i="1" s="1"/>
  <c r="BB493" i="1"/>
  <c r="AX493" i="1"/>
  <c r="AV493" i="1"/>
  <c r="BA493" i="1"/>
  <c r="BI493" i="1" s="1"/>
  <c r="BB497" i="1"/>
  <c r="AX497" i="1"/>
  <c r="AV497" i="1"/>
  <c r="BA497" i="1"/>
  <c r="BI497" i="1" s="1"/>
  <c r="BB501" i="1"/>
  <c r="AX501" i="1"/>
  <c r="AV501" i="1"/>
  <c r="BA501" i="1"/>
  <c r="BI501" i="1" s="1"/>
  <c r="BB111" i="1"/>
  <c r="AX111" i="1"/>
  <c r="AV111" i="1"/>
  <c r="BA111" i="1"/>
  <c r="BI111" i="1" s="1"/>
  <c r="BB509" i="1"/>
  <c r="AX509" i="1"/>
  <c r="AV509" i="1"/>
  <c r="BA509" i="1"/>
  <c r="BI509" i="1" s="1"/>
  <c r="BB513" i="1"/>
  <c r="AX513" i="1"/>
  <c r="AV513" i="1"/>
  <c r="BA513" i="1"/>
  <c r="BI513" i="1" s="1"/>
  <c r="BB514" i="1"/>
  <c r="AU45" i="1"/>
  <c r="BB515" i="1"/>
  <c r="AX515" i="1"/>
  <c r="BE515" i="1"/>
  <c r="BA515" i="1"/>
  <c r="BI515" i="1" s="1"/>
  <c r="AW515" i="1"/>
  <c r="AV515" i="1"/>
  <c r="BD515" i="1"/>
  <c r="AZ73" i="1"/>
  <c r="BB15" i="1"/>
  <c r="AU516" i="1"/>
  <c r="BB517" i="1"/>
  <c r="AX517" i="1"/>
  <c r="BE517" i="1"/>
  <c r="BA517" i="1"/>
  <c r="BI517" i="1" s="1"/>
  <c r="AW517" i="1"/>
  <c r="AV517" i="1"/>
  <c r="BD517" i="1"/>
  <c r="AZ518" i="1"/>
  <c r="BB519" i="1"/>
  <c r="AU112" i="1"/>
  <c r="BB520" i="1"/>
  <c r="AX520" i="1"/>
  <c r="BE520" i="1"/>
  <c r="BA520" i="1"/>
  <c r="BI520" i="1" s="1"/>
  <c r="AW520" i="1"/>
  <c r="AV520" i="1"/>
  <c r="BD520" i="1"/>
  <c r="AZ521" i="1"/>
  <c r="BB523" i="1"/>
  <c r="AU524" i="1"/>
  <c r="BB525" i="1"/>
  <c r="AX525" i="1"/>
  <c r="BE525" i="1"/>
  <c r="BA525" i="1"/>
  <c r="BI525" i="1" s="1"/>
  <c r="AW525" i="1"/>
  <c r="AV525" i="1"/>
  <c r="BD525" i="1"/>
  <c r="AZ526" i="1"/>
  <c r="BB527" i="1"/>
  <c r="AU528" i="1"/>
  <c r="BB529" i="1"/>
  <c r="AX529" i="1"/>
  <c r="BE529" i="1"/>
  <c r="BA529" i="1"/>
  <c r="BI529" i="1" s="1"/>
  <c r="AW529" i="1"/>
  <c r="AV529" i="1"/>
  <c r="BD529" i="1"/>
  <c r="AZ530" i="1"/>
  <c r="BB531" i="1"/>
  <c r="AU113" i="1"/>
  <c r="BB46" i="1"/>
  <c r="AX46" i="1"/>
  <c r="BE46" i="1"/>
  <c r="BA46" i="1"/>
  <c r="BI46" i="1" s="1"/>
  <c r="AW46" i="1"/>
  <c r="AV46" i="1"/>
  <c r="BD46" i="1"/>
  <c r="AZ532" i="1"/>
  <c r="BB533" i="1"/>
  <c r="AU534" i="1"/>
  <c r="BB535" i="1"/>
  <c r="AX535" i="1"/>
  <c r="BE535" i="1"/>
  <c r="BA535" i="1"/>
  <c r="BI535" i="1" s="1"/>
  <c r="AW535" i="1"/>
  <c r="AV535" i="1"/>
  <c r="BD535" i="1"/>
  <c r="AZ536" i="1"/>
  <c r="BB537" i="1"/>
  <c r="AU114" i="1"/>
  <c r="BB538" i="1"/>
  <c r="AX538" i="1"/>
  <c r="BE538" i="1"/>
  <c r="BA538" i="1"/>
  <c r="BI538" i="1" s="1"/>
  <c r="AW538" i="1"/>
  <c r="AV538" i="1"/>
  <c r="BD538" i="1"/>
  <c r="AZ539" i="1"/>
  <c r="BB540" i="1"/>
  <c r="AU115" i="1"/>
  <c r="BB74" i="1"/>
  <c r="AX74" i="1"/>
  <c r="BE74" i="1"/>
  <c r="BA74" i="1"/>
  <c r="BI74" i="1" s="1"/>
  <c r="AW74" i="1"/>
  <c r="AV74" i="1"/>
  <c r="BD74" i="1"/>
  <c r="BD541" i="1"/>
  <c r="AX543" i="1"/>
  <c r="BB544" i="1"/>
  <c r="BD116" i="1"/>
  <c r="AX545" i="1"/>
  <c r="BB546" i="1"/>
  <c r="BD47" i="1"/>
  <c r="AX548" i="1"/>
  <c r="BB118" i="1"/>
  <c r="BD549" i="1"/>
  <c r="AX550" i="1"/>
  <c r="BB551" i="1"/>
  <c r="BD552" i="1"/>
  <c r="AX554" i="1"/>
  <c r="BB555" i="1"/>
  <c r="BD556" i="1"/>
  <c r="AX558" i="1"/>
  <c r="BB559" i="1"/>
  <c r="BD560" i="1"/>
  <c r="AX561" i="1"/>
  <c r="BB2" i="1"/>
  <c r="BD562" i="1"/>
  <c r="AX563" i="1"/>
  <c r="BB120" i="1"/>
  <c r="BD482" i="1"/>
  <c r="AX564" i="1"/>
  <c r="BB122" i="1"/>
  <c r="BD565" i="1"/>
  <c r="AX567" i="1"/>
  <c r="BB568" i="1"/>
  <c r="BD569" i="1"/>
  <c r="AX571" i="1"/>
  <c r="BB48" i="1"/>
  <c r="BD572" i="1"/>
  <c r="AX75" i="1"/>
  <c r="BB574" i="1"/>
  <c r="BD76" i="1"/>
  <c r="AX576" i="1"/>
  <c r="BB577" i="1"/>
  <c r="BD7" i="1"/>
  <c r="AX579" i="1"/>
  <c r="BB580" i="1"/>
  <c r="BD581" i="1"/>
  <c r="AX77" i="1"/>
  <c r="BB583" i="1"/>
  <c r="BD584" i="1"/>
  <c r="AX586" i="1"/>
  <c r="AX21" i="1"/>
  <c r="AX597" i="1"/>
  <c r="AX600" i="1"/>
  <c r="AX602" i="1"/>
  <c r="AX605" i="1"/>
  <c r="AX608" i="1"/>
  <c r="BJ628" i="1"/>
  <c r="AV544" i="1"/>
  <c r="AZ544" i="1"/>
  <c r="BD544" i="1"/>
  <c r="AV546" i="1"/>
  <c r="AZ546" i="1"/>
  <c r="BD546" i="1"/>
  <c r="AV118" i="1"/>
  <c r="AZ118" i="1"/>
  <c r="BD118" i="1"/>
  <c r="AV551" i="1"/>
  <c r="AZ551" i="1"/>
  <c r="BD551" i="1"/>
  <c r="AV555" i="1"/>
  <c r="AZ555" i="1"/>
  <c r="BD555" i="1"/>
  <c r="AV559" i="1"/>
  <c r="AZ559" i="1"/>
  <c r="BD559" i="1"/>
  <c r="AV2" i="1"/>
  <c r="AZ2" i="1"/>
  <c r="BD2" i="1"/>
  <c r="AV120" i="1"/>
  <c r="AZ120" i="1"/>
  <c r="BD120" i="1"/>
  <c r="AV122" i="1"/>
  <c r="AZ122" i="1"/>
  <c r="BD122" i="1"/>
  <c r="AV568" i="1"/>
  <c r="AZ568" i="1"/>
  <c r="BD568" i="1"/>
  <c r="AV48" i="1"/>
  <c r="AZ48" i="1"/>
  <c r="BD48" i="1"/>
  <c r="AV574" i="1"/>
  <c r="AZ574" i="1"/>
  <c r="BD574" i="1"/>
  <c r="AV577" i="1"/>
  <c r="AZ577" i="1"/>
  <c r="BD577" i="1"/>
  <c r="AV580" i="1"/>
  <c r="AZ580" i="1"/>
  <c r="BD580" i="1"/>
  <c r="AV583" i="1"/>
  <c r="AZ583" i="1"/>
  <c r="BD583" i="1"/>
  <c r="BB590" i="1"/>
  <c r="AX590" i="1"/>
  <c r="AV590" i="1"/>
  <c r="BA590" i="1"/>
  <c r="BI590" i="1" s="1"/>
  <c r="BB593" i="1"/>
  <c r="AX593" i="1"/>
  <c r="AV593" i="1"/>
  <c r="BA593" i="1"/>
  <c r="BI593" i="1" s="1"/>
  <c r="BB522" i="1"/>
  <c r="AX522" i="1"/>
  <c r="AV522" i="1"/>
  <c r="BA522" i="1"/>
  <c r="BI522" i="1" s="1"/>
  <c r="BB123" i="1"/>
  <c r="AX123" i="1"/>
  <c r="AV123" i="1"/>
  <c r="BA123" i="1"/>
  <c r="BI123" i="1" s="1"/>
  <c r="BB603" i="1"/>
  <c r="AX603" i="1"/>
  <c r="AV603" i="1"/>
  <c r="BA603" i="1"/>
  <c r="BI603" i="1" s="1"/>
  <c r="BB607" i="1"/>
  <c r="AX607" i="1"/>
  <c r="AV607" i="1"/>
  <c r="BA607" i="1"/>
  <c r="BI607" i="1" s="1"/>
  <c r="BC609" i="1"/>
  <c r="AY609" i="1"/>
  <c r="AU609" i="1"/>
  <c r="BB609" i="1"/>
  <c r="AX609" i="1"/>
  <c r="AW609" i="1"/>
  <c r="BE609" i="1"/>
  <c r="BA610" i="1"/>
  <c r="BI610" i="1" s="1"/>
  <c r="BJ610" i="1" s="1"/>
  <c r="BB611" i="1"/>
  <c r="AU612" i="1"/>
  <c r="BC613" i="1"/>
  <c r="AY613" i="1"/>
  <c r="AU613" i="1"/>
  <c r="BB613" i="1"/>
  <c r="AX613" i="1"/>
  <c r="AW613" i="1"/>
  <c r="BE613" i="1"/>
  <c r="BA614" i="1"/>
  <c r="BI614" i="1" s="1"/>
  <c r="BJ614" i="1" s="1"/>
  <c r="BB615" i="1"/>
  <c r="AU616" i="1"/>
  <c r="BC127" i="1"/>
  <c r="AY127" i="1"/>
  <c r="AU127" i="1"/>
  <c r="BB127" i="1"/>
  <c r="AX127" i="1"/>
  <c r="AW127" i="1"/>
  <c r="BE127" i="1"/>
  <c r="BA617" i="1"/>
  <c r="BI617" i="1" s="1"/>
  <c r="BJ617" i="1" s="1"/>
  <c r="BB618" i="1"/>
  <c r="AU32" i="1"/>
  <c r="BC619" i="1"/>
  <c r="AY619" i="1"/>
  <c r="AU619" i="1"/>
  <c r="BB619" i="1"/>
  <c r="AX619" i="1"/>
  <c r="AW619" i="1"/>
  <c r="BE619" i="1"/>
  <c r="BA56" i="1"/>
  <c r="BI56" i="1" s="1"/>
  <c r="BJ56" i="1" s="1"/>
  <c r="BB79" i="1"/>
  <c r="AU620" i="1"/>
  <c r="BC621" i="1"/>
  <c r="AY621" i="1"/>
  <c r="AU621" i="1"/>
  <c r="BB621" i="1"/>
  <c r="AX621" i="1"/>
  <c r="AW621" i="1"/>
  <c r="BE621" i="1"/>
  <c r="BA622" i="1"/>
  <c r="BI622" i="1" s="1"/>
  <c r="BJ622" i="1" s="1"/>
  <c r="BB623" i="1"/>
  <c r="AU624" i="1"/>
  <c r="BC80" i="1"/>
  <c r="AY80" i="1"/>
  <c r="AU80" i="1"/>
  <c r="BB80" i="1"/>
  <c r="AX80" i="1"/>
  <c r="AW80" i="1"/>
  <c r="BE80" i="1"/>
  <c r="BA626" i="1"/>
  <c r="BI626" i="1" s="1"/>
  <c r="BJ626" i="1" s="1"/>
  <c r="BB627" i="1"/>
  <c r="AU128" i="1"/>
  <c r="BC628" i="1"/>
  <c r="AY628" i="1"/>
  <c r="AU628" i="1"/>
  <c r="BB628" i="1"/>
  <c r="AX628" i="1"/>
  <c r="AW628" i="1"/>
  <c r="BE628" i="1"/>
  <c r="BB630" i="1"/>
  <c r="AU631" i="1"/>
  <c r="BB632" i="1"/>
  <c r="AX632" i="1"/>
  <c r="BE632" i="1"/>
  <c r="AZ632" i="1"/>
  <c r="AU632" i="1"/>
  <c r="BD632" i="1"/>
  <c r="AY632" i="1"/>
  <c r="AW632" i="1"/>
  <c r="AX633" i="1"/>
  <c r="BE634" i="1"/>
  <c r="BB636" i="1"/>
  <c r="AX636" i="1"/>
  <c r="BE636" i="1"/>
  <c r="AZ636" i="1"/>
  <c r="AU636" i="1"/>
  <c r="BD636" i="1"/>
  <c r="AY636" i="1"/>
  <c r="AW636" i="1"/>
  <c r="AZ637" i="1"/>
  <c r="BB57" i="1"/>
  <c r="BC638" i="1"/>
  <c r="BC675" i="1"/>
  <c r="AX675" i="1"/>
  <c r="AZ675" i="1"/>
  <c r="AU675" i="1"/>
  <c r="BD675" i="1"/>
  <c r="AY675" i="1"/>
  <c r="AV45" i="1"/>
  <c r="AZ45" i="1"/>
  <c r="BD45" i="1"/>
  <c r="AV516" i="1"/>
  <c r="AZ516" i="1"/>
  <c r="BD516" i="1"/>
  <c r="AV112" i="1"/>
  <c r="AZ112" i="1"/>
  <c r="BD112" i="1"/>
  <c r="AV524" i="1"/>
  <c r="AZ524" i="1"/>
  <c r="BD524" i="1"/>
  <c r="AV528" i="1"/>
  <c r="AZ528" i="1"/>
  <c r="BD528" i="1"/>
  <c r="AV113" i="1"/>
  <c r="AZ113" i="1"/>
  <c r="BD113" i="1"/>
  <c r="AV534" i="1"/>
  <c r="AZ534" i="1"/>
  <c r="BD534" i="1"/>
  <c r="AV114" i="1"/>
  <c r="AZ114" i="1"/>
  <c r="BD114" i="1"/>
  <c r="AV115" i="1"/>
  <c r="AZ115" i="1"/>
  <c r="BD115" i="1"/>
  <c r="AV543" i="1"/>
  <c r="AZ543" i="1"/>
  <c r="BD543" i="1"/>
  <c r="AW544" i="1"/>
  <c r="BA544" i="1"/>
  <c r="BI544" i="1" s="1"/>
  <c r="BE544" i="1"/>
  <c r="AV545" i="1"/>
  <c r="AZ545" i="1"/>
  <c r="BD545" i="1"/>
  <c r="AW546" i="1"/>
  <c r="BA546" i="1"/>
  <c r="BI546" i="1" s="1"/>
  <c r="BE546" i="1"/>
  <c r="AV548" i="1"/>
  <c r="AZ548" i="1"/>
  <c r="BD548" i="1"/>
  <c r="AW118" i="1"/>
  <c r="BA118" i="1"/>
  <c r="BI118" i="1" s="1"/>
  <c r="BE118" i="1"/>
  <c r="AV550" i="1"/>
  <c r="AZ550" i="1"/>
  <c r="BD550" i="1"/>
  <c r="AW551" i="1"/>
  <c r="BA551" i="1"/>
  <c r="BI551" i="1" s="1"/>
  <c r="BE551" i="1"/>
  <c r="AV554" i="1"/>
  <c r="AZ554" i="1"/>
  <c r="BD554" i="1"/>
  <c r="AW555" i="1"/>
  <c r="BA555" i="1"/>
  <c r="BI555" i="1" s="1"/>
  <c r="BE555" i="1"/>
  <c r="AV558" i="1"/>
  <c r="AZ558" i="1"/>
  <c r="BD558" i="1"/>
  <c r="AW559" i="1"/>
  <c r="BA559" i="1"/>
  <c r="BI559" i="1" s="1"/>
  <c r="BE559" i="1"/>
  <c r="AV561" i="1"/>
  <c r="AZ561" i="1"/>
  <c r="BD561" i="1"/>
  <c r="BA2" i="1"/>
  <c r="BI2" i="1" s="1"/>
  <c r="BE2" i="1"/>
  <c r="AV563" i="1"/>
  <c r="AZ563" i="1"/>
  <c r="BD563" i="1"/>
  <c r="AW120" i="1"/>
  <c r="BA120" i="1"/>
  <c r="BI120" i="1" s="1"/>
  <c r="BE120" i="1"/>
  <c r="AV564" i="1"/>
  <c r="AZ564" i="1"/>
  <c r="BD564" i="1"/>
  <c r="AW122" i="1"/>
  <c r="BA122" i="1"/>
  <c r="BI122" i="1" s="1"/>
  <c r="BE122" i="1"/>
  <c r="AV567" i="1"/>
  <c r="AZ567" i="1"/>
  <c r="BD567" i="1"/>
  <c r="AW568" i="1"/>
  <c r="BA568" i="1"/>
  <c r="BI568" i="1" s="1"/>
  <c r="BE568" i="1"/>
  <c r="AV571" i="1"/>
  <c r="AZ571" i="1"/>
  <c r="BD571" i="1"/>
  <c r="AW48" i="1"/>
  <c r="BA48" i="1"/>
  <c r="BI48" i="1" s="1"/>
  <c r="BE48" i="1"/>
  <c r="AV75" i="1"/>
  <c r="AZ75" i="1"/>
  <c r="BD75" i="1"/>
  <c r="AW574" i="1"/>
  <c r="BA574" i="1"/>
  <c r="BI574" i="1" s="1"/>
  <c r="BE574" i="1"/>
  <c r="AV576" i="1"/>
  <c r="AZ576" i="1"/>
  <c r="BD576" i="1"/>
  <c r="AW577" i="1"/>
  <c r="BA577" i="1"/>
  <c r="BI577" i="1" s="1"/>
  <c r="BE577" i="1"/>
  <c r="AV579" i="1"/>
  <c r="AZ579" i="1"/>
  <c r="BD579" i="1"/>
  <c r="AW580" i="1"/>
  <c r="BA580" i="1"/>
  <c r="BI580" i="1" s="1"/>
  <c r="BE580" i="1"/>
  <c r="AV77" i="1"/>
  <c r="AZ77" i="1"/>
  <c r="BD77" i="1"/>
  <c r="AW583" i="1"/>
  <c r="BA583" i="1"/>
  <c r="BI583" i="1" s="1"/>
  <c r="BE583" i="1"/>
  <c r="BD586" i="1"/>
  <c r="AZ586" i="1"/>
  <c r="AV586" i="1"/>
  <c r="BA586" i="1"/>
  <c r="BI586" i="1" s="1"/>
  <c r="BE587" i="1"/>
  <c r="BA587" i="1"/>
  <c r="BI587" i="1" s="1"/>
  <c r="AW587" i="1"/>
  <c r="AV587" i="1"/>
  <c r="BB587" i="1"/>
  <c r="AW590" i="1"/>
  <c r="BC590" i="1"/>
  <c r="BE592" i="1"/>
  <c r="BA592" i="1"/>
  <c r="BI592" i="1" s="1"/>
  <c r="AW592" i="1"/>
  <c r="AV592" i="1"/>
  <c r="BB592" i="1"/>
  <c r="AW593" i="1"/>
  <c r="BC593" i="1"/>
  <c r="BE598" i="1"/>
  <c r="BA598" i="1"/>
  <c r="BI598" i="1" s="1"/>
  <c r="AW598" i="1"/>
  <c r="AV598" i="1"/>
  <c r="BB598" i="1"/>
  <c r="AW522" i="1"/>
  <c r="BC522" i="1"/>
  <c r="BE601" i="1"/>
  <c r="BA601" i="1"/>
  <c r="BI601" i="1" s="1"/>
  <c r="AW601" i="1"/>
  <c r="AV601" i="1"/>
  <c r="BB601" i="1"/>
  <c r="AW123" i="1"/>
  <c r="BC123" i="1"/>
  <c r="BE124" i="1"/>
  <c r="BA124" i="1"/>
  <c r="BI124" i="1" s="1"/>
  <c r="AW124" i="1"/>
  <c r="AV124" i="1"/>
  <c r="BB124" i="1"/>
  <c r="AW603" i="1"/>
  <c r="BC603" i="1"/>
  <c r="BE606" i="1"/>
  <c r="BA606" i="1"/>
  <c r="BI606" i="1" s="1"/>
  <c r="AW606" i="1"/>
  <c r="AV606" i="1"/>
  <c r="BB606" i="1"/>
  <c r="AW607" i="1"/>
  <c r="BC607" i="1"/>
  <c r="BB126" i="1"/>
  <c r="AX126" i="1"/>
  <c r="BE126" i="1"/>
  <c r="BA126" i="1"/>
  <c r="BI126" i="1" s="1"/>
  <c r="AW126" i="1"/>
  <c r="AV126" i="1"/>
  <c r="BD126" i="1"/>
  <c r="AZ609" i="1"/>
  <c r="BB610" i="1"/>
  <c r="AU611" i="1"/>
  <c r="BC611" i="1"/>
  <c r="BB612" i="1"/>
  <c r="AX612" i="1"/>
  <c r="BE612" i="1"/>
  <c r="BA612" i="1"/>
  <c r="BI612" i="1" s="1"/>
  <c r="AW612" i="1"/>
  <c r="AV612" i="1"/>
  <c r="BD612" i="1"/>
  <c r="AZ613" i="1"/>
  <c r="BB614" i="1"/>
  <c r="AU615" i="1"/>
  <c r="BC615" i="1"/>
  <c r="BB616" i="1"/>
  <c r="AX616" i="1"/>
  <c r="BE616" i="1"/>
  <c r="BA616" i="1"/>
  <c r="BI616" i="1" s="1"/>
  <c r="AW616" i="1"/>
  <c r="AV616" i="1"/>
  <c r="BD616" i="1"/>
  <c r="AZ127" i="1"/>
  <c r="BB617" i="1"/>
  <c r="AU618" i="1"/>
  <c r="BC618" i="1"/>
  <c r="BB32" i="1"/>
  <c r="AX32" i="1"/>
  <c r="BE32" i="1"/>
  <c r="BA32" i="1"/>
  <c r="BI32" i="1" s="1"/>
  <c r="AW32" i="1"/>
  <c r="AV32" i="1"/>
  <c r="BD32" i="1"/>
  <c r="AZ619" i="1"/>
  <c r="BB56" i="1"/>
  <c r="AU79" i="1"/>
  <c r="BC79" i="1"/>
  <c r="BB620" i="1"/>
  <c r="AX620" i="1"/>
  <c r="BE620" i="1"/>
  <c r="BA620" i="1"/>
  <c r="BI620" i="1" s="1"/>
  <c r="AW620" i="1"/>
  <c r="AV620" i="1"/>
  <c r="BD620" i="1"/>
  <c r="AU623" i="1"/>
  <c r="BB624" i="1"/>
  <c r="AX624" i="1"/>
  <c r="BE624" i="1"/>
  <c r="BA624" i="1"/>
  <c r="BI624" i="1" s="1"/>
  <c r="AW624" i="1"/>
  <c r="AV624" i="1"/>
  <c r="BD624" i="1"/>
  <c r="AU627" i="1"/>
  <c r="BB128" i="1"/>
  <c r="AX128" i="1"/>
  <c r="BE128" i="1"/>
  <c r="BA128" i="1"/>
  <c r="BI128" i="1" s="1"/>
  <c r="AW128" i="1"/>
  <c r="AV128" i="1"/>
  <c r="BD128" i="1"/>
  <c r="AZ628" i="1"/>
  <c r="BB629" i="1"/>
  <c r="AU630" i="1"/>
  <c r="BB631" i="1"/>
  <c r="AX631" i="1"/>
  <c r="BE631" i="1"/>
  <c r="BA631" i="1"/>
  <c r="BI631" i="1" s="1"/>
  <c r="AW631" i="1"/>
  <c r="AV631" i="1"/>
  <c r="BD631" i="1"/>
  <c r="BA632" i="1"/>
  <c r="BI632" i="1" s="1"/>
  <c r="BA633" i="1"/>
  <c r="BI633" i="1" s="1"/>
  <c r="BJ633" i="1" s="1"/>
  <c r="AZ633" i="1"/>
  <c r="BA636" i="1"/>
  <c r="BI636" i="1" s="1"/>
  <c r="BD637" i="1"/>
  <c r="BJ637" i="1" s="1"/>
  <c r="AX57" i="1"/>
  <c r="BB638" i="1"/>
  <c r="BC672" i="1"/>
  <c r="AX672" i="1"/>
  <c r="AZ672" i="1"/>
  <c r="AU672" i="1"/>
  <c r="BD672" i="1"/>
  <c r="AY672" i="1"/>
  <c r="AV491" i="1"/>
  <c r="AZ491" i="1"/>
  <c r="AV495" i="1"/>
  <c r="AZ495" i="1"/>
  <c r="AV499" i="1"/>
  <c r="AZ499" i="1"/>
  <c r="AV503" i="1"/>
  <c r="AZ503" i="1"/>
  <c r="AV505" i="1"/>
  <c r="AZ505" i="1"/>
  <c r="AV507" i="1"/>
  <c r="AZ507" i="1"/>
  <c r="AV511" i="1"/>
  <c r="AZ511" i="1"/>
  <c r="AV514" i="1"/>
  <c r="AZ514" i="1"/>
  <c r="AW45" i="1"/>
  <c r="BA45" i="1"/>
  <c r="BI45" i="1" s="1"/>
  <c r="AV15" i="1"/>
  <c r="AZ15" i="1"/>
  <c r="AW516" i="1"/>
  <c r="BA516" i="1"/>
  <c r="BI516" i="1" s="1"/>
  <c r="AV519" i="1"/>
  <c r="AZ519" i="1"/>
  <c r="AW112" i="1"/>
  <c r="BA112" i="1"/>
  <c r="BI112" i="1" s="1"/>
  <c r="AV523" i="1"/>
  <c r="AZ523" i="1"/>
  <c r="AW524" i="1"/>
  <c r="BA524" i="1"/>
  <c r="BI524" i="1" s="1"/>
  <c r="AV527" i="1"/>
  <c r="AZ527" i="1"/>
  <c r="AW528" i="1"/>
  <c r="BA528" i="1"/>
  <c r="BI528" i="1" s="1"/>
  <c r="AV531" i="1"/>
  <c r="AZ531" i="1"/>
  <c r="AW113" i="1"/>
  <c r="BA113" i="1"/>
  <c r="BI113" i="1" s="1"/>
  <c r="AV533" i="1"/>
  <c r="AZ533" i="1"/>
  <c r="AW534" i="1"/>
  <c r="BA534" i="1"/>
  <c r="BI534" i="1" s="1"/>
  <c r="AV537" i="1"/>
  <c r="AZ537" i="1"/>
  <c r="AW114" i="1"/>
  <c r="BA114" i="1"/>
  <c r="BI114" i="1" s="1"/>
  <c r="AV540" i="1"/>
  <c r="AZ540" i="1"/>
  <c r="AW115" i="1"/>
  <c r="BA115" i="1"/>
  <c r="BI115" i="1" s="1"/>
  <c r="AV542" i="1"/>
  <c r="AZ542" i="1"/>
  <c r="AW543" i="1"/>
  <c r="BA543" i="1"/>
  <c r="BI543" i="1" s="1"/>
  <c r="AX544" i="1"/>
  <c r="AV117" i="1"/>
  <c r="AZ117" i="1"/>
  <c r="AW545" i="1"/>
  <c r="BA545" i="1"/>
  <c r="BI545" i="1" s="1"/>
  <c r="AX546" i="1"/>
  <c r="AV547" i="1"/>
  <c r="AZ547" i="1"/>
  <c r="AW548" i="1"/>
  <c r="BA548" i="1"/>
  <c r="BI548" i="1" s="1"/>
  <c r="AX118" i="1"/>
  <c r="AV119" i="1"/>
  <c r="AZ119" i="1"/>
  <c r="AW550" i="1"/>
  <c r="BA550" i="1"/>
  <c r="BI550" i="1" s="1"/>
  <c r="AX551" i="1"/>
  <c r="AV553" i="1"/>
  <c r="AZ553" i="1"/>
  <c r="AW554" i="1"/>
  <c r="BA554" i="1"/>
  <c r="BI554" i="1" s="1"/>
  <c r="AX555" i="1"/>
  <c r="AV557" i="1"/>
  <c r="AZ557" i="1"/>
  <c r="AW558" i="1"/>
  <c r="BA558" i="1"/>
  <c r="BI558" i="1" s="1"/>
  <c r="AX559" i="1"/>
  <c r="AV55" i="1"/>
  <c r="AZ55" i="1"/>
  <c r="AW561" i="1"/>
  <c r="BA561" i="1"/>
  <c r="BI561" i="1" s="1"/>
  <c r="AX2" i="1"/>
  <c r="AV6" i="1"/>
  <c r="AZ6" i="1"/>
  <c r="AW563" i="1"/>
  <c r="BA563" i="1"/>
  <c r="BI563" i="1" s="1"/>
  <c r="AX120" i="1"/>
  <c r="AV121" i="1"/>
  <c r="AZ121" i="1"/>
  <c r="AW564" i="1"/>
  <c r="BA564" i="1"/>
  <c r="BI564" i="1" s="1"/>
  <c r="AX122" i="1"/>
  <c r="AV566" i="1"/>
  <c r="AZ566" i="1"/>
  <c r="AW567" i="1"/>
  <c r="BA567" i="1"/>
  <c r="BI567" i="1" s="1"/>
  <c r="AX568" i="1"/>
  <c r="AV570" i="1"/>
  <c r="AZ570" i="1"/>
  <c r="AW571" i="1"/>
  <c r="BA571" i="1"/>
  <c r="BI571" i="1" s="1"/>
  <c r="AX48" i="1"/>
  <c r="AV573" i="1"/>
  <c r="AZ573" i="1"/>
  <c r="AW75" i="1"/>
  <c r="BA75" i="1"/>
  <c r="BI75" i="1" s="1"/>
  <c r="AX574" i="1"/>
  <c r="AV575" i="1"/>
  <c r="AZ575" i="1"/>
  <c r="AW576" i="1"/>
  <c r="BA576" i="1"/>
  <c r="BI576" i="1" s="1"/>
  <c r="AX577" i="1"/>
  <c r="AV578" i="1"/>
  <c r="AZ578" i="1"/>
  <c r="AW579" i="1"/>
  <c r="BA579" i="1"/>
  <c r="BI579" i="1" s="1"/>
  <c r="AX580" i="1"/>
  <c r="AV582" i="1"/>
  <c r="AZ582" i="1"/>
  <c r="AW77" i="1"/>
  <c r="BA77" i="1"/>
  <c r="BI77" i="1" s="1"/>
  <c r="AX583" i="1"/>
  <c r="AV585" i="1"/>
  <c r="AZ585" i="1"/>
  <c r="AW586" i="1"/>
  <c r="BB586" i="1"/>
  <c r="AX587" i="1"/>
  <c r="BC587" i="1"/>
  <c r="AY590" i="1"/>
  <c r="BD590" i="1"/>
  <c r="BD21" i="1"/>
  <c r="AX592" i="1"/>
  <c r="BC592" i="1"/>
  <c r="AY593" i="1"/>
  <c r="BD593" i="1"/>
  <c r="BD597" i="1"/>
  <c r="AX598" i="1"/>
  <c r="BC598" i="1"/>
  <c r="AY522" i="1"/>
  <c r="BD522" i="1"/>
  <c r="BD600" i="1"/>
  <c r="AX601" i="1"/>
  <c r="BC601" i="1"/>
  <c r="AY123" i="1"/>
  <c r="BD123" i="1"/>
  <c r="BD602" i="1"/>
  <c r="AX124" i="1"/>
  <c r="BC124" i="1"/>
  <c r="AY603" i="1"/>
  <c r="BD603" i="1"/>
  <c r="BD605" i="1"/>
  <c r="AX606" i="1"/>
  <c r="BC606" i="1"/>
  <c r="AY607" i="1"/>
  <c r="BD607" i="1"/>
  <c r="BD608" i="1"/>
  <c r="AY126" i="1"/>
  <c r="BA609" i="1"/>
  <c r="BI609" i="1" s="1"/>
  <c r="BJ609" i="1" s="1"/>
  <c r="AW610" i="1"/>
  <c r="BD611" i="1"/>
  <c r="AY612" i="1"/>
  <c r="BA613" i="1"/>
  <c r="BI613" i="1" s="1"/>
  <c r="BJ613" i="1" s="1"/>
  <c r="AW614" i="1"/>
  <c r="BD615" i="1"/>
  <c r="AY616" i="1"/>
  <c r="BA127" i="1"/>
  <c r="BI127" i="1" s="1"/>
  <c r="BJ127" i="1" s="1"/>
  <c r="AW617" i="1"/>
  <c r="BD618" i="1"/>
  <c r="AY32" i="1"/>
  <c r="BA619" i="1"/>
  <c r="BI619" i="1" s="1"/>
  <c r="BJ619" i="1" s="1"/>
  <c r="AW56" i="1"/>
  <c r="BD79" i="1"/>
  <c r="AY620" i="1"/>
  <c r="BA621" i="1"/>
  <c r="BI621" i="1" s="1"/>
  <c r="BJ621" i="1" s="1"/>
  <c r="AW622" i="1"/>
  <c r="BD623" i="1"/>
  <c r="AY624" i="1"/>
  <c r="BA80" i="1"/>
  <c r="BI80" i="1" s="1"/>
  <c r="BJ80" i="1" s="1"/>
  <c r="AW626" i="1"/>
  <c r="BD627" i="1"/>
  <c r="AY128" i="1"/>
  <c r="AW629" i="1"/>
  <c r="BB639" i="1"/>
  <c r="AX639" i="1"/>
  <c r="BE639" i="1"/>
  <c r="BA639" i="1"/>
  <c r="BI639" i="1" s="1"/>
  <c r="AW639" i="1"/>
  <c r="BD639" i="1"/>
  <c r="AV639" i="1"/>
  <c r="BC639" i="1"/>
  <c r="AU639" i="1"/>
  <c r="AZ639" i="1"/>
  <c r="AV21" i="1"/>
  <c r="AZ21" i="1"/>
  <c r="AV597" i="1"/>
  <c r="AZ597" i="1"/>
  <c r="AV600" i="1"/>
  <c r="AZ600" i="1"/>
  <c r="AV602" i="1"/>
  <c r="AZ602" i="1"/>
  <c r="AV605" i="1"/>
  <c r="AZ605" i="1"/>
  <c r="AV608" i="1"/>
  <c r="AZ608" i="1"/>
  <c r="AU610" i="1"/>
  <c r="AY610" i="1"/>
  <c r="BC610" i="1"/>
  <c r="AV611" i="1"/>
  <c r="AZ611" i="1"/>
  <c r="AU614" i="1"/>
  <c r="AY614" i="1"/>
  <c r="BC614" i="1"/>
  <c r="AV615" i="1"/>
  <c r="AZ615" i="1"/>
  <c r="AU617" i="1"/>
  <c r="AY617" i="1"/>
  <c r="BC617" i="1"/>
  <c r="AV618" i="1"/>
  <c r="AZ618" i="1"/>
  <c r="AU56" i="1"/>
  <c r="AY56" i="1"/>
  <c r="BC56" i="1"/>
  <c r="AV79" i="1"/>
  <c r="AZ79" i="1"/>
  <c r="AU622" i="1"/>
  <c r="AY622" i="1"/>
  <c r="BC622" i="1"/>
  <c r="AV623" i="1"/>
  <c r="AZ623" i="1"/>
  <c r="AU626" i="1"/>
  <c r="AY626" i="1"/>
  <c r="BC626" i="1"/>
  <c r="AV627" i="1"/>
  <c r="AZ627" i="1"/>
  <c r="AU629" i="1"/>
  <c r="AY629" i="1"/>
  <c r="BC629" i="1"/>
  <c r="AV630" i="1"/>
  <c r="AZ630" i="1"/>
  <c r="AV633" i="1"/>
  <c r="BD634" i="1"/>
  <c r="BJ634" i="1" s="1"/>
  <c r="AW634" i="1"/>
  <c r="BB634" i="1"/>
  <c r="AV637" i="1"/>
  <c r="BD57" i="1"/>
  <c r="AY638" i="1"/>
  <c r="AV640" i="1"/>
  <c r="BD642" i="1"/>
  <c r="AY643" i="1"/>
  <c r="AZ644" i="1"/>
  <c r="BD81" i="1"/>
  <c r="BC646" i="1"/>
  <c r="AW648" i="1"/>
  <c r="BD649" i="1"/>
  <c r="BC650" i="1"/>
  <c r="AW651" i="1"/>
  <c r="BD588" i="1"/>
  <c r="BC589" i="1"/>
  <c r="AW130" i="1"/>
  <c r="BD653" i="1"/>
  <c r="BC131" i="1"/>
  <c r="AW132" i="1"/>
  <c r="BD596" i="1"/>
  <c r="BC654" i="1"/>
  <c r="AW656" i="1"/>
  <c r="BD657" i="1"/>
  <c r="BC659" i="1"/>
  <c r="AW8" i="1"/>
  <c r="BD58" i="1"/>
  <c r="BC660" i="1"/>
  <c r="AW662" i="1"/>
  <c r="BD663" i="1"/>
  <c r="BC664" i="1"/>
  <c r="AW13" i="1"/>
  <c r="BD666" i="1"/>
  <c r="BC134" i="1"/>
  <c r="AW668" i="1"/>
  <c r="BD669" i="1"/>
  <c r="BE670" i="1"/>
  <c r="BB135" i="1"/>
  <c r="AW135" i="1"/>
  <c r="BA135" i="1"/>
  <c r="BI135" i="1" s="1"/>
  <c r="AU135" i="1"/>
  <c r="BE135" i="1"/>
  <c r="AY135" i="1"/>
  <c r="BB136" i="1"/>
  <c r="AW136" i="1"/>
  <c r="BA136" i="1"/>
  <c r="BI136" i="1" s="1"/>
  <c r="AU136" i="1"/>
  <c r="BE136" i="1"/>
  <c r="AY136" i="1"/>
  <c r="BB679" i="1"/>
  <c r="AW679" i="1"/>
  <c r="BA679" i="1"/>
  <c r="BI679" i="1" s="1"/>
  <c r="AU679" i="1"/>
  <c r="BE679" i="1"/>
  <c r="AY679" i="1"/>
  <c r="BB59" i="1"/>
  <c r="AW59" i="1"/>
  <c r="BA59" i="1"/>
  <c r="BI59" i="1" s="1"/>
  <c r="AU59" i="1"/>
  <c r="BE59" i="1"/>
  <c r="AY59" i="1"/>
  <c r="BB684" i="1"/>
  <c r="AW684" i="1"/>
  <c r="BA684" i="1"/>
  <c r="BI684" i="1" s="1"/>
  <c r="AU684" i="1"/>
  <c r="BE684" i="1"/>
  <c r="AY684" i="1"/>
  <c r="AV610" i="1"/>
  <c r="AZ610" i="1"/>
  <c r="AW611" i="1"/>
  <c r="BA611" i="1"/>
  <c r="BI611" i="1" s="1"/>
  <c r="AV614" i="1"/>
  <c r="AZ614" i="1"/>
  <c r="AW615" i="1"/>
  <c r="BA615" i="1"/>
  <c r="BI615" i="1" s="1"/>
  <c r="AV617" i="1"/>
  <c r="AZ617" i="1"/>
  <c r="AW618" i="1"/>
  <c r="BA618" i="1"/>
  <c r="BI618" i="1" s="1"/>
  <c r="AV56" i="1"/>
  <c r="AZ56" i="1"/>
  <c r="AW79" i="1"/>
  <c r="BA79" i="1"/>
  <c r="BI79" i="1" s="1"/>
  <c r="AV622" i="1"/>
  <c r="AZ622" i="1"/>
  <c r="AW623" i="1"/>
  <c r="BA623" i="1"/>
  <c r="BI623" i="1" s="1"/>
  <c r="AV626" i="1"/>
  <c r="AZ626" i="1"/>
  <c r="AW627" i="1"/>
  <c r="BA627" i="1"/>
  <c r="BI627" i="1" s="1"/>
  <c r="AV629" i="1"/>
  <c r="AZ629" i="1"/>
  <c r="AW630" i="1"/>
  <c r="BA630" i="1"/>
  <c r="BI630" i="1" s="1"/>
  <c r="BJ630" i="1" s="1"/>
  <c r="BC633" i="1"/>
  <c r="AY633" i="1"/>
  <c r="AU633" i="1"/>
  <c r="AW633" i="1"/>
  <c r="BB633" i="1"/>
  <c r="AX634" i="1"/>
  <c r="BC637" i="1"/>
  <c r="AY637" i="1"/>
  <c r="AU637" i="1"/>
  <c r="BB637" i="1"/>
  <c r="AX637" i="1"/>
  <c r="AW637" i="1"/>
  <c r="BE637" i="1"/>
  <c r="BC57" i="1"/>
  <c r="AY57" i="1"/>
  <c r="AU57" i="1"/>
  <c r="BA57" i="1"/>
  <c r="BI57" i="1" s="1"/>
  <c r="BC640" i="1"/>
  <c r="AY640" i="1"/>
  <c r="AU640" i="1"/>
  <c r="BB640" i="1"/>
  <c r="AX640" i="1"/>
  <c r="AW640" i="1"/>
  <c r="BE640" i="1"/>
  <c r="BC642" i="1"/>
  <c r="AY642" i="1"/>
  <c r="AU642" i="1"/>
  <c r="BA642" i="1"/>
  <c r="BI642" i="1" s="1"/>
  <c r="AU644" i="1"/>
  <c r="BD645" i="1"/>
  <c r="AZ645" i="1"/>
  <c r="AV645" i="1"/>
  <c r="BC645" i="1"/>
  <c r="AY645" i="1"/>
  <c r="AU645" i="1"/>
  <c r="BB645" i="1"/>
  <c r="AX645" i="1"/>
  <c r="BA645" i="1"/>
  <c r="BI645" i="1" s="1"/>
  <c r="BE81" i="1"/>
  <c r="BB646" i="1"/>
  <c r="BD648" i="1"/>
  <c r="BA648" i="1"/>
  <c r="BI648" i="1" s="1"/>
  <c r="BE649" i="1"/>
  <c r="BB650" i="1"/>
  <c r="BD651" i="1"/>
  <c r="BA651" i="1"/>
  <c r="BI651" i="1" s="1"/>
  <c r="BE588" i="1"/>
  <c r="BB589" i="1"/>
  <c r="BD130" i="1"/>
  <c r="BA130" i="1"/>
  <c r="BI130" i="1" s="1"/>
  <c r="BE653" i="1"/>
  <c r="BB131" i="1"/>
  <c r="BD132" i="1"/>
  <c r="BA132" i="1"/>
  <c r="BI132" i="1" s="1"/>
  <c r="BE596" i="1"/>
  <c r="BB654" i="1"/>
  <c r="BD656" i="1"/>
  <c r="BA656" i="1"/>
  <c r="BI656" i="1" s="1"/>
  <c r="BE657" i="1"/>
  <c r="BB659" i="1"/>
  <c r="BD8" i="1"/>
  <c r="BA8" i="1"/>
  <c r="BI8" i="1" s="1"/>
  <c r="BE58" i="1"/>
  <c r="BB660" i="1"/>
  <c r="BD662" i="1"/>
  <c r="BA662" i="1"/>
  <c r="BI662" i="1" s="1"/>
  <c r="BE663" i="1"/>
  <c r="BB664" i="1"/>
  <c r="BD13" i="1"/>
  <c r="BA13" i="1"/>
  <c r="BI13" i="1" s="1"/>
  <c r="BE666" i="1"/>
  <c r="BB134" i="1"/>
  <c r="BD668" i="1"/>
  <c r="BA668" i="1"/>
  <c r="BI668" i="1" s="1"/>
  <c r="BE669" i="1"/>
  <c r="BD670" i="1"/>
  <c r="BC671" i="1"/>
  <c r="AY671" i="1"/>
  <c r="AU671" i="1"/>
  <c r="BA671" i="1"/>
  <c r="BI671" i="1" s="1"/>
  <c r="AV671" i="1"/>
  <c r="BE671" i="1"/>
  <c r="AZ671" i="1"/>
  <c r="BD671" i="1"/>
  <c r="AX671" i="1"/>
  <c r="BB671" i="1"/>
  <c r="BC674" i="1"/>
  <c r="AY674" i="1"/>
  <c r="AU674" i="1"/>
  <c r="BA674" i="1"/>
  <c r="BI674" i="1" s="1"/>
  <c r="AV674" i="1"/>
  <c r="BE674" i="1"/>
  <c r="AZ674" i="1"/>
  <c r="BD674" i="1"/>
  <c r="AX674" i="1"/>
  <c r="BB674" i="1"/>
  <c r="BC677" i="1"/>
  <c r="AY677" i="1"/>
  <c r="AU677" i="1"/>
  <c r="BA677" i="1"/>
  <c r="BI677" i="1" s="1"/>
  <c r="AV677" i="1"/>
  <c r="BE677" i="1"/>
  <c r="AZ677" i="1"/>
  <c r="BD677" i="1"/>
  <c r="AX677" i="1"/>
  <c r="BB677" i="1"/>
  <c r="BC682" i="1"/>
  <c r="AY682" i="1"/>
  <c r="AU682" i="1"/>
  <c r="BA682" i="1"/>
  <c r="BI682" i="1" s="1"/>
  <c r="AV682" i="1"/>
  <c r="BE682" i="1"/>
  <c r="AZ682" i="1"/>
  <c r="BD682" i="1"/>
  <c r="AX682" i="1"/>
  <c r="BB682" i="1"/>
  <c r="BC22" i="1"/>
  <c r="AY22" i="1"/>
  <c r="AU22" i="1"/>
  <c r="BA22" i="1"/>
  <c r="BI22" i="1" s="1"/>
  <c r="AV22" i="1"/>
  <c r="BE22" i="1"/>
  <c r="AZ22" i="1"/>
  <c r="BD22" i="1"/>
  <c r="AX22" i="1"/>
  <c r="BB22" i="1"/>
  <c r="AU643" i="1"/>
  <c r="BB644" i="1"/>
  <c r="AX644" i="1"/>
  <c r="BE644" i="1"/>
  <c r="BA644" i="1"/>
  <c r="BI644" i="1" s="1"/>
  <c r="AW644" i="1"/>
  <c r="AV644" i="1"/>
  <c r="BD644" i="1"/>
  <c r="BC647" i="1"/>
  <c r="AY647" i="1"/>
  <c r="AU647" i="1"/>
  <c r="BB647" i="1"/>
  <c r="AX647" i="1"/>
  <c r="BE647" i="1"/>
  <c r="BA647" i="1"/>
  <c r="BI647" i="1" s="1"/>
  <c r="BJ647" i="1" s="1"/>
  <c r="AW647" i="1"/>
  <c r="AZ647" i="1"/>
  <c r="BC129" i="1"/>
  <c r="AY129" i="1"/>
  <c r="AU129" i="1"/>
  <c r="BB129" i="1"/>
  <c r="AX129" i="1"/>
  <c r="BE129" i="1"/>
  <c r="BA129" i="1"/>
  <c r="BI129" i="1" s="1"/>
  <c r="BJ129" i="1" s="1"/>
  <c r="AW129" i="1"/>
  <c r="AZ129" i="1"/>
  <c r="BC652" i="1"/>
  <c r="AY652" i="1"/>
  <c r="AU652" i="1"/>
  <c r="BB652" i="1"/>
  <c r="AX652" i="1"/>
  <c r="BE652" i="1"/>
  <c r="BA652" i="1"/>
  <c r="BI652" i="1" s="1"/>
  <c r="BJ652" i="1" s="1"/>
  <c r="AW652" i="1"/>
  <c r="AZ652" i="1"/>
  <c r="BC594" i="1"/>
  <c r="AY594" i="1"/>
  <c r="AU594" i="1"/>
  <c r="BB594" i="1"/>
  <c r="AX594" i="1"/>
  <c r="BE594" i="1"/>
  <c r="BA594" i="1"/>
  <c r="BI594" i="1" s="1"/>
  <c r="BJ594" i="1" s="1"/>
  <c r="AW594" i="1"/>
  <c r="AZ594" i="1"/>
  <c r="BC655" i="1"/>
  <c r="AY655" i="1"/>
  <c r="AU655" i="1"/>
  <c r="BB655" i="1"/>
  <c r="AX655" i="1"/>
  <c r="BE655" i="1"/>
  <c r="BA655" i="1"/>
  <c r="BI655" i="1" s="1"/>
  <c r="BJ655" i="1" s="1"/>
  <c r="AW655" i="1"/>
  <c r="AZ655" i="1"/>
  <c r="BC133" i="1"/>
  <c r="AY133" i="1"/>
  <c r="AU133" i="1"/>
  <c r="BB133" i="1"/>
  <c r="AX133" i="1"/>
  <c r="BE133" i="1"/>
  <c r="BA133" i="1"/>
  <c r="BI133" i="1" s="1"/>
  <c r="BJ133" i="1" s="1"/>
  <c r="AW133" i="1"/>
  <c r="AZ133" i="1"/>
  <c r="BC661" i="1"/>
  <c r="AY661" i="1"/>
  <c r="AU661" i="1"/>
  <c r="BB661" i="1"/>
  <c r="AX661" i="1"/>
  <c r="BE661" i="1"/>
  <c r="BA661" i="1"/>
  <c r="BI661" i="1" s="1"/>
  <c r="BJ661" i="1" s="1"/>
  <c r="AW661" i="1"/>
  <c r="AZ661" i="1"/>
  <c r="BC665" i="1"/>
  <c r="AY665" i="1"/>
  <c r="AU665" i="1"/>
  <c r="BB665" i="1"/>
  <c r="AX665" i="1"/>
  <c r="BE665" i="1"/>
  <c r="BA665" i="1"/>
  <c r="BI665" i="1" s="1"/>
  <c r="BJ665" i="1" s="1"/>
  <c r="AW665" i="1"/>
  <c r="AZ665" i="1"/>
  <c r="BC667" i="1"/>
  <c r="AY667" i="1"/>
  <c r="AU667" i="1"/>
  <c r="BB667" i="1"/>
  <c r="AX667" i="1"/>
  <c r="BE667" i="1"/>
  <c r="BA667" i="1"/>
  <c r="BI667" i="1" s="1"/>
  <c r="BJ667" i="1" s="1"/>
  <c r="AW667" i="1"/>
  <c r="AZ667" i="1"/>
  <c r="BD673" i="1"/>
  <c r="AY673" i="1"/>
  <c r="AU673" i="1"/>
  <c r="BD625" i="1"/>
  <c r="AY625" i="1"/>
  <c r="AU625" i="1"/>
  <c r="BD681" i="1"/>
  <c r="AY681" i="1"/>
  <c r="AU681" i="1"/>
  <c r="BD683" i="1"/>
  <c r="AY683" i="1"/>
  <c r="AU683" i="1"/>
  <c r="BD138" i="1"/>
  <c r="AY138" i="1"/>
  <c r="AU138" i="1"/>
  <c r="BC720" i="1"/>
  <c r="AY720" i="1"/>
  <c r="AU720" i="1"/>
  <c r="BA720" i="1"/>
  <c r="BI720" i="1" s="1"/>
  <c r="AV720" i="1"/>
  <c r="BE720" i="1"/>
  <c r="AZ720" i="1"/>
  <c r="BD720" i="1"/>
  <c r="AX720" i="1"/>
  <c r="AW720" i="1"/>
  <c r="BD724" i="1"/>
  <c r="AZ724" i="1"/>
  <c r="AV724" i="1"/>
  <c r="BC724" i="1"/>
  <c r="AY724" i="1"/>
  <c r="AU724" i="1"/>
  <c r="BE724" i="1"/>
  <c r="AW724" i="1"/>
  <c r="BB724" i="1"/>
  <c r="BA724" i="1"/>
  <c r="BI724" i="1" s="1"/>
  <c r="AX724" i="1"/>
  <c r="BB739" i="1"/>
  <c r="AX739" i="1"/>
  <c r="BE739" i="1"/>
  <c r="BA739" i="1"/>
  <c r="BI739" i="1" s="1"/>
  <c r="AW739" i="1"/>
  <c r="AZ739" i="1"/>
  <c r="AY739" i="1"/>
  <c r="AU739" i="1"/>
  <c r="BD739" i="1"/>
  <c r="BC739" i="1"/>
  <c r="AV739" i="1"/>
  <c r="AV638" i="1"/>
  <c r="AZ638" i="1"/>
  <c r="BD638" i="1"/>
  <c r="AV643" i="1"/>
  <c r="AZ643" i="1"/>
  <c r="BD643" i="1"/>
  <c r="AU81" i="1"/>
  <c r="AY81" i="1"/>
  <c r="BC81" i="1"/>
  <c r="AV646" i="1"/>
  <c r="AZ646" i="1"/>
  <c r="BD646" i="1"/>
  <c r="AX648" i="1"/>
  <c r="BB648" i="1"/>
  <c r="AU649" i="1"/>
  <c r="AY649" i="1"/>
  <c r="BC649" i="1"/>
  <c r="AV650" i="1"/>
  <c r="AZ650" i="1"/>
  <c r="BD650" i="1"/>
  <c r="AX651" i="1"/>
  <c r="BB651" i="1"/>
  <c r="AU588" i="1"/>
  <c r="AY588" i="1"/>
  <c r="BC588" i="1"/>
  <c r="AV589" i="1"/>
  <c r="AZ589" i="1"/>
  <c r="BD589" i="1"/>
  <c r="AX130" i="1"/>
  <c r="BB130" i="1"/>
  <c r="AU653" i="1"/>
  <c r="AY653" i="1"/>
  <c r="BC653" i="1"/>
  <c r="AV131" i="1"/>
  <c r="AZ131" i="1"/>
  <c r="BD131" i="1"/>
  <c r="AX132" i="1"/>
  <c r="BB132" i="1"/>
  <c r="AU596" i="1"/>
  <c r="AY596" i="1"/>
  <c r="BC596" i="1"/>
  <c r="AV654" i="1"/>
  <c r="AZ654" i="1"/>
  <c r="BD654" i="1"/>
  <c r="AX656" i="1"/>
  <c r="BB656" i="1"/>
  <c r="AU657" i="1"/>
  <c r="AY657" i="1"/>
  <c r="BC657" i="1"/>
  <c r="AV659" i="1"/>
  <c r="AZ659" i="1"/>
  <c r="BD659" i="1"/>
  <c r="AX8" i="1"/>
  <c r="BB8" i="1"/>
  <c r="AU58" i="1"/>
  <c r="AY58" i="1"/>
  <c r="BC58" i="1"/>
  <c r="AV660" i="1"/>
  <c r="AZ660" i="1"/>
  <c r="BD660" i="1"/>
  <c r="AX662" i="1"/>
  <c r="BB662" i="1"/>
  <c r="AU663" i="1"/>
  <c r="AY663" i="1"/>
  <c r="BC663" i="1"/>
  <c r="AV664" i="1"/>
  <c r="AZ664" i="1"/>
  <c r="BD664" i="1"/>
  <c r="AX13" i="1"/>
  <c r="BB13" i="1"/>
  <c r="AU666" i="1"/>
  <c r="AY666" i="1"/>
  <c r="BC666" i="1"/>
  <c r="AV134" i="1"/>
  <c r="AZ134" i="1"/>
  <c r="BD134" i="1"/>
  <c r="AX668" i="1"/>
  <c r="BB668" i="1"/>
  <c r="AU669" i="1"/>
  <c r="AY669" i="1"/>
  <c r="BC669" i="1"/>
  <c r="BB670" i="1"/>
  <c r="AX670" i="1"/>
  <c r="AV670" i="1"/>
  <c r="BA670" i="1"/>
  <c r="BI670" i="1" s="1"/>
  <c r="BB673" i="1"/>
  <c r="AX673" i="1"/>
  <c r="AV673" i="1"/>
  <c r="BA673" i="1"/>
  <c r="BI673" i="1" s="1"/>
  <c r="BB625" i="1"/>
  <c r="AX625" i="1"/>
  <c r="AV625" i="1"/>
  <c r="BA625" i="1"/>
  <c r="BI625" i="1" s="1"/>
  <c r="BB681" i="1"/>
  <c r="AX681" i="1"/>
  <c r="AV681" i="1"/>
  <c r="BA681" i="1"/>
  <c r="BI681" i="1" s="1"/>
  <c r="BB683" i="1"/>
  <c r="AX683" i="1"/>
  <c r="AV683" i="1"/>
  <c r="BA683" i="1"/>
  <c r="BI683" i="1" s="1"/>
  <c r="BB138" i="1"/>
  <c r="AX138" i="1"/>
  <c r="AV138" i="1"/>
  <c r="BA138" i="1"/>
  <c r="BI138" i="1" s="1"/>
  <c r="BB29" i="1"/>
  <c r="AU686" i="1"/>
  <c r="BC686" i="1"/>
  <c r="BE687" i="1"/>
  <c r="BA687" i="1"/>
  <c r="BI687" i="1" s="1"/>
  <c r="BJ687" i="1" s="1"/>
  <c r="AW687" i="1"/>
  <c r="BC687" i="1"/>
  <c r="AY687" i="1"/>
  <c r="AU687" i="1"/>
  <c r="AX687" i="1"/>
  <c r="AY641" i="1"/>
  <c r="AW139" i="1"/>
  <c r="BE140" i="1"/>
  <c r="BE688" i="1"/>
  <c r="BC688" i="1"/>
  <c r="AW689" i="1"/>
  <c r="BE49" i="1"/>
  <c r="BE690" i="1"/>
  <c r="BC690" i="1"/>
  <c r="AW693" i="1"/>
  <c r="BE694" i="1"/>
  <c r="BC695" i="1"/>
  <c r="AW697" i="1"/>
  <c r="BE698" i="1"/>
  <c r="BC699" i="1"/>
  <c r="AW700" i="1"/>
  <c r="BE701" i="1"/>
  <c r="BC702" i="1"/>
  <c r="AW704" i="1"/>
  <c r="BE36" i="1"/>
  <c r="BC706" i="1"/>
  <c r="AW707" i="1"/>
  <c r="BE50" i="1"/>
  <c r="BC708" i="1"/>
  <c r="AW709" i="1"/>
  <c r="BE83" i="1"/>
  <c r="BC710" i="1"/>
  <c r="AW712" i="1"/>
  <c r="BE676" i="1"/>
  <c r="BC713" i="1"/>
  <c r="AW714" i="1"/>
  <c r="BE715" i="1"/>
  <c r="BC716" i="1"/>
  <c r="AU719" i="1"/>
  <c r="AU723" i="1"/>
  <c r="BJ736" i="1"/>
  <c r="BA742" i="1"/>
  <c r="BI742" i="1" s="1"/>
  <c r="AV634" i="1"/>
  <c r="AZ634" i="1"/>
  <c r="AV57" i="1"/>
  <c r="AZ57" i="1"/>
  <c r="AW638" i="1"/>
  <c r="BA638" i="1"/>
  <c r="BI638" i="1" s="1"/>
  <c r="AV642" i="1"/>
  <c r="AZ642" i="1"/>
  <c r="AW643" i="1"/>
  <c r="BA643" i="1"/>
  <c r="BI643" i="1" s="1"/>
  <c r="AV81" i="1"/>
  <c r="AZ81" i="1"/>
  <c r="AW646" i="1"/>
  <c r="BA646" i="1"/>
  <c r="BI646" i="1" s="1"/>
  <c r="AU648" i="1"/>
  <c r="AY648" i="1"/>
  <c r="BC648" i="1"/>
  <c r="AV649" i="1"/>
  <c r="AZ649" i="1"/>
  <c r="AW650" i="1"/>
  <c r="BA650" i="1"/>
  <c r="BI650" i="1" s="1"/>
  <c r="AU651" i="1"/>
  <c r="AY651" i="1"/>
  <c r="BC651" i="1"/>
  <c r="AV588" i="1"/>
  <c r="AZ588" i="1"/>
  <c r="AW589" i="1"/>
  <c r="BA589" i="1"/>
  <c r="BI589" i="1" s="1"/>
  <c r="AU130" i="1"/>
  <c r="AY130" i="1"/>
  <c r="BC130" i="1"/>
  <c r="AV653" i="1"/>
  <c r="AZ653" i="1"/>
  <c r="AW131" i="1"/>
  <c r="BA131" i="1"/>
  <c r="BI131" i="1" s="1"/>
  <c r="AU132" i="1"/>
  <c r="AY132" i="1"/>
  <c r="BC132" i="1"/>
  <c r="AV596" i="1"/>
  <c r="AZ596" i="1"/>
  <c r="AW654" i="1"/>
  <c r="BA654" i="1"/>
  <c r="BI654" i="1" s="1"/>
  <c r="AU656" i="1"/>
  <c r="AY656" i="1"/>
  <c r="BC656" i="1"/>
  <c r="AV657" i="1"/>
  <c r="AZ657" i="1"/>
  <c r="AW659" i="1"/>
  <c r="BA659" i="1"/>
  <c r="BI659" i="1" s="1"/>
  <c r="AU8" i="1"/>
  <c r="AY8" i="1"/>
  <c r="BC8" i="1"/>
  <c r="AV58" i="1"/>
  <c r="AZ58" i="1"/>
  <c r="AW660" i="1"/>
  <c r="BA660" i="1"/>
  <c r="BI660" i="1" s="1"/>
  <c r="AU662" i="1"/>
  <c r="AY662" i="1"/>
  <c r="BC662" i="1"/>
  <c r="AV663" i="1"/>
  <c r="AZ663" i="1"/>
  <c r="AW664" i="1"/>
  <c r="BA664" i="1"/>
  <c r="BI664" i="1" s="1"/>
  <c r="AU13" i="1"/>
  <c r="AY13" i="1"/>
  <c r="BC13" i="1"/>
  <c r="AV666" i="1"/>
  <c r="AZ666" i="1"/>
  <c r="AW134" i="1"/>
  <c r="BA134" i="1"/>
  <c r="BI134" i="1" s="1"/>
  <c r="AU668" i="1"/>
  <c r="AY668" i="1"/>
  <c r="BC668" i="1"/>
  <c r="AV669" i="1"/>
  <c r="AZ669" i="1"/>
  <c r="AW670" i="1"/>
  <c r="BC670" i="1"/>
  <c r="BE672" i="1"/>
  <c r="BA672" i="1"/>
  <c r="BI672" i="1" s="1"/>
  <c r="AW672" i="1"/>
  <c r="AV672" i="1"/>
  <c r="BB672" i="1"/>
  <c r="AW673" i="1"/>
  <c r="BC673" i="1"/>
  <c r="BE675" i="1"/>
  <c r="BA675" i="1"/>
  <c r="BI675" i="1" s="1"/>
  <c r="AW675" i="1"/>
  <c r="AV675" i="1"/>
  <c r="BB675" i="1"/>
  <c r="AW625" i="1"/>
  <c r="BC625" i="1"/>
  <c r="BE680" i="1"/>
  <c r="BA680" i="1"/>
  <c r="BI680" i="1" s="1"/>
  <c r="AW680" i="1"/>
  <c r="AV680" i="1"/>
  <c r="BB680" i="1"/>
  <c r="AW681" i="1"/>
  <c r="BC681" i="1"/>
  <c r="BE137" i="1"/>
  <c r="BA137" i="1"/>
  <c r="BI137" i="1" s="1"/>
  <c r="AW137" i="1"/>
  <c r="AV137" i="1"/>
  <c r="BB137" i="1"/>
  <c r="AW683" i="1"/>
  <c r="BC683" i="1"/>
  <c r="BE685" i="1"/>
  <c r="BA685" i="1"/>
  <c r="BI685" i="1" s="1"/>
  <c r="AW685" i="1"/>
  <c r="AV685" i="1"/>
  <c r="BB685" i="1"/>
  <c r="AW138" i="1"/>
  <c r="BC138" i="1"/>
  <c r="AV29" i="1"/>
  <c r="BD686" i="1"/>
  <c r="BJ686" i="1" s="1"/>
  <c r="AW686" i="1"/>
  <c r="AZ687" i="1"/>
  <c r="BD139" i="1"/>
  <c r="BJ139" i="1" s="1"/>
  <c r="BD689" i="1"/>
  <c r="BJ689" i="1" s="1"/>
  <c r="BD693" i="1"/>
  <c r="BJ693" i="1" s="1"/>
  <c r="BD697" i="1"/>
  <c r="BJ697" i="1" s="1"/>
  <c r="BD700" i="1"/>
  <c r="BJ700" i="1" s="1"/>
  <c r="BD704" i="1"/>
  <c r="BJ704" i="1" s="1"/>
  <c r="BD707" i="1"/>
  <c r="BJ707" i="1" s="1"/>
  <c r="BD709" i="1"/>
  <c r="BJ709" i="1" s="1"/>
  <c r="BD712" i="1"/>
  <c r="BJ712" i="1" s="1"/>
  <c r="BD714" i="1"/>
  <c r="BJ714" i="1" s="1"/>
  <c r="AZ718" i="1"/>
  <c r="AU718" i="1"/>
  <c r="AZ719" i="1"/>
  <c r="AZ723" i="1"/>
  <c r="AW81" i="1"/>
  <c r="BA81" i="1"/>
  <c r="BI81" i="1" s="1"/>
  <c r="AX646" i="1"/>
  <c r="AV648" i="1"/>
  <c r="AZ648" i="1"/>
  <c r="AW649" i="1"/>
  <c r="BA649" i="1"/>
  <c r="BI649" i="1" s="1"/>
  <c r="AX650" i="1"/>
  <c r="AV651" i="1"/>
  <c r="AZ651" i="1"/>
  <c r="AW588" i="1"/>
  <c r="BA588" i="1"/>
  <c r="BI588" i="1" s="1"/>
  <c r="AX589" i="1"/>
  <c r="AV130" i="1"/>
  <c r="AZ130" i="1"/>
  <c r="AW653" i="1"/>
  <c r="BA653" i="1"/>
  <c r="BI653" i="1" s="1"/>
  <c r="AX131" i="1"/>
  <c r="AV132" i="1"/>
  <c r="AZ132" i="1"/>
  <c r="AW596" i="1"/>
  <c r="BA596" i="1"/>
  <c r="BI596" i="1" s="1"/>
  <c r="AX654" i="1"/>
  <c r="AV656" i="1"/>
  <c r="AZ656" i="1"/>
  <c r="AW657" i="1"/>
  <c r="BA657" i="1"/>
  <c r="BI657" i="1" s="1"/>
  <c r="AX659" i="1"/>
  <c r="AV8" i="1"/>
  <c r="AZ8" i="1"/>
  <c r="AW58" i="1"/>
  <c r="BA58" i="1"/>
  <c r="BI58" i="1" s="1"/>
  <c r="AX660" i="1"/>
  <c r="AV662" i="1"/>
  <c r="AZ662" i="1"/>
  <c r="AW663" i="1"/>
  <c r="BA663" i="1"/>
  <c r="BI663" i="1" s="1"/>
  <c r="AX664" i="1"/>
  <c r="AV13" i="1"/>
  <c r="AZ13" i="1"/>
  <c r="AW666" i="1"/>
  <c r="BA666" i="1"/>
  <c r="BI666" i="1" s="1"/>
  <c r="AX134" i="1"/>
  <c r="AV668" i="1"/>
  <c r="AZ668" i="1"/>
  <c r="AW669" i="1"/>
  <c r="BA669" i="1"/>
  <c r="BI669" i="1" s="1"/>
  <c r="AY670" i="1"/>
  <c r="BD135" i="1"/>
  <c r="BD136" i="1"/>
  <c r="BD679" i="1"/>
  <c r="BD59" i="1"/>
  <c r="BD684" i="1"/>
  <c r="BC29" i="1"/>
  <c r="AY29" i="1"/>
  <c r="AU29" i="1"/>
  <c r="BE29" i="1"/>
  <c r="BA29" i="1"/>
  <c r="BI29" i="1" s="1"/>
  <c r="BJ29" i="1" s="1"/>
  <c r="AW29" i="1"/>
  <c r="AX29" i="1"/>
  <c r="BB686" i="1"/>
  <c r="AX686" i="1"/>
  <c r="AY686" i="1"/>
  <c r="AU641" i="1"/>
  <c r="BC30" i="1"/>
  <c r="AY30" i="1"/>
  <c r="AU30" i="1"/>
  <c r="BB30" i="1"/>
  <c r="AX30" i="1"/>
  <c r="BE30" i="1"/>
  <c r="BA30" i="1"/>
  <c r="BI30" i="1" s="1"/>
  <c r="BJ30" i="1" s="1"/>
  <c r="AW30" i="1"/>
  <c r="AZ30" i="1"/>
  <c r="BC139" i="1"/>
  <c r="AY139" i="1"/>
  <c r="AU139" i="1"/>
  <c r="BB139" i="1"/>
  <c r="AX139" i="1"/>
  <c r="BE139" i="1"/>
  <c r="BC141" i="1"/>
  <c r="AY141" i="1"/>
  <c r="AU141" i="1"/>
  <c r="BB141" i="1"/>
  <c r="AX141" i="1"/>
  <c r="BE141" i="1"/>
  <c r="BA141" i="1"/>
  <c r="BI141" i="1" s="1"/>
  <c r="BJ141" i="1" s="1"/>
  <c r="AW141" i="1"/>
  <c r="AZ141" i="1"/>
  <c r="BC689" i="1"/>
  <c r="AY689" i="1"/>
  <c r="AU689" i="1"/>
  <c r="BB689" i="1"/>
  <c r="AX689" i="1"/>
  <c r="BE689" i="1"/>
  <c r="BC691" i="1"/>
  <c r="AY691" i="1"/>
  <c r="AU691" i="1"/>
  <c r="BB691" i="1"/>
  <c r="AX691" i="1"/>
  <c r="BE691" i="1"/>
  <c r="BA691" i="1"/>
  <c r="BI691" i="1" s="1"/>
  <c r="BJ691" i="1" s="1"/>
  <c r="AW691" i="1"/>
  <c r="AZ691" i="1"/>
  <c r="BC693" i="1"/>
  <c r="AY693" i="1"/>
  <c r="AU693" i="1"/>
  <c r="BB693" i="1"/>
  <c r="AX693" i="1"/>
  <c r="BE693" i="1"/>
  <c r="BC696" i="1"/>
  <c r="AY696" i="1"/>
  <c r="AU696" i="1"/>
  <c r="BB696" i="1"/>
  <c r="AX696" i="1"/>
  <c r="BE696" i="1"/>
  <c r="BA696" i="1"/>
  <c r="BI696" i="1" s="1"/>
  <c r="BJ696" i="1" s="1"/>
  <c r="AW696" i="1"/>
  <c r="AZ696" i="1"/>
  <c r="BC697" i="1"/>
  <c r="AY697" i="1"/>
  <c r="AU697" i="1"/>
  <c r="BB697" i="1"/>
  <c r="AX697" i="1"/>
  <c r="BE697" i="1"/>
  <c r="BC658" i="1"/>
  <c r="AY658" i="1"/>
  <c r="AU658" i="1"/>
  <c r="BB658" i="1"/>
  <c r="AX658" i="1"/>
  <c r="BE658" i="1"/>
  <c r="BA658" i="1"/>
  <c r="BI658" i="1" s="1"/>
  <c r="BJ658" i="1" s="1"/>
  <c r="AW658" i="1"/>
  <c r="AZ658" i="1"/>
  <c r="BC700" i="1"/>
  <c r="AY700" i="1"/>
  <c r="AU700" i="1"/>
  <c r="BB700" i="1"/>
  <c r="AX700" i="1"/>
  <c r="BE700" i="1"/>
  <c r="BC701" i="1"/>
  <c r="AY701" i="1"/>
  <c r="AU701" i="1"/>
  <c r="BC703" i="1"/>
  <c r="AY703" i="1"/>
  <c r="AU703" i="1"/>
  <c r="BB703" i="1"/>
  <c r="AX703" i="1"/>
  <c r="BE703" i="1"/>
  <c r="BA703" i="1"/>
  <c r="BI703" i="1" s="1"/>
  <c r="BJ703" i="1" s="1"/>
  <c r="AW703" i="1"/>
  <c r="AZ703" i="1"/>
  <c r="BC704" i="1"/>
  <c r="AY704" i="1"/>
  <c r="AU704" i="1"/>
  <c r="BB704" i="1"/>
  <c r="AX704" i="1"/>
  <c r="BE704" i="1"/>
  <c r="BC36" i="1"/>
  <c r="AY36" i="1"/>
  <c r="AU36" i="1"/>
  <c r="BC3" i="1"/>
  <c r="AY3" i="1"/>
  <c r="AU3" i="1"/>
  <c r="BB3" i="1"/>
  <c r="AX3" i="1"/>
  <c r="BE3" i="1"/>
  <c r="BA3" i="1"/>
  <c r="BI3" i="1" s="1"/>
  <c r="BJ3" i="1" s="1"/>
  <c r="AZ3" i="1"/>
  <c r="BC707" i="1"/>
  <c r="AY707" i="1"/>
  <c r="AU707" i="1"/>
  <c r="BB707" i="1"/>
  <c r="AX707" i="1"/>
  <c r="BE707" i="1"/>
  <c r="BC50" i="1"/>
  <c r="AY50" i="1"/>
  <c r="AU50" i="1"/>
  <c r="BC82" i="1"/>
  <c r="AY82" i="1"/>
  <c r="AU82" i="1"/>
  <c r="BB82" i="1"/>
  <c r="AX82" i="1"/>
  <c r="BE82" i="1"/>
  <c r="BA82" i="1"/>
  <c r="BI82" i="1" s="1"/>
  <c r="BJ82" i="1" s="1"/>
  <c r="AW82" i="1"/>
  <c r="AZ82" i="1"/>
  <c r="BC709" i="1"/>
  <c r="AY709" i="1"/>
  <c r="AU709" i="1"/>
  <c r="BB709" i="1"/>
  <c r="AX709" i="1"/>
  <c r="BE709" i="1"/>
  <c r="BC83" i="1"/>
  <c r="AY83" i="1"/>
  <c r="AU83" i="1"/>
  <c r="BC711" i="1"/>
  <c r="AY711" i="1"/>
  <c r="AU711" i="1"/>
  <c r="BB711" i="1"/>
  <c r="AX711" i="1"/>
  <c r="BE711" i="1"/>
  <c r="BA711" i="1"/>
  <c r="BI711" i="1" s="1"/>
  <c r="BJ711" i="1" s="1"/>
  <c r="AW711" i="1"/>
  <c r="AZ711" i="1"/>
  <c r="BC712" i="1"/>
  <c r="AY712" i="1"/>
  <c r="AU712" i="1"/>
  <c r="BB712" i="1"/>
  <c r="AX712" i="1"/>
  <c r="BE712" i="1"/>
  <c r="BC676" i="1"/>
  <c r="AY676" i="1"/>
  <c r="AU676" i="1"/>
  <c r="BC678" i="1"/>
  <c r="AY678" i="1"/>
  <c r="AU678" i="1"/>
  <c r="BB678" i="1"/>
  <c r="AX678" i="1"/>
  <c r="BE678" i="1"/>
  <c r="BA678" i="1"/>
  <c r="BI678" i="1" s="1"/>
  <c r="BJ678" i="1" s="1"/>
  <c r="AW678" i="1"/>
  <c r="AZ678" i="1"/>
  <c r="BC714" i="1"/>
  <c r="AY714" i="1"/>
  <c r="AU714" i="1"/>
  <c r="BB714" i="1"/>
  <c r="AX714" i="1"/>
  <c r="BE714" i="1"/>
  <c r="BC715" i="1"/>
  <c r="AY715" i="1"/>
  <c r="AU715" i="1"/>
  <c r="BC142" i="1"/>
  <c r="AY142" i="1"/>
  <c r="AU142" i="1"/>
  <c r="BB142" i="1"/>
  <c r="AX142" i="1"/>
  <c r="BE142" i="1"/>
  <c r="BA142" i="1"/>
  <c r="BI142" i="1" s="1"/>
  <c r="BJ142" i="1" s="1"/>
  <c r="AW142" i="1"/>
  <c r="AZ142" i="1"/>
  <c r="BA717" i="1"/>
  <c r="BI717" i="1" s="1"/>
  <c r="AU717" i="1"/>
  <c r="BE717" i="1"/>
  <c r="AY717" i="1"/>
  <c r="AY718" i="1"/>
  <c r="BB721" i="1"/>
  <c r="AW721" i="1"/>
  <c r="BA721" i="1"/>
  <c r="BI721" i="1" s="1"/>
  <c r="AU721" i="1"/>
  <c r="BE721" i="1"/>
  <c r="AY721" i="1"/>
  <c r="BC723" i="1"/>
  <c r="AV641" i="1"/>
  <c r="AZ641" i="1"/>
  <c r="BD641" i="1"/>
  <c r="BJ641" i="1" s="1"/>
  <c r="AU140" i="1"/>
  <c r="AY140" i="1"/>
  <c r="BC140" i="1"/>
  <c r="AV688" i="1"/>
  <c r="AZ688" i="1"/>
  <c r="BD688" i="1"/>
  <c r="AU49" i="1"/>
  <c r="AY49" i="1"/>
  <c r="BC49" i="1"/>
  <c r="AV690" i="1"/>
  <c r="AZ690" i="1"/>
  <c r="BD690" i="1"/>
  <c r="AU694" i="1"/>
  <c r="AY694" i="1"/>
  <c r="BC694" i="1"/>
  <c r="AV695" i="1"/>
  <c r="AZ695" i="1"/>
  <c r="BD695" i="1"/>
  <c r="AU698" i="1"/>
  <c r="AY698" i="1"/>
  <c r="BC698" i="1"/>
  <c r="AV699" i="1"/>
  <c r="AZ699" i="1"/>
  <c r="BD699" i="1"/>
  <c r="AV702" i="1"/>
  <c r="AZ702" i="1"/>
  <c r="BD702" i="1"/>
  <c r="AV706" i="1"/>
  <c r="AZ706" i="1"/>
  <c r="BD706" i="1"/>
  <c r="AV708" i="1"/>
  <c r="AZ708" i="1"/>
  <c r="BD708" i="1"/>
  <c r="AV710" i="1"/>
  <c r="AZ710" i="1"/>
  <c r="BD710" i="1"/>
  <c r="AV713" i="1"/>
  <c r="AZ713" i="1"/>
  <c r="BD713" i="1"/>
  <c r="AV716" i="1"/>
  <c r="AZ716" i="1"/>
  <c r="BD716" i="1"/>
  <c r="BB719" i="1"/>
  <c r="AX719" i="1"/>
  <c r="AV719" i="1"/>
  <c r="BA719" i="1"/>
  <c r="BI719" i="1" s="1"/>
  <c r="AU722" i="1"/>
  <c r="BB723" i="1"/>
  <c r="AX723" i="1"/>
  <c r="AV723" i="1"/>
  <c r="BA723" i="1"/>
  <c r="BI723" i="1" s="1"/>
  <c r="BB725" i="1"/>
  <c r="AU692" i="1"/>
  <c r="BC726" i="1"/>
  <c r="AY726" i="1"/>
  <c r="AU726" i="1"/>
  <c r="BB726" i="1"/>
  <c r="AX726" i="1"/>
  <c r="AW726" i="1"/>
  <c r="BE726" i="1"/>
  <c r="BA143" i="1"/>
  <c r="BI143" i="1" s="1"/>
  <c r="BJ143" i="1" s="1"/>
  <c r="BB727" i="1"/>
  <c r="AU60" i="1"/>
  <c r="BC61" i="1"/>
  <c r="AY61" i="1"/>
  <c r="AU61" i="1"/>
  <c r="BB61" i="1"/>
  <c r="AX61" i="1"/>
  <c r="AW61" i="1"/>
  <c r="BE61" i="1"/>
  <c r="BA728" i="1"/>
  <c r="BI728" i="1" s="1"/>
  <c r="BJ728" i="1" s="1"/>
  <c r="BB729" i="1"/>
  <c r="AU730" i="1"/>
  <c r="BC731" i="1"/>
  <c r="AY731" i="1"/>
  <c r="AU731" i="1"/>
  <c r="BB731" i="1"/>
  <c r="AX731" i="1"/>
  <c r="AW731" i="1"/>
  <c r="BE731" i="1"/>
  <c r="BA732" i="1"/>
  <c r="BI732" i="1" s="1"/>
  <c r="BJ732" i="1" s="1"/>
  <c r="BB733" i="1"/>
  <c r="AU84" i="1"/>
  <c r="BC705" i="1"/>
  <c r="AY705" i="1"/>
  <c r="AU705" i="1"/>
  <c r="BB705" i="1"/>
  <c r="AX705" i="1"/>
  <c r="AW705" i="1"/>
  <c r="BE705" i="1"/>
  <c r="BA734" i="1"/>
  <c r="BI734" i="1" s="1"/>
  <c r="BJ734" i="1" s="1"/>
  <c r="BB735" i="1"/>
  <c r="AU23" i="1"/>
  <c r="BC736" i="1"/>
  <c r="AY736" i="1"/>
  <c r="AU736" i="1"/>
  <c r="BB736" i="1"/>
  <c r="AX736" i="1"/>
  <c r="AW736" i="1"/>
  <c r="BE736" i="1"/>
  <c r="BA737" i="1"/>
  <c r="BI737" i="1" s="1"/>
  <c r="BJ737" i="1" s="1"/>
  <c r="BB738" i="1"/>
  <c r="AU144" i="1"/>
  <c r="AY744" i="1"/>
  <c r="AX744" i="1"/>
  <c r="BC744" i="1"/>
  <c r="AU744" i="1"/>
  <c r="BC145" i="1"/>
  <c r="AY145" i="1"/>
  <c r="AU145" i="1"/>
  <c r="BB145" i="1"/>
  <c r="AX145" i="1"/>
  <c r="BD145" i="1"/>
  <c r="AV145" i="1"/>
  <c r="BA145" i="1"/>
  <c r="BI145" i="1" s="1"/>
  <c r="AZ145" i="1"/>
  <c r="BE145" i="1"/>
  <c r="BB747" i="1"/>
  <c r="AX747" i="1"/>
  <c r="BC747" i="1"/>
  <c r="AY747" i="1"/>
  <c r="AU747" i="1"/>
  <c r="BE779" i="1"/>
  <c r="BA779" i="1"/>
  <c r="BI779" i="1" s="1"/>
  <c r="AW779" i="1"/>
  <c r="BC779" i="1"/>
  <c r="AX779" i="1"/>
  <c r="AZ779" i="1"/>
  <c r="AU779" i="1"/>
  <c r="AV779" i="1"/>
  <c r="BD779" i="1"/>
  <c r="BB779" i="1"/>
  <c r="AY779" i="1"/>
  <c r="AV140" i="1"/>
  <c r="AZ140" i="1"/>
  <c r="BD140" i="1"/>
  <c r="AW688" i="1"/>
  <c r="BA688" i="1"/>
  <c r="BI688" i="1" s="1"/>
  <c r="AV49" i="1"/>
  <c r="AZ49" i="1"/>
  <c r="BD49" i="1"/>
  <c r="AW690" i="1"/>
  <c r="BA690" i="1"/>
  <c r="BI690" i="1" s="1"/>
  <c r="AV694" i="1"/>
  <c r="AZ694" i="1"/>
  <c r="BD694" i="1"/>
  <c r="AW695" i="1"/>
  <c r="BA695" i="1"/>
  <c r="BI695" i="1" s="1"/>
  <c r="BE695" i="1"/>
  <c r="AV698" i="1"/>
  <c r="AZ698" i="1"/>
  <c r="BD698" i="1"/>
  <c r="AW699" i="1"/>
  <c r="BA699" i="1"/>
  <c r="BI699" i="1" s="1"/>
  <c r="BE699" i="1"/>
  <c r="AV701" i="1"/>
  <c r="AZ701" i="1"/>
  <c r="BD701" i="1"/>
  <c r="AW702" i="1"/>
  <c r="BA702" i="1"/>
  <c r="BI702" i="1" s="1"/>
  <c r="BE702" i="1"/>
  <c r="AV36" i="1"/>
  <c r="AZ36" i="1"/>
  <c r="BD36" i="1"/>
  <c r="AW706" i="1"/>
  <c r="BA706" i="1"/>
  <c r="BI706" i="1" s="1"/>
  <c r="BE706" i="1"/>
  <c r="AV50" i="1"/>
  <c r="AZ50" i="1"/>
  <c r="BD50" i="1"/>
  <c r="AW708" i="1"/>
  <c r="BA708" i="1"/>
  <c r="BI708" i="1" s="1"/>
  <c r="BE708" i="1"/>
  <c r="AV83" i="1"/>
  <c r="AZ83" i="1"/>
  <c r="BD83" i="1"/>
  <c r="AW710" i="1"/>
  <c r="BA710" i="1"/>
  <c r="BI710" i="1" s="1"/>
  <c r="BE710" i="1"/>
  <c r="AV676" i="1"/>
  <c r="AZ676" i="1"/>
  <c r="BD676" i="1"/>
  <c r="AW713" i="1"/>
  <c r="BA713" i="1"/>
  <c r="BI713" i="1" s="1"/>
  <c r="BE713" i="1"/>
  <c r="AV715" i="1"/>
  <c r="AZ715" i="1"/>
  <c r="BD715" i="1"/>
  <c r="AW716" i="1"/>
  <c r="BA716" i="1"/>
  <c r="BI716" i="1" s="1"/>
  <c r="BE716" i="1"/>
  <c r="BE718" i="1"/>
  <c r="BA718" i="1"/>
  <c r="BI718" i="1" s="1"/>
  <c r="BJ718" i="1" s="1"/>
  <c r="AW718" i="1"/>
  <c r="AV718" i="1"/>
  <c r="BB718" i="1"/>
  <c r="AW719" i="1"/>
  <c r="BC719" i="1"/>
  <c r="BE722" i="1"/>
  <c r="BA722" i="1"/>
  <c r="BI722" i="1" s="1"/>
  <c r="BJ722" i="1" s="1"/>
  <c r="AW722" i="1"/>
  <c r="AV722" i="1"/>
  <c r="BB722" i="1"/>
  <c r="AW723" i="1"/>
  <c r="AU725" i="1"/>
  <c r="BB692" i="1"/>
  <c r="AX692" i="1"/>
  <c r="BE692" i="1"/>
  <c r="BA692" i="1"/>
  <c r="BI692" i="1" s="1"/>
  <c r="AW692" i="1"/>
  <c r="AV692" i="1"/>
  <c r="BD692" i="1"/>
  <c r="AU727" i="1"/>
  <c r="BC727" i="1"/>
  <c r="BB60" i="1"/>
  <c r="AX60" i="1"/>
  <c r="BE60" i="1"/>
  <c r="BA60" i="1"/>
  <c r="BI60" i="1" s="1"/>
  <c r="AW60" i="1"/>
  <c r="AV60" i="1"/>
  <c r="BD60" i="1"/>
  <c r="AZ61" i="1"/>
  <c r="BB728" i="1"/>
  <c r="AU729" i="1"/>
  <c r="BC729" i="1"/>
  <c r="BB730" i="1"/>
  <c r="AX730" i="1"/>
  <c r="BE730" i="1"/>
  <c r="BA730" i="1"/>
  <c r="BI730" i="1" s="1"/>
  <c r="AW730" i="1"/>
  <c r="AV730" i="1"/>
  <c r="BD730" i="1"/>
  <c r="AZ731" i="1"/>
  <c r="BB732" i="1"/>
  <c r="AU733" i="1"/>
  <c r="BC733" i="1"/>
  <c r="BB84" i="1"/>
  <c r="AX84" i="1"/>
  <c r="BE84" i="1"/>
  <c r="BA84" i="1"/>
  <c r="BI84" i="1" s="1"/>
  <c r="AW84" i="1"/>
  <c r="AV84" i="1"/>
  <c r="BD84" i="1"/>
  <c r="AZ705" i="1"/>
  <c r="BB734" i="1"/>
  <c r="AU735" i="1"/>
  <c r="BC735" i="1"/>
  <c r="BB23" i="1"/>
  <c r="AX23" i="1"/>
  <c r="BE23" i="1"/>
  <c r="BA23" i="1"/>
  <c r="BI23" i="1" s="1"/>
  <c r="AW23" i="1"/>
  <c r="AV23" i="1"/>
  <c r="BD23" i="1"/>
  <c r="AZ736" i="1"/>
  <c r="AU738" i="1"/>
  <c r="BD144" i="1"/>
  <c r="BJ144" i="1" s="1"/>
  <c r="AZ144" i="1"/>
  <c r="BC144" i="1"/>
  <c r="AX144" i="1"/>
  <c r="BB144" i="1"/>
  <c r="AW144" i="1"/>
  <c r="AV144" i="1"/>
  <c r="BB744" i="1"/>
  <c r="AV135" i="1"/>
  <c r="AZ135" i="1"/>
  <c r="AV136" i="1"/>
  <c r="AZ136" i="1"/>
  <c r="AV679" i="1"/>
  <c r="AZ679" i="1"/>
  <c r="AV59" i="1"/>
  <c r="AZ59" i="1"/>
  <c r="AV684" i="1"/>
  <c r="AZ684" i="1"/>
  <c r="AV686" i="1"/>
  <c r="AZ686" i="1"/>
  <c r="AX641" i="1"/>
  <c r="AV139" i="1"/>
  <c r="AZ139" i="1"/>
  <c r="AW140" i="1"/>
  <c r="BA140" i="1"/>
  <c r="BI140" i="1" s="1"/>
  <c r="AX688" i="1"/>
  <c r="AV689" i="1"/>
  <c r="AZ689" i="1"/>
  <c r="AW49" i="1"/>
  <c r="BA49" i="1"/>
  <c r="BI49" i="1" s="1"/>
  <c r="AX690" i="1"/>
  <c r="AV693" i="1"/>
  <c r="AZ693" i="1"/>
  <c r="AW694" i="1"/>
  <c r="BA694" i="1"/>
  <c r="BI694" i="1" s="1"/>
  <c r="AX695" i="1"/>
  <c r="AV697" i="1"/>
  <c r="AZ697" i="1"/>
  <c r="AW698" i="1"/>
  <c r="BA698" i="1"/>
  <c r="BI698" i="1" s="1"/>
  <c r="AX699" i="1"/>
  <c r="AV700" i="1"/>
  <c r="AZ700" i="1"/>
  <c r="AW701" i="1"/>
  <c r="BA701" i="1"/>
  <c r="BI701" i="1" s="1"/>
  <c r="AX702" i="1"/>
  <c r="AV704" i="1"/>
  <c r="AZ704" i="1"/>
  <c r="AW36" i="1"/>
  <c r="BA36" i="1"/>
  <c r="BI36" i="1" s="1"/>
  <c r="AX706" i="1"/>
  <c r="AV707" i="1"/>
  <c r="AZ707" i="1"/>
  <c r="AW50" i="1"/>
  <c r="BA50" i="1"/>
  <c r="BI50" i="1" s="1"/>
  <c r="AX708" i="1"/>
  <c r="AV709" i="1"/>
  <c r="AZ709" i="1"/>
  <c r="AW83" i="1"/>
  <c r="BA83" i="1"/>
  <c r="BI83" i="1" s="1"/>
  <c r="AX710" i="1"/>
  <c r="AV712" i="1"/>
  <c r="AZ712" i="1"/>
  <c r="AW676" i="1"/>
  <c r="BA676" i="1"/>
  <c r="BI676" i="1" s="1"/>
  <c r="AX713" i="1"/>
  <c r="AV714" i="1"/>
  <c r="AZ714" i="1"/>
  <c r="AW715" i="1"/>
  <c r="BA715" i="1"/>
  <c r="BI715" i="1" s="1"/>
  <c r="AX716" i="1"/>
  <c r="BD717" i="1"/>
  <c r="AZ717" i="1"/>
  <c r="AV717" i="1"/>
  <c r="AW717" i="1"/>
  <c r="BB717" i="1"/>
  <c r="AX718" i="1"/>
  <c r="BC718" i="1"/>
  <c r="AY719" i="1"/>
  <c r="BD719" i="1"/>
  <c r="BD721" i="1"/>
  <c r="AX722" i="1"/>
  <c r="BC722" i="1"/>
  <c r="AY723" i="1"/>
  <c r="BD723" i="1"/>
  <c r="BD725" i="1"/>
  <c r="AY692" i="1"/>
  <c r="BA726" i="1"/>
  <c r="BI726" i="1" s="1"/>
  <c r="BJ726" i="1" s="1"/>
  <c r="AW143" i="1"/>
  <c r="BD727" i="1"/>
  <c r="AY60" i="1"/>
  <c r="BA61" i="1"/>
  <c r="BI61" i="1" s="1"/>
  <c r="BJ61" i="1" s="1"/>
  <c r="AW728" i="1"/>
  <c r="BD729" i="1"/>
  <c r="AY730" i="1"/>
  <c r="BA731" i="1"/>
  <c r="BI731" i="1" s="1"/>
  <c r="BJ731" i="1" s="1"/>
  <c r="AW732" i="1"/>
  <c r="BD733" i="1"/>
  <c r="AY84" i="1"/>
  <c r="BA705" i="1"/>
  <c r="BI705" i="1" s="1"/>
  <c r="BJ705" i="1" s="1"/>
  <c r="AW734" i="1"/>
  <c r="BD735" i="1"/>
  <c r="BC740" i="1"/>
  <c r="AY740" i="1"/>
  <c r="AU740" i="1"/>
  <c r="BB740" i="1"/>
  <c r="AX740" i="1"/>
  <c r="BD740" i="1"/>
  <c r="AV740" i="1"/>
  <c r="BA740" i="1"/>
  <c r="BI740" i="1" s="1"/>
  <c r="AZ740" i="1"/>
  <c r="AX742" i="1"/>
  <c r="BE742" i="1"/>
  <c r="AW742" i="1"/>
  <c r="BB742" i="1"/>
  <c r="BC746" i="1"/>
  <c r="AY746" i="1"/>
  <c r="AU746" i="1"/>
  <c r="AX746" i="1"/>
  <c r="BE746" i="1"/>
  <c r="AW746" i="1"/>
  <c r="BB746" i="1"/>
  <c r="BA788" i="1"/>
  <c r="BI788" i="1" s="1"/>
  <c r="BE788" i="1"/>
  <c r="AW788" i="1"/>
  <c r="BC788" i="1"/>
  <c r="AU788" i="1"/>
  <c r="AY788" i="1"/>
  <c r="BB745" i="1"/>
  <c r="AX745" i="1"/>
  <c r="BE745" i="1"/>
  <c r="BA745" i="1"/>
  <c r="BI745" i="1" s="1"/>
  <c r="AW745" i="1"/>
  <c r="AV745" i="1"/>
  <c r="BD745" i="1"/>
  <c r="BC748" i="1"/>
  <c r="AY748" i="1"/>
  <c r="AU748" i="1"/>
  <c r="BB748" i="1"/>
  <c r="AX748" i="1"/>
  <c r="BE748" i="1"/>
  <c r="BA748" i="1"/>
  <c r="BI748" i="1" s="1"/>
  <c r="AW748" i="1"/>
  <c r="AZ748" i="1"/>
  <c r="BE749" i="1"/>
  <c r="AU751" i="1"/>
  <c r="BC752" i="1"/>
  <c r="AY752" i="1"/>
  <c r="AU752" i="1"/>
  <c r="BB752" i="1"/>
  <c r="AX752" i="1"/>
  <c r="BE752" i="1"/>
  <c r="BA752" i="1"/>
  <c r="BI752" i="1" s="1"/>
  <c r="AW752" i="1"/>
  <c r="AZ752" i="1"/>
  <c r="BE753" i="1"/>
  <c r="AU4" i="1"/>
  <c r="BC754" i="1"/>
  <c r="AY754" i="1"/>
  <c r="AU754" i="1"/>
  <c r="BB754" i="1"/>
  <c r="AX754" i="1"/>
  <c r="BE754" i="1"/>
  <c r="BA754" i="1"/>
  <c r="BI754" i="1" s="1"/>
  <c r="AW754" i="1"/>
  <c r="AZ754" i="1"/>
  <c r="BE755" i="1"/>
  <c r="AU51" i="1"/>
  <c r="BC757" i="1"/>
  <c r="AY757" i="1"/>
  <c r="AU757" i="1"/>
  <c r="BB757" i="1"/>
  <c r="AX757" i="1"/>
  <c r="BE757" i="1"/>
  <c r="BA757" i="1"/>
  <c r="BI757" i="1" s="1"/>
  <c r="AW757" i="1"/>
  <c r="AZ757" i="1"/>
  <c r="BE760" i="1"/>
  <c r="AU762" i="1"/>
  <c r="BC85" i="1"/>
  <c r="AY85" i="1"/>
  <c r="BE85" i="1"/>
  <c r="AZ85" i="1"/>
  <c r="AU85" i="1"/>
  <c r="BD85" i="1"/>
  <c r="AX85" i="1"/>
  <c r="BB85" i="1"/>
  <c r="AW85" i="1"/>
  <c r="BA85" i="1"/>
  <c r="BI85" i="1" s="1"/>
  <c r="AU790" i="1"/>
  <c r="AV721" i="1"/>
  <c r="AZ721" i="1"/>
  <c r="AV725" i="1"/>
  <c r="AZ725" i="1"/>
  <c r="AU143" i="1"/>
  <c r="AY143" i="1"/>
  <c r="BC143" i="1"/>
  <c r="AV727" i="1"/>
  <c r="AZ727" i="1"/>
  <c r="AU728" i="1"/>
  <c r="AY728" i="1"/>
  <c r="BC728" i="1"/>
  <c r="AV729" i="1"/>
  <c r="AZ729" i="1"/>
  <c r="AU732" i="1"/>
  <c r="AY732" i="1"/>
  <c r="BC732" i="1"/>
  <c r="AV733" i="1"/>
  <c r="AZ733" i="1"/>
  <c r="AU734" i="1"/>
  <c r="AY734" i="1"/>
  <c r="BC734" i="1"/>
  <c r="AV735" i="1"/>
  <c r="AZ735" i="1"/>
  <c r="AU737" i="1"/>
  <c r="AY737" i="1"/>
  <c r="BC737" i="1"/>
  <c r="AV738" i="1"/>
  <c r="AZ738" i="1"/>
  <c r="BD738" i="1"/>
  <c r="BE744" i="1"/>
  <c r="AY745" i="1"/>
  <c r="BE747" i="1"/>
  <c r="BD748" i="1"/>
  <c r="AX750" i="1"/>
  <c r="BE751" i="1"/>
  <c r="AY751" i="1"/>
  <c r="BD752" i="1"/>
  <c r="AX37" i="1"/>
  <c r="BE4" i="1"/>
  <c r="AY4" i="1"/>
  <c r="BD754" i="1"/>
  <c r="AX756" i="1"/>
  <c r="BE51" i="1"/>
  <c r="AY51" i="1"/>
  <c r="BD757" i="1"/>
  <c r="AX761" i="1"/>
  <c r="BE762" i="1"/>
  <c r="AY762" i="1"/>
  <c r="AW765" i="1"/>
  <c r="AX780" i="1"/>
  <c r="BA769" i="1"/>
  <c r="BI769" i="1" s="1"/>
  <c r="BE769" i="1"/>
  <c r="AW769" i="1"/>
  <c r="BC769" i="1"/>
  <c r="AU769" i="1"/>
  <c r="AY769" i="1"/>
  <c r="BA791" i="1"/>
  <c r="BI791" i="1" s="1"/>
  <c r="BE791" i="1"/>
  <c r="AW791" i="1"/>
  <c r="BC791" i="1"/>
  <c r="AU791" i="1"/>
  <c r="AY791" i="1"/>
  <c r="AW725" i="1"/>
  <c r="BA725" i="1"/>
  <c r="BI725" i="1" s="1"/>
  <c r="AV143" i="1"/>
  <c r="AZ143" i="1"/>
  <c r="AW727" i="1"/>
  <c r="BA727" i="1"/>
  <c r="BI727" i="1" s="1"/>
  <c r="AV728" i="1"/>
  <c r="AZ728" i="1"/>
  <c r="AW729" i="1"/>
  <c r="BA729" i="1"/>
  <c r="BI729" i="1" s="1"/>
  <c r="AV732" i="1"/>
  <c r="AZ732" i="1"/>
  <c r="AW733" i="1"/>
  <c r="BA733" i="1"/>
  <c r="BI733" i="1" s="1"/>
  <c r="AV734" i="1"/>
  <c r="AZ734" i="1"/>
  <c r="AW735" i="1"/>
  <c r="BA735" i="1"/>
  <c r="BI735" i="1" s="1"/>
  <c r="AV737" i="1"/>
  <c r="AZ737" i="1"/>
  <c r="AW738" i="1"/>
  <c r="BA738" i="1"/>
  <c r="BI738" i="1" s="1"/>
  <c r="BD742" i="1"/>
  <c r="AZ745" i="1"/>
  <c r="BD746" i="1"/>
  <c r="BJ746" i="1" s="1"/>
  <c r="BD750" i="1"/>
  <c r="BD37" i="1"/>
  <c r="BD756" i="1"/>
  <c r="BD761" i="1"/>
  <c r="BJ763" i="1"/>
  <c r="BC88" i="1"/>
  <c r="AU16" i="1"/>
  <c r="AU742" i="1"/>
  <c r="AY742" i="1"/>
  <c r="BC742" i="1"/>
  <c r="AV744" i="1"/>
  <c r="AZ744" i="1"/>
  <c r="BD744" i="1"/>
  <c r="AV747" i="1"/>
  <c r="AZ747" i="1"/>
  <c r="BD747" i="1"/>
  <c r="AX749" i="1"/>
  <c r="BB749" i="1"/>
  <c r="AU750" i="1"/>
  <c r="AY750" i="1"/>
  <c r="BC750" i="1"/>
  <c r="AV751" i="1"/>
  <c r="AZ751" i="1"/>
  <c r="BD751" i="1"/>
  <c r="AX753" i="1"/>
  <c r="BB753" i="1"/>
  <c r="AU37" i="1"/>
  <c r="AY37" i="1"/>
  <c r="BC37" i="1"/>
  <c r="AV4" i="1"/>
  <c r="AZ4" i="1"/>
  <c r="BD4" i="1"/>
  <c r="AX755" i="1"/>
  <c r="BB755" i="1"/>
  <c r="AU756" i="1"/>
  <c r="AY756" i="1"/>
  <c r="BC756" i="1"/>
  <c r="AV51" i="1"/>
  <c r="AZ51" i="1"/>
  <c r="BD51" i="1"/>
  <c r="AX760" i="1"/>
  <c r="BB760" i="1"/>
  <c r="AU761" i="1"/>
  <c r="AY761" i="1"/>
  <c r="BC761" i="1"/>
  <c r="AV762" i="1"/>
  <c r="AZ762" i="1"/>
  <c r="BD762" i="1"/>
  <c r="AX763" i="1"/>
  <c r="BC763" i="1"/>
  <c r="AY764" i="1"/>
  <c r="BD764" i="1"/>
  <c r="AU766" i="1"/>
  <c r="AZ766" i="1"/>
  <c r="BE766" i="1"/>
  <c r="BC741" i="1"/>
  <c r="AY741" i="1"/>
  <c r="AU741" i="1"/>
  <c r="BE741" i="1"/>
  <c r="BA741" i="1"/>
  <c r="BI741" i="1" s="1"/>
  <c r="BJ741" i="1" s="1"/>
  <c r="AW741" i="1"/>
  <c r="AX741" i="1"/>
  <c r="BB86" i="1"/>
  <c r="AX86" i="1"/>
  <c r="AY86" i="1"/>
  <c r="BB743" i="1"/>
  <c r="AU767" i="1"/>
  <c r="BC767" i="1"/>
  <c r="BC146" i="1"/>
  <c r="AY146" i="1"/>
  <c r="AU146" i="1"/>
  <c r="BE146" i="1"/>
  <c r="BA146" i="1"/>
  <c r="BI146" i="1" s="1"/>
  <c r="BJ146" i="1" s="1"/>
  <c r="AW146" i="1"/>
  <c r="AX146" i="1"/>
  <c r="BB768" i="1"/>
  <c r="AX768" i="1"/>
  <c r="AY768" i="1"/>
  <c r="BB770" i="1"/>
  <c r="AU771" i="1"/>
  <c r="BC771" i="1"/>
  <c r="BC772" i="1"/>
  <c r="AY772" i="1"/>
  <c r="AU772" i="1"/>
  <c r="BE772" i="1"/>
  <c r="BA772" i="1"/>
  <c r="BI772" i="1" s="1"/>
  <c r="BJ772" i="1" s="1"/>
  <c r="AW772" i="1"/>
  <c r="AX772" i="1"/>
  <c r="AY62" i="1"/>
  <c r="BB773" i="1"/>
  <c r="AU63" i="1"/>
  <c r="BC63" i="1"/>
  <c r="BC12" i="1"/>
  <c r="AY12" i="1"/>
  <c r="AU12" i="1"/>
  <c r="BE12" i="1"/>
  <c r="BA12" i="1"/>
  <c r="BI12" i="1" s="1"/>
  <c r="BJ12" i="1" s="1"/>
  <c r="AW12" i="1"/>
  <c r="AX12" i="1"/>
  <c r="AY774" i="1"/>
  <c r="BB775" i="1"/>
  <c r="AU776" i="1"/>
  <c r="BC87" i="1"/>
  <c r="AY87" i="1"/>
  <c r="AU87" i="1"/>
  <c r="BE87" i="1"/>
  <c r="BA87" i="1"/>
  <c r="BI87" i="1" s="1"/>
  <c r="BJ87" i="1" s="1"/>
  <c r="AW87" i="1"/>
  <c r="AX87" i="1"/>
  <c r="AY758" i="1"/>
  <c r="AU147" i="1"/>
  <c r="BC777" i="1"/>
  <c r="AY777" i="1"/>
  <c r="AU777" i="1"/>
  <c r="BE777" i="1"/>
  <c r="BA777" i="1"/>
  <c r="BI777" i="1" s="1"/>
  <c r="BJ777" i="1" s="1"/>
  <c r="AW777" i="1"/>
  <c r="AX777" i="1"/>
  <c r="AY33" i="1"/>
  <c r="AV742" i="1"/>
  <c r="AZ742" i="1"/>
  <c r="AW744" i="1"/>
  <c r="BA744" i="1"/>
  <c r="BI744" i="1" s="1"/>
  <c r="AV746" i="1"/>
  <c r="AZ746" i="1"/>
  <c r="AW747" i="1"/>
  <c r="BA747" i="1"/>
  <c r="BI747" i="1" s="1"/>
  <c r="AU749" i="1"/>
  <c r="AY749" i="1"/>
  <c r="BC749" i="1"/>
  <c r="AV750" i="1"/>
  <c r="AZ750" i="1"/>
  <c r="AW751" i="1"/>
  <c r="BA751" i="1"/>
  <c r="BI751" i="1" s="1"/>
  <c r="AU753" i="1"/>
  <c r="AY753" i="1"/>
  <c r="BC753" i="1"/>
  <c r="AV37" i="1"/>
  <c r="AZ37" i="1"/>
  <c r="BA4" i="1"/>
  <c r="BI4" i="1" s="1"/>
  <c r="AU755" i="1"/>
  <c r="AY755" i="1"/>
  <c r="BC755" i="1"/>
  <c r="AV756" i="1"/>
  <c r="AZ756" i="1"/>
  <c r="AW51" i="1"/>
  <c r="BA51" i="1"/>
  <c r="BI51" i="1" s="1"/>
  <c r="AU760" i="1"/>
  <c r="AY760" i="1"/>
  <c r="BC760" i="1"/>
  <c r="AV761" i="1"/>
  <c r="AZ761" i="1"/>
  <c r="AW762" i="1"/>
  <c r="BA762" i="1"/>
  <c r="BI762" i="1" s="1"/>
  <c r="AY763" i="1"/>
  <c r="AU764" i="1"/>
  <c r="BB766" i="1"/>
  <c r="AX766" i="1"/>
  <c r="AV766" i="1"/>
  <c r="BA766" i="1"/>
  <c r="BI766" i="1" s="1"/>
  <c r="BJ766" i="1" s="1"/>
  <c r="AZ741" i="1"/>
  <c r="BA86" i="1"/>
  <c r="BI86" i="1" s="1"/>
  <c r="BJ86" i="1" s="1"/>
  <c r="AV743" i="1"/>
  <c r="BB767" i="1"/>
  <c r="AW767" i="1"/>
  <c r="BE767" i="1"/>
  <c r="AZ146" i="1"/>
  <c r="BA768" i="1"/>
  <c r="BI768" i="1" s="1"/>
  <c r="BJ768" i="1" s="1"/>
  <c r="AV770" i="1"/>
  <c r="BB771" i="1"/>
  <c r="AW771" i="1"/>
  <c r="BE771" i="1"/>
  <c r="AZ772" i="1"/>
  <c r="BA62" i="1"/>
  <c r="BI62" i="1" s="1"/>
  <c r="BJ62" i="1" s="1"/>
  <c r="AV773" i="1"/>
  <c r="BB63" i="1"/>
  <c r="AW63" i="1"/>
  <c r="BE63" i="1"/>
  <c r="AZ12" i="1"/>
  <c r="BA774" i="1"/>
  <c r="BI774" i="1" s="1"/>
  <c r="BJ774" i="1" s="1"/>
  <c r="AV775" i="1"/>
  <c r="BD776" i="1"/>
  <c r="BJ776" i="1" s="1"/>
  <c r="AW776" i="1"/>
  <c r="BJ147" i="1"/>
  <c r="BD765" i="1"/>
  <c r="AY765" i="1"/>
  <c r="AZ765" i="1"/>
  <c r="BE780" i="1"/>
  <c r="BA780" i="1"/>
  <c r="BI780" i="1" s="1"/>
  <c r="AW780" i="1"/>
  <c r="BC780" i="1"/>
  <c r="AY780" i="1"/>
  <c r="AU780" i="1"/>
  <c r="BD780" i="1"/>
  <c r="AV780" i="1"/>
  <c r="AZ780" i="1"/>
  <c r="BB780" i="1"/>
  <c r="BB88" i="1"/>
  <c r="AX88" i="1"/>
  <c r="BE88" i="1"/>
  <c r="AW88" i="1"/>
  <c r="BA88" i="1"/>
  <c r="BI88" i="1" s="1"/>
  <c r="AY88" i="1"/>
  <c r="BC781" i="1"/>
  <c r="AY781" i="1"/>
  <c r="AU781" i="1"/>
  <c r="BE781" i="1"/>
  <c r="BA781" i="1"/>
  <c r="BI781" i="1" s="1"/>
  <c r="AW781" i="1"/>
  <c r="AZ781" i="1"/>
  <c r="BD781" i="1"/>
  <c r="AV781" i="1"/>
  <c r="BB781" i="1"/>
  <c r="BC786" i="1"/>
  <c r="AY786" i="1"/>
  <c r="AU786" i="1"/>
  <c r="BE786" i="1"/>
  <c r="BA786" i="1"/>
  <c r="BI786" i="1" s="1"/>
  <c r="AW786" i="1"/>
  <c r="AZ786" i="1"/>
  <c r="BD786" i="1"/>
  <c r="AV786" i="1"/>
  <c r="BB786" i="1"/>
  <c r="BC89" i="1"/>
  <c r="AY89" i="1"/>
  <c r="AU89" i="1"/>
  <c r="BE89" i="1"/>
  <c r="BA89" i="1"/>
  <c r="BI89" i="1" s="1"/>
  <c r="AW89" i="1"/>
  <c r="AZ89" i="1"/>
  <c r="BD89" i="1"/>
  <c r="AV89" i="1"/>
  <c r="BB89" i="1"/>
  <c r="AV749" i="1"/>
  <c r="AZ749" i="1"/>
  <c r="AW750" i="1"/>
  <c r="BA750" i="1"/>
  <c r="BI750" i="1" s="1"/>
  <c r="AX751" i="1"/>
  <c r="AV753" i="1"/>
  <c r="AZ753" i="1"/>
  <c r="AW37" i="1"/>
  <c r="BA37" i="1"/>
  <c r="BI37" i="1" s="1"/>
  <c r="AX4" i="1"/>
  <c r="AV755" i="1"/>
  <c r="AZ755" i="1"/>
  <c r="AW756" i="1"/>
  <c r="BA756" i="1"/>
  <c r="BI756" i="1" s="1"/>
  <c r="AX51" i="1"/>
  <c r="AV760" i="1"/>
  <c r="AZ760" i="1"/>
  <c r="AW761" i="1"/>
  <c r="BA761" i="1"/>
  <c r="BI761" i="1" s="1"/>
  <c r="AX762" i="1"/>
  <c r="AU763" i="1"/>
  <c r="BE764" i="1"/>
  <c r="BA764" i="1"/>
  <c r="BI764" i="1" s="1"/>
  <c r="AW764" i="1"/>
  <c r="AV764" i="1"/>
  <c r="BB764" i="1"/>
  <c r="AW766" i="1"/>
  <c r="BB741" i="1"/>
  <c r="AU86" i="1"/>
  <c r="BC86" i="1"/>
  <c r="BE743" i="1"/>
  <c r="BA743" i="1"/>
  <c r="BI743" i="1" s="1"/>
  <c r="BJ743" i="1" s="1"/>
  <c r="AW743" i="1"/>
  <c r="BC743" i="1"/>
  <c r="AY743" i="1"/>
  <c r="AU743" i="1"/>
  <c r="AX743" i="1"/>
  <c r="BB146" i="1"/>
  <c r="AU768" i="1"/>
  <c r="BC768" i="1"/>
  <c r="BE770" i="1"/>
  <c r="BA770" i="1"/>
  <c r="BI770" i="1" s="1"/>
  <c r="BJ770" i="1" s="1"/>
  <c r="AW770" i="1"/>
  <c r="BC770" i="1"/>
  <c r="AY770" i="1"/>
  <c r="AU770" i="1"/>
  <c r="AX770" i="1"/>
  <c r="BB772" i="1"/>
  <c r="AU62" i="1"/>
  <c r="BE773" i="1"/>
  <c r="BA773" i="1"/>
  <c r="BI773" i="1" s="1"/>
  <c r="BJ773" i="1" s="1"/>
  <c r="AW773" i="1"/>
  <c r="BC773" i="1"/>
  <c r="AY773" i="1"/>
  <c r="AU773" i="1"/>
  <c r="AX773" i="1"/>
  <c r="BB12" i="1"/>
  <c r="AU774" i="1"/>
  <c r="BE775" i="1"/>
  <c r="BA775" i="1"/>
  <c r="BI775" i="1" s="1"/>
  <c r="BJ775" i="1" s="1"/>
  <c r="AW775" i="1"/>
  <c r="BC775" i="1"/>
  <c r="AY775" i="1"/>
  <c r="AU775" i="1"/>
  <c r="AX775" i="1"/>
  <c r="BB776" i="1"/>
  <c r="AX776" i="1"/>
  <c r="AY776" i="1"/>
  <c r="BB87" i="1"/>
  <c r="AU758" i="1"/>
  <c r="BE759" i="1"/>
  <c r="BA759" i="1"/>
  <c r="BI759" i="1" s="1"/>
  <c r="BJ759" i="1" s="1"/>
  <c r="AW759" i="1"/>
  <c r="BC759" i="1"/>
  <c r="AY759" i="1"/>
  <c r="AU759" i="1"/>
  <c r="AX759" i="1"/>
  <c r="BB147" i="1"/>
  <c r="AX147" i="1"/>
  <c r="AY147" i="1"/>
  <c r="BB777" i="1"/>
  <c r="AU33" i="1"/>
  <c r="BD778" i="1"/>
  <c r="BJ778" i="1" s="1"/>
  <c r="AZ778" i="1"/>
  <c r="BB778" i="1"/>
  <c r="AW778" i="1"/>
  <c r="BE778" i="1"/>
  <c r="AY778" i="1"/>
  <c r="AU778" i="1"/>
  <c r="AX778" i="1"/>
  <c r="BC765" i="1"/>
  <c r="BE783" i="1"/>
  <c r="BA783" i="1"/>
  <c r="BI783" i="1" s="1"/>
  <c r="AW783" i="1"/>
  <c r="BC783" i="1"/>
  <c r="AY783" i="1"/>
  <c r="AU783" i="1"/>
  <c r="AX783" i="1"/>
  <c r="BB16" i="1"/>
  <c r="AX16" i="1"/>
  <c r="AY16" i="1"/>
  <c r="BE789" i="1"/>
  <c r="BA789" i="1"/>
  <c r="BI789" i="1" s="1"/>
  <c r="AW789" i="1"/>
  <c r="BC789" i="1"/>
  <c r="AY789" i="1"/>
  <c r="AU789" i="1"/>
  <c r="AX789" i="1"/>
  <c r="BB790" i="1"/>
  <c r="AX790" i="1"/>
  <c r="AY790" i="1"/>
  <c r="BB792" i="1"/>
  <c r="AX792" i="1"/>
  <c r="BE792" i="1"/>
  <c r="BA792" i="1"/>
  <c r="BI792" i="1" s="1"/>
  <c r="AW792" i="1"/>
  <c r="BC792" i="1"/>
  <c r="AY792" i="1"/>
  <c r="AU792" i="1"/>
  <c r="AZ792" i="1"/>
  <c r="BC793" i="1"/>
  <c r="AY793" i="1"/>
  <c r="AU793" i="1"/>
  <c r="BB793" i="1"/>
  <c r="AX793" i="1"/>
  <c r="BE793" i="1"/>
  <c r="AU148" i="1"/>
  <c r="BB782" i="1"/>
  <c r="AX782" i="1"/>
  <c r="BE782" i="1"/>
  <c r="BA782" i="1"/>
  <c r="BI782" i="1" s="1"/>
  <c r="AW782" i="1"/>
  <c r="BC782" i="1"/>
  <c r="AY782" i="1"/>
  <c r="AU782" i="1"/>
  <c r="AZ782" i="1"/>
  <c r="BC65" i="1"/>
  <c r="AY65" i="1"/>
  <c r="AU65" i="1"/>
  <c r="BB65" i="1"/>
  <c r="AX65" i="1"/>
  <c r="BE65" i="1"/>
  <c r="AU785" i="1"/>
  <c r="BB796" i="1"/>
  <c r="AX796" i="1"/>
  <c r="BE796" i="1"/>
  <c r="BA796" i="1"/>
  <c r="BI796" i="1" s="1"/>
  <c r="AW796" i="1"/>
  <c r="BC796" i="1"/>
  <c r="AY796" i="1"/>
  <c r="AU796" i="1"/>
  <c r="AZ796" i="1"/>
  <c r="BC787" i="1"/>
  <c r="AY787" i="1"/>
  <c r="AU787" i="1"/>
  <c r="BB787" i="1"/>
  <c r="AX787" i="1"/>
  <c r="BE787" i="1"/>
  <c r="AU798" i="1"/>
  <c r="BB20" i="1"/>
  <c r="AX20" i="1"/>
  <c r="BE20" i="1"/>
  <c r="BA20" i="1"/>
  <c r="BI20" i="1" s="1"/>
  <c r="AW20" i="1"/>
  <c r="BC20" i="1"/>
  <c r="AY20" i="1"/>
  <c r="AU20" i="1"/>
  <c r="AZ20" i="1"/>
  <c r="BC90" i="1"/>
  <c r="AY90" i="1"/>
  <c r="AU90" i="1"/>
  <c r="BB90" i="1"/>
  <c r="AX90" i="1"/>
  <c r="BE90" i="1"/>
  <c r="AU799" i="1"/>
  <c r="BB794" i="1"/>
  <c r="AX794" i="1"/>
  <c r="BE794" i="1"/>
  <c r="BA794" i="1"/>
  <c r="BI794" i="1" s="1"/>
  <c r="BJ794" i="1" s="1"/>
  <c r="AW794" i="1"/>
  <c r="BC794" i="1"/>
  <c r="AY794" i="1"/>
  <c r="AU794" i="1"/>
  <c r="AZ794" i="1"/>
  <c r="BC801" i="1"/>
  <c r="AY801" i="1"/>
  <c r="AU801" i="1"/>
  <c r="BB801" i="1"/>
  <c r="AX801" i="1"/>
  <c r="BE801" i="1"/>
  <c r="BD149" i="1"/>
  <c r="AZ149" i="1"/>
  <c r="AV149" i="1"/>
  <c r="BE149" i="1"/>
  <c r="AY149" i="1"/>
  <c r="BC149" i="1"/>
  <c r="AX149" i="1"/>
  <c r="BA149" i="1"/>
  <c r="BI149" i="1" s="1"/>
  <c r="AU149" i="1"/>
  <c r="BB149" i="1"/>
  <c r="AV767" i="1"/>
  <c r="AZ767" i="1"/>
  <c r="BD767" i="1"/>
  <c r="BJ767" i="1" s="1"/>
  <c r="AV771" i="1"/>
  <c r="AZ771" i="1"/>
  <c r="BD771" i="1"/>
  <c r="BJ771" i="1" s="1"/>
  <c r="AX62" i="1"/>
  <c r="BB62" i="1"/>
  <c r="AV63" i="1"/>
  <c r="AZ63" i="1"/>
  <c r="BD63" i="1"/>
  <c r="BJ63" i="1" s="1"/>
  <c r="AX774" i="1"/>
  <c r="BB774" i="1"/>
  <c r="AV776" i="1"/>
  <c r="AZ776" i="1"/>
  <c r="AX758" i="1"/>
  <c r="BB758" i="1"/>
  <c r="AV147" i="1"/>
  <c r="AZ147" i="1"/>
  <c r="AX33" i="1"/>
  <c r="BB33" i="1"/>
  <c r="BB765" i="1"/>
  <c r="AX765" i="1"/>
  <c r="AV765" i="1"/>
  <c r="BA765" i="1"/>
  <c r="BI765" i="1" s="1"/>
  <c r="BD769" i="1"/>
  <c r="AZ783" i="1"/>
  <c r="BA16" i="1"/>
  <c r="BI16" i="1" s="1"/>
  <c r="BD788" i="1"/>
  <c r="AZ789" i="1"/>
  <c r="BA790" i="1"/>
  <c r="BI790" i="1" s="1"/>
  <c r="BD791" i="1"/>
  <c r="BD792" i="1"/>
  <c r="BD148" i="1"/>
  <c r="BD782" i="1"/>
  <c r="BD785" i="1"/>
  <c r="BD796" i="1"/>
  <c r="BD798" i="1"/>
  <c r="BD20" i="1"/>
  <c r="BD799" i="1"/>
  <c r="BC150" i="1"/>
  <c r="AY150" i="1"/>
  <c r="AU150" i="1"/>
  <c r="BE150" i="1"/>
  <c r="AW150" i="1"/>
  <c r="BB150" i="1"/>
  <c r="AX150" i="1"/>
  <c r="BC806" i="1"/>
  <c r="AY806" i="1"/>
  <c r="AU806" i="1"/>
  <c r="BE806" i="1"/>
  <c r="AW806" i="1"/>
  <c r="BB806" i="1"/>
  <c r="AX806" i="1"/>
  <c r="AU808" i="1"/>
  <c r="BA152" i="1"/>
  <c r="BI152" i="1" s="1"/>
  <c r="BD152" i="1"/>
  <c r="AV152" i="1"/>
  <c r="AV763" i="1"/>
  <c r="AZ763" i="1"/>
  <c r="AV86" i="1"/>
  <c r="AZ86" i="1"/>
  <c r="AX767" i="1"/>
  <c r="AV768" i="1"/>
  <c r="AZ768" i="1"/>
  <c r="AX771" i="1"/>
  <c r="AV62" i="1"/>
  <c r="AZ62" i="1"/>
  <c r="AX63" i="1"/>
  <c r="AV774" i="1"/>
  <c r="AZ774" i="1"/>
  <c r="AV758" i="1"/>
  <c r="AZ758" i="1"/>
  <c r="AV33" i="1"/>
  <c r="AZ33" i="1"/>
  <c r="BD88" i="1"/>
  <c r="AV783" i="1"/>
  <c r="BD783" i="1"/>
  <c r="BD16" i="1"/>
  <c r="AW16" i="1"/>
  <c r="BE16" i="1"/>
  <c r="AV789" i="1"/>
  <c r="BD789" i="1"/>
  <c r="BD790" i="1"/>
  <c r="AW790" i="1"/>
  <c r="BE790" i="1"/>
  <c r="AV792" i="1"/>
  <c r="BD793" i="1"/>
  <c r="BA793" i="1"/>
  <c r="BI793" i="1" s="1"/>
  <c r="AV782" i="1"/>
  <c r="BD65" i="1"/>
  <c r="BA65" i="1"/>
  <c r="BI65" i="1" s="1"/>
  <c r="AV796" i="1"/>
  <c r="BD787" i="1"/>
  <c r="BA787" i="1"/>
  <c r="BI787" i="1" s="1"/>
  <c r="BJ90" i="1"/>
  <c r="BJ801" i="1"/>
  <c r="AX807" i="1"/>
  <c r="BC807" i="1"/>
  <c r="AU807" i="1"/>
  <c r="AY807" i="1"/>
  <c r="BC809" i="1"/>
  <c r="AY809" i="1"/>
  <c r="AU809" i="1"/>
  <c r="BB809" i="1"/>
  <c r="AX809" i="1"/>
  <c r="BA809" i="1"/>
  <c r="BI809" i="1" s="1"/>
  <c r="AZ809" i="1"/>
  <c r="BD809" i="1"/>
  <c r="AV809" i="1"/>
  <c r="BE809" i="1"/>
  <c r="AX810" i="1"/>
  <c r="BC810" i="1"/>
  <c r="AU810" i="1"/>
  <c r="AY810" i="1"/>
  <c r="BC811" i="1"/>
  <c r="AY811" i="1"/>
  <c r="AU811" i="1"/>
  <c r="BB811" i="1"/>
  <c r="AX811" i="1"/>
  <c r="BA811" i="1"/>
  <c r="BI811" i="1" s="1"/>
  <c r="AZ811" i="1"/>
  <c r="BD811" i="1"/>
  <c r="AV811" i="1"/>
  <c r="BE811" i="1"/>
  <c r="AV88" i="1"/>
  <c r="AZ88" i="1"/>
  <c r="AX769" i="1"/>
  <c r="BB769" i="1"/>
  <c r="AV16" i="1"/>
  <c r="AZ16" i="1"/>
  <c r="AX788" i="1"/>
  <c r="BB788" i="1"/>
  <c r="AV790" i="1"/>
  <c r="AZ790" i="1"/>
  <c r="AX791" i="1"/>
  <c r="BB791" i="1"/>
  <c r="AV793" i="1"/>
  <c r="AZ793" i="1"/>
  <c r="AW795" i="1"/>
  <c r="BA795" i="1"/>
  <c r="BI795" i="1" s="1"/>
  <c r="BJ795" i="1" s="1"/>
  <c r="BE795" i="1"/>
  <c r="AX148" i="1"/>
  <c r="BB148" i="1"/>
  <c r="AV65" i="1"/>
  <c r="AZ65" i="1"/>
  <c r="AW784" i="1"/>
  <c r="BA784" i="1"/>
  <c r="BI784" i="1" s="1"/>
  <c r="BJ784" i="1" s="1"/>
  <c r="BE784" i="1"/>
  <c r="AX785" i="1"/>
  <c r="BB785" i="1"/>
  <c r="AV787" i="1"/>
  <c r="AZ787" i="1"/>
  <c r="AW797" i="1"/>
  <c r="BA797" i="1"/>
  <c r="BI797" i="1" s="1"/>
  <c r="BJ797" i="1" s="1"/>
  <c r="BE797" i="1"/>
  <c r="AX798" i="1"/>
  <c r="BB798" i="1"/>
  <c r="AV90" i="1"/>
  <c r="AZ90" i="1"/>
  <c r="AW24" i="1"/>
  <c r="BA24" i="1"/>
  <c r="BI24" i="1" s="1"/>
  <c r="BJ24" i="1" s="1"/>
  <c r="BE24" i="1"/>
  <c r="AX799" i="1"/>
  <c r="BB799" i="1"/>
  <c r="AV801" i="1"/>
  <c r="AZ801" i="1"/>
  <c r="AW802" i="1"/>
  <c r="BA802" i="1"/>
  <c r="BI802" i="1" s="1"/>
  <c r="BJ802" i="1" s="1"/>
  <c r="BE802" i="1"/>
  <c r="AX803" i="1"/>
  <c r="BB803" i="1"/>
  <c r="BE804" i="1"/>
  <c r="BA804" i="1"/>
  <c r="BI804" i="1" s="1"/>
  <c r="BJ804" i="1" s="1"/>
  <c r="AW804" i="1"/>
  <c r="AV804" i="1"/>
  <c r="BB804" i="1"/>
  <c r="AW800" i="1"/>
  <c r="AZ805" i="1"/>
  <c r="BD150" i="1"/>
  <c r="BJ150" i="1" s="1"/>
  <c r="BD806" i="1"/>
  <c r="BJ806" i="1" s="1"/>
  <c r="BB831" i="1"/>
  <c r="AX831" i="1"/>
  <c r="BE834" i="1"/>
  <c r="BA834" i="1"/>
  <c r="BI834" i="1" s="1"/>
  <c r="AW834" i="1"/>
  <c r="BD834" i="1"/>
  <c r="AZ834" i="1"/>
  <c r="AV834" i="1"/>
  <c r="BC834" i="1"/>
  <c r="AY834" i="1"/>
  <c r="AU834" i="1"/>
  <c r="BB834" i="1"/>
  <c r="AX834" i="1"/>
  <c r="BE838" i="1"/>
  <c r="BA838" i="1"/>
  <c r="BI838" i="1" s="1"/>
  <c r="AW838" i="1"/>
  <c r="BD838" i="1"/>
  <c r="AZ838" i="1"/>
  <c r="AV838" i="1"/>
  <c r="BC838" i="1"/>
  <c r="AY838" i="1"/>
  <c r="AU838" i="1"/>
  <c r="BB838" i="1"/>
  <c r="AX838" i="1"/>
  <c r="BE841" i="1"/>
  <c r="BA841" i="1"/>
  <c r="BI841" i="1" s="1"/>
  <c r="AW841" i="1"/>
  <c r="BD841" i="1"/>
  <c r="AZ841" i="1"/>
  <c r="AV841" i="1"/>
  <c r="BC841" i="1"/>
  <c r="AY841" i="1"/>
  <c r="AU841" i="1"/>
  <c r="BB841" i="1"/>
  <c r="AX841" i="1"/>
  <c r="BE845" i="1"/>
  <c r="BA845" i="1"/>
  <c r="BI845" i="1" s="1"/>
  <c r="AW845" i="1"/>
  <c r="BD845" i="1"/>
  <c r="AZ845" i="1"/>
  <c r="AV845" i="1"/>
  <c r="BC845" i="1"/>
  <c r="AY845" i="1"/>
  <c r="AU845" i="1"/>
  <c r="BB845" i="1"/>
  <c r="AX845" i="1"/>
  <c r="AV769" i="1"/>
  <c r="AZ769" i="1"/>
  <c r="AV788" i="1"/>
  <c r="AZ788" i="1"/>
  <c r="AV791" i="1"/>
  <c r="AZ791" i="1"/>
  <c r="AU795" i="1"/>
  <c r="AY795" i="1"/>
  <c r="BC795" i="1"/>
  <c r="AV148" i="1"/>
  <c r="AZ148" i="1"/>
  <c r="AU784" i="1"/>
  <c r="AY784" i="1"/>
  <c r="BC784" i="1"/>
  <c r="AV785" i="1"/>
  <c r="AZ785" i="1"/>
  <c r="AU797" i="1"/>
  <c r="AY797" i="1"/>
  <c r="BC797" i="1"/>
  <c r="AV798" i="1"/>
  <c r="AZ798" i="1"/>
  <c r="AU24" i="1"/>
  <c r="AY24" i="1"/>
  <c r="BC24" i="1"/>
  <c r="AV799" i="1"/>
  <c r="AZ799" i="1"/>
  <c r="AU802" i="1"/>
  <c r="AY802" i="1"/>
  <c r="BC802" i="1"/>
  <c r="AV803" i="1"/>
  <c r="AZ803" i="1"/>
  <c r="BD803" i="1"/>
  <c r="AY804" i="1"/>
  <c r="AU800" i="1"/>
  <c r="AZ800" i="1"/>
  <c r="BC805" i="1"/>
  <c r="AY805" i="1"/>
  <c r="AU805" i="1"/>
  <c r="AW805" i="1"/>
  <c r="BB805" i="1"/>
  <c r="BB151" i="1"/>
  <c r="AX151" i="1"/>
  <c r="BE151" i="1"/>
  <c r="BA151" i="1"/>
  <c r="BI151" i="1" s="1"/>
  <c r="AW151" i="1"/>
  <c r="AV151" i="1"/>
  <c r="BD151" i="1"/>
  <c r="BB808" i="1"/>
  <c r="AX808" i="1"/>
  <c r="BE808" i="1"/>
  <c r="BA808" i="1"/>
  <c r="BI808" i="1" s="1"/>
  <c r="AW808" i="1"/>
  <c r="AV808" i="1"/>
  <c r="BD808" i="1"/>
  <c r="AV795" i="1"/>
  <c r="AZ795" i="1"/>
  <c r="AW148" i="1"/>
  <c r="BA148" i="1"/>
  <c r="BI148" i="1" s="1"/>
  <c r="AV784" i="1"/>
  <c r="AZ784" i="1"/>
  <c r="AW785" i="1"/>
  <c r="BA785" i="1"/>
  <c r="BI785" i="1" s="1"/>
  <c r="AV797" i="1"/>
  <c r="AZ797" i="1"/>
  <c r="AW798" i="1"/>
  <c r="BA798" i="1"/>
  <c r="BI798" i="1" s="1"/>
  <c r="AV24" i="1"/>
  <c r="AZ24" i="1"/>
  <c r="AW799" i="1"/>
  <c r="BA799" i="1"/>
  <c r="BI799" i="1" s="1"/>
  <c r="AV802" i="1"/>
  <c r="AZ802" i="1"/>
  <c r="AW803" i="1"/>
  <c r="BA803" i="1"/>
  <c r="BI803" i="1" s="1"/>
  <c r="AU804" i="1"/>
  <c r="AZ804" i="1"/>
  <c r="BB800" i="1"/>
  <c r="AX800" i="1"/>
  <c r="AV800" i="1"/>
  <c r="BA800" i="1"/>
  <c r="BI800" i="1" s="1"/>
  <c r="BJ800" i="1" s="1"/>
  <c r="AX805" i="1"/>
  <c r="BD805" i="1"/>
  <c r="BJ805" i="1" s="1"/>
  <c r="BE807" i="1"/>
  <c r="AY151" i="1"/>
  <c r="BE810" i="1"/>
  <c r="AY808" i="1"/>
  <c r="AU828" i="1"/>
  <c r="AV807" i="1"/>
  <c r="AZ807" i="1"/>
  <c r="BD807" i="1"/>
  <c r="AV810" i="1"/>
  <c r="AZ810" i="1"/>
  <c r="BD810" i="1"/>
  <c r="AU816" i="1"/>
  <c r="AZ816" i="1"/>
  <c r="BC152" i="1"/>
  <c r="AY152" i="1"/>
  <c r="AU152" i="1"/>
  <c r="BB152" i="1"/>
  <c r="AX152" i="1"/>
  <c r="AW152" i="1"/>
  <c r="BE152" i="1"/>
  <c r="BA812" i="1"/>
  <c r="BI812" i="1" s="1"/>
  <c r="BJ812" i="1" s="1"/>
  <c r="BB813" i="1"/>
  <c r="AU814" i="1"/>
  <c r="BC815" i="1"/>
  <c r="AY815" i="1"/>
  <c r="AU815" i="1"/>
  <c r="BB815" i="1"/>
  <c r="AX815" i="1"/>
  <c r="BE815" i="1"/>
  <c r="AW815" i="1"/>
  <c r="BB19" i="1"/>
  <c r="BE818" i="1"/>
  <c r="BC819" i="1"/>
  <c r="AW820" i="1"/>
  <c r="BE821" i="1"/>
  <c r="BC822" i="1"/>
  <c r="AW824" i="1"/>
  <c r="BC827" i="1"/>
  <c r="AY827" i="1"/>
  <c r="AU827" i="1"/>
  <c r="BA827" i="1"/>
  <c r="BI827" i="1" s="1"/>
  <c r="AV827" i="1"/>
  <c r="BE827" i="1"/>
  <c r="AZ827" i="1"/>
  <c r="BD827" i="1"/>
  <c r="AX827" i="1"/>
  <c r="BB827" i="1"/>
  <c r="BB835" i="1"/>
  <c r="AX835" i="1"/>
  <c r="BE835" i="1"/>
  <c r="BA835" i="1"/>
  <c r="BI835" i="1" s="1"/>
  <c r="AW835" i="1"/>
  <c r="BD835" i="1"/>
  <c r="AZ835" i="1"/>
  <c r="AV835" i="1"/>
  <c r="BC835" i="1"/>
  <c r="AY835" i="1"/>
  <c r="AU835" i="1"/>
  <c r="BB839" i="1"/>
  <c r="AX839" i="1"/>
  <c r="BE839" i="1"/>
  <c r="BA839" i="1"/>
  <c r="BI839" i="1" s="1"/>
  <c r="AW839" i="1"/>
  <c r="BD839" i="1"/>
  <c r="AZ839" i="1"/>
  <c r="AV839" i="1"/>
  <c r="BC839" i="1"/>
  <c r="AY839" i="1"/>
  <c r="AU839" i="1"/>
  <c r="BB842" i="1"/>
  <c r="AX842" i="1"/>
  <c r="BE842" i="1"/>
  <c r="BA842" i="1"/>
  <c r="BI842" i="1" s="1"/>
  <c r="AW842" i="1"/>
  <c r="BD842" i="1"/>
  <c r="AZ842" i="1"/>
  <c r="AV842" i="1"/>
  <c r="BC842" i="1"/>
  <c r="AY842" i="1"/>
  <c r="AU842" i="1"/>
  <c r="AV150" i="1"/>
  <c r="AZ150" i="1"/>
  <c r="AW807" i="1"/>
  <c r="BA807" i="1"/>
  <c r="BI807" i="1" s="1"/>
  <c r="AV806" i="1"/>
  <c r="AZ806" i="1"/>
  <c r="AW810" i="1"/>
  <c r="BA810" i="1"/>
  <c r="BI810" i="1" s="1"/>
  <c r="BE816" i="1"/>
  <c r="BA816" i="1"/>
  <c r="BI816" i="1" s="1"/>
  <c r="BJ816" i="1" s="1"/>
  <c r="AW816" i="1"/>
  <c r="AV816" i="1"/>
  <c r="BB816" i="1"/>
  <c r="AZ152" i="1"/>
  <c r="AU813" i="1"/>
  <c r="BB814" i="1"/>
  <c r="AX814" i="1"/>
  <c r="BE814" i="1"/>
  <c r="BA814" i="1"/>
  <c r="BI814" i="1" s="1"/>
  <c r="AW814" i="1"/>
  <c r="AV814" i="1"/>
  <c r="BD814" i="1"/>
  <c r="AZ815" i="1"/>
  <c r="BD820" i="1"/>
  <c r="BJ820" i="1" s="1"/>
  <c r="BD824" i="1"/>
  <c r="BJ824" i="1" s="1"/>
  <c r="BC829" i="1"/>
  <c r="AY829" i="1"/>
  <c r="AU829" i="1"/>
  <c r="BB829" i="1"/>
  <c r="AX829" i="1"/>
  <c r="BE829" i="1"/>
  <c r="BA829" i="1"/>
  <c r="BI829" i="1" s="1"/>
  <c r="AW829" i="1"/>
  <c r="AV829" i="1"/>
  <c r="BD829" i="1"/>
  <c r="BC832" i="1"/>
  <c r="AY832" i="1"/>
  <c r="AU832" i="1"/>
  <c r="BB832" i="1"/>
  <c r="AX832" i="1"/>
  <c r="BE832" i="1"/>
  <c r="BA832" i="1"/>
  <c r="BI832" i="1" s="1"/>
  <c r="AW832" i="1"/>
  <c r="AV832" i="1"/>
  <c r="BD832" i="1"/>
  <c r="BC836" i="1"/>
  <c r="AY836" i="1"/>
  <c r="AU836" i="1"/>
  <c r="BB836" i="1"/>
  <c r="AX836" i="1"/>
  <c r="BE836" i="1"/>
  <c r="BA836" i="1"/>
  <c r="BI836" i="1" s="1"/>
  <c r="AW836" i="1"/>
  <c r="AV836" i="1"/>
  <c r="BD836" i="1"/>
  <c r="BC840" i="1"/>
  <c r="AY840" i="1"/>
  <c r="AU840" i="1"/>
  <c r="BB840" i="1"/>
  <c r="AX840" i="1"/>
  <c r="BE840" i="1"/>
  <c r="BA840" i="1"/>
  <c r="BI840" i="1" s="1"/>
  <c r="AW840" i="1"/>
  <c r="AV840" i="1"/>
  <c r="BD840" i="1"/>
  <c r="BC843" i="1"/>
  <c r="AY843" i="1"/>
  <c r="AU843" i="1"/>
  <c r="BB843" i="1"/>
  <c r="AX843" i="1"/>
  <c r="BE843" i="1"/>
  <c r="BA843" i="1"/>
  <c r="BI843" i="1" s="1"/>
  <c r="AW843" i="1"/>
  <c r="AV843" i="1"/>
  <c r="BD843" i="1"/>
  <c r="AX816" i="1"/>
  <c r="BD19" i="1"/>
  <c r="AZ19" i="1"/>
  <c r="AV19" i="1"/>
  <c r="AU19" i="1"/>
  <c r="BC817" i="1"/>
  <c r="AY817" i="1"/>
  <c r="AU817" i="1"/>
  <c r="BB817" i="1"/>
  <c r="AX817" i="1"/>
  <c r="BE817" i="1"/>
  <c r="BA817" i="1"/>
  <c r="BI817" i="1" s="1"/>
  <c r="BJ817" i="1" s="1"/>
  <c r="AW817" i="1"/>
  <c r="AZ817" i="1"/>
  <c r="BC818" i="1"/>
  <c r="AY818" i="1"/>
  <c r="AU818" i="1"/>
  <c r="BC820" i="1"/>
  <c r="AY820" i="1"/>
  <c r="AU820" i="1"/>
  <c r="BB820" i="1"/>
  <c r="AX820" i="1"/>
  <c r="BE820" i="1"/>
  <c r="BC821" i="1"/>
  <c r="AY821" i="1"/>
  <c r="AU821" i="1"/>
  <c r="BC823" i="1"/>
  <c r="AY823" i="1"/>
  <c r="AU823" i="1"/>
  <c r="BB823" i="1"/>
  <c r="AX823" i="1"/>
  <c r="BE823" i="1"/>
  <c r="BA823" i="1"/>
  <c r="BI823" i="1" s="1"/>
  <c r="BJ823" i="1" s="1"/>
  <c r="AW823" i="1"/>
  <c r="AZ823" i="1"/>
  <c r="BC824" i="1"/>
  <c r="AY824" i="1"/>
  <c r="AU824" i="1"/>
  <c r="BB824" i="1"/>
  <c r="AX824" i="1"/>
  <c r="BE824" i="1"/>
  <c r="AZ825" i="1"/>
  <c r="AU825" i="1"/>
  <c r="BA830" i="1"/>
  <c r="BI830" i="1" s="1"/>
  <c r="AW830" i="1"/>
  <c r="BD833" i="1"/>
  <c r="AZ833" i="1"/>
  <c r="AV833" i="1"/>
  <c r="BC833" i="1"/>
  <c r="AY833" i="1"/>
  <c r="AU833" i="1"/>
  <c r="BB833" i="1"/>
  <c r="AX833" i="1"/>
  <c r="BA833" i="1"/>
  <c r="BI833" i="1" s="1"/>
  <c r="AW833" i="1"/>
  <c r="BD837" i="1"/>
  <c r="AZ837" i="1"/>
  <c r="AV837" i="1"/>
  <c r="BC837" i="1"/>
  <c r="AY837" i="1"/>
  <c r="AU837" i="1"/>
  <c r="BB837" i="1"/>
  <c r="AX837" i="1"/>
  <c r="BA837" i="1"/>
  <c r="BI837" i="1" s="1"/>
  <c r="AW837" i="1"/>
  <c r="BD844" i="1"/>
  <c r="AZ844" i="1"/>
  <c r="AV844" i="1"/>
  <c r="BC844" i="1"/>
  <c r="AY844" i="1"/>
  <c r="AU844" i="1"/>
  <c r="BB844" i="1"/>
  <c r="AX844" i="1"/>
  <c r="BA844" i="1"/>
  <c r="BI844" i="1" s="1"/>
  <c r="AW844" i="1"/>
  <c r="BB846" i="1"/>
  <c r="AX846" i="1"/>
  <c r="BE846" i="1"/>
  <c r="BA846" i="1"/>
  <c r="BI846" i="1" s="1"/>
  <c r="AW846" i="1"/>
  <c r="BD846" i="1"/>
  <c r="AZ846" i="1"/>
  <c r="AV846" i="1"/>
  <c r="AU846" i="1"/>
  <c r="AV819" i="1"/>
  <c r="AZ819" i="1"/>
  <c r="BD819" i="1"/>
  <c r="AV822" i="1"/>
  <c r="AZ822" i="1"/>
  <c r="BD822" i="1"/>
  <c r="BB826" i="1"/>
  <c r="AX826" i="1"/>
  <c r="AV826" i="1"/>
  <c r="BA826" i="1"/>
  <c r="BI826" i="1" s="1"/>
  <c r="BB828" i="1"/>
  <c r="AX828" i="1"/>
  <c r="BE828" i="1"/>
  <c r="BA828" i="1"/>
  <c r="BI828" i="1" s="1"/>
  <c r="AW828" i="1"/>
  <c r="AV828" i="1"/>
  <c r="BD828" i="1"/>
  <c r="AY846" i="1"/>
  <c r="AU812" i="1"/>
  <c r="AY812" i="1"/>
  <c r="BC812" i="1"/>
  <c r="AV813" i="1"/>
  <c r="AZ813" i="1"/>
  <c r="BD813" i="1"/>
  <c r="AW19" i="1"/>
  <c r="BA19" i="1"/>
  <c r="BI19" i="1" s="1"/>
  <c r="BE19" i="1"/>
  <c r="AV818" i="1"/>
  <c r="AZ818" i="1"/>
  <c r="BD818" i="1"/>
  <c r="AW819" i="1"/>
  <c r="BA819" i="1"/>
  <c r="BI819" i="1" s="1"/>
  <c r="BE819" i="1"/>
  <c r="AV821" i="1"/>
  <c r="AZ821" i="1"/>
  <c r="BD821" i="1"/>
  <c r="AW822" i="1"/>
  <c r="BA822" i="1"/>
  <c r="BI822" i="1" s="1"/>
  <c r="BE822" i="1"/>
  <c r="BE825" i="1"/>
  <c r="BA825" i="1"/>
  <c r="BI825" i="1" s="1"/>
  <c r="BJ825" i="1" s="1"/>
  <c r="AW825" i="1"/>
  <c r="AV825" i="1"/>
  <c r="BB825" i="1"/>
  <c r="AW826" i="1"/>
  <c r="BC826" i="1"/>
  <c r="AY828" i="1"/>
  <c r="BC846" i="1"/>
  <c r="AV812" i="1"/>
  <c r="AZ812" i="1"/>
  <c r="AW813" i="1"/>
  <c r="BA813" i="1"/>
  <c r="BI813" i="1" s="1"/>
  <c r="AX19" i="1"/>
  <c r="AW818" i="1"/>
  <c r="BA818" i="1"/>
  <c r="BI818" i="1" s="1"/>
  <c r="AX819" i="1"/>
  <c r="AV820" i="1"/>
  <c r="AZ820" i="1"/>
  <c r="AW821" i="1"/>
  <c r="BA821" i="1"/>
  <c r="BI821" i="1" s="1"/>
  <c r="AX822" i="1"/>
  <c r="AV824" i="1"/>
  <c r="AZ824" i="1"/>
  <c r="AX825" i="1"/>
  <c r="BC825" i="1"/>
  <c r="AY826" i="1"/>
  <c r="BD826" i="1"/>
  <c r="AZ828" i="1"/>
  <c r="BD830" i="1"/>
  <c r="BE831" i="1"/>
  <c r="AX830" i="1"/>
  <c r="BB830" i="1"/>
  <c r="AU831" i="1"/>
  <c r="AY831" i="1"/>
  <c r="BC831" i="1"/>
  <c r="AU830" i="1"/>
  <c r="AY830" i="1"/>
  <c r="BC830" i="1"/>
  <c r="AV831" i="1"/>
  <c r="AZ831" i="1"/>
  <c r="BD831" i="1"/>
  <c r="AV830" i="1"/>
  <c r="AZ830" i="1"/>
  <c r="AW831" i="1"/>
  <c r="BA831" i="1"/>
  <c r="BI831" i="1" s="1"/>
  <c r="BJ202" i="1" l="1"/>
  <c r="BJ358" i="1"/>
  <c r="BJ440" i="1"/>
  <c r="BJ70" i="1"/>
  <c r="BF2" i="1"/>
  <c r="BJ109" i="1"/>
  <c r="BF471" i="1"/>
  <c r="BJ467" i="1"/>
  <c r="BJ453" i="1"/>
  <c r="BJ439" i="1"/>
  <c r="BJ427" i="1"/>
  <c r="BJ413" i="1"/>
  <c r="BJ830" i="1"/>
  <c r="BJ472" i="1"/>
  <c r="BJ288" i="1"/>
  <c r="BF213" i="1"/>
  <c r="BF286" i="1"/>
  <c r="BJ465" i="1"/>
  <c r="BJ438" i="1"/>
  <c r="BJ411" i="1"/>
  <c r="BJ162" i="1"/>
  <c r="BJ541" i="1"/>
  <c r="BJ370" i="1"/>
  <c r="BF484" i="1"/>
  <c r="BJ482" i="1"/>
  <c r="BJ44" i="1"/>
  <c r="BF204" i="1"/>
  <c r="BJ455" i="1"/>
  <c r="BJ429" i="1"/>
  <c r="BJ93" i="1"/>
  <c r="BJ247" i="1"/>
  <c r="BF361" i="1"/>
  <c r="BJ67" i="1"/>
  <c r="BJ197" i="1"/>
  <c r="BJ599" i="1"/>
  <c r="BF477" i="1"/>
  <c r="BJ426" i="1"/>
  <c r="BJ682" i="1"/>
  <c r="BJ584" i="1"/>
  <c r="BJ562" i="1"/>
  <c r="BF183" i="1"/>
  <c r="BF306" i="1"/>
  <c r="BJ451" i="1"/>
  <c r="BJ125" i="1"/>
  <c r="BJ595" i="1"/>
  <c r="BJ136" i="1"/>
  <c r="BJ677" i="1"/>
  <c r="BJ123" i="1"/>
  <c r="BJ827" i="1"/>
  <c r="BJ78" i="1"/>
  <c r="BJ460" i="1"/>
  <c r="BJ446" i="1"/>
  <c r="BJ40" i="1"/>
  <c r="BJ420" i="1"/>
  <c r="BJ222" i="1"/>
  <c r="BJ720" i="1"/>
  <c r="BJ674" i="1"/>
  <c r="BJ572" i="1"/>
  <c r="BJ549" i="1"/>
  <c r="BJ356" i="1"/>
  <c r="BF214" i="1"/>
  <c r="BF208" i="1"/>
  <c r="BJ22" i="1"/>
  <c r="BJ671" i="1"/>
  <c r="BJ274" i="1"/>
  <c r="BJ261" i="1"/>
  <c r="BJ602" i="1"/>
  <c r="BJ76" i="1"/>
  <c r="BJ552" i="1"/>
  <c r="BJ604" i="1"/>
  <c r="BJ591" i="1"/>
  <c r="BF187" i="1"/>
  <c r="BF97" i="1"/>
  <c r="BJ409" i="1"/>
  <c r="BJ52" i="1"/>
  <c r="BJ26" i="1"/>
  <c r="BJ161" i="1"/>
  <c r="BJ307" i="1"/>
  <c r="BJ240" i="1"/>
  <c r="BF777" i="1"/>
  <c r="BF741" i="1"/>
  <c r="BF736" i="1"/>
  <c r="BF67" i="1"/>
  <c r="BJ23" i="1"/>
  <c r="BF731" i="1"/>
  <c r="BF726" i="1"/>
  <c r="BF634" i="1"/>
  <c r="BJ788" i="1"/>
  <c r="BF675" i="1"/>
  <c r="BG670" i="1"/>
  <c r="BG659" i="1"/>
  <c r="BG650" i="1"/>
  <c r="BJ664" i="1"/>
  <c r="BJ131" i="1"/>
  <c r="BF735" i="1"/>
  <c r="BJ803" i="1"/>
  <c r="BF90" i="1"/>
  <c r="BJ16" i="1"/>
  <c r="BF763" i="1"/>
  <c r="BJ742" i="1"/>
  <c r="BJ607" i="1"/>
  <c r="BJ593" i="1"/>
  <c r="BJ511" i="1"/>
  <c r="BJ505" i="1"/>
  <c r="BJ499" i="1"/>
  <c r="BJ491" i="1"/>
  <c r="BJ277" i="1"/>
  <c r="BJ270" i="1"/>
  <c r="BJ263" i="1"/>
  <c r="BJ177" i="1"/>
  <c r="BF170" i="1"/>
  <c r="BJ165" i="1"/>
  <c r="BF725" i="1"/>
  <c r="BG710" i="1"/>
  <c r="BJ843" i="1"/>
  <c r="BJ836" i="1"/>
  <c r="BJ829" i="1"/>
  <c r="BJ744" i="1"/>
  <c r="BJ37" i="1"/>
  <c r="BJ783" i="1"/>
  <c r="BJ798" i="1"/>
  <c r="BJ148" i="1"/>
  <c r="BF147" i="1"/>
  <c r="BF776" i="1"/>
  <c r="BF753" i="1"/>
  <c r="BF87" i="1"/>
  <c r="BF59" i="1"/>
  <c r="BJ59" i="1"/>
  <c r="BF630" i="1"/>
  <c r="BJ603" i="1"/>
  <c r="BJ590" i="1"/>
  <c r="BF582" i="1"/>
  <c r="BF511" i="1"/>
  <c r="BF505" i="1"/>
  <c r="BF499" i="1"/>
  <c r="BF491" i="1"/>
  <c r="BF538" i="1"/>
  <c r="BF46" i="1"/>
  <c r="BF525" i="1"/>
  <c r="BF517" i="1"/>
  <c r="BF584" i="1"/>
  <c r="BF572" i="1"/>
  <c r="BF562" i="1"/>
  <c r="BF549" i="1"/>
  <c r="BF110" i="1"/>
  <c r="BF492" i="1"/>
  <c r="BF487" i="1"/>
  <c r="BJ485" i="1"/>
  <c r="BF480" i="1"/>
  <c r="BJ478" i="1"/>
  <c r="BF54" i="1"/>
  <c r="BJ473" i="1"/>
  <c r="BF468" i="1"/>
  <c r="BF466" i="1"/>
  <c r="BF463" i="1"/>
  <c r="BF459" i="1"/>
  <c r="BF456" i="1"/>
  <c r="BF452" i="1"/>
  <c r="BF449" i="1"/>
  <c r="BF445" i="1"/>
  <c r="BF441" i="1"/>
  <c r="BF41" i="1"/>
  <c r="BF435" i="1"/>
  <c r="BF28" i="1"/>
  <c r="BF430" i="1"/>
  <c r="BF103" i="1"/>
  <c r="BF423" i="1"/>
  <c r="BF419" i="1"/>
  <c r="BF415" i="1"/>
  <c r="BF412" i="1"/>
  <c r="BF395" i="1"/>
  <c r="BF379" i="1"/>
  <c r="BJ9" i="1"/>
  <c r="BF344" i="1"/>
  <c r="BH272" i="1"/>
  <c r="BH259" i="1"/>
  <c r="BF251" i="1"/>
  <c r="BF242" i="1"/>
  <c r="BF234" i="1"/>
  <c r="BF231" i="1"/>
  <c r="BH228" i="1"/>
  <c r="BF207" i="1"/>
  <c r="BH201" i="1"/>
  <c r="BF180" i="1"/>
  <c r="BF25" i="1"/>
  <c r="BF161" i="1"/>
  <c r="BF154" i="1"/>
  <c r="BF235" i="1"/>
  <c r="BF206" i="1"/>
  <c r="BF200" i="1"/>
  <c r="BJ155" i="1"/>
  <c r="BF621" i="1"/>
  <c r="BF24" i="1"/>
  <c r="BF794" i="1"/>
  <c r="BF737" i="1"/>
  <c r="BF85" i="1"/>
  <c r="BJ568" i="1"/>
  <c r="BJ559" i="1"/>
  <c r="BF551" i="1"/>
  <c r="BJ546" i="1"/>
  <c r="BJ507" i="1"/>
  <c r="BJ503" i="1"/>
  <c r="BJ495" i="1"/>
  <c r="BJ458" i="1"/>
  <c r="BJ444" i="1"/>
  <c r="BJ433" i="1"/>
  <c r="BJ418" i="1"/>
  <c r="BF391" i="1"/>
  <c r="BJ110" i="1"/>
  <c r="BJ492" i="1"/>
  <c r="BJ406" i="1"/>
  <c r="BJ398" i="1"/>
  <c r="BJ31" i="1"/>
  <c r="BJ383" i="1"/>
  <c r="BF291" i="1"/>
  <c r="BF268" i="1"/>
  <c r="BF273" i="1"/>
  <c r="BF260" i="1"/>
  <c r="BF219" i="1"/>
  <c r="BF205" i="1"/>
  <c r="BF179" i="1"/>
  <c r="BF175" i="1"/>
  <c r="BG201" i="1"/>
  <c r="BJ175" i="1"/>
  <c r="BJ178" i="1"/>
  <c r="BF609" i="1"/>
  <c r="BF143" i="1"/>
  <c r="BJ752" i="1"/>
  <c r="BF823" i="1"/>
  <c r="BF817" i="1"/>
  <c r="BJ808" i="1"/>
  <c r="BJ740" i="1"/>
  <c r="BJ719" i="1"/>
  <c r="BJ717" i="1"/>
  <c r="BF705" i="1"/>
  <c r="BF3" i="1"/>
  <c r="BF141" i="1"/>
  <c r="BJ684" i="1"/>
  <c r="BJ135" i="1"/>
  <c r="BF8" i="1"/>
  <c r="BF651" i="1"/>
  <c r="BJ683" i="1"/>
  <c r="BF129" i="1"/>
  <c r="BF526" i="1"/>
  <c r="BF288" i="1"/>
  <c r="BJ635" i="1"/>
  <c r="BF403" i="1"/>
  <c r="BF388" i="1"/>
  <c r="BF372" i="1"/>
  <c r="BF239" i="1"/>
  <c r="BF348" i="1"/>
  <c r="BF39" i="1"/>
  <c r="BF319" i="1"/>
  <c r="BJ69" i="1"/>
  <c r="BJ369" i="1"/>
  <c r="BJ365" i="1"/>
  <c r="BJ359" i="1"/>
  <c r="BJ354" i="1"/>
  <c r="BJ350" i="1"/>
  <c r="BJ346" i="1"/>
  <c r="BJ342" i="1"/>
  <c r="BJ335" i="1"/>
  <c r="BJ100" i="1"/>
  <c r="BJ329" i="1"/>
  <c r="BJ325" i="1"/>
  <c r="BJ321" i="1"/>
  <c r="BJ98" i="1"/>
  <c r="BF310" i="1"/>
  <c r="BF295" i="1"/>
  <c r="BF279" i="1"/>
  <c r="BF217" i="1"/>
  <c r="BF53" i="1"/>
  <c r="BF197" i="1"/>
  <c r="BF171" i="1"/>
  <c r="BJ94" i="1"/>
  <c r="BJ154" i="1"/>
  <c r="BF20" i="1"/>
  <c r="BF734" i="1"/>
  <c r="BJ49" i="1"/>
  <c r="BJ612" i="1"/>
  <c r="BJ580" i="1"/>
  <c r="BF574" i="1"/>
  <c r="BF120" i="1"/>
  <c r="BF815" i="1"/>
  <c r="BJ845" i="1"/>
  <c r="BF758" i="1"/>
  <c r="BJ799" i="1"/>
  <c r="BJ785" i="1"/>
  <c r="BF778" i="1"/>
  <c r="BF738" i="1"/>
  <c r="BF757" i="1"/>
  <c r="BG745" i="1"/>
  <c r="BF686" i="1"/>
  <c r="BF136" i="1"/>
  <c r="BG664" i="1"/>
  <c r="BG131" i="1"/>
  <c r="BJ739" i="1"/>
  <c r="BJ487" i="1"/>
  <c r="BJ54" i="1"/>
  <c r="BF399" i="1"/>
  <c r="BF102" i="1"/>
  <c r="BF375" i="1"/>
  <c r="BJ512" i="1"/>
  <c r="BJ500" i="1"/>
  <c r="BJ402" i="1"/>
  <c r="BJ394" i="1"/>
  <c r="BJ387" i="1"/>
  <c r="BJ378" i="1"/>
  <c r="BJ348" i="1"/>
  <c r="BF314" i="1"/>
  <c r="BF299" i="1"/>
  <c r="BF168" i="1"/>
  <c r="BF189" i="1"/>
  <c r="BF172" i="1"/>
  <c r="BF190" i="1"/>
  <c r="BF176" i="1"/>
  <c r="BJ708" i="1"/>
  <c r="BH670" i="1"/>
  <c r="BF812" i="1"/>
  <c r="BG826" i="1"/>
  <c r="BG822" i="1"/>
  <c r="BJ828" i="1"/>
  <c r="BF826" i="1"/>
  <c r="BH819" i="1"/>
  <c r="BJ846" i="1"/>
  <c r="BJ19" i="1"/>
  <c r="BF840" i="1"/>
  <c r="BF832" i="1"/>
  <c r="BJ814" i="1"/>
  <c r="BF839" i="1"/>
  <c r="BJ810" i="1"/>
  <c r="BJ811" i="1"/>
  <c r="BJ793" i="1"/>
  <c r="BJ790" i="1"/>
  <c r="BJ88" i="1"/>
  <c r="BF768" i="1"/>
  <c r="BJ796" i="1"/>
  <c r="BJ792" i="1"/>
  <c r="BF63" i="1"/>
  <c r="BF767" i="1"/>
  <c r="BJ51" i="1"/>
  <c r="BJ747" i="1"/>
  <c r="BJ84" i="1"/>
  <c r="BG713" i="1"/>
  <c r="BG708" i="1"/>
  <c r="BG702" i="1"/>
  <c r="BG695" i="1"/>
  <c r="BJ779" i="1"/>
  <c r="BF695" i="1"/>
  <c r="BJ690" i="1"/>
  <c r="BH688" i="1"/>
  <c r="BF678" i="1"/>
  <c r="BF82" i="1"/>
  <c r="BF703" i="1"/>
  <c r="BG660" i="1"/>
  <c r="BG589" i="1"/>
  <c r="BF661" i="1"/>
  <c r="BF652" i="1"/>
  <c r="BJ600" i="1"/>
  <c r="BF128" i="1"/>
  <c r="BG522" i="1"/>
  <c r="BG819" i="1"/>
  <c r="BF818" i="1"/>
  <c r="BF828" i="1"/>
  <c r="BF844" i="1"/>
  <c r="BF837" i="1"/>
  <c r="BF806" i="1"/>
  <c r="BF842" i="1"/>
  <c r="BJ835" i="1"/>
  <c r="BF807" i="1"/>
  <c r="BF803" i="1"/>
  <c r="BF148" i="1"/>
  <c r="BF834" i="1"/>
  <c r="BJ791" i="1"/>
  <c r="BF84" i="1"/>
  <c r="BF722" i="1"/>
  <c r="BF715" i="1"/>
  <c r="BJ676" i="1"/>
  <c r="BJ50" i="1"/>
  <c r="BF36" i="1"/>
  <c r="BJ701" i="1"/>
  <c r="BJ694" i="1"/>
  <c r="BH690" i="1"/>
  <c r="BF140" i="1"/>
  <c r="BJ713" i="1"/>
  <c r="BJ702" i="1"/>
  <c r="BF669" i="1"/>
  <c r="BF657" i="1"/>
  <c r="BF649" i="1"/>
  <c r="BF134" i="1"/>
  <c r="BF654" i="1"/>
  <c r="BF646" i="1"/>
  <c r="BJ643" i="1"/>
  <c r="BH713" i="1"/>
  <c r="BH702" i="1"/>
  <c r="BF822" i="1"/>
  <c r="BF814" i="1"/>
  <c r="BF150" i="1"/>
  <c r="BG803" i="1"/>
  <c r="BH151" i="1"/>
  <c r="BJ841" i="1"/>
  <c r="BJ831" i="1"/>
  <c r="BJ826" i="1"/>
  <c r="BF808" i="1"/>
  <c r="BG151" i="1"/>
  <c r="BF805" i="1"/>
  <c r="BF799" i="1"/>
  <c r="BF791" i="1"/>
  <c r="BF769" i="1"/>
  <c r="BF838" i="1"/>
  <c r="BH803" i="1"/>
  <c r="BF787" i="1"/>
  <c r="BF33" i="1"/>
  <c r="BJ149" i="1"/>
  <c r="BF759" i="1"/>
  <c r="BF755" i="1"/>
  <c r="BJ786" i="1"/>
  <c r="BG88" i="1"/>
  <c r="BF770" i="1"/>
  <c r="BF37" i="1"/>
  <c r="BF12" i="1"/>
  <c r="BJ756" i="1"/>
  <c r="BF727" i="1"/>
  <c r="BF754" i="1"/>
  <c r="BF752" i="1"/>
  <c r="BJ745" i="1"/>
  <c r="BH708" i="1"/>
  <c r="BF707" i="1"/>
  <c r="BF693" i="1"/>
  <c r="BG716" i="1"/>
  <c r="BH710" i="1"/>
  <c r="BG706" i="1"/>
  <c r="BH699" i="1"/>
  <c r="BG699" i="1"/>
  <c r="BG688" i="1"/>
  <c r="BF142" i="1"/>
  <c r="BF711" i="1"/>
  <c r="BF658" i="1"/>
  <c r="BF30" i="1"/>
  <c r="BF29" i="1"/>
  <c r="BF685" i="1"/>
  <c r="BF672" i="1"/>
  <c r="BG134" i="1"/>
  <c r="BF58" i="1"/>
  <c r="BG654" i="1"/>
  <c r="BF588" i="1"/>
  <c r="BG646" i="1"/>
  <c r="BG638" i="1"/>
  <c r="BJ138" i="1"/>
  <c r="BJ673" i="1"/>
  <c r="BF667" i="1"/>
  <c r="BF133" i="1"/>
  <c r="BF655" i="1"/>
  <c r="BF647" i="1"/>
  <c r="BJ669" i="1"/>
  <c r="BF626" i="1"/>
  <c r="BF614" i="1"/>
  <c r="BF610" i="1"/>
  <c r="BJ58" i="1"/>
  <c r="BJ588" i="1"/>
  <c r="BJ57" i="1"/>
  <c r="BF627" i="1"/>
  <c r="BF615" i="1"/>
  <c r="BF605" i="1"/>
  <c r="BF600" i="1"/>
  <c r="BF21" i="1"/>
  <c r="BJ605" i="1"/>
  <c r="BJ21" i="1"/>
  <c r="BF585" i="1"/>
  <c r="BF573" i="1"/>
  <c r="BF6" i="1"/>
  <c r="BF119" i="1"/>
  <c r="BG603" i="1"/>
  <c r="BG590" i="1"/>
  <c r="BF632" i="1"/>
  <c r="BF80" i="1"/>
  <c r="BF619" i="1"/>
  <c r="BF613" i="1"/>
  <c r="BF460" i="1"/>
  <c r="BF446" i="1"/>
  <c r="BF40" i="1"/>
  <c r="BF420" i="1"/>
  <c r="BJ506" i="1"/>
  <c r="BF504" i="1"/>
  <c r="BJ494" i="1"/>
  <c r="BF490" i="1"/>
  <c r="BF464" i="1"/>
  <c r="BF106" i="1"/>
  <c r="BF450" i="1"/>
  <c r="BF443" i="1"/>
  <c r="BF437" i="1"/>
  <c r="BF432" i="1"/>
  <c r="BF425" i="1"/>
  <c r="BF417" i="1"/>
  <c r="BF410" i="1"/>
  <c r="BJ404" i="1"/>
  <c r="BF396" i="1"/>
  <c r="BJ389" i="1"/>
  <c r="BF380" i="1"/>
  <c r="BJ405" i="1"/>
  <c r="BJ390" i="1"/>
  <c r="BF406" i="1"/>
  <c r="BF398" i="1"/>
  <c r="BF394" i="1"/>
  <c r="BF31" i="1"/>
  <c r="BF383" i="1"/>
  <c r="BF378" i="1"/>
  <c r="BF376" i="1"/>
  <c r="BH348" i="1"/>
  <c r="BJ331" i="1"/>
  <c r="BJ188" i="1"/>
  <c r="BG27" i="1"/>
  <c r="BG272" i="1"/>
  <c r="BG268" i="1"/>
  <c r="BG265" i="1"/>
  <c r="BG35" i="1"/>
  <c r="BG259" i="1"/>
  <c r="BG242" i="1"/>
  <c r="BG228" i="1"/>
  <c r="BF276" i="1"/>
  <c r="BF5" i="1"/>
  <c r="BF253" i="1"/>
  <c r="BF244" i="1"/>
  <c r="BJ195" i="1"/>
  <c r="BF216" i="1"/>
  <c r="BF11" i="1"/>
  <c r="BH664" i="1"/>
  <c r="BH131" i="1"/>
  <c r="BJ638" i="1"/>
  <c r="BJ724" i="1"/>
  <c r="BJ625" i="1"/>
  <c r="BF665" i="1"/>
  <c r="BF594" i="1"/>
  <c r="BJ642" i="1"/>
  <c r="BF623" i="1"/>
  <c r="BF611" i="1"/>
  <c r="BH607" i="1"/>
  <c r="BH593" i="1"/>
  <c r="BF570" i="1"/>
  <c r="BF55" i="1"/>
  <c r="BF547" i="1"/>
  <c r="BG607" i="1"/>
  <c r="BG593" i="1"/>
  <c r="BJ538" i="1"/>
  <c r="BJ46" i="1"/>
  <c r="BJ525" i="1"/>
  <c r="BJ517" i="1"/>
  <c r="BF513" i="1"/>
  <c r="BF509" i="1"/>
  <c r="BF111" i="1"/>
  <c r="BF501" i="1"/>
  <c r="BF497" i="1"/>
  <c r="BF493" i="1"/>
  <c r="BF386" i="1"/>
  <c r="BF402" i="1"/>
  <c r="BF387" i="1"/>
  <c r="BF296" i="1"/>
  <c r="BF371" i="1"/>
  <c r="BF304" i="1"/>
  <c r="BJ297" i="1"/>
  <c r="BJ163" i="1"/>
  <c r="BG52" i="1"/>
  <c r="BF405" i="1"/>
  <c r="BF390" i="1"/>
  <c r="BH356" i="1"/>
  <c r="BF370" i="1"/>
  <c r="BF366" i="1"/>
  <c r="BF364" i="1"/>
  <c r="BF360" i="1"/>
  <c r="BF355" i="1"/>
  <c r="BF351" i="1"/>
  <c r="BF347" i="1"/>
  <c r="BF343" i="1"/>
  <c r="BF340" i="1"/>
  <c r="BF336" i="1"/>
  <c r="BF332" i="1"/>
  <c r="BF99" i="1"/>
  <c r="BF326" i="1"/>
  <c r="BF322" i="1"/>
  <c r="BF318" i="1"/>
  <c r="BF317" i="1"/>
  <c r="BF188" i="1"/>
  <c r="BJ283" i="1"/>
  <c r="BG221" i="1"/>
  <c r="BF269" i="1"/>
  <c r="BF220" i="1"/>
  <c r="BJ14" i="1"/>
  <c r="BG93" i="1"/>
  <c r="BJ657" i="1"/>
  <c r="BJ649" i="1"/>
  <c r="BG634" i="1"/>
  <c r="BF531" i="1"/>
  <c r="BF15" i="1"/>
  <c r="BJ672" i="1"/>
  <c r="BJ631" i="1"/>
  <c r="BJ616" i="1"/>
  <c r="BF612" i="1"/>
  <c r="BF606" i="1"/>
  <c r="BG123" i="1"/>
  <c r="BF592" i="1"/>
  <c r="BF586" i="1"/>
  <c r="BF77" i="1"/>
  <c r="BJ579" i="1"/>
  <c r="BF576" i="1"/>
  <c r="BF571" i="1"/>
  <c r="BJ567" i="1"/>
  <c r="BF564" i="1"/>
  <c r="BF561" i="1"/>
  <c r="BJ558" i="1"/>
  <c r="BF554" i="1"/>
  <c r="BF548" i="1"/>
  <c r="BJ545" i="1"/>
  <c r="BF543" i="1"/>
  <c r="BJ114" i="1"/>
  <c r="BF113" i="1"/>
  <c r="BJ524" i="1"/>
  <c r="BF516" i="1"/>
  <c r="BF628" i="1"/>
  <c r="BF76" i="1"/>
  <c r="BF482" i="1"/>
  <c r="BF552" i="1"/>
  <c r="BF541" i="1"/>
  <c r="BJ537" i="1"/>
  <c r="BJ533" i="1"/>
  <c r="BJ519" i="1"/>
  <c r="BF635" i="1"/>
  <c r="BJ504" i="1"/>
  <c r="BJ490" i="1"/>
  <c r="BJ392" i="1"/>
  <c r="BF465" i="1"/>
  <c r="BJ456" i="1"/>
  <c r="BF451" i="1"/>
  <c r="BJ441" i="1"/>
  <c r="BF438" i="1"/>
  <c r="BJ430" i="1"/>
  <c r="BF426" i="1"/>
  <c r="BJ415" i="1"/>
  <c r="BF411" i="1"/>
  <c r="BF373" i="1"/>
  <c r="BJ124" i="1"/>
  <c r="BJ598" i="1"/>
  <c r="BJ587" i="1"/>
  <c r="BG356" i="1"/>
  <c r="BG348" i="1"/>
  <c r="BG231" i="1"/>
  <c r="BF266" i="1"/>
  <c r="BF256" i="1"/>
  <c r="BF252" i="1"/>
  <c r="BF248" i="1"/>
  <c r="BF243" i="1"/>
  <c r="BF212" i="1"/>
  <c r="BF195" i="1"/>
  <c r="BF163" i="1"/>
  <c r="BF160" i="1"/>
  <c r="BF156" i="1"/>
  <c r="BF192" i="1"/>
  <c r="BJ182" i="1"/>
  <c r="BG234" i="1"/>
  <c r="BF66" i="1"/>
  <c r="BH93" i="1"/>
  <c r="BF196" i="1"/>
  <c r="BJ38" i="1"/>
  <c r="BJ95" i="1"/>
  <c r="BF34" i="1"/>
  <c r="BG165" i="1"/>
  <c r="BF181" i="1"/>
  <c r="BF159" i="1"/>
  <c r="BH846" i="1"/>
  <c r="BG846" i="1"/>
  <c r="BH821" i="1"/>
  <c r="BG821" i="1"/>
  <c r="BG811" i="1"/>
  <c r="BH811" i="1"/>
  <c r="BF809" i="1"/>
  <c r="BG20" i="1"/>
  <c r="BH20" i="1"/>
  <c r="BG787" i="1"/>
  <c r="BH787" i="1"/>
  <c r="BG65" i="1"/>
  <c r="BH65" i="1"/>
  <c r="BG792" i="1"/>
  <c r="BH792" i="1"/>
  <c r="BG789" i="1"/>
  <c r="BH789" i="1"/>
  <c r="BG773" i="1"/>
  <c r="BH773" i="1"/>
  <c r="BJ765" i="1"/>
  <c r="BH766" i="1"/>
  <c r="BG766" i="1"/>
  <c r="BH735" i="1"/>
  <c r="BG735" i="1"/>
  <c r="BG731" i="1"/>
  <c r="BH731" i="1"/>
  <c r="BG726" i="1"/>
  <c r="BH726" i="1"/>
  <c r="BG678" i="1"/>
  <c r="BH678" i="1"/>
  <c r="BG82" i="1"/>
  <c r="BH82" i="1"/>
  <c r="BH718" i="1"/>
  <c r="BG718" i="1"/>
  <c r="BH686" i="1"/>
  <c r="BG686" i="1"/>
  <c r="BH669" i="1"/>
  <c r="BG669" i="1"/>
  <c r="BH663" i="1"/>
  <c r="BG663" i="1"/>
  <c r="BH649" i="1"/>
  <c r="BG649" i="1"/>
  <c r="BH81" i="1"/>
  <c r="BG81" i="1"/>
  <c r="BH610" i="1"/>
  <c r="BG610" i="1"/>
  <c r="BH615" i="1"/>
  <c r="BG615" i="1"/>
  <c r="BJ563" i="1"/>
  <c r="BJ550" i="1"/>
  <c r="BG80" i="1"/>
  <c r="BH80" i="1"/>
  <c r="BG613" i="1"/>
  <c r="BH613" i="1"/>
  <c r="BH115" i="1"/>
  <c r="BG115" i="1"/>
  <c r="BH534" i="1"/>
  <c r="BG534" i="1"/>
  <c r="BH528" i="1"/>
  <c r="BG528" i="1"/>
  <c r="BH112" i="1"/>
  <c r="BG112" i="1"/>
  <c r="BH45" i="1"/>
  <c r="BG45" i="1"/>
  <c r="BF125" i="1"/>
  <c r="BH568" i="1"/>
  <c r="BG568" i="1"/>
  <c r="BH564" i="1"/>
  <c r="BG564" i="1"/>
  <c r="BH547" i="1"/>
  <c r="BG547" i="1"/>
  <c r="BH531" i="1"/>
  <c r="BG531" i="1"/>
  <c r="BG526" i="1"/>
  <c r="BH526" i="1"/>
  <c r="BH520" i="1"/>
  <c r="BG520" i="1"/>
  <c r="BJ540" i="1"/>
  <c r="BF530" i="1"/>
  <c r="BF73" i="1"/>
  <c r="BF565" i="1"/>
  <c r="BF556" i="1"/>
  <c r="BH511" i="1"/>
  <c r="BG511" i="1"/>
  <c r="BG504" i="1"/>
  <c r="BH504" i="1"/>
  <c r="BH499" i="1"/>
  <c r="BG499" i="1"/>
  <c r="BH461" i="1"/>
  <c r="BG461" i="1"/>
  <c r="BH447" i="1"/>
  <c r="BG447" i="1"/>
  <c r="BG765" i="1"/>
  <c r="BH765" i="1"/>
  <c r="BH123" i="1"/>
  <c r="BG275" i="1"/>
  <c r="BH275" i="1"/>
  <c r="BG262" i="1"/>
  <c r="BH262" i="1"/>
  <c r="BH333" i="1"/>
  <c r="BG333" i="1"/>
  <c r="BH373" i="1"/>
  <c r="BG373" i="1"/>
  <c r="BF335" i="1"/>
  <c r="BJ312" i="1"/>
  <c r="BH350" i="1"/>
  <c r="BG350" i="1"/>
  <c r="BH312" i="1"/>
  <c r="BG312" i="1"/>
  <c r="BH297" i="1"/>
  <c r="BG297" i="1"/>
  <c r="BH281" i="1"/>
  <c r="BG281" i="1"/>
  <c r="BF254" i="1"/>
  <c r="BF224" i="1"/>
  <c r="BG253" i="1"/>
  <c r="BH253" i="1"/>
  <c r="BG244" i="1"/>
  <c r="BH244" i="1"/>
  <c r="BG236" i="1"/>
  <c r="BH236" i="1"/>
  <c r="BG226" i="1"/>
  <c r="BH226" i="1"/>
  <c r="BG216" i="1"/>
  <c r="BH216" i="1"/>
  <c r="BH215" i="1"/>
  <c r="BG215" i="1"/>
  <c r="BG11" i="1"/>
  <c r="BH11" i="1"/>
  <c r="BH209" i="1"/>
  <c r="BG209" i="1"/>
  <c r="BH195" i="1"/>
  <c r="BG195" i="1"/>
  <c r="BG185" i="1"/>
  <c r="BH185" i="1"/>
  <c r="BG91" i="1"/>
  <c r="BH91" i="1"/>
  <c r="BH197" i="1"/>
  <c r="BG197" i="1"/>
  <c r="BH186" i="1"/>
  <c r="BG186" i="1"/>
  <c r="BH265" i="1"/>
  <c r="BF846" i="1"/>
  <c r="BH844" i="1"/>
  <c r="BG844" i="1"/>
  <c r="BF836" i="1"/>
  <c r="BF816" i="1"/>
  <c r="BJ839" i="1"/>
  <c r="BH828" i="1"/>
  <c r="BG828" i="1"/>
  <c r="BF800" i="1"/>
  <c r="BF802" i="1"/>
  <c r="BF797" i="1"/>
  <c r="BJ834" i="1"/>
  <c r="BJ809" i="1"/>
  <c r="BJ789" i="1"/>
  <c r="BG808" i="1"/>
  <c r="BH808" i="1"/>
  <c r="BF89" i="1"/>
  <c r="BG772" i="1"/>
  <c r="BH772" i="1"/>
  <c r="BJ762" i="1"/>
  <c r="BJ4" i="1"/>
  <c r="BF23" i="1"/>
  <c r="BH727" i="1"/>
  <c r="BG727" i="1"/>
  <c r="BF772" i="1"/>
  <c r="BH144" i="1"/>
  <c r="BG144" i="1"/>
  <c r="BG84" i="1"/>
  <c r="BH84" i="1"/>
  <c r="BH49" i="1"/>
  <c r="BG49" i="1"/>
  <c r="BH707" i="1"/>
  <c r="BG707" i="1"/>
  <c r="BG696" i="1"/>
  <c r="BH696" i="1"/>
  <c r="BH641" i="1"/>
  <c r="BG641" i="1"/>
  <c r="BF648" i="1"/>
  <c r="BH13" i="1"/>
  <c r="BG13" i="1"/>
  <c r="BF663" i="1"/>
  <c r="BH132" i="1"/>
  <c r="BG132" i="1"/>
  <c r="BF653" i="1"/>
  <c r="BH723" i="1"/>
  <c r="BG723" i="1"/>
  <c r="BG687" i="1"/>
  <c r="BH687" i="1"/>
  <c r="BF664" i="1"/>
  <c r="BF660" i="1"/>
  <c r="BF659" i="1"/>
  <c r="BF131" i="1"/>
  <c r="BF589" i="1"/>
  <c r="BF650" i="1"/>
  <c r="BG720" i="1"/>
  <c r="BH720" i="1"/>
  <c r="BF687" i="1"/>
  <c r="BH683" i="1"/>
  <c r="BG683" i="1"/>
  <c r="BG661" i="1"/>
  <c r="BH661" i="1"/>
  <c r="BG652" i="1"/>
  <c r="BH652" i="1"/>
  <c r="BH643" i="1"/>
  <c r="BG643" i="1"/>
  <c r="BF22" i="1"/>
  <c r="BG682" i="1"/>
  <c r="BH682" i="1"/>
  <c r="BF677" i="1"/>
  <c r="BG674" i="1"/>
  <c r="BH674" i="1"/>
  <c r="BF671" i="1"/>
  <c r="BJ668" i="1"/>
  <c r="BJ13" i="1"/>
  <c r="BJ662" i="1"/>
  <c r="BJ8" i="1"/>
  <c r="BJ656" i="1"/>
  <c r="BJ132" i="1"/>
  <c r="BJ130" i="1"/>
  <c r="BJ651" i="1"/>
  <c r="BJ648" i="1"/>
  <c r="BH644" i="1"/>
  <c r="BG644" i="1"/>
  <c r="BG637" i="1"/>
  <c r="BH637" i="1"/>
  <c r="BF629" i="1"/>
  <c r="BF622" i="1"/>
  <c r="BF56" i="1"/>
  <c r="BF617" i="1"/>
  <c r="BJ663" i="1"/>
  <c r="BJ653" i="1"/>
  <c r="BF637" i="1"/>
  <c r="BF633" i="1"/>
  <c r="BH56" i="1"/>
  <c r="BG56" i="1"/>
  <c r="BH134" i="1"/>
  <c r="BH654" i="1"/>
  <c r="BH646" i="1"/>
  <c r="BF639" i="1"/>
  <c r="BF578" i="1"/>
  <c r="BF566" i="1"/>
  <c r="BF557" i="1"/>
  <c r="BF117" i="1"/>
  <c r="BH672" i="1"/>
  <c r="BG672" i="1"/>
  <c r="BF631" i="1"/>
  <c r="BH627" i="1"/>
  <c r="BG627" i="1"/>
  <c r="BH623" i="1"/>
  <c r="BG623" i="1"/>
  <c r="BJ32" i="1"/>
  <c r="BH618" i="1"/>
  <c r="BG618" i="1"/>
  <c r="BF616" i="1"/>
  <c r="BF598" i="1"/>
  <c r="BJ115" i="1"/>
  <c r="BF534" i="1"/>
  <c r="BJ528" i="1"/>
  <c r="BF112" i="1"/>
  <c r="BJ45" i="1"/>
  <c r="BH636" i="1"/>
  <c r="BG636" i="1"/>
  <c r="BG128" i="1"/>
  <c r="BH128" i="1"/>
  <c r="BG620" i="1"/>
  <c r="BH620" i="1"/>
  <c r="BG616" i="1"/>
  <c r="BH616" i="1"/>
  <c r="BJ583" i="1"/>
  <c r="BF577" i="1"/>
  <c r="BJ48" i="1"/>
  <c r="BF122" i="1"/>
  <c r="BJ2" i="1"/>
  <c r="BF555" i="1"/>
  <c r="BJ118" i="1"/>
  <c r="BF544" i="1"/>
  <c r="BJ7" i="1"/>
  <c r="BJ565" i="1"/>
  <c r="BJ556" i="1"/>
  <c r="BJ116" i="1"/>
  <c r="BJ74" i="1"/>
  <c r="BJ535" i="1"/>
  <c r="BJ529" i="1"/>
  <c r="BJ520" i="1"/>
  <c r="BJ515" i="1"/>
  <c r="BJ137" i="1"/>
  <c r="BH585" i="1"/>
  <c r="BG585" i="1"/>
  <c r="BH583" i="1"/>
  <c r="BG583" i="1"/>
  <c r="BG581" i="1"/>
  <c r="BH581" i="1"/>
  <c r="BH579" i="1"/>
  <c r="BG579" i="1"/>
  <c r="BH573" i="1"/>
  <c r="BG573" i="1"/>
  <c r="BH48" i="1"/>
  <c r="BG48" i="1"/>
  <c r="BG569" i="1"/>
  <c r="BH569" i="1"/>
  <c r="BH567" i="1"/>
  <c r="BG567" i="1"/>
  <c r="BH6" i="1"/>
  <c r="BG6" i="1"/>
  <c r="BH2" i="1"/>
  <c r="BG2" i="1"/>
  <c r="BG560" i="1"/>
  <c r="BH560" i="1"/>
  <c r="BH558" i="1"/>
  <c r="BG558" i="1"/>
  <c r="BH119" i="1"/>
  <c r="BG119" i="1"/>
  <c r="BH118" i="1"/>
  <c r="BG118" i="1"/>
  <c r="BG47" i="1"/>
  <c r="BH47" i="1"/>
  <c r="BH545" i="1"/>
  <c r="BG545" i="1"/>
  <c r="BH540" i="1"/>
  <c r="BG540" i="1"/>
  <c r="BG536" i="1"/>
  <c r="BH536" i="1"/>
  <c r="BH46" i="1"/>
  <c r="BG46" i="1"/>
  <c r="BH527" i="1"/>
  <c r="BG527" i="1"/>
  <c r="BG521" i="1"/>
  <c r="BH521" i="1"/>
  <c r="BH517" i="1"/>
  <c r="BG517" i="1"/>
  <c r="BH514" i="1"/>
  <c r="BG514" i="1"/>
  <c r="BH605" i="1"/>
  <c r="BG605" i="1"/>
  <c r="BH600" i="1"/>
  <c r="BG600" i="1"/>
  <c r="BH21" i="1"/>
  <c r="BG21" i="1"/>
  <c r="BF539" i="1"/>
  <c r="BF536" i="1"/>
  <c r="BF532" i="1"/>
  <c r="BJ523" i="1"/>
  <c r="BF518" i="1"/>
  <c r="BF467" i="1"/>
  <c r="BF453" i="1"/>
  <c r="BF439" i="1"/>
  <c r="BF427" i="1"/>
  <c r="BF413" i="1"/>
  <c r="BF508" i="1"/>
  <c r="BF496" i="1"/>
  <c r="BJ462" i="1"/>
  <c r="BJ448" i="1"/>
  <c r="BJ104" i="1"/>
  <c r="BJ422" i="1"/>
  <c r="BF72" i="1"/>
  <c r="BJ510" i="1"/>
  <c r="BF506" i="1"/>
  <c r="BG506" i="1"/>
  <c r="BH506" i="1"/>
  <c r="BH503" i="1"/>
  <c r="BG503" i="1"/>
  <c r="BJ498" i="1"/>
  <c r="BF494" i="1"/>
  <c r="BG494" i="1"/>
  <c r="BH494" i="1"/>
  <c r="BG479" i="1"/>
  <c r="BH479" i="1"/>
  <c r="BH478" i="1"/>
  <c r="BG478" i="1"/>
  <c r="BH42" i="1"/>
  <c r="BG42" i="1"/>
  <c r="BH457" i="1"/>
  <c r="BG457" i="1"/>
  <c r="BH71" i="1"/>
  <c r="BG71" i="1"/>
  <c r="BH442" i="1"/>
  <c r="BG442" i="1"/>
  <c r="BH436" i="1"/>
  <c r="BG436" i="1"/>
  <c r="BH431" i="1"/>
  <c r="BG431" i="1"/>
  <c r="BH424" i="1"/>
  <c r="BG424" i="1"/>
  <c r="BH416" i="1"/>
  <c r="BG416" i="1"/>
  <c r="BJ400" i="1"/>
  <c r="BF392" i="1"/>
  <c r="BJ384" i="1"/>
  <c r="BF486" i="1"/>
  <c r="BF479" i="1"/>
  <c r="BF108" i="1"/>
  <c r="BJ466" i="1"/>
  <c r="BF462" i="1"/>
  <c r="BH106" i="1"/>
  <c r="BG106" i="1"/>
  <c r="BJ452" i="1"/>
  <c r="BF448" i="1"/>
  <c r="BH443" i="1"/>
  <c r="BG443" i="1"/>
  <c r="BJ41" i="1"/>
  <c r="BF104" i="1"/>
  <c r="BH432" i="1"/>
  <c r="BG432" i="1"/>
  <c r="BJ103" i="1"/>
  <c r="BF422" i="1"/>
  <c r="BH417" i="1"/>
  <c r="BG417" i="1"/>
  <c r="BJ412" i="1"/>
  <c r="BF408" i="1"/>
  <c r="BF401" i="1"/>
  <c r="BJ397" i="1"/>
  <c r="BF393" i="1"/>
  <c r="BF385" i="1"/>
  <c r="BJ381" i="1"/>
  <c r="BF377" i="1"/>
  <c r="BF367" i="1"/>
  <c r="BF352" i="1"/>
  <c r="BF337" i="1"/>
  <c r="BF330" i="1"/>
  <c r="BF323" i="1"/>
  <c r="BG126" i="1"/>
  <c r="BH126" i="1"/>
  <c r="BH124" i="1"/>
  <c r="BG124" i="1"/>
  <c r="BH598" i="1"/>
  <c r="BG598" i="1"/>
  <c r="BH587" i="1"/>
  <c r="BG587" i="1"/>
  <c r="BG509" i="1"/>
  <c r="BH509" i="1"/>
  <c r="BH508" i="1"/>
  <c r="BG508" i="1"/>
  <c r="BH9" i="1"/>
  <c r="BG9" i="1"/>
  <c r="BG497" i="1"/>
  <c r="BH497" i="1"/>
  <c r="BH496" i="1"/>
  <c r="BG496" i="1"/>
  <c r="BG386" i="1"/>
  <c r="BH386" i="1"/>
  <c r="BG44" i="1"/>
  <c r="BH44" i="1"/>
  <c r="BH477" i="1"/>
  <c r="BG477" i="1"/>
  <c r="BG472" i="1"/>
  <c r="BH472" i="1"/>
  <c r="BG466" i="1"/>
  <c r="BH466" i="1"/>
  <c r="BH465" i="1"/>
  <c r="BG465" i="1"/>
  <c r="BG459" i="1"/>
  <c r="BH459" i="1"/>
  <c r="BH458" i="1"/>
  <c r="BG458" i="1"/>
  <c r="BG452" i="1"/>
  <c r="BH452" i="1"/>
  <c r="BH451" i="1"/>
  <c r="BG451" i="1"/>
  <c r="BG445" i="1"/>
  <c r="BH445" i="1"/>
  <c r="BH444" i="1"/>
  <c r="BG444" i="1"/>
  <c r="BG41" i="1"/>
  <c r="BH41" i="1"/>
  <c r="BH438" i="1"/>
  <c r="BG438" i="1"/>
  <c r="BG28" i="1"/>
  <c r="BH28" i="1"/>
  <c r="BH433" i="1"/>
  <c r="BG433" i="1"/>
  <c r="BG103" i="1"/>
  <c r="BH103" i="1"/>
  <c r="BH426" i="1"/>
  <c r="BG426" i="1"/>
  <c r="BG419" i="1"/>
  <c r="BH419" i="1"/>
  <c r="BH418" i="1"/>
  <c r="BG418" i="1"/>
  <c r="BG412" i="1"/>
  <c r="BH412" i="1"/>
  <c r="BH411" i="1"/>
  <c r="BG411" i="1"/>
  <c r="BJ363" i="1"/>
  <c r="BJ339" i="1"/>
  <c r="BJ316" i="1"/>
  <c r="BG302" i="1"/>
  <c r="BH302" i="1"/>
  <c r="BG285" i="1"/>
  <c r="BH285" i="1"/>
  <c r="BG271" i="1"/>
  <c r="BH271" i="1"/>
  <c r="BF265" i="1"/>
  <c r="BG258" i="1"/>
  <c r="BH258" i="1"/>
  <c r="BG254" i="1"/>
  <c r="BH254" i="1"/>
  <c r="BG250" i="1"/>
  <c r="BH250" i="1"/>
  <c r="BG245" i="1"/>
  <c r="BH245" i="1"/>
  <c r="BG68" i="1"/>
  <c r="BH68" i="1"/>
  <c r="BG237" i="1"/>
  <c r="BH237" i="1"/>
  <c r="BG233" i="1"/>
  <c r="BH233" i="1"/>
  <c r="BG230" i="1"/>
  <c r="BH230" i="1"/>
  <c r="BG227" i="1"/>
  <c r="BH227" i="1"/>
  <c r="BG224" i="1"/>
  <c r="BH224" i="1"/>
  <c r="BF210" i="1"/>
  <c r="BF52" i="1"/>
  <c r="BF94" i="1"/>
  <c r="BF177" i="1"/>
  <c r="BF165" i="1"/>
  <c r="BF158" i="1"/>
  <c r="BF357" i="1"/>
  <c r="BF338" i="1"/>
  <c r="BF324" i="1"/>
  <c r="BH187" i="1"/>
  <c r="BG187" i="1"/>
  <c r="BJ292" i="1"/>
  <c r="BJ280" i="1"/>
  <c r="BH405" i="1"/>
  <c r="BG405" i="1"/>
  <c r="BH403" i="1"/>
  <c r="BG403" i="1"/>
  <c r="BH401" i="1"/>
  <c r="BG401" i="1"/>
  <c r="BH399" i="1"/>
  <c r="BG399" i="1"/>
  <c r="BH397" i="1"/>
  <c r="BG397" i="1"/>
  <c r="BH395" i="1"/>
  <c r="BG395" i="1"/>
  <c r="BH393" i="1"/>
  <c r="BG393" i="1"/>
  <c r="BH391" i="1"/>
  <c r="BG391" i="1"/>
  <c r="BH390" i="1"/>
  <c r="BG390" i="1"/>
  <c r="BH388" i="1"/>
  <c r="BG388" i="1"/>
  <c r="BH385" i="1"/>
  <c r="BG385" i="1"/>
  <c r="BH102" i="1"/>
  <c r="BG102" i="1"/>
  <c r="BH381" i="1"/>
  <c r="BG381" i="1"/>
  <c r="BH379" i="1"/>
  <c r="BG379" i="1"/>
  <c r="BH377" i="1"/>
  <c r="BG377" i="1"/>
  <c r="BG374" i="1"/>
  <c r="BH374" i="1"/>
  <c r="BF345" i="1"/>
  <c r="BF331" i="1"/>
  <c r="BF328" i="1"/>
  <c r="BF320" i="1"/>
  <c r="BJ311" i="1"/>
  <c r="BH306" i="1"/>
  <c r="BG306" i="1"/>
  <c r="BJ300" i="1"/>
  <c r="BJ287" i="1"/>
  <c r="BH282" i="1"/>
  <c r="BG282" i="1"/>
  <c r="BF409" i="1"/>
  <c r="BH101" i="1"/>
  <c r="BG101" i="1"/>
  <c r="BF363" i="1"/>
  <c r="BH341" i="1"/>
  <c r="BG341" i="1"/>
  <c r="BF339" i="1"/>
  <c r="BH188" i="1"/>
  <c r="BG188" i="1"/>
  <c r="BF316" i="1"/>
  <c r="BH311" i="1"/>
  <c r="BG311" i="1"/>
  <c r="BJ308" i="1"/>
  <c r="BF301" i="1"/>
  <c r="BH296" i="1"/>
  <c r="BG296" i="1"/>
  <c r="BJ293" i="1"/>
  <c r="BF284" i="1"/>
  <c r="BH280" i="1"/>
  <c r="BG280" i="1"/>
  <c r="BF274" i="1"/>
  <c r="BF26" i="1"/>
  <c r="BF261" i="1"/>
  <c r="BH288" i="1"/>
  <c r="BG288" i="1"/>
  <c r="BH376" i="1"/>
  <c r="BG376" i="1"/>
  <c r="BH369" i="1"/>
  <c r="BG369" i="1"/>
  <c r="BJ101" i="1"/>
  <c r="BG355" i="1"/>
  <c r="BH355" i="1"/>
  <c r="BH354" i="1"/>
  <c r="BG354" i="1"/>
  <c r="BJ349" i="1"/>
  <c r="BG340" i="1"/>
  <c r="BH340" i="1"/>
  <c r="BH339" i="1"/>
  <c r="BG339" i="1"/>
  <c r="BJ334" i="1"/>
  <c r="BG326" i="1"/>
  <c r="BH326" i="1"/>
  <c r="BH325" i="1"/>
  <c r="BG325" i="1"/>
  <c r="BJ320" i="1"/>
  <c r="BF313" i="1"/>
  <c r="BJ309" i="1"/>
  <c r="BF305" i="1"/>
  <c r="BJ302" i="1"/>
  <c r="BF298" i="1"/>
  <c r="BJ294" i="1"/>
  <c r="BF290" i="1"/>
  <c r="BJ285" i="1"/>
  <c r="BF96" i="1"/>
  <c r="BJ278" i="1"/>
  <c r="BJ275" i="1"/>
  <c r="BJ271" i="1"/>
  <c r="BJ267" i="1"/>
  <c r="BJ264" i="1"/>
  <c r="BJ262" i="1"/>
  <c r="BF250" i="1"/>
  <c r="BF233" i="1"/>
  <c r="BG273" i="1"/>
  <c r="BH273" i="1"/>
  <c r="BG260" i="1"/>
  <c r="BH260" i="1"/>
  <c r="BF169" i="1"/>
  <c r="BH256" i="1"/>
  <c r="BG256" i="1"/>
  <c r="BH252" i="1"/>
  <c r="BG252" i="1"/>
  <c r="BH248" i="1"/>
  <c r="BG248" i="1"/>
  <c r="BH243" i="1"/>
  <c r="BG243" i="1"/>
  <c r="BH240" i="1"/>
  <c r="BG240" i="1"/>
  <c r="BH235" i="1"/>
  <c r="BG235" i="1"/>
  <c r="BH14" i="1"/>
  <c r="BG14" i="1"/>
  <c r="BH229" i="1"/>
  <c r="BG229" i="1"/>
  <c r="BG223" i="1"/>
  <c r="BH223" i="1"/>
  <c r="BF218" i="1"/>
  <c r="BH217" i="1"/>
  <c r="BG217" i="1"/>
  <c r="BH213" i="1"/>
  <c r="BG213" i="1"/>
  <c r="BF211" i="1"/>
  <c r="BH210" i="1"/>
  <c r="BG210" i="1"/>
  <c r="BH207" i="1"/>
  <c r="BG207" i="1"/>
  <c r="BF64" i="1"/>
  <c r="BH53" i="1"/>
  <c r="BG53" i="1"/>
  <c r="BF236" i="1"/>
  <c r="BF17" i="1"/>
  <c r="BF223" i="1"/>
  <c r="BG218" i="1"/>
  <c r="BH218" i="1"/>
  <c r="BF215" i="1"/>
  <c r="BH64" i="1"/>
  <c r="BG64" i="1"/>
  <c r="BF203" i="1"/>
  <c r="BH202" i="1"/>
  <c r="BG202" i="1"/>
  <c r="BF199" i="1"/>
  <c r="BH174" i="1"/>
  <c r="BG174" i="1"/>
  <c r="BF173" i="1"/>
  <c r="BH172" i="1"/>
  <c r="BG172" i="1"/>
  <c r="BF91" i="1"/>
  <c r="BG169" i="1"/>
  <c r="BH169" i="1"/>
  <c r="BF167" i="1"/>
  <c r="BJ173" i="1"/>
  <c r="BF10" i="1"/>
  <c r="BJ27" i="1"/>
  <c r="BJ272" i="1"/>
  <c r="BJ268" i="1"/>
  <c r="BJ265" i="1"/>
  <c r="BJ35" i="1"/>
  <c r="BJ259" i="1"/>
  <c r="BJ251" i="1"/>
  <c r="BJ242" i="1"/>
  <c r="BJ234" i="1"/>
  <c r="BJ228" i="1"/>
  <c r="BJ221" i="1"/>
  <c r="BJ214" i="1"/>
  <c r="BJ208" i="1"/>
  <c r="BJ194" i="1"/>
  <c r="BG183" i="1"/>
  <c r="BH183" i="1"/>
  <c r="BG182" i="1"/>
  <c r="BH182" i="1"/>
  <c r="BG176" i="1"/>
  <c r="BH176" i="1"/>
  <c r="BH175" i="1"/>
  <c r="BG175" i="1"/>
  <c r="BG168" i="1"/>
  <c r="BH168" i="1"/>
  <c r="BG167" i="1"/>
  <c r="BH167" i="1"/>
  <c r="BG10" i="1"/>
  <c r="BH10" i="1"/>
  <c r="BG160" i="1"/>
  <c r="BH160" i="1"/>
  <c r="BH238" i="1"/>
  <c r="BG238" i="1"/>
  <c r="BJ199" i="1"/>
  <c r="BF92" i="1"/>
  <c r="BJ25" i="1"/>
  <c r="BF164" i="1"/>
  <c r="BJ158" i="1"/>
  <c r="BF178" i="1"/>
  <c r="BH25" i="1"/>
  <c r="BG25" i="1"/>
  <c r="BH158" i="1"/>
  <c r="BG158" i="1"/>
  <c r="BH268" i="1"/>
  <c r="BH234" i="1"/>
  <c r="BG815" i="1"/>
  <c r="BH815" i="1"/>
  <c r="BH834" i="1"/>
  <c r="BG834" i="1"/>
  <c r="BH810" i="1"/>
  <c r="BG810" i="1"/>
  <c r="BG801" i="1"/>
  <c r="BH801" i="1"/>
  <c r="BH799" i="1"/>
  <c r="BG799" i="1"/>
  <c r="BH798" i="1"/>
  <c r="BG798" i="1"/>
  <c r="BH785" i="1"/>
  <c r="BG785" i="1"/>
  <c r="BH148" i="1"/>
  <c r="BG148" i="1"/>
  <c r="BF775" i="1"/>
  <c r="BH788" i="1"/>
  <c r="BG788" i="1"/>
  <c r="BF146" i="1"/>
  <c r="BF716" i="1"/>
  <c r="BF706" i="1"/>
  <c r="BH697" i="1"/>
  <c r="BG697" i="1"/>
  <c r="BH130" i="1"/>
  <c r="BG130" i="1"/>
  <c r="BH666" i="1"/>
  <c r="BG666" i="1"/>
  <c r="BH58" i="1"/>
  <c r="BG58" i="1"/>
  <c r="BH596" i="1"/>
  <c r="BG596" i="1"/>
  <c r="BH681" i="1"/>
  <c r="BG681" i="1"/>
  <c r="BG665" i="1"/>
  <c r="BH665" i="1"/>
  <c r="BH695" i="1"/>
  <c r="BJ636" i="1"/>
  <c r="BG619" i="1"/>
  <c r="BH619" i="1"/>
  <c r="BH685" i="1"/>
  <c r="BG685" i="1"/>
  <c r="BH680" i="1"/>
  <c r="BG680" i="1"/>
  <c r="BF127" i="1"/>
  <c r="BH582" i="1"/>
  <c r="BG582" i="1"/>
  <c r="BH580" i="1"/>
  <c r="BG580" i="1"/>
  <c r="BH576" i="1"/>
  <c r="BG576" i="1"/>
  <c r="BH570" i="1"/>
  <c r="BG570" i="1"/>
  <c r="BG565" i="1"/>
  <c r="BH565" i="1"/>
  <c r="BH55" i="1"/>
  <c r="BG55" i="1"/>
  <c r="BH559" i="1"/>
  <c r="BG559" i="1"/>
  <c r="BG556" i="1"/>
  <c r="BH556" i="1"/>
  <c r="BH543" i="1"/>
  <c r="BG543" i="1"/>
  <c r="BG539" i="1"/>
  <c r="BH539" i="1"/>
  <c r="BF7" i="1"/>
  <c r="BF116" i="1"/>
  <c r="BH488" i="1"/>
  <c r="BG488" i="1"/>
  <c r="BH475" i="1"/>
  <c r="BG475" i="1"/>
  <c r="BH434" i="1"/>
  <c r="BG434" i="1"/>
  <c r="BH421" i="1"/>
  <c r="BG421" i="1"/>
  <c r="BH407" i="1"/>
  <c r="BG407" i="1"/>
  <c r="BH400" i="1"/>
  <c r="BG400" i="1"/>
  <c r="BH392" i="1"/>
  <c r="BG392" i="1"/>
  <c r="BH384" i="1"/>
  <c r="BG384" i="1"/>
  <c r="BH382" i="1"/>
  <c r="BG382" i="1"/>
  <c r="BG480" i="1"/>
  <c r="BH480" i="1"/>
  <c r="BH474" i="1"/>
  <c r="BG474" i="1"/>
  <c r="BG468" i="1"/>
  <c r="BH468" i="1"/>
  <c r="BG371" i="1"/>
  <c r="BH371" i="1"/>
  <c r="BH352" i="1"/>
  <c r="BG352" i="1"/>
  <c r="BH39" i="1"/>
  <c r="BG39" i="1"/>
  <c r="BF359" i="1"/>
  <c r="BH338" i="1"/>
  <c r="BG338" i="1"/>
  <c r="BH300" i="1"/>
  <c r="BG300" i="1"/>
  <c r="BF289" i="1"/>
  <c r="BH283" i="1"/>
  <c r="BG283" i="1"/>
  <c r="BH365" i="1"/>
  <c r="BG365" i="1"/>
  <c r="BJ362" i="1"/>
  <c r="BG351" i="1"/>
  <c r="BH351" i="1"/>
  <c r="BG336" i="1"/>
  <c r="BH336" i="1"/>
  <c r="BG322" i="1"/>
  <c r="BH322" i="1"/>
  <c r="BH289" i="1"/>
  <c r="BG289" i="1"/>
  <c r="BF237" i="1"/>
  <c r="BG5" i="1"/>
  <c r="BH5" i="1"/>
  <c r="BG232" i="1"/>
  <c r="BH232" i="1"/>
  <c r="BH214" i="1"/>
  <c r="BG214" i="1"/>
  <c r="BH198" i="1"/>
  <c r="BG198" i="1"/>
  <c r="BH166" i="1"/>
  <c r="BG166" i="1"/>
  <c r="BG162" i="1"/>
  <c r="BH162" i="1"/>
  <c r="BG159" i="1"/>
  <c r="BH159" i="1"/>
  <c r="BG155" i="1"/>
  <c r="BH155" i="1"/>
  <c r="BH177" i="1"/>
  <c r="BG177" i="1"/>
  <c r="BG204" i="1"/>
  <c r="BH204" i="1"/>
  <c r="BG203" i="1"/>
  <c r="BH203" i="1"/>
  <c r="BG196" i="1"/>
  <c r="BH196" i="1"/>
  <c r="BG34" i="1"/>
  <c r="BH34" i="1"/>
  <c r="BG170" i="1"/>
  <c r="BH170" i="1"/>
  <c r="BG153" i="1"/>
  <c r="BH153" i="1"/>
  <c r="BH242" i="1"/>
  <c r="BH193" i="1"/>
  <c r="BG193" i="1"/>
  <c r="BH94" i="1"/>
  <c r="BG94" i="1"/>
  <c r="BF830" i="1"/>
  <c r="BF825" i="1"/>
  <c r="BF813" i="1"/>
  <c r="BJ819" i="1"/>
  <c r="BH837" i="1"/>
  <c r="BG837" i="1"/>
  <c r="BG823" i="1"/>
  <c r="BH823" i="1"/>
  <c r="BG817" i="1"/>
  <c r="BH817" i="1"/>
  <c r="BF19" i="1"/>
  <c r="BF843" i="1"/>
  <c r="BG840" i="1"/>
  <c r="BH840" i="1"/>
  <c r="BG832" i="1"/>
  <c r="BH832" i="1"/>
  <c r="BF829" i="1"/>
  <c r="BH842" i="1"/>
  <c r="BG842" i="1"/>
  <c r="BF810" i="1"/>
  <c r="BG804" i="1"/>
  <c r="BH804" i="1"/>
  <c r="BF784" i="1"/>
  <c r="BF795" i="1"/>
  <c r="BF798" i="1"/>
  <c r="BH784" i="1"/>
  <c r="BG784" i="1"/>
  <c r="BF841" i="1"/>
  <c r="BH838" i="1"/>
  <c r="BG838" i="1"/>
  <c r="BJ65" i="1"/>
  <c r="BF792" i="1"/>
  <c r="BF62" i="1"/>
  <c r="BH150" i="1"/>
  <c r="BG150" i="1"/>
  <c r="BF765" i="1"/>
  <c r="BF771" i="1"/>
  <c r="BH33" i="1"/>
  <c r="BG33" i="1"/>
  <c r="BH758" i="1"/>
  <c r="BG758" i="1"/>
  <c r="BH774" i="1"/>
  <c r="BG774" i="1"/>
  <c r="BG770" i="1"/>
  <c r="BH770" i="1"/>
  <c r="BG786" i="1"/>
  <c r="BH786" i="1"/>
  <c r="BF781" i="1"/>
  <c r="BG764" i="1"/>
  <c r="BH764" i="1"/>
  <c r="BH760" i="1"/>
  <c r="BG760" i="1"/>
  <c r="BF756" i="1"/>
  <c r="BH771" i="1"/>
  <c r="BG771" i="1"/>
  <c r="BJ764" i="1"/>
  <c r="BJ751" i="1"/>
  <c r="BH742" i="1"/>
  <c r="BG742" i="1"/>
  <c r="BF732" i="1"/>
  <c r="BF728" i="1"/>
  <c r="BH732" i="1"/>
  <c r="BG732" i="1"/>
  <c r="BH790" i="1"/>
  <c r="BG790" i="1"/>
  <c r="BH751" i="1"/>
  <c r="BG751" i="1"/>
  <c r="BG748" i="1"/>
  <c r="BH748" i="1"/>
  <c r="BF745" i="1"/>
  <c r="BF714" i="1"/>
  <c r="BF704" i="1"/>
  <c r="BF689" i="1"/>
  <c r="BF748" i="1"/>
  <c r="BJ60" i="1"/>
  <c r="BH725" i="1"/>
  <c r="BG725" i="1"/>
  <c r="BH779" i="1"/>
  <c r="BG779" i="1"/>
  <c r="BH744" i="1"/>
  <c r="BG744" i="1"/>
  <c r="BG60" i="1"/>
  <c r="BH60" i="1"/>
  <c r="BH722" i="1"/>
  <c r="BG722" i="1"/>
  <c r="BF708" i="1"/>
  <c r="BH698" i="1"/>
  <c r="BG698" i="1"/>
  <c r="BH715" i="1"/>
  <c r="BG715" i="1"/>
  <c r="BH712" i="1"/>
  <c r="BG712" i="1"/>
  <c r="BH83" i="1"/>
  <c r="BG83" i="1"/>
  <c r="BH36" i="1"/>
  <c r="BG36" i="1"/>
  <c r="BH700" i="1"/>
  <c r="BG700" i="1"/>
  <c r="BH139" i="1"/>
  <c r="BG139" i="1"/>
  <c r="BG29" i="1"/>
  <c r="BH29" i="1"/>
  <c r="BF668" i="1"/>
  <c r="BF656" i="1"/>
  <c r="BH830" i="1"/>
  <c r="BG830" i="1"/>
  <c r="BH831" i="1"/>
  <c r="BG831" i="1"/>
  <c r="BF824" i="1"/>
  <c r="BF821" i="1"/>
  <c r="BJ818" i="1"/>
  <c r="BJ822" i="1"/>
  <c r="BJ844" i="1"/>
  <c r="BJ837" i="1"/>
  <c r="BF833" i="1"/>
  <c r="BH820" i="1"/>
  <c r="BG820" i="1"/>
  <c r="BH818" i="1"/>
  <c r="BG818" i="1"/>
  <c r="BJ840" i="1"/>
  <c r="BJ832" i="1"/>
  <c r="BH813" i="1"/>
  <c r="BG813" i="1"/>
  <c r="BJ842" i="1"/>
  <c r="BF835" i="1"/>
  <c r="BF827" i="1"/>
  <c r="BG152" i="1"/>
  <c r="BH152" i="1"/>
  <c r="BH816" i="1"/>
  <c r="BG816" i="1"/>
  <c r="BJ807" i="1"/>
  <c r="BH822" i="1"/>
  <c r="BJ151" i="1"/>
  <c r="BH802" i="1"/>
  <c r="BG802" i="1"/>
  <c r="BF785" i="1"/>
  <c r="BH795" i="1"/>
  <c r="BG795" i="1"/>
  <c r="BF788" i="1"/>
  <c r="BF845" i="1"/>
  <c r="BH841" i="1"/>
  <c r="BG841" i="1"/>
  <c r="BJ838" i="1"/>
  <c r="BF801" i="1"/>
  <c r="BF793" i="1"/>
  <c r="BF790" i="1"/>
  <c r="BF16" i="1"/>
  <c r="BF88" i="1"/>
  <c r="BF811" i="1"/>
  <c r="BG809" i="1"/>
  <c r="BH809" i="1"/>
  <c r="BH807" i="1"/>
  <c r="BG807" i="1"/>
  <c r="BJ787" i="1"/>
  <c r="BF782" i="1"/>
  <c r="BF789" i="1"/>
  <c r="BF774" i="1"/>
  <c r="BF152" i="1"/>
  <c r="BH806" i="1"/>
  <c r="BG806" i="1"/>
  <c r="BJ20" i="1"/>
  <c r="BJ782" i="1"/>
  <c r="BF149" i="1"/>
  <c r="BG783" i="1"/>
  <c r="BH783" i="1"/>
  <c r="BH778" i="1"/>
  <c r="BG778" i="1"/>
  <c r="BH62" i="1"/>
  <c r="BG62" i="1"/>
  <c r="BH86" i="1"/>
  <c r="BG86" i="1"/>
  <c r="BF764" i="1"/>
  <c r="BH763" i="1"/>
  <c r="BG763" i="1"/>
  <c r="BF749" i="1"/>
  <c r="BJ89" i="1"/>
  <c r="BJ781" i="1"/>
  <c r="BF780" i="1"/>
  <c r="BF773" i="1"/>
  <c r="BF743" i="1"/>
  <c r="BF766" i="1"/>
  <c r="BF761" i="1"/>
  <c r="BH749" i="1"/>
  <c r="BG749" i="1"/>
  <c r="BF746" i="1"/>
  <c r="BF742" i="1"/>
  <c r="BH147" i="1"/>
  <c r="BG147" i="1"/>
  <c r="BG12" i="1"/>
  <c r="BH12" i="1"/>
  <c r="BH63" i="1"/>
  <c r="BG63" i="1"/>
  <c r="BG146" i="1"/>
  <c r="BH146" i="1"/>
  <c r="BH767" i="1"/>
  <c r="BG767" i="1"/>
  <c r="BH761" i="1"/>
  <c r="BG761" i="1"/>
  <c r="BH756" i="1"/>
  <c r="BG756" i="1"/>
  <c r="BH37" i="1"/>
  <c r="BG37" i="1"/>
  <c r="BH750" i="1"/>
  <c r="BG750" i="1"/>
  <c r="BF744" i="1"/>
  <c r="BJ750" i="1"/>
  <c r="BH791" i="1"/>
  <c r="BG791" i="1"/>
  <c r="BJ757" i="1"/>
  <c r="BJ754" i="1"/>
  <c r="BJ748" i="1"/>
  <c r="BJ738" i="1"/>
  <c r="BF733" i="1"/>
  <c r="BH728" i="1"/>
  <c r="BG728" i="1"/>
  <c r="BJ85" i="1"/>
  <c r="BH4" i="1"/>
  <c r="BG4" i="1"/>
  <c r="BG752" i="1"/>
  <c r="BH752" i="1"/>
  <c r="BH88" i="1"/>
  <c r="BH746" i="1"/>
  <c r="BG746" i="1"/>
  <c r="BJ735" i="1"/>
  <c r="BJ733" i="1"/>
  <c r="BJ729" i="1"/>
  <c r="BJ727" i="1"/>
  <c r="BJ725" i="1"/>
  <c r="BF717" i="1"/>
  <c r="BF712" i="1"/>
  <c r="BF700" i="1"/>
  <c r="BF139" i="1"/>
  <c r="BH738" i="1"/>
  <c r="BG738" i="1"/>
  <c r="BJ730" i="1"/>
  <c r="BH729" i="1"/>
  <c r="BG729" i="1"/>
  <c r="BF60" i="1"/>
  <c r="BJ692" i="1"/>
  <c r="BJ715" i="1"/>
  <c r="BF676" i="1"/>
  <c r="BJ83" i="1"/>
  <c r="BF50" i="1"/>
  <c r="BJ36" i="1"/>
  <c r="BF701" i="1"/>
  <c r="BJ698" i="1"/>
  <c r="BF694" i="1"/>
  <c r="BJ140" i="1"/>
  <c r="BH747" i="1"/>
  <c r="BG747" i="1"/>
  <c r="BF145" i="1"/>
  <c r="BG145" i="1"/>
  <c r="BH145" i="1"/>
  <c r="BG705" i="1"/>
  <c r="BH705" i="1"/>
  <c r="BG61" i="1"/>
  <c r="BH61" i="1"/>
  <c r="BF723" i="1"/>
  <c r="BJ716" i="1"/>
  <c r="BF710" i="1"/>
  <c r="BJ706" i="1"/>
  <c r="BF699" i="1"/>
  <c r="BJ695" i="1"/>
  <c r="BF690" i="1"/>
  <c r="BJ688" i="1"/>
  <c r="BF641" i="1"/>
  <c r="BH717" i="1"/>
  <c r="BG717" i="1"/>
  <c r="BG142" i="1"/>
  <c r="BH142" i="1"/>
  <c r="BG711" i="1"/>
  <c r="BH711" i="1"/>
  <c r="BG3" i="1"/>
  <c r="BH3" i="1"/>
  <c r="BG658" i="1"/>
  <c r="BH658" i="1"/>
  <c r="BH689" i="1"/>
  <c r="BG689" i="1"/>
  <c r="BG30" i="1"/>
  <c r="BH30" i="1"/>
  <c r="BJ679" i="1"/>
  <c r="BF13" i="1"/>
  <c r="BF132" i="1"/>
  <c r="BF680" i="1"/>
  <c r="BH668" i="1"/>
  <c r="BG668" i="1"/>
  <c r="BF666" i="1"/>
  <c r="BH656" i="1"/>
  <c r="BG656" i="1"/>
  <c r="BF596" i="1"/>
  <c r="BH648" i="1"/>
  <c r="BG648" i="1"/>
  <c r="BF81" i="1"/>
  <c r="BF642" i="1"/>
  <c r="BF57" i="1"/>
  <c r="BH745" i="1"/>
  <c r="BH719" i="1"/>
  <c r="BG719" i="1"/>
  <c r="BF638" i="1"/>
  <c r="BH739" i="1"/>
  <c r="BG739" i="1"/>
  <c r="BF724" i="1"/>
  <c r="BH138" i="1"/>
  <c r="BG138" i="1"/>
  <c r="BJ681" i="1"/>
  <c r="BH673" i="1"/>
  <c r="BG673" i="1"/>
  <c r="BG133" i="1"/>
  <c r="BH133" i="1"/>
  <c r="BG129" i="1"/>
  <c r="BH129" i="1"/>
  <c r="BJ644" i="1"/>
  <c r="BJ670" i="1"/>
  <c r="BF645" i="1"/>
  <c r="BG640" i="1"/>
  <c r="BH640" i="1"/>
  <c r="BH57" i="1"/>
  <c r="BG57" i="1"/>
  <c r="BG690" i="1"/>
  <c r="BH684" i="1"/>
  <c r="BG684" i="1"/>
  <c r="BH679" i="1"/>
  <c r="BG679" i="1"/>
  <c r="BH135" i="1"/>
  <c r="BG135" i="1"/>
  <c r="BJ666" i="1"/>
  <c r="BJ596" i="1"/>
  <c r="BJ81" i="1"/>
  <c r="BF640" i="1"/>
  <c r="BH629" i="1"/>
  <c r="BG629" i="1"/>
  <c r="BF79" i="1"/>
  <c r="BH617" i="1"/>
  <c r="BG617" i="1"/>
  <c r="BF608" i="1"/>
  <c r="BF602" i="1"/>
  <c r="BF597" i="1"/>
  <c r="BH659" i="1"/>
  <c r="BH650" i="1"/>
  <c r="BJ639" i="1"/>
  <c r="BJ627" i="1"/>
  <c r="BJ623" i="1"/>
  <c r="BJ79" i="1"/>
  <c r="BJ618" i="1"/>
  <c r="BJ615" i="1"/>
  <c r="BJ611" i="1"/>
  <c r="BJ608" i="1"/>
  <c r="BJ522" i="1"/>
  <c r="BJ597" i="1"/>
  <c r="BF575" i="1"/>
  <c r="BF121" i="1"/>
  <c r="BF553" i="1"/>
  <c r="BF542" i="1"/>
  <c r="BF540" i="1"/>
  <c r="BF537" i="1"/>
  <c r="BF533" i="1"/>
  <c r="BF527" i="1"/>
  <c r="BF523" i="1"/>
  <c r="BF519" i="1"/>
  <c r="BF514" i="1"/>
  <c r="BF507" i="1"/>
  <c r="BF503" i="1"/>
  <c r="BF495" i="1"/>
  <c r="BJ128" i="1"/>
  <c r="BJ624" i="1"/>
  <c r="BJ620" i="1"/>
  <c r="BH79" i="1"/>
  <c r="BG79" i="1"/>
  <c r="BF32" i="1"/>
  <c r="BJ126" i="1"/>
  <c r="BF601" i="1"/>
  <c r="BJ586" i="1"/>
  <c r="BJ77" i="1"/>
  <c r="BF579" i="1"/>
  <c r="BJ576" i="1"/>
  <c r="BF75" i="1"/>
  <c r="BJ571" i="1"/>
  <c r="BF567" i="1"/>
  <c r="BJ564" i="1"/>
  <c r="BF563" i="1"/>
  <c r="BJ561" i="1"/>
  <c r="BF558" i="1"/>
  <c r="BJ554" i="1"/>
  <c r="BF550" i="1"/>
  <c r="BJ548" i="1"/>
  <c r="BF545" i="1"/>
  <c r="BJ543" i="1"/>
  <c r="BF114" i="1"/>
  <c r="BJ113" i="1"/>
  <c r="BF524" i="1"/>
  <c r="BJ516" i="1"/>
  <c r="BJ675" i="1"/>
  <c r="BJ632" i="1"/>
  <c r="BG628" i="1"/>
  <c r="BH628" i="1"/>
  <c r="BG621" i="1"/>
  <c r="BH621" i="1"/>
  <c r="BG127" i="1"/>
  <c r="BH127" i="1"/>
  <c r="BG609" i="1"/>
  <c r="BH609" i="1"/>
  <c r="BF607" i="1"/>
  <c r="BF603" i="1"/>
  <c r="BF123" i="1"/>
  <c r="BF522" i="1"/>
  <c r="BF593" i="1"/>
  <c r="BF590" i="1"/>
  <c r="BF580" i="1"/>
  <c r="BJ574" i="1"/>
  <c r="BF568" i="1"/>
  <c r="BJ120" i="1"/>
  <c r="BF559" i="1"/>
  <c r="BJ551" i="1"/>
  <c r="BF546" i="1"/>
  <c r="BJ581" i="1"/>
  <c r="BJ569" i="1"/>
  <c r="BJ560" i="1"/>
  <c r="BJ47" i="1"/>
  <c r="BF74" i="1"/>
  <c r="BH114" i="1"/>
  <c r="BG114" i="1"/>
  <c r="BF535" i="1"/>
  <c r="BH113" i="1"/>
  <c r="BG113" i="1"/>
  <c r="BF529" i="1"/>
  <c r="BH524" i="1"/>
  <c r="BG524" i="1"/>
  <c r="BF520" i="1"/>
  <c r="BH516" i="1"/>
  <c r="BG516" i="1"/>
  <c r="BF515" i="1"/>
  <c r="BH137" i="1"/>
  <c r="BG137" i="1"/>
  <c r="BG125" i="1"/>
  <c r="BH125" i="1"/>
  <c r="BF604" i="1"/>
  <c r="BG78" i="1"/>
  <c r="BH78" i="1"/>
  <c r="BF599" i="1"/>
  <c r="BG595" i="1"/>
  <c r="BH595" i="1"/>
  <c r="BF591" i="1"/>
  <c r="BG584" i="1"/>
  <c r="BH584" i="1"/>
  <c r="BH77" i="1"/>
  <c r="BG77" i="1"/>
  <c r="BH575" i="1"/>
  <c r="BG575" i="1"/>
  <c r="BH574" i="1"/>
  <c r="BG574" i="1"/>
  <c r="BG572" i="1"/>
  <c r="BH572" i="1"/>
  <c r="BH571" i="1"/>
  <c r="BG571" i="1"/>
  <c r="BH121" i="1"/>
  <c r="BG121" i="1"/>
  <c r="BH120" i="1"/>
  <c r="BG120" i="1"/>
  <c r="BG562" i="1"/>
  <c r="BH562" i="1"/>
  <c r="BH561" i="1"/>
  <c r="BG561" i="1"/>
  <c r="BH553" i="1"/>
  <c r="BG553" i="1"/>
  <c r="BH551" i="1"/>
  <c r="BG551" i="1"/>
  <c r="BG549" i="1"/>
  <c r="BH549" i="1"/>
  <c r="BH548" i="1"/>
  <c r="BG548" i="1"/>
  <c r="BH542" i="1"/>
  <c r="BG542" i="1"/>
  <c r="BH74" i="1"/>
  <c r="BG74" i="1"/>
  <c r="BH537" i="1"/>
  <c r="BG537" i="1"/>
  <c r="BG532" i="1"/>
  <c r="BH532" i="1"/>
  <c r="BH529" i="1"/>
  <c r="BG529" i="1"/>
  <c r="BH523" i="1"/>
  <c r="BG523" i="1"/>
  <c r="BG518" i="1"/>
  <c r="BH518" i="1"/>
  <c r="BH515" i="1"/>
  <c r="BG515" i="1"/>
  <c r="BJ527" i="1"/>
  <c r="BF521" i="1"/>
  <c r="BJ514" i="1"/>
  <c r="BF512" i="1"/>
  <c r="BF500" i="1"/>
  <c r="BJ488" i="1"/>
  <c r="BF44" i="1"/>
  <c r="BJ481" i="1"/>
  <c r="BF109" i="1"/>
  <c r="BJ475" i="1"/>
  <c r="BF472" i="1"/>
  <c r="BJ469" i="1"/>
  <c r="BJ42" i="1"/>
  <c r="BJ457" i="1"/>
  <c r="BJ71" i="1"/>
  <c r="BJ442" i="1"/>
  <c r="BJ436" i="1"/>
  <c r="BJ431" i="1"/>
  <c r="BJ424" i="1"/>
  <c r="BJ416" i="1"/>
  <c r="BJ408" i="1"/>
  <c r="BJ72" i="1"/>
  <c r="BF510" i="1"/>
  <c r="BG510" i="1"/>
  <c r="BH510" i="1"/>
  <c r="BJ508" i="1"/>
  <c r="BH505" i="1"/>
  <c r="BG505" i="1"/>
  <c r="BJ502" i="1"/>
  <c r="BF498" i="1"/>
  <c r="BG498" i="1"/>
  <c r="BH498" i="1"/>
  <c r="BJ496" i="1"/>
  <c r="BH491" i="1"/>
  <c r="BG491" i="1"/>
  <c r="BG483" i="1"/>
  <c r="BH483" i="1"/>
  <c r="BH481" i="1"/>
  <c r="BG481" i="1"/>
  <c r="BG470" i="1"/>
  <c r="BH470" i="1"/>
  <c r="BH469" i="1"/>
  <c r="BG469" i="1"/>
  <c r="BF107" i="1"/>
  <c r="BF461" i="1"/>
  <c r="BF454" i="1"/>
  <c r="BF447" i="1"/>
  <c r="BF105" i="1"/>
  <c r="BF434" i="1"/>
  <c r="BF428" i="1"/>
  <c r="BF421" i="1"/>
  <c r="BF414" i="1"/>
  <c r="BF407" i="1"/>
  <c r="BF404" i="1"/>
  <c r="BJ396" i="1"/>
  <c r="BF389" i="1"/>
  <c r="BJ380" i="1"/>
  <c r="BJ513" i="1"/>
  <c r="BJ509" i="1"/>
  <c r="BJ111" i="1"/>
  <c r="BJ501" i="1"/>
  <c r="BJ497" i="1"/>
  <c r="BJ493" i="1"/>
  <c r="BJ386" i="1"/>
  <c r="BH107" i="1"/>
  <c r="BG107" i="1"/>
  <c r="BJ463" i="1"/>
  <c r="BF458" i="1"/>
  <c r="BH454" i="1"/>
  <c r="BG454" i="1"/>
  <c r="BJ449" i="1"/>
  <c r="BF444" i="1"/>
  <c r="BH105" i="1"/>
  <c r="BG105" i="1"/>
  <c r="BJ435" i="1"/>
  <c r="BF433" i="1"/>
  <c r="BH428" i="1"/>
  <c r="BG428" i="1"/>
  <c r="BJ423" i="1"/>
  <c r="BF418" i="1"/>
  <c r="BH414" i="1"/>
  <c r="BG414" i="1"/>
  <c r="BH404" i="1"/>
  <c r="BG404" i="1"/>
  <c r="BH396" i="1"/>
  <c r="BG396" i="1"/>
  <c r="BH389" i="1"/>
  <c r="BG389" i="1"/>
  <c r="BH380" i="1"/>
  <c r="BG380" i="1"/>
  <c r="BJ373" i="1"/>
  <c r="BJ606" i="1"/>
  <c r="BH603" i="1"/>
  <c r="BJ601" i="1"/>
  <c r="BH522" i="1"/>
  <c r="BJ592" i="1"/>
  <c r="BH590" i="1"/>
  <c r="BG487" i="1"/>
  <c r="BH487" i="1"/>
  <c r="BH43" i="1"/>
  <c r="BG43" i="1"/>
  <c r="BG54" i="1"/>
  <c r="BH54" i="1"/>
  <c r="BF69" i="1"/>
  <c r="BG305" i="1"/>
  <c r="BH305" i="1"/>
  <c r="BG290" i="1"/>
  <c r="BH290" i="1"/>
  <c r="BF282" i="1"/>
  <c r="BF27" i="1"/>
  <c r="BG267" i="1"/>
  <c r="BH267" i="1"/>
  <c r="BF35" i="1"/>
  <c r="BF349" i="1"/>
  <c r="BH323" i="1"/>
  <c r="BG323" i="1"/>
  <c r="BF311" i="1"/>
  <c r="BF300" i="1"/>
  <c r="BF292" i="1"/>
  <c r="BF287" i="1"/>
  <c r="BF280" i="1"/>
  <c r="BH406" i="1"/>
  <c r="BG406" i="1"/>
  <c r="BG402" i="1"/>
  <c r="BH402" i="1"/>
  <c r="BG398" i="1"/>
  <c r="BH398" i="1"/>
  <c r="BG394" i="1"/>
  <c r="BH394" i="1"/>
  <c r="BG31" i="1"/>
  <c r="BH31" i="1"/>
  <c r="BG387" i="1"/>
  <c r="BH387" i="1"/>
  <c r="BG383" i="1"/>
  <c r="BH383" i="1"/>
  <c r="BG378" i="1"/>
  <c r="BH378" i="1"/>
  <c r="BF368" i="1"/>
  <c r="BH367" i="1"/>
  <c r="BG367" i="1"/>
  <c r="BF101" i="1"/>
  <c r="BH239" i="1"/>
  <c r="BG239" i="1"/>
  <c r="BF362" i="1"/>
  <c r="BH361" i="1"/>
  <c r="BG361" i="1"/>
  <c r="BH344" i="1"/>
  <c r="BG344" i="1"/>
  <c r="BH337" i="1"/>
  <c r="BG337" i="1"/>
  <c r="BH330" i="1"/>
  <c r="BG330" i="1"/>
  <c r="BH327" i="1"/>
  <c r="BG327" i="1"/>
  <c r="BH319" i="1"/>
  <c r="BG319" i="1"/>
  <c r="BF315" i="1"/>
  <c r="BH97" i="1"/>
  <c r="BG97" i="1"/>
  <c r="BH295" i="1"/>
  <c r="BG295" i="1"/>
  <c r="BJ375" i="1"/>
  <c r="BH368" i="1"/>
  <c r="BG368" i="1"/>
  <c r="BF365" i="1"/>
  <c r="BH349" i="1"/>
  <c r="BG349" i="1"/>
  <c r="BF346" i="1"/>
  <c r="BH345" i="1"/>
  <c r="BG345" i="1"/>
  <c r="BF342" i="1"/>
  <c r="BH324" i="1"/>
  <c r="BG324" i="1"/>
  <c r="BF321" i="1"/>
  <c r="BH320" i="1"/>
  <c r="BG320" i="1"/>
  <c r="BF98" i="1"/>
  <c r="BF312" i="1"/>
  <c r="BH307" i="1"/>
  <c r="BG307" i="1"/>
  <c r="BJ304" i="1"/>
  <c r="BF297" i="1"/>
  <c r="BH292" i="1"/>
  <c r="BG292" i="1"/>
  <c r="BJ289" i="1"/>
  <c r="BF281" i="1"/>
  <c r="BJ376" i="1"/>
  <c r="BH372" i="1"/>
  <c r="BG372" i="1"/>
  <c r="BG370" i="1"/>
  <c r="BH370" i="1"/>
  <c r="BJ368" i="1"/>
  <c r="BG360" i="1"/>
  <c r="BH360" i="1"/>
  <c r="BH359" i="1"/>
  <c r="BG359" i="1"/>
  <c r="BJ353" i="1"/>
  <c r="BG343" i="1"/>
  <c r="BH343" i="1"/>
  <c r="BH342" i="1"/>
  <c r="BG342" i="1"/>
  <c r="BJ338" i="1"/>
  <c r="BG99" i="1"/>
  <c r="BH99" i="1"/>
  <c r="BH329" i="1"/>
  <c r="BG329" i="1"/>
  <c r="BJ324" i="1"/>
  <c r="BG317" i="1"/>
  <c r="BH317" i="1"/>
  <c r="BH316" i="1"/>
  <c r="BG316" i="1"/>
  <c r="BH308" i="1"/>
  <c r="BG308" i="1"/>
  <c r="BH301" i="1"/>
  <c r="BG301" i="1"/>
  <c r="BH293" i="1"/>
  <c r="BG293" i="1"/>
  <c r="BH284" i="1"/>
  <c r="BG284" i="1"/>
  <c r="BH277" i="1"/>
  <c r="BG277" i="1"/>
  <c r="BH274" i="1"/>
  <c r="BG274" i="1"/>
  <c r="BH270" i="1"/>
  <c r="BG270" i="1"/>
  <c r="BH26" i="1"/>
  <c r="BG26" i="1"/>
  <c r="BH263" i="1"/>
  <c r="BG263" i="1"/>
  <c r="BH261" i="1"/>
  <c r="BG261" i="1"/>
  <c r="BF245" i="1"/>
  <c r="BF230" i="1"/>
  <c r="BG269" i="1"/>
  <c r="BH269" i="1"/>
  <c r="BH255" i="1"/>
  <c r="BG255" i="1"/>
  <c r="BH251" i="1"/>
  <c r="BG251" i="1"/>
  <c r="BH246" i="1"/>
  <c r="BG246" i="1"/>
  <c r="BF194" i="1"/>
  <c r="BH171" i="1"/>
  <c r="BG171" i="1"/>
  <c r="BH154" i="1"/>
  <c r="BG154" i="1"/>
  <c r="BH67" i="1"/>
  <c r="BG67" i="1"/>
  <c r="BH222" i="1"/>
  <c r="BG222" i="1"/>
  <c r="BF257" i="1"/>
  <c r="BF249" i="1"/>
  <c r="BG208" i="1"/>
  <c r="BH208" i="1"/>
  <c r="BH181" i="1"/>
  <c r="BG181" i="1"/>
  <c r="BH178" i="1"/>
  <c r="BG178" i="1"/>
  <c r="BF166" i="1"/>
  <c r="BG220" i="1"/>
  <c r="BH220" i="1"/>
  <c r="BH219" i="1"/>
  <c r="BG219" i="1"/>
  <c r="BG66" i="1"/>
  <c r="BH66" i="1"/>
  <c r="BH212" i="1"/>
  <c r="BG212" i="1"/>
  <c r="BG206" i="1"/>
  <c r="BH206" i="1"/>
  <c r="BH205" i="1"/>
  <c r="BG205" i="1"/>
  <c r="BG200" i="1"/>
  <c r="BH200" i="1"/>
  <c r="BG199" i="1"/>
  <c r="BH199" i="1"/>
  <c r="BG192" i="1"/>
  <c r="BH192" i="1"/>
  <c r="BG38" i="1"/>
  <c r="BH38" i="1"/>
  <c r="BJ181" i="1"/>
  <c r="BJ174" i="1"/>
  <c r="BJ166" i="1"/>
  <c r="BG157" i="1"/>
  <c r="BH157" i="1"/>
  <c r="BH156" i="1"/>
  <c r="BG156" i="1"/>
  <c r="BJ235" i="1"/>
  <c r="BJ229" i="1"/>
  <c r="BJ203" i="1"/>
  <c r="BF18" i="1"/>
  <c r="BJ167" i="1"/>
  <c r="BF157" i="1"/>
  <c r="BF153" i="1"/>
  <c r="BF198" i="1"/>
  <c r="BF184" i="1"/>
  <c r="BH180" i="1"/>
  <c r="BG180" i="1"/>
  <c r="BF162" i="1"/>
  <c r="BH161" i="1"/>
  <c r="BG161" i="1"/>
  <c r="BH165" i="1"/>
  <c r="BJ821" i="1"/>
  <c r="BH812" i="1"/>
  <c r="BG812" i="1"/>
  <c r="BJ833" i="1"/>
  <c r="BH824" i="1"/>
  <c r="BG824" i="1"/>
  <c r="BH19" i="1"/>
  <c r="BG19" i="1"/>
  <c r="BH839" i="1"/>
  <c r="BG839" i="1"/>
  <c r="BG827" i="1"/>
  <c r="BH827" i="1"/>
  <c r="BH797" i="1"/>
  <c r="BG797" i="1"/>
  <c r="BF804" i="1"/>
  <c r="BH149" i="1"/>
  <c r="BG149" i="1"/>
  <c r="BG794" i="1"/>
  <c r="BH794" i="1"/>
  <c r="BG90" i="1"/>
  <c r="BH90" i="1"/>
  <c r="BG796" i="1"/>
  <c r="BH796" i="1"/>
  <c r="BG782" i="1"/>
  <c r="BH782" i="1"/>
  <c r="BG793" i="1"/>
  <c r="BH793" i="1"/>
  <c r="BH768" i="1"/>
  <c r="BG768" i="1"/>
  <c r="BG780" i="1"/>
  <c r="BH780" i="1"/>
  <c r="BH755" i="1"/>
  <c r="BG755" i="1"/>
  <c r="BG87" i="1"/>
  <c r="BH87" i="1"/>
  <c r="BH769" i="1"/>
  <c r="BG769" i="1"/>
  <c r="BH734" i="1"/>
  <c r="BG734" i="1"/>
  <c r="BH762" i="1"/>
  <c r="BG762" i="1"/>
  <c r="BG757" i="1"/>
  <c r="BH757" i="1"/>
  <c r="BF83" i="1"/>
  <c r="BF698" i="1"/>
  <c r="BF779" i="1"/>
  <c r="BG736" i="1"/>
  <c r="BH736" i="1"/>
  <c r="BJ710" i="1"/>
  <c r="BJ699" i="1"/>
  <c r="BF688" i="1"/>
  <c r="BG703" i="1"/>
  <c r="BH703" i="1"/>
  <c r="BG691" i="1"/>
  <c r="BH691" i="1"/>
  <c r="BF61" i="1"/>
  <c r="BH662" i="1"/>
  <c r="BG662" i="1"/>
  <c r="BH657" i="1"/>
  <c r="BG657" i="1"/>
  <c r="BH653" i="1"/>
  <c r="BG653" i="1"/>
  <c r="BH588" i="1"/>
  <c r="BG588" i="1"/>
  <c r="BG594" i="1"/>
  <c r="BH594" i="1"/>
  <c r="BF691" i="1"/>
  <c r="BJ645" i="1"/>
  <c r="BH59" i="1"/>
  <c r="BG59" i="1"/>
  <c r="BH136" i="1"/>
  <c r="BG136" i="1"/>
  <c r="BH622" i="1"/>
  <c r="BG622" i="1"/>
  <c r="BJ75" i="1"/>
  <c r="BG631" i="1"/>
  <c r="BH631" i="1"/>
  <c r="BG604" i="1"/>
  <c r="BH604" i="1"/>
  <c r="BF78" i="1"/>
  <c r="BG599" i="1"/>
  <c r="BH599" i="1"/>
  <c r="BF595" i="1"/>
  <c r="BG591" i="1"/>
  <c r="BH591" i="1"/>
  <c r="BG7" i="1"/>
  <c r="BH7" i="1"/>
  <c r="BH554" i="1"/>
  <c r="BG554" i="1"/>
  <c r="BH546" i="1"/>
  <c r="BG546" i="1"/>
  <c r="BG116" i="1"/>
  <c r="BH116" i="1"/>
  <c r="BH535" i="1"/>
  <c r="BG535" i="1"/>
  <c r="BH15" i="1"/>
  <c r="BG15" i="1"/>
  <c r="BF636" i="1"/>
  <c r="BG490" i="1"/>
  <c r="BH490" i="1"/>
  <c r="BG489" i="1"/>
  <c r="BH489" i="1"/>
  <c r="BG476" i="1"/>
  <c r="BH476" i="1"/>
  <c r="BG313" i="1"/>
  <c r="BH313" i="1"/>
  <c r="BG298" i="1"/>
  <c r="BH298" i="1"/>
  <c r="BG96" i="1"/>
  <c r="BH96" i="1"/>
  <c r="BF303" i="1"/>
  <c r="BH362" i="1"/>
  <c r="BG362" i="1"/>
  <c r="BH315" i="1"/>
  <c r="BG315" i="1"/>
  <c r="BG366" i="1"/>
  <c r="BH366" i="1"/>
  <c r="BJ345" i="1"/>
  <c r="BH335" i="1"/>
  <c r="BG335" i="1"/>
  <c r="BH321" i="1"/>
  <c r="BG321" i="1"/>
  <c r="BH304" i="1"/>
  <c r="BG304" i="1"/>
  <c r="BG276" i="1"/>
  <c r="BH276" i="1"/>
  <c r="BG257" i="1"/>
  <c r="BH257" i="1"/>
  <c r="BG249" i="1"/>
  <c r="BH249" i="1"/>
  <c r="BG241" i="1"/>
  <c r="BH241" i="1"/>
  <c r="BG17" i="1"/>
  <c r="BH17" i="1"/>
  <c r="BF831" i="1"/>
  <c r="BF820" i="1"/>
  <c r="BJ813" i="1"/>
  <c r="BF819" i="1"/>
  <c r="BH833" i="1"/>
  <c r="BG833" i="1"/>
  <c r="BH825" i="1"/>
  <c r="BG825" i="1"/>
  <c r="BG843" i="1"/>
  <c r="BH843" i="1"/>
  <c r="BG836" i="1"/>
  <c r="BH836" i="1"/>
  <c r="BG829" i="1"/>
  <c r="BH829" i="1"/>
  <c r="BH835" i="1"/>
  <c r="BG835" i="1"/>
  <c r="BG814" i="1"/>
  <c r="BH814" i="1"/>
  <c r="BH826" i="1"/>
  <c r="BF151" i="1"/>
  <c r="BG805" i="1"/>
  <c r="BH805" i="1"/>
  <c r="BG800" i="1"/>
  <c r="BH800" i="1"/>
  <c r="BH24" i="1"/>
  <c r="BG24" i="1"/>
  <c r="BH845" i="1"/>
  <c r="BG845" i="1"/>
  <c r="BF65" i="1"/>
  <c r="BF796" i="1"/>
  <c r="BF783" i="1"/>
  <c r="BF86" i="1"/>
  <c r="BJ152" i="1"/>
  <c r="BJ769" i="1"/>
  <c r="BG759" i="1"/>
  <c r="BH759" i="1"/>
  <c r="BG775" i="1"/>
  <c r="BH775" i="1"/>
  <c r="BG743" i="1"/>
  <c r="BH743" i="1"/>
  <c r="BF760" i="1"/>
  <c r="BG89" i="1"/>
  <c r="BH89" i="1"/>
  <c r="BF786" i="1"/>
  <c r="BG781" i="1"/>
  <c r="BH781" i="1"/>
  <c r="BJ780" i="1"/>
  <c r="BH753" i="1"/>
  <c r="BG753" i="1"/>
  <c r="BF750" i="1"/>
  <c r="BG777" i="1"/>
  <c r="BH777" i="1"/>
  <c r="BH776" i="1"/>
  <c r="BG776" i="1"/>
  <c r="BG741" i="1"/>
  <c r="BH741" i="1"/>
  <c r="BF762" i="1"/>
  <c r="BF51" i="1"/>
  <c r="BF4" i="1"/>
  <c r="BF751" i="1"/>
  <c r="BF747" i="1"/>
  <c r="BH16" i="1"/>
  <c r="BG16" i="1"/>
  <c r="BJ761" i="1"/>
  <c r="BH737" i="1"/>
  <c r="BG737" i="1"/>
  <c r="BF729" i="1"/>
  <c r="BH143" i="1"/>
  <c r="BG143" i="1"/>
  <c r="BF721" i="1"/>
  <c r="BG85" i="1"/>
  <c r="BH85" i="1"/>
  <c r="BH51" i="1"/>
  <c r="BG51" i="1"/>
  <c r="BG754" i="1"/>
  <c r="BH754" i="1"/>
  <c r="BF740" i="1"/>
  <c r="BG740" i="1"/>
  <c r="BH740" i="1"/>
  <c r="BJ723" i="1"/>
  <c r="BJ721" i="1"/>
  <c r="BF709" i="1"/>
  <c r="BF697" i="1"/>
  <c r="BF684" i="1"/>
  <c r="BF679" i="1"/>
  <c r="BF135" i="1"/>
  <c r="BF144" i="1"/>
  <c r="BH733" i="1"/>
  <c r="BG733" i="1"/>
  <c r="BF730" i="1"/>
  <c r="BF692" i="1"/>
  <c r="BF718" i="1"/>
  <c r="BF49" i="1"/>
  <c r="BJ145" i="1"/>
  <c r="BG23" i="1"/>
  <c r="BH23" i="1"/>
  <c r="BG730" i="1"/>
  <c r="BH730" i="1"/>
  <c r="BG692" i="1"/>
  <c r="BH692" i="1"/>
  <c r="BF719" i="1"/>
  <c r="BF713" i="1"/>
  <c r="BF702" i="1"/>
  <c r="BH694" i="1"/>
  <c r="BG694" i="1"/>
  <c r="BH140" i="1"/>
  <c r="BG140" i="1"/>
  <c r="BH721" i="1"/>
  <c r="BG721" i="1"/>
  <c r="BH714" i="1"/>
  <c r="BG714" i="1"/>
  <c r="BH676" i="1"/>
  <c r="BG676" i="1"/>
  <c r="BH709" i="1"/>
  <c r="BG709" i="1"/>
  <c r="BH50" i="1"/>
  <c r="BG50" i="1"/>
  <c r="BH704" i="1"/>
  <c r="BG704" i="1"/>
  <c r="BH701" i="1"/>
  <c r="BG701" i="1"/>
  <c r="BH693" i="1"/>
  <c r="BG693" i="1"/>
  <c r="BG141" i="1"/>
  <c r="BH141" i="1"/>
  <c r="BF662" i="1"/>
  <c r="BF130" i="1"/>
  <c r="BF137" i="1"/>
  <c r="BH8" i="1"/>
  <c r="BG8" i="1"/>
  <c r="BH651" i="1"/>
  <c r="BG651" i="1"/>
  <c r="BF138" i="1"/>
  <c r="BF683" i="1"/>
  <c r="BF681" i="1"/>
  <c r="BF625" i="1"/>
  <c r="BF673" i="1"/>
  <c r="BF670" i="1"/>
  <c r="BJ134" i="1"/>
  <c r="BJ660" i="1"/>
  <c r="BJ659" i="1"/>
  <c r="BJ654" i="1"/>
  <c r="BJ589" i="1"/>
  <c r="BJ650" i="1"/>
  <c r="BJ646" i="1"/>
  <c r="BF643" i="1"/>
  <c r="BF739" i="1"/>
  <c r="BH724" i="1"/>
  <c r="BG724" i="1"/>
  <c r="BF720" i="1"/>
  <c r="BH625" i="1"/>
  <c r="BG625" i="1"/>
  <c r="BG667" i="1"/>
  <c r="BH667" i="1"/>
  <c r="BG655" i="1"/>
  <c r="BH655" i="1"/>
  <c r="BG647" i="1"/>
  <c r="BH647" i="1"/>
  <c r="BF644" i="1"/>
  <c r="BF696" i="1"/>
  <c r="BG22" i="1"/>
  <c r="BH22" i="1"/>
  <c r="BF682" i="1"/>
  <c r="BG677" i="1"/>
  <c r="BH677" i="1"/>
  <c r="BF674" i="1"/>
  <c r="BG671" i="1"/>
  <c r="BH671" i="1"/>
  <c r="BH645" i="1"/>
  <c r="BG645" i="1"/>
  <c r="BH642" i="1"/>
  <c r="BG642" i="1"/>
  <c r="BG633" i="1"/>
  <c r="BH633" i="1"/>
  <c r="BH716" i="1"/>
  <c r="BH706" i="1"/>
  <c r="BH626" i="1"/>
  <c r="BG626" i="1"/>
  <c r="BF618" i="1"/>
  <c r="BH614" i="1"/>
  <c r="BG614" i="1"/>
  <c r="BH660" i="1"/>
  <c r="BH589" i="1"/>
  <c r="BH639" i="1"/>
  <c r="BG639" i="1"/>
  <c r="BH630" i="1"/>
  <c r="BG630" i="1"/>
  <c r="BF624" i="1"/>
  <c r="BF620" i="1"/>
  <c r="BH611" i="1"/>
  <c r="BG611" i="1"/>
  <c r="BF126" i="1"/>
  <c r="BF124" i="1"/>
  <c r="BF587" i="1"/>
  <c r="BF115" i="1"/>
  <c r="BJ534" i="1"/>
  <c r="BF528" i="1"/>
  <c r="BJ112" i="1"/>
  <c r="BF45" i="1"/>
  <c r="BH675" i="1"/>
  <c r="BG675" i="1"/>
  <c r="BH632" i="1"/>
  <c r="BG632" i="1"/>
  <c r="BG624" i="1"/>
  <c r="BH624" i="1"/>
  <c r="BG32" i="1"/>
  <c r="BH32" i="1"/>
  <c r="BG612" i="1"/>
  <c r="BH612" i="1"/>
  <c r="BF583" i="1"/>
  <c r="BJ577" i="1"/>
  <c r="BF48" i="1"/>
  <c r="BJ122" i="1"/>
  <c r="BJ555" i="1"/>
  <c r="BF118" i="1"/>
  <c r="BJ544" i="1"/>
  <c r="BF382" i="1"/>
  <c r="BF43" i="1"/>
  <c r="BF474" i="1"/>
  <c r="BJ685" i="1"/>
  <c r="BJ680" i="1"/>
  <c r="BH638" i="1"/>
  <c r="BH586" i="1"/>
  <c r="BG586" i="1"/>
  <c r="BH578" i="1"/>
  <c r="BG578" i="1"/>
  <c r="BH577" i="1"/>
  <c r="BG577" i="1"/>
  <c r="BG76" i="1"/>
  <c r="BH76" i="1"/>
  <c r="BH75" i="1"/>
  <c r="BG75" i="1"/>
  <c r="BH566" i="1"/>
  <c r="BG566" i="1"/>
  <c r="BH122" i="1"/>
  <c r="BG122" i="1"/>
  <c r="BG482" i="1"/>
  <c r="BH482" i="1"/>
  <c r="BH563" i="1"/>
  <c r="BG563" i="1"/>
  <c r="BH557" i="1"/>
  <c r="BG557" i="1"/>
  <c r="BH555" i="1"/>
  <c r="BG555" i="1"/>
  <c r="BG552" i="1"/>
  <c r="BH552" i="1"/>
  <c r="BH550" i="1"/>
  <c r="BG550" i="1"/>
  <c r="BH117" i="1"/>
  <c r="BG117" i="1"/>
  <c r="BH544" i="1"/>
  <c r="BG544" i="1"/>
  <c r="BG541" i="1"/>
  <c r="BH541" i="1"/>
  <c r="BH538" i="1"/>
  <c r="BG538" i="1"/>
  <c r="BH533" i="1"/>
  <c r="BG533" i="1"/>
  <c r="BG530" i="1"/>
  <c r="BH530" i="1"/>
  <c r="BH525" i="1"/>
  <c r="BG525" i="1"/>
  <c r="BH519" i="1"/>
  <c r="BG519" i="1"/>
  <c r="BG73" i="1"/>
  <c r="BH73" i="1"/>
  <c r="BH634" i="1"/>
  <c r="BH608" i="1"/>
  <c r="BG608" i="1"/>
  <c r="BH602" i="1"/>
  <c r="BG602" i="1"/>
  <c r="BH597" i="1"/>
  <c r="BG597" i="1"/>
  <c r="BJ531" i="1"/>
  <c r="BJ15" i="1"/>
  <c r="BF488" i="1"/>
  <c r="BF485" i="1"/>
  <c r="BF481" i="1"/>
  <c r="BF478" i="1"/>
  <c r="BF475" i="1"/>
  <c r="BF473" i="1"/>
  <c r="BF469" i="1"/>
  <c r="BF42" i="1"/>
  <c r="BF457" i="1"/>
  <c r="BF71" i="1"/>
  <c r="BF442" i="1"/>
  <c r="BF436" i="1"/>
  <c r="BF431" i="1"/>
  <c r="BF424" i="1"/>
  <c r="BF416" i="1"/>
  <c r="BH635" i="1"/>
  <c r="BG635" i="1"/>
  <c r="BF581" i="1"/>
  <c r="BF569" i="1"/>
  <c r="BF560" i="1"/>
  <c r="BF47" i="1"/>
  <c r="BF9" i="1"/>
  <c r="BJ480" i="1"/>
  <c r="BJ468" i="1"/>
  <c r="BG72" i="1"/>
  <c r="BH72" i="1"/>
  <c r="BH507" i="1"/>
  <c r="BG507" i="1"/>
  <c r="BF502" i="1"/>
  <c r="BG502" i="1"/>
  <c r="BH502" i="1"/>
  <c r="BH495" i="1"/>
  <c r="BG495" i="1"/>
  <c r="BG486" i="1"/>
  <c r="BH486" i="1"/>
  <c r="BH485" i="1"/>
  <c r="BG485" i="1"/>
  <c r="BG108" i="1"/>
  <c r="BH108" i="1"/>
  <c r="BH473" i="1"/>
  <c r="BG473" i="1"/>
  <c r="BH467" i="1"/>
  <c r="BG467" i="1"/>
  <c r="BH460" i="1"/>
  <c r="BG460" i="1"/>
  <c r="BH453" i="1"/>
  <c r="BG453" i="1"/>
  <c r="BH446" i="1"/>
  <c r="BG446" i="1"/>
  <c r="BH439" i="1"/>
  <c r="BG439" i="1"/>
  <c r="BH40" i="1"/>
  <c r="BG40" i="1"/>
  <c r="BH427" i="1"/>
  <c r="BG427" i="1"/>
  <c r="BH420" i="1"/>
  <c r="BG420" i="1"/>
  <c r="BH413" i="1"/>
  <c r="BG413" i="1"/>
  <c r="BF400" i="1"/>
  <c r="BF384" i="1"/>
  <c r="BF489" i="1"/>
  <c r="BF483" i="1"/>
  <c r="BF476" i="1"/>
  <c r="BF470" i="1"/>
  <c r="BF358" i="1"/>
  <c r="BH464" i="1"/>
  <c r="BG464" i="1"/>
  <c r="BJ459" i="1"/>
  <c r="BF455" i="1"/>
  <c r="BH450" i="1"/>
  <c r="BG450" i="1"/>
  <c r="BJ445" i="1"/>
  <c r="BF440" i="1"/>
  <c r="BH437" i="1"/>
  <c r="BG437" i="1"/>
  <c r="BJ28" i="1"/>
  <c r="BF429" i="1"/>
  <c r="BH425" i="1"/>
  <c r="BG425" i="1"/>
  <c r="BJ419" i="1"/>
  <c r="BF70" i="1"/>
  <c r="BH410" i="1"/>
  <c r="BG410" i="1"/>
  <c r="BJ401" i="1"/>
  <c r="BF397" i="1"/>
  <c r="BJ393" i="1"/>
  <c r="BJ385" i="1"/>
  <c r="BF381" i="1"/>
  <c r="BJ377" i="1"/>
  <c r="BF247" i="1"/>
  <c r="BF356" i="1"/>
  <c r="BF333" i="1"/>
  <c r="BF327" i="1"/>
  <c r="BH606" i="1"/>
  <c r="BG606" i="1"/>
  <c r="BH601" i="1"/>
  <c r="BG601" i="1"/>
  <c r="BH592" i="1"/>
  <c r="BG592" i="1"/>
  <c r="BG513" i="1"/>
  <c r="BH513" i="1"/>
  <c r="BH512" i="1"/>
  <c r="BG512" i="1"/>
  <c r="BG111" i="1"/>
  <c r="BH111" i="1"/>
  <c r="BH110" i="1"/>
  <c r="BG110" i="1"/>
  <c r="BG501" i="1"/>
  <c r="BH501" i="1"/>
  <c r="BH500" i="1"/>
  <c r="BG500" i="1"/>
  <c r="BG493" i="1"/>
  <c r="BH493" i="1"/>
  <c r="BH492" i="1"/>
  <c r="BG492" i="1"/>
  <c r="BH484" i="1"/>
  <c r="BG484" i="1"/>
  <c r="BG109" i="1"/>
  <c r="BH109" i="1"/>
  <c r="BH471" i="1"/>
  <c r="BG471" i="1"/>
  <c r="BH358" i="1"/>
  <c r="BG358" i="1"/>
  <c r="BG463" i="1"/>
  <c r="BH463" i="1"/>
  <c r="BH462" i="1"/>
  <c r="BG462" i="1"/>
  <c r="BG456" i="1"/>
  <c r="BH456" i="1"/>
  <c r="BH455" i="1"/>
  <c r="BG455" i="1"/>
  <c r="BG449" i="1"/>
  <c r="BH449" i="1"/>
  <c r="BH448" i="1"/>
  <c r="BG448" i="1"/>
  <c r="BG441" i="1"/>
  <c r="BH441" i="1"/>
  <c r="BH440" i="1"/>
  <c r="BG440" i="1"/>
  <c r="BG435" i="1"/>
  <c r="BH435" i="1"/>
  <c r="BH104" i="1"/>
  <c r="BG104" i="1"/>
  <c r="BG430" i="1"/>
  <c r="BH430" i="1"/>
  <c r="BH429" i="1"/>
  <c r="BG429" i="1"/>
  <c r="BG423" i="1"/>
  <c r="BH423" i="1"/>
  <c r="BH422" i="1"/>
  <c r="BG422" i="1"/>
  <c r="BG415" i="1"/>
  <c r="BH415" i="1"/>
  <c r="BH70" i="1"/>
  <c r="BG70" i="1"/>
  <c r="BG309" i="1"/>
  <c r="BH309" i="1"/>
  <c r="BG294" i="1"/>
  <c r="BH294" i="1"/>
  <c r="BG278" i="1"/>
  <c r="BH278" i="1"/>
  <c r="BF272" i="1"/>
  <c r="BG264" i="1"/>
  <c r="BH264" i="1"/>
  <c r="BF259" i="1"/>
  <c r="BF255" i="1"/>
  <c r="BF246" i="1"/>
  <c r="BF238" i="1"/>
  <c r="BF228" i="1"/>
  <c r="BF225" i="1"/>
  <c r="BF221" i="1"/>
  <c r="BF201" i="1"/>
  <c r="BF193" i="1"/>
  <c r="BF186" i="1"/>
  <c r="BF93" i="1"/>
  <c r="BF341" i="1"/>
  <c r="BF334" i="1"/>
  <c r="BJ303" i="1"/>
  <c r="BH291" i="1"/>
  <c r="BG291" i="1"/>
  <c r="BH286" i="1"/>
  <c r="BG286" i="1"/>
  <c r="BH279" i="1"/>
  <c r="BG279" i="1"/>
  <c r="BH408" i="1"/>
  <c r="BG408" i="1"/>
  <c r="BH247" i="1"/>
  <c r="BG247" i="1"/>
  <c r="BF353" i="1"/>
  <c r="BH314" i="1"/>
  <c r="BG314" i="1"/>
  <c r="BH310" i="1"/>
  <c r="BG310" i="1"/>
  <c r="BF307" i="1"/>
  <c r="BH299" i="1"/>
  <c r="BG299" i="1"/>
  <c r="BJ296" i="1"/>
  <c r="BF283" i="1"/>
  <c r="BG409" i="1"/>
  <c r="BH409" i="1"/>
  <c r="BF374" i="1"/>
  <c r="BJ372" i="1"/>
  <c r="BF369" i="1"/>
  <c r="BH357" i="1"/>
  <c r="BG357" i="1"/>
  <c r="BF354" i="1"/>
  <c r="BH353" i="1"/>
  <c r="BG353" i="1"/>
  <c r="BF350" i="1"/>
  <c r="BH334" i="1"/>
  <c r="BG334" i="1"/>
  <c r="BF100" i="1"/>
  <c r="BH331" i="1"/>
  <c r="BG331" i="1"/>
  <c r="BF329" i="1"/>
  <c r="BH328" i="1"/>
  <c r="BG328" i="1"/>
  <c r="BF325" i="1"/>
  <c r="BF308" i="1"/>
  <c r="BH303" i="1"/>
  <c r="BG303" i="1"/>
  <c r="BJ301" i="1"/>
  <c r="BF293" i="1"/>
  <c r="BH287" i="1"/>
  <c r="BG287" i="1"/>
  <c r="BJ284" i="1"/>
  <c r="BF277" i="1"/>
  <c r="BF270" i="1"/>
  <c r="BF263" i="1"/>
  <c r="BH375" i="1"/>
  <c r="BG375" i="1"/>
  <c r="BG69" i="1"/>
  <c r="BH69" i="1"/>
  <c r="BG364" i="1"/>
  <c r="BH364" i="1"/>
  <c r="BH363" i="1"/>
  <c r="BG363" i="1"/>
  <c r="BJ357" i="1"/>
  <c r="BG347" i="1"/>
  <c r="BH347" i="1"/>
  <c r="BH346" i="1"/>
  <c r="BG346" i="1"/>
  <c r="BJ341" i="1"/>
  <c r="BG332" i="1"/>
  <c r="BH332" i="1"/>
  <c r="BH100" i="1"/>
  <c r="BG100" i="1"/>
  <c r="BJ328" i="1"/>
  <c r="BG318" i="1"/>
  <c r="BH318" i="1"/>
  <c r="BH98" i="1"/>
  <c r="BG98" i="1"/>
  <c r="BJ315" i="1"/>
  <c r="BJ313" i="1"/>
  <c r="BF309" i="1"/>
  <c r="BJ305" i="1"/>
  <c r="BF302" i="1"/>
  <c r="BJ298" i="1"/>
  <c r="BF294" i="1"/>
  <c r="BJ290" i="1"/>
  <c r="BF285" i="1"/>
  <c r="BJ96" i="1"/>
  <c r="BF278" i="1"/>
  <c r="BF275" i="1"/>
  <c r="BF271" i="1"/>
  <c r="BF267" i="1"/>
  <c r="BF264" i="1"/>
  <c r="BF262" i="1"/>
  <c r="BF258" i="1"/>
  <c r="BF68" i="1"/>
  <c r="BF227" i="1"/>
  <c r="BG266" i="1"/>
  <c r="BH266" i="1"/>
  <c r="BJ256" i="1"/>
  <c r="BJ252" i="1"/>
  <c r="BJ248" i="1"/>
  <c r="BJ243" i="1"/>
  <c r="BF240" i="1"/>
  <c r="BF14" i="1"/>
  <c r="BF241" i="1"/>
  <c r="BF232" i="1"/>
  <c r="BF226" i="1"/>
  <c r="BG211" i="1"/>
  <c r="BH211" i="1"/>
  <c r="BF209" i="1"/>
  <c r="BH194" i="1"/>
  <c r="BG194" i="1"/>
  <c r="BF38" i="1"/>
  <c r="BH191" i="1"/>
  <c r="BG191" i="1"/>
  <c r="BF95" i="1"/>
  <c r="BG189" i="1"/>
  <c r="BH189" i="1"/>
  <c r="BF185" i="1"/>
  <c r="BH184" i="1"/>
  <c r="BG184" i="1"/>
  <c r="BF182" i="1"/>
  <c r="BH225" i="1"/>
  <c r="BG225" i="1"/>
  <c r="BJ201" i="1"/>
  <c r="BJ179" i="1"/>
  <c r="BJ171" i="1"/>
  <c r="BF191" i="1"/>
  <c r="BF174" i="1"/>
  <c r="BF155" i="1"/>
  <c r="BJ276" i="1"/>
  <c r="BJ273" i="1"/>
  <c r="BJ269" i="1"/>
  <c r="BJ266" i="1"/>
  <c r="BJ5" i="1"/>
  <c r="BJ260" i="1"/>
  <c r="BJ255" i="1"/>
  <c r="BJ246" i="1"/>
  <c r="BJ238" i="1"/>
  <c r="BJ231" i="1"/>
  <c r="BJ225" i="1"/>
  <c r="BJ218" i="1"/>
  <c r="BJ211" i="1"/>
  <c r="BJ64" i="1"/>
  <c r="BJ198" i="1"/>
  <c r="BG190" i="1"/>
  <c r="BH190" i="1"/>
  <c r="BG95" i="1"/>
  <c r="BH95" i="1"/>
  <c r="BG18" i="1"/>
  <c r="BH18" i="1"/>
  <c r="BH179" i="1"/>
  <c r="BG179" i="1"/>
  <c r="BG92" i="1"/>
  <c r="BH92" i="1"/>
  <c r="BG173" i="1"/>
  <c r="BH173" i="1"/>
  <c r="BG164" i="1"/>
  <c r="BH164" i="1"/>
  <c r="BH163" i="1"/>
  <c r="BG163" i="1"/>
  <c r="BF229" i="1"/>
  <c r="BF222" i="1"/>
  <c r="BJ193" i="1"/>
  <c r="BF202" i="1"/>
  <c r="BH27" i="1"/>
  <c r="BH35" i="1"/>
  <c r="BH231" i="1"/>
  <c r="BH221" i="1"/>
  <c r="U1" i="1"/>
  <c r="BH52" i="1"/>
  <c r="V1" i="1" l="1"/>
  <c r="W1" i="1" l="1"/>
  <c r="X1" i="1" l="1"/>
  <c r="Y1" i="1" l="1"/>
  <c r="Z1" i="1" l="1"/>
  <c r="AA1" i="1" l="1"/>
  <c r="AB1" i="1" l="1"/>
  <c r="AC1" i="1" l="1"/>
  <c r="AD1" i="1" l="1"/>
  <c r="AE1" i="1" l="1"/>
  <c r="AF1" i="1" l="1"/>
  <c r="AG1" i="1" l="1"/>
  <c r="AH1" i="1" l="1"/>
  <c r="AI1" i="1" l="1"/>
  <c r="AJ1" i="1" l="1"/>
  <c r="AK1" i="1" l="1"/>
  <c r="AL1" i="1" l="1"/>
  <c r="AM1" i="1" l="1"/>
  <c r="AN1" i="1" l="1"/>
  <c r="AO1" i="1" l="1"/>
  <c r="AP1" i="1" l="1"/>
  <c r="AQ1" i="1" l="1"/>
  <c r="AR1" i="1" l="1"/>
  <c r="AS1" i="1" l="1"/>
  <c r="AT1" i="1" l="1"/>
</calcChain>
</file>

<file path=xl/sharedStrings.xml><?xml version="1.0" encoding="utf-8"?>
<sst xmlns="http://schemas.openxmlformats.org/spreadsheetml/2006/main" count="37231" uniqueCount="2392">
  <si>
    <t>State</t>
  </si>
  <si>
    <t>City</t>
  </si>
  <si>
    <t>Emp ID</t>
  </si>
  <si>
    <t>Worq LOGIN ID</t>
  </si>
  <si>
    <t>Emp Name</t>
  </si>
  <si>
    <t>Zone</t>
  </si>
  <si>
    <t>Business Unit</t>
  </si>
  <si>
    <t>Mobile no</t>
  </si>
  <si>
    <t>Emp Role</t>
  </si>
  <si>
    <t>DOJ</t>
  </si>
  <si>
    <t>Manager No</t>
  </si>
  <si>
    <t>Manager Name</t>
  </si>
  <si>
    <t>Asm</t>
  </si>
  <si>
    <t>Status</t>
  </si>
  <si>
    <t>EMP LWD</t>
  </si>
  <si>
    <t>Present - Approved</t>
  </si>
  <si>
    <t>Present - Awaiting</t>
  </si>
  <si>
    <t>Weekoff Approved</t>
  </si>
  <si>
    <t>Half day - Approved</t>
  </si>
  <si>
    <t>Half day - Awaiting</t>
  </si>
  <si>
    <t>Leave</t>
  </si>
  <si>
    <t>Leave - Awaiting</t>
  </si>
  <si>
    <t>Holiday</t>
  </si>
  <si>
    <t>Marked Absent</t>
  </si>
  <si>
    <t>Days Not Marked</t>
  </si>
  <si>
    <t>NA</t>
  </si>
  <si>
    <t>Loss Of Pay</t>
  </si>
  <si>
    <t>Total Pay Days</t>
  </si>
  <si>
    <t>Total Days</t>
  </si>
  <si>
    <t>Days Not Approved</t>
  </si>
  <si>
    <t>Total Days Not marked &amp; Not Approved</t>
  </si>
  <si>
    <t>Karnataka</t>
  </si>
  <si>
    <t>Manglore</t>
  </si>
  <si>
    <t>GS10068364</t>
  </si>
  <si>
    <t>Harsha Raj.P</t>
  </si>
  <si>
    <t>South</t>
  </si>
  <si>
    <t>Professional Division</t>
  </si>
  <si>
    <t>Salon Sales Executive</t>
  </si>
  <si>
    <t>Syed Muzamil</t>
  </si>
  <si>
    <t>SYED MUZAMIL</t>
  </si>
  <si>
    <t>Active</t>
  </si>
  <si>
    <t>-</t>
  </si>
  <si>
    <t>Madhya Pradesh</t>
  </si>
  <si>
    <t>INDORE</t>
  </si>
  <si>
    <t>GS10068366</t>
  </si>
  <si>
    <t>Pawan Kumar Negi</t>
  </si>
  <si>
    <t>West</t>
  </si>
  <si>
    <t>General Trade</t>
  </si>
  <si>
    <t>Sales Representative</t>
  </si>
  <si>
    <t>Abhishek Kumar Sen</t>
  </si>
  <si>
    <t>MANOJ TIWARI</t>
  </si>
  <si>
    <t>KHANDWA</t>
  </si>
  <si>
    <t>GS10068367</t>
  </si>
  <si>
    <t>Suresh Danal</t>
  </si>
  <si>
    <t>MOHIT GUPTA</t>
  </si>
  <si>
    <t>JABALPUR</t>
  </si>
  <si>
    <t>GS10068368</t>
  </si>
  <si>
    <t>Vinay Lakhera</t>
  </si>
  <si>
    <t>Ratnesh Rajput</t>
  </si>
  <si>
    <t>ARVIND GUPTA</t>
  </si>
  <si>
    <t>BETUL</t>
  </si>
  <si>
    <t>GS10068370</t>
  </si>
  <si>
    <t>Milan</t>
  </si>
  <si>
    <t>Shailesh Sarodey</t>
  </si>
  <si>
    <t>Telangana</t>
  </si>
  <si>
    <t>HYDERABAD</t>
  </si>
  <si>
    <t>GS10068374</t>
  </si>
  <si>
    <t>Mohammed Rafee</t>
  </si>
  <si>
    <t>T ANJANEYULU</t>
  </si>
  <si>
    <t>MALLESH GODASI</t>
  </si>
  <si>
    <t>Andhra Pradesh</t>
  </si>
  <si>
    <t>ANANTAPUR</t>
  </si>
  <si>
    <t>GS10068375</t>
  </si>
  <si>
    <t>C V Sreenivasulu</t>
  </si>
  <si>
    <t>T.Akulappa</t>
  </si>
  <si>
    <t>JANGAM SUNIL KUMAR</t>
  </si>
  <si>
    <t>VISAKHAPATNAM</t>
  </si>
  <si>
    <t>GS10068376</t>
  </si>
  <si>
    <t>Samtham Suresh Kumar</t>
  </si>
  <si>
    <t>K V Raghavendra</t>
  </si>
  <si>
    <t>VIJAYAWADA</t>
  </si>
  <si>
    <t>GS10068378</t>
  </si>
  <si>
    <t>B Rama Krishna</t>
  </si>
  <si>
    <t>Sunil Kumar J</t>
  </si>
  <si>
    <t>KURNOOL</t>
  </si>
  <si>
    <t>GS10068379</t>
  </si>
  <si>
    <t>GUJJULA SYAM SUNDAR</t>
  </si>
  <si>
    <t>West Bengal</t>
  </si>
  <si>
    <t>KOLKATA</t>
  </si>
  <si>
    <t>GS10068381</t>
  </si>
  <si>
    <t>Utsav Ghosh</t>
  </si>
  <si>
    <t>East</t>
  </si>
  <si>
    <t>Subhadip Das</t>
  </si>
  <si>
    <t>SHOHAG BHOWMIK</t>
  </si>
  <si>
    <t>GS10068383</t>
  </si>
  <si>
    <t>Arup Das</t>
  </si>
  <si>
    <t>Others</t>
  </si>
  <si>
    <t>Office Boy</t>
  </si>
  <si>
    <t>Shantanu Guin</t>
  </si>
  <si>
    <t>SHANTANU GUIN</t>
  </si>
  <si>
    <t>Haryana</t>
  </si>
  <si>
    <t>GURGAON</t>
  </si>
  <si>
    <t>GS10068384</t>
  </si>
  <si>
    <t>Pramod Kumar</t>
  </si>
  <si>
    <t>North</t>
  </si>
  <si>
    <t>Amit Kumar</t>
  </si>
  <si>
    <t>YASHWANT HOLKAR</t>
  </si>
  <si>
    <t>Uttar Pradesh</t>
  </si>
  <si>
    <t>KANPUR</t>
  </si>
  <si>
    <t>GS10068386</t>
  </si>
  <si>
    <t>Kajal Bhatiya</t>
  </si>
  <si>
    <t>SENIOR SALON SALES EXECUTIVE</t>
  </si>
  <si>
    <t>Ashutosh Dubey</t>
  </si>
  <si>
    <t>ASHUTOSH DUBEY</t>
  </si>
  <si>
    <t>GORAKHPUR</t>
  </si>
  <si>
    <t>GS10068387</t>
  </si>
  <si>
    <t>Mashkoor Ali</t>
  </si>
  <si>
    <t>Tamil Nadu</t>
  </si>
  <si>
    <t>TRICHY</t>
  </si>
  <si>
    <t>GS10068388</t>
  </si>
  <si>
    <t>Dashathaheer Ameer Basha</t>
  </si>
  <si>
    <t>MOHAMED SYED ALI</t>
  </si>
  <si>
    <t>KISHORE KUMAR NAIR</t>
  </si>
  <si>
    <t>Delhi</t>
  </si>
  <si>
    <t>DELHI</t>
  </si>
  <si>
    <t>GS10068390</t>
  </si>
  <si>
    <t>Roshan Kumar</t>
  </si>
  <si>
    <t>Ajay Jain</t>
  </si>
  <si>
    <t>AJAY KUMAR JAIN</t>
  </si>
  <si>
    <t>Manipur</t>
  </si>
  <si>
    <t>IMPHAL</t>
  </si>
  <si>
    <t>GS10068391</t>
  </si>
  <si>
    <t>Mayengbam Prasanta Singh</t>
  </si>
  <si>
    <t>NORTH - EAST</t>
  </si>
  <si>
    <t>Pranjal Saikia</t>
  </si>
  <si>
    <t>PRANJAL SAIKIA</t>
  </si>
  <si>
    <t>BANGALORE</t>
  </si>
  <si>
    <t>GS10068392</t>
  </si>
  <si>
    <t>Anastraj M</t>
  </si>
  <si>
    <t>Prakhar Singh</t>
  </si>
  <si>
    <t>MOHAMED ZAEEM</t>
  </si>
  <si>
    <t>Jharkhand</t>
  </si>
  <si>
    <t>DHANBAD</t>
  </si>
  <si>
    <t>GS10068394</t>
  </si>
  <si>
    <t>Akash Kumar Khatri</t>
  </si>
  <si>
    <t>Bablu Kumar Gupta</t>
  </si>
  <si>
    <t>SATYAKAM</t>
  </si>
  <si>
    <t>GADAG</t>
  </si>
  <si>
    <t>GS10068395</t>
  </si>
  <si>
    <t>Suresh V Naregallmath</t>
  </si>
  <si>
    <t>Anil Kumar</t>
  </si>
  <si>
    <t>Rajasthan</t>
  </si>
  <si>
    <t>BARMER</t>
  </si>
  <si>
    <t>GS10068397</t>
  </si>
  <si>
    <t>Rajkumar Kumar Gupta</t>
  </si>
  <si>
    <t>Durga Dutt Shukla</t>
  </si>
  <si>
    <t xml:space="preserve">SHUBHAM KUMAR </t>
  </si>
  <si>
    <t>GS10068399</t>
  </si>
  <si>
    <t>Umesh</t>
  </si>
  <si>
    <t>Mitranand Tiwari</t>
  </si>
  <si>
    <t>GS10068400</t>
  </si>
  <si>
    <t>Arpit Tiwari</t>
  </si>
  <si>
    <t>Parasram Yadav</t>
  </si>
  <si>
    <t>PARASRAM YADAV</t>
  </si>
  <si>
    <t>JAIPUR</t>
  </si>
  <si>
    <t>GS10068401</t>
  </si>
  <si>
    <t>Rajesh Kumar Agarwal</t>
  </si>
  <si>
    <t>Kerala</t>
  </si>
  <si>
    <t>TRIVANDRUM</t>
  </si>
  <si>
    <t>GS10068405</t>
  </si>
  <si>
    <t>Sunilkumar R</t>
  </si>
  <si>
    <t>Wilson</t>
  </si>
  <si>
    <t>KV PRADEEP</t>
  </si>
  <si>
    <t>GS10068407</t>
  </si>
  <si>
    <t>Eeramalla Shekar</t>
  </si>
  <si>
    <t>Dayana Sri Rohit</t>
  </si>
  <si>
    <t>DAYANA SRI ROHIT</t>
  </si>
  <si>
    <t>Maharashtra</t>
  </si>
  <si>
    <t>MUMBAI</t>
  </si>
  <si>
    <t>GS10068409</t>
  </si>
  <si>
    <t>Rakesh Uttamchand Shah</t>
  </si>
  <si>
    <t>Sameer Khan</t>
  </si>
  <si>
    <t>ANUROOP CHAKRABORTY</t>
  </si>
  <si>
    <t>ICHALKARANJI</t>
  </si>
  <si>
    <t>GS10068410</t>
  </si>
  <si>
    <t>Omkar Kumar Neje</t>
  </si>
  <si>
    <t>Suresh Gosavi</t>
  </si>
  <si>
    <t>BALASAHEB BADAKH</t>
  </si>
  <si>
    <t>GS10068413</t>
  </si>
  <si>
    <t>Ajay Vitthal More</t>
  </si>
  <si>
    <t>Ankit Sharma</t>
  </si>
  <si>
    <t>MAINUDIN KHAN</t>
  </si>
  <si>
    <t>DADAR</t>
  </si>
  <si>
    <t>GS10068414</t>
  </si>
  <si>
    <t>Vikas Dattaram Ghug</t>
  </si>
  <si>
    <t>Sayyed Hasan</t>
  </si>
  <si>
    <t>AJAY SINGH MEENA</t>
  </si>
  <si>
    <t>BORIVALI</t>
  </si>
  <si>
    <t>GS10068415</t>
  </si>
  <si>
    <t>Raushan Kusheshwar Jha</t>
  </si>
  <si>
    <t>Bipin Chourasia</t>
  </si>
  <si>
    <t>GS10068416</t>
  </si>
  <si>
    <t>Shivam Rajeevkumar Singh</t>
  </si>
  <si>
    <t>GS10068418</t>
  </si>
  <si>
    <t>Dileep Kumar</t>
  </si>
  <si>
    <t>GS10068419</t>
  </si>
  <si>
    <t>Manoj Singh Bisht</t>
  </si>
  <si>
    <t>GS10068420</t>
  </si>
  <si>
    <t>Aaket Saxena</t>
  </si>
  <si>
    <t>Rohit Maheshwari</t>
  </si>
  <si>
    <t>GS10068421</t>
  </si>
  <si>
    <t>Virendra Tomar</t>
  </si>
  <si>
    <t>THRISSUR</t>
  </si>
  <si>
    <t>GS10068427</t>
  </si>
  <si>
    <t>Unnikrishnan V N</t>
  </si>
  <si>
    <t>Arun K Kumar</t>
  </si>
  <si>
    <t>ARUN K KUMAR</t>
  </si>
  <si>
    <t>Gujarat</t>
  </si>
  <si>
    <t>SURAT</t>
  </si>
  <si>
    <t>GS10068429</t>
  </si>
  <si>
    <t>Patel Jigarkumar Ashokbhai</t>
  </si>
  <si>
    <t>NEERAJ PANDEY</t>
  </si>
  <si>
    <t>BHAVNAGAR</t>
  </si>
  <si>
    <t>GS10068430</t>
  </si>
  <si>
    <t>Agam Pareshbhai Shah</t>
  </si>
  <si>
    <t>AURANGABAD</t>
  </si>
  <si>
    <t>GS10068437</t>
  </si>
  <si>
    <t>Sharukh Gous Khan</t>
  </si>
  <si>
    <t>Salon Sales Officer</t>
  </si>
  <si>
    <t>Akash kuradkar</t>
  </si>
  <si>
    <t>VISHWESH SAVARKAR</t>
  </si>
  <si>
    <t>Punjab</t>
  </si>
  <si>
    <t>ZIRAKPUR</t>
  </si>
  <si>
    <t>GS10068440</t>
  </si>
  <si>
    <t>Hardeep Singh</t>
  </si>
  <si>
    <t>Junior Officer</t>
  </si>
  <si>
    <t>Deepak Sharma</t>
  </si>
  <si>
    <t>JAYANT AHUJA</t>
  </si>
  <si>
    <t>Jammu and Kashmir</t>
  </si>
  <si>
    <t>JAMMU</t>
  </si>
  <si>
    <t>GS10068441</t>
  </si>
  <si>
    <t>Youdbeer Singh</t>
  </si>
  <si>
    <t>NIKHIL BHARGAVA</t>
  </si>
  <si>
    <t>KOLHAPUR</t>
  </si>
  <si>
    <t>GS10068442</t>
  </si>
  <si>
    <t>Abdulmajid Umarsab Mulla</t>
  </si>
  <si>
    <t>Senior Salon Sales Executive</t>
  </si>
  <si>
    <t>Kuldeep kallappa Koli</t>
  </si>
  <si>
    <t>SAURABH PATIL</t>
  </si>
  <si>
    <t>CHENNAI</t>
  </si>
  <si>
    <t>GS10068443</t>
  </si>
  <si>
    <t>Vijayan R</t>
  </si>
  <si>
    <t>Anandhan R</t>
  </si>
  <si>
    <t>GOPA KUMAR</t>
  </si>
  <si>
    <t>AHMEDABAD</t>
  </si>
  <si>
    <t>GS10068444</t>
  </si>
  <si>
    <t>Jagdishkumar Kothari</t>
  </si>
  <si>
    <t>Dharmesh Wagh</t>
  </si>
  <si>
    <t>NALIN VYAS</t>
  </si>
  <si>
    <t>GS10068448</t>
  </si>
  <si>
    <t>Praveen Pg</t>
  </si>
  <si>
    <t>RANCHI</t>
  </si>
  <si>
    <t>GS10068451</t>
  </si>
  <si>
    <t>Sabita Singh</t>
  </si>
  <si>
    <t>Md Shahid Akhtar</t>
  </si>
  <si>
    <t>MRITUNJAY KUMAR SINHA</t>
  </si>
  <si>
    <t>Uttarakhand</t>
  </si>
  <si>
    <t>ROORKEE</t>
  </si>
  <si>
    <t>GS10068455</t>
  </si>
  <si>
    <t>Vishal Giri</t>
  </si>
  <si>
    <t>ANKUSH NEGI</t>
  </si>
  <si>
    <t>DEEPAK KOHLI</t>
  </si>
  <si>
    <t>GS10068457</t>
  </si>
  <si>
    <t>Lakshmi Kantha V</t>
  </si>
  <si>
    <t>GS10068458</t>
  </si>
  <si>
    <t>Gopal Bajpai</t>
  </si>
  <si>
    <t>Assam</t>
  </si>
  <si>
    <t>TEZPUR</t>
  </si>
  <si>
    <t>GS10068459</t>
  </si>
  <si>
    <t>Aniket Paul</t>
  </si>
  <si>
    <t>Nibendu Das</t>
  </si>
  <si>
    <t>NIBENDU DAS</t>
  </si>
  <si>
    <t>SILIGURI</t>
  </si>
  <si>
    <t>GS10068460</t>
  </si>
  <si>
    <t>Bittu Mahanta</t>
  </si>
  <si>
    <t>Customer service &amp; logistics Executive</t>
  </si>
  <si>
    <t>Amit Arora</t>
  </si>
  <si>
    <t>SAMIR KARMAKAR</t>
  </si>
  <si>
    <t>Tripura</t>
  </si>
  <si>
    <t>AGARTALA</t>
  </si>
  <si>
    <t>GS10068462</t>
  </si>
  <si>
    <t>Suman Das</t>
  </si>
  <si>
    <t>GS10068463</t>
  </si>
  <si>
    <t>Pawan Baniwal</t>
  </si>
  <si>
    <t>Gourav Mathur</t>
  </si>
  <si>
    <t>UTKARSH</t>
  </si>
  <si>
    <t>JAMSHEDPUR</t>
  </si>
  <si>
    <t>GS10068465</t>
  </si>
  <si>
    <t>Abhinit Kamal</t>
  </si>
  <si>
    <t>MYSORE</t>
  </si>
  <si>
    <t>GS10068467</t>
  </si>
  <si>
    <t>Mahesh M</t>
  </si>
  <si>
    <t>ALLAHABAD</t>
  </si>
  <si>
    <t>GS10068468</t>
  </si>
  <si>
    <t>Ashutosh Tripathi</t>
  </si>
  <si>
    <t>SALON SALES OFFICER</t>
  </si>
  <si>
    <t>GWALIOR</t>
  </si>
  <si>
    <t>GS10068470</t>
  </si>
  <si>
    <t>Deepak Prajapati</t>
  </si>
  <si>
    <t>Sanjay Kaul</t>
  </si>
  <si>
    <t>Kapil Kavthekar</t>
  </si>
  <si>
    <t>GS10068471</t>
  </si>
  <si>
    <t>Bansal Nikhilesh</t>
  </si>
  <si>
    <t>NOIDA</t>
  </si>
  <si>
    <t>GS10068472</t>
  </si>
  <si>
    <t>Vasant Kumar</t>
  </si>
  <si>
    <t>Kunal Sharma</t>
  </si>
  <si>
    <t>KRISHAN KUMAR</t>
  </si>
  <si>
    <t>VARANASI</t>
  </si>
  <si>
    <t>GS10068474</t>
  </si>
  <si>
    <t>Mohit Jaiswal</t>
  </si>
  <si>
    <t>GS10068475</t>
  </si>
  <si>
    <t>Ajay Kumar</t>
  </si>
  <si>
    <t>DEHRADUN</t>
  </si>
  <si>
    <t>GS10068476</t>
  </si>
  <si>
    <t>Shivam Singh Bisht</t>
  </si>
  <si>
    <t>MADURAI</t>
  </si>
  <si>
    <t>GS10068479</t>
  </si>
  <si>
    <t>Jainulabdeen M</t>
  </si>
  <si>
    <t>GS10068481</t>
  </si>
  <si>
    <t>MUNMUN BANERJEE</t>
  </si>
  <si>
    <t>JALANDHAR</t>
  </si>
  <si>
    <t>GS10068482</t>
  </si>
  <si>
    <t>Shubham</t>
  </si>
  <si>
    <t>VADODARA</t>
  </si>
  <si>
    <t>GS10068483</t>
  </si>
  <si>
    <t>Yadav Vikaskumar</t>
  </si>
  <si>
    <t>GS10068484</t>
  </si>
  <si>
    <t>Saifullah Syed Kareemullah</t>
  </si>
  <si>
    <t>Kishore Nair</t>
  </si>
  <si>
    <t>GS10068485</t>
  </si>
  <si>
    <t>Panchal Kushal</t>
  </si>
  <si>
    <t>LUCKNOW</t>
  </si>
  <si>
    <t>GS10068486</t>
  </si>
  <si>
    <t>Mohd Anees</t>
  </si>
  <si>
    <t>ALWAR</t>
  </si>
  <si>
    <t>GS10068487</t>
  </si>
  <si>
    <t>KOTA</t>
  </si>
  <si>
    <t>GS10068488</t>
  </si>
  <si>
    <t>Vishal</t>
  </si>
  <si>
    <t>BIKANER</t>
  </si>
  <si>
    <t>GS10068489</t>
  </si>
  <si>
    <t>Ganesh Gahlot</t>
  </si>
  <si>
    <t>TAMLUK</t>
  </si>
  <si>
    <t>GS10068494</t>
  </si>
  <si>
    <t>Bishwajit Nayak</t>
  </si>
  <si>
    <t>BANTI BISWAS</t>
  </si>
  <si>
    <t>AMIT KARMAKAR</t>
  </si>
  <si>
    <t>MEERUT</t>
  </si>
  <si>
    <t>GS10068495</t>
  </si>
  <si>
    <t>Lavindra</t>
  </si>
  <si>
    <t>Narayan Singh</t>
  </si>
  <si>
    <t>SANDEEP BHATNAGAR</t>
  </si>
  <si>
    <t>BHOPAL</t>
  </si>
  <si>
    <t>GS10068498</t>
  </si>
  <si>
    <t>Ankit Sahu</t>
  </si>
  <si>
    <t>GS10068499</t>
  </si>
  <si>
    <t>Ashish Saxsena</t>
  </si>
  <si>
    <t>GS10068501</t>
  </si>
  <si>
    <t>Babalu Singh</t>
  </si>
  <si>
    <t>Jitendra Pandey</t>
  </si>
  <si>
    <t>PRAKHAR GUPTA</t>
  </si>
  <si>
    <t>GS10068502</t>
  </si>
  <si>
    <t>Gopal Pandey</t>
  </si>
  <si>
    <t>RISHI KANT MISHRA</t>
  </si>
  <si>
    <t>VIVEK JHA</t>
  </si>
  <si>
    <t>KARIMNAGAR</t>
  </si>
  <si>
    <t>GS10068503</t>
  </si>
  <si>
    <t>Adla Srikanth</t>
  </si>
  <si>
    <t>K Babu</t>
  </si>
  <si>
    <t>GS10068505</t>
  </si>
  <si>
    <t>Thawre Akash</t>
  </si>
  <si>
    <t>Anil Pandherkar</t>
  </si>
  <si>
    <t>Chhattisgarh</t>
  </si>
  <si>
    <t>RAIPUR</t>
  </si>
  <si>
    <t>GS10068506</t>
  </si>
  <si>
    <t>Jayprakash Sika</t>
  </si>
  <si>
    <t>Nitesh Singh</t>
  </si>
  <si>
    <t>BURDWAN</t>
  </si>
  <si>
    <t>GS10068509</t>
  </si>
  <si>
    <t>Debraj Dey</t>
  </si>
  <si>
    <t>KAMALESH MAJUMDER</t>
  </si>
  <si>
    <t>GS10068513</t>
  </si>
  <si>
    <t>Mukesh Tiwari</t>
  </si>
  <si>
    <t>Krishna Kumar Singh</t>
  </si>
  <si>
    <t>BARODA</t>
  </si>
  <si>
    <t>GS10068514</t>
  </si>
  <si>
    <t>Parmar Sanjay Arvindbhai</t>
  </si>
  <si>
    <t>Yusuf Mansuri</t>
  </si>
  <si>
    <t>GUWAHATI</t>
  </si>
  <si>
    <t>GS10068517</t>
  </si>
  <si>
    <t>Sukanya Goswami</t>
  </si>
  <si>
    <t>HR COORDINATOR</t>
  </si>
  <si>
    <t>Dabajit Borborah</t>
  </si>
  <si>
    <t>GS10068519</t>
  </si>
  <si>
    <t>Kolla Sai Kumar</t>
  </si>
  <si>
    <t>KUSHINAGAR</t>
  </si>
  <si>
    <t>GS10068521</t>
  </si>
  <si>
    <t>Meethun Kumar Sharma</t>
  </si>
  <si>
    <t>Manoj Singh</t>
  </si>
  <si>
    <t>SANGAMNER</t>
  </si>
  <si>
    <t>GS10068525</t>
  </si>
  <si>
    <t>Anil Bhausaheb Murtadak</t>
  </si>
  <si>
    <t>Yogesh Chandak</t>
  </si>
  <si>
    <t>KUDAL</t>
  </si>
  <si>
    <t>GS10068526</t>
  </si>
  <si>
    <t>Ganesh Chandrakant Amare</t>
  </si>
  <si>
    <t>MUMBRA</t>
  </si>
  <si>
    <t>GS10068530</t>
  </si>
  <si>
    <t>Mohd Zaki</t>
  </si>
  <si>
    <t>Ganesh Joshi</t>
  </si>
  <si>
    <t>CHIPLUN</t>
  </si>
  <si>
    <t>GS10068532</t>
  </si>
  <si>
    <t>Devendra Babu Bansode</t>
  </si>
  <si>
    <t>GONDIA</t>
  </si>
  <si>
    <t>GS10068533</t>
  </si>
  <si>
    <t>Tikes Chaitram Dhapade</t>
  </si>
  <si>
    <t>DEEPAK DHARMRAJ YADAV</t>
  </si>
  <si>
    <t>ATENDRA TIWARI</t>
  </si>
  <si>
    <t>MALAD</t>
  </si>
  <si>
    <t>GS10068536</t>
  </si>
  <si>
    <t>Sushil Kumar Ray</t>
  </si>
  <si>
    <t>RAIGAD</t>
  </si>
  <si>
    <t>GS10068537</t>
  </si>
  <si>
    <t>Sushant Krishna Rajivade</t>
  </si>
  <si>
    <t>SUPRATIK CHANDA</t>
  </si>
  <si>
    <t>PALAKKAD</t>
  </si>
  <si>
    <t>GS10068538</t>
  </si>
  <si>
    <t>Salman A</t>
  </si>
  <si>
    <t>Sanoop M</t>
  </si>
  <si>
    <t>PANVEL</t>
  </si>
  <si>
    <t>GS10068539</t>
  </si>
  <si>
    <t>Ramesh Husan Manchal</t>
  </si>
  <si>
    <t>BEED</t>
  </si>
  <si>
    <t>GS10068540</t>
  </si>
  <si>
    <t>Hanuman Ashokrao Kadam</t>
  </si>
  <si>
    <t>Prasad Ghule</t>
  </si>
  <si>
    <t>KANDIVALI</t>
  </si>
  <si>
    <t>GS10068541</t>
  </si>
  <si>
    <t>Subham Kumar Jha</t>
  </si>
  <si>
    <t>PUNE</t>
  </si>
  <si>
    <t>GS10068542</t>
  </si>
  <si>
    <t>Akshay Satish Jangam</t>
  </si>
  <si>
    <t>Vikas Suresh Saware</t>
  </si>
  <si>
    <t>NAGPUR</t>
  </si>
  <si>
    <t>GS10068544</t>
  </si>
  <si>
    <t>Rakesh Rameshrao Shende</t>
  </si>
  <si>
    <t>GS10068545</t>
  </si>
  <si>
    <t>Ashapak Dstagir Mujawar</t>
  </si>
  <si>
    <t>Samadhan Kusumde</t>
  </si>
  <si>
    <t>ANDHERI</t>
  </si>
  <si>
    <t>GS10068546</t>
  </si>
  <si>
    <t>Pravesh Chaube</t>
  </si>
  <si>
    <t>AKLUJ</t>
  </si>
  <si>
    <t>GS10068547</t>
  </si>
  <si>
    <t>Seetaram Dhondiram Lokhande</t>
  </si>
  <si>
    <t>GS10068548</t>
  </si>
  <si>
    <t>Ganesh Tukaram More</t>
  </si>
  <si>
    <t>KALYAN</t>
  </si>
  <si>
    <t>GS10068549</t>
  </si>
  <si>
    <t>Sunil Lalchand Pal</t>
  </si>
  <si>
    <t>Datta Mokase</t>
  </si>
  <si>
    <t>GS10068551</t>
  </si>
  <si>
    <t>Akshay Dharmesh Prajapati</t>
  </si>
  <si>
    <t>GS10068552</t>
  </si>
  <si>
    <t>Satish Lahu Patil</t>
  </si>
  <si>
    <t>GS10068553</t>
  </si>
  <si>
    <t>Kamble Aakash Satish</t>
  </si>
  <si>
    <t>Sachin Zambare</t>
  </si>
  <si>
    <t>GS10068555</t>
  </si>
  <si>
    <t>Vikas Shankarrao Khade</t>
  </si>
  <si>
    <t>GS10068556</t>
  </si>
  <si>
    <t>Sagar Shankar Jalokar</t>
  </si>
  <si>
    <t>CHANDIGARH</t>
  </si>
  <si>
    <t>GS10068557</t>
  </si>
  <si>
    <t>Manoj Bagga</t>
  </si>
  <si>
    <t>Rahul Azad</t>
  </si>
  <si>
    <t>Vishal Bhardwaj</t>
  </si>
  <si>
    <t>GADCHIROLI</t>
  </si>
  <si>
    <t>GS10068560</t>
  </si>
  <si>
    <t>Pankaj Tulshidas Karande</t>
  </si>
  <si>
    <t>GS10068561</t>
  </si>
  <si>
    <t>Govind Lallan Kushwaha</t>
  </si>
  <si>
    <t>GS10068562</t>
  </si>
  <si>
    <t>Lovenit Krishn Mohan Jha</t>
  </si>
  <si>
    <t>GS10068564</t>
  </si>
  <si>
    <t>Atul Chadrakant Gire</t>
  </si>
  <si>
    <t>GS10068565</t>
  </si>
  <si>
    <t>Manthan Sunil Velhal</t>
  </si>
  <si>
    <t>AMRAVATI</t>
  </si>
  <si>
    <t>GS10068567</t>
  </si>
  <si>
    <t>Mohit Shyam Sahu</t>
  </si>
  <si>
    <t>Rajesh Jati</t>
  </si>
  <si>
    <t>NASHIK</t>
  </si>
  <si>
    <t>GS10068568</t>
  </si>
  <si>
    <t>Dipak Yadav Jadhav</t>
  </si>
  <si>
    <t>NANDED</t>
  </si>
  <si>
    <t>GS10068569</t>
  </si>
  <si>
    <t>Dilipkumar Baliram Zilmewad</t>
  </si>
  <si>
    <t>Shrikant Pathak</t>
  </si>
  <si>
    <t>BHARUCH</t>
  </si>
  <si>
    <t>GS10068570</t>
  </si>
  <si>
    <t>Vatvesa Bharatbhai Ratnabhai</t>
  </si>
  <si>
    <t>GHATKOPAR</t>
  </si>
  <si>
    <t>GS10068571</t>
  </si>
  <si>
    <t>Akhilesh Kumar</t>
  </si>
  <si>
    <t>CHEMBUR</t>
  </si>
  <si>
    <t>GS10068572</t>
  </si>
  <si>
    <t>Gufran Khan Israr Ahmed Khan</t>
  </si>
  <si>
    <t>SATARA</t>
  </si>
  <si>
    <t>GS10068573</t>
  </si>
  <si>
    <t>Prasad Maruti Jadhav</t>
  </si>
  <si>
    <t>GS10068574</t>
  </si>
  <si>
    <t>Akash Pannalal Pasi</t>
  </si>
  <si>
    <t>GS10068575</t>
  </si>
  <si>
    <t>Vikas Laxman Shelake</t>
  </si>
  <si>
    <t>GS10068578</t>
  </si>
  <si>
    <t>Gautam Panda</t>
  </si>
  <si>
    <t>JALGAON</t>
  </si>
  <si>
    <t>GS10068582</t>
  </si>
  <si>
    <t>Chetan Dnyandev Mahajan</t>
  </si>
  <si>
    <t>GS10068584</t>
  </si>
  <si>
    <t>Jitendra Deshmukh</t>
  </si>
  <si>
    <t>ALAPPUZHA</t>
  </si>
  <si>
    <t>GS10068585</t>
  </si>
  <si>
    <t>Prasanth U</t>
  </si>
  <si>
    <t>KOLLAM</t>
  </si>
  <si>
    <t>GS10068586</t>
  </si>
  <si>
    <t>Abhilash C</t>
  </si>
  <si>
    <t>GANGAVATHI</t>
  </si>
  <si>
    <t>GS10068589</t>
  </si>
  <si>
    <t>Mahmmed Yaseen</t>
  </si>
  <si>
    <t>Kantagowda Patil</t>
  </si>
  <si>
    <t>TUMKUR</t>
  </si>
  <si>
    <t>GS10068591</t>
  </si>
  <si>
    <t>Sridhara M R</t>
  </si>
  <si>
    <t>Vinay Kumar</t>
  </si>
  <si>
    <t>NAVI MUMBAI</t>
  </si>
  <si>
    <t>GS10068592</t>
  </si>
  <si>
    <t>Jitesh Namdev Thakur</t>
  </si>
  <si>
    <t>GS10068593</t>
  </si>
  <si>
    <t>Milind Sarjerao Ausarmal</t>
  </si>
  <si>
    <t>VIRAR</t>
  </si>
  <si>
    <t>GS10068594</t>
  </si>
  <si>
    <t>Sameer Anant Dhumak</t>
  </si>
  <si>
    <t>SANTACRUZ</t>
  </si>
  <si>
    <t>GS10068595</t>
  </si>
  <si>
    <t>Shankar Kumar</t>
  </si>
  <si>
    <t>GS10068598</t>
  </si>
  <si>
    <t>Anandakumar M N</t>
  </si>
  <si>
    <t>BELGAUM</t>
  </si>
  <si>
    <t>GS10068600</t>
  </si>
  <si>
    <t>Vishal Madivalappa Tavare</t>
  </si>
  <si>
    <t>THIRUVANANTHAPURAM</t>
  </si>
  <si>
    <t>GS10068601</t>
  </si>
  <si>
    <t>Arun</t>
  </si>
  <si>
    <t>MIRA ROAD</t>
  </si>
  <si>
    <t>GS10068602</t>
  </si>
  <si>
    <t>Ramesh Kumar Kannaujiya</t>
  </si>
  <si>
    <t>Bipul  Tiwari</t>
  </si>
  <si>
    <t>GS10068603</t>
  </si>
  <si>
    <t>Bhavesh Mohan Kshirsagar</t>
  </si>
  <si>
    <t>GS10068606</t>
  </si>
  <si>
    <t>Rohan Kacharu Jadhav</t>
  </si>
  <si>
    <t>THANE</t>
  </si>
  <si>
    <t>GS10068608</t>
  </si>
  <si>
    <t>Shivmani Pal</t>
  </si>
  <si>
    <t>GS10068609</t>
  </si>
  <si>
    <t>Ramesh Shobhnath Kahar</t>
  </si>
  <si>
    <t>SOLAPUR</t>
  </si>
  <si>
    <t>GS10068611</t>
  </si>
  <si>
    <t>Avinash Kuchbal</t>
  </si>
  <si>
    <t>CHANDRAPUR</t>
  </si>
  <si>
    <t>GS10068614</t>
  </si>
  <si>
    <t>Rajkumar Madhukarrao Choudhari</t>
  </si>
  <si>
    <t>GS10068615</t>
  </si>
  <si>
    <t>Pramod Yadaorao Umredkar</t>
  </si>
  <si>
    <t>GS10068619</t>
  </si>
  <si>
    <t>Mahesh P</t>
  </si>
  <si>
    <t>GS10068620</t>
  </si>
  <si>
    <t>Devaraju Mj</t>
  </si>
  <si>
    <t>GULBARGA</t>
  </si>
  <si>
    <t>GS10068623</t>
  </si>
  <si>
    <t>Siddanna</t>
  </si>
  <si>
    <t>KOLAR</t>
  </si>
  <si>
    <t>GS10068626</t>
  </si>
  <si>
    <t>Shabarinath B R</t>
  </si>
  <si>
    <t>MANDYA</t>
  </si>
  <si>
    <t>GS10068627</t>
  </si>
  <si>
    <t>Akash</t>
  </si>
  <si>
    <t>GS10068629</t>
  </si>
  <si>
    <t>Sunil Kumar Sah</t>
  </si>
  <si>
    <t>GS10068631</t>
  </si>
  <si>
    <t>Aherwal Ketankumar</t>
  </si>
  <si>
    <t>GS10068633</t>
  </si>
  <si>
    <t>Deepak Singh</t>
  </si>
  <si>
    <t>GS10068634</t>
  </si>
  <si>
    <t>Ganendra Sahu</t>
  </si>
  <si>
    <t>Radhey Shyam Chaubey</t>
  </si>
  <si>
    <t>GS10068635</t>
  </si>
  <si>
    <t>Rajeev Ranjan Singh</t>
  </si>
  <si>
    <t>SubhashKumar</t>
  </si>
  <si>
    <t>GS10068636</t>
  </si>
  <si>
    <t>Amresh Kumar Bajpai</t>
  </si>
  <si>
    <t>ANURAG SAHU</t>
  </si>
  <si>
    <t>SATNA</t>
  </si>
  <si>
    <t>GS10068638</t>
  </si>
  <si>
    <t>Atul Kumar Sahu</t>
  </si>
  <si>
    <t>GS10068639</t>
  </si>
  <si>
    <t>Pravin Shantaram More</t>
  </si>
  <si>
    <t>JODHPUR</t>
  </si>
  <si>
    <t>GS10068644</t>
  </si>
  <si>
    <t>Vikram Vishnoi</t>
  </si>
  <si>
    <t>Sunil Gour</t>
  </si>
  <si>
    <t>DURG</t>
  </si>
  <si>
    <t>GS10068645</t>
  </si>
  <si>
    <t>Gokul Kumar Kushwaha</t>
  </si>
  <si>
    <t>Shekh Mustak khan</t>
  </si>
  <si>
    <t>GS10068647</t>
  </si>
  <si>
    <t>Kummari Sheshu</t>
  </si>
  <si>
    <t>Mhod Ghouse</t>
  </si>
  <si>
    <t>GS10068651</t>
  </si>
  <si>
    <t>Bhavsar Rikesh Harishbhai</t>
  </si>
  <si>
    <t>GS10068654</t>
  </si>
  <si>
    <t>Banbari Lal Sharma</t>
  </si>
  <si>
    <t>Ashok Sharma</t>
  </si>
  <si>
    <t>GS10068655</t>
  </si>
  <si>
    <t>Arvind Sharma</t>
  </si>
  <si>
    <t>SAGAR</t>
  </si>
  <si>
    <t>GS10068656</t>
  </si>
  <si>
    <t>Prem Narayan Patel</t>
  </si>
  <si>
    <t>ITARSI</t>
  </si>
  <si>
    <t>GS10068657</t>
  </si>
  <si>
    <t>Pramod Kumar Niranjan</t>
  </si>
  <si>
    <t>GS10068658</t>
  </si>
  <si>
    <t>Rameshwar Abhimanyu Shingade</t>
  </si>
  <si>
    <t>MATHURA</t>
  </si>
  <si>
    <t>GS10068659</t>
  </si>
  <si>
    <t>Ram Mohan Sharma</t>
  </si>
  <si>
    <t>Chandan Singh</t>
  </si>
  <si>
    <t>GS10068660</t>
  </si>
  <si>
    <t>Dipak Kumar Singh</t>
  </si>
  <si>
    <t>GS10068662</t>
  </si>
  <si>
    <t>Gunemoni Shiva Kumar</t>
  </si>
  <si>
    <t>Shaik Fayyum</t>
  </si>
  <si>
    <t>GS10068665</t>
  </si>
  <si>
    <t>Shankar Saha</t>
  </si>
  <si>
    <t>Indrajit Maiti</t>
  </si>
  <si>
    <t>GS10068666</t>
  </si>
  <si>
    <t>Shailesh Kantilal Suthar</t>
  </si>
  <si>
    <t>GS10068667</t>
  </si>
  <si>
    <t>Anuj Bajpai</t>
  </si>
  <si>
    <t>MIDNAPORE</t>
  </si>
  <si>
    <t>GS10068669</t>
  </si>
  <si>
    <t>Basudev Chandra</t>
  </si>
  <si>
    <t>HOWRAH</t>
  </si>
  <si>
    <t>GS10068670</t>
  </si>
  <si>
    <t>Sukanta Ghosh</t>
  </si>
  <si>
    <t>Sumanta Bhattacharya</t>
  </si>
  <si>
    <t>BAREILLY</t>
  </si>
  <si>
    <t>GS10068672</t>
  </si>
  <si>
    <t>Upendra Kumar Saxena</t>
  </si>
  <si>
    <t>GS10068675</t>
  </si>
  <si>
    <t>Sawan Joshi</t>
  </si>
  <si>
    <t>Suheb </t>
  </si>
  <si>
    <t>BHARATPUR</t>
  </si>
  <si>
    <t>GS10068676</t>
  </si>
  <si>
    <t>Saurav Chauhan</t>
  </si>
  <si>
    <t>GS10068678</t>
  </si>
  <si>
    <t>Poonam Agarwal</t>
  </si>
  <si>
    <t>Himanshu Kiradoo</t>
  </si>
  <si>
    <t>GS10068679</t>
  </si>
  <si>
    <t>Deepak Kumar Mahawar</t>
  </si>
  <si>
    <t>GS10068680</t>
  </si>
  <si>
    <t>Laxmana Ram</t>
  </si>
  <si>
    <t>GS10068682</t>
  </si>
  <si>
    <t>Vijay Deep Singh</t>
  </si>
  <si>
    <t>GS10068683</t>
  </si>
  <si>
    <t>Vikram Singh Kandera</t>
  </si>
  <si>
    <t>GS10068684</t>
  </si>
  <si>
    <t>Jitendra</t>
  </si>
  <si>
    <t>AJMER</t>
  </si>
  <si>
    <t>GS10068686</t>
  </si>
  <si>
    <t>Manoj Kumar</t>
  </si>
  <si>
    <t>VIJAY ARORA</t>
  </si>
  <si>
    <t>UDAIPUR</t>
  </si>
  <si>
    <t>GS10068689</t>
  </si>
  <si>
    <t>Ishwar Mali</t>
  </si>
  <si>
    <t>GS10068691</t>
  </si>
  <si>
    <t>Gopal A</t>
  </si>
  <si>
    <t>Manikandan Sundar</t>
  </si>
  <si>
    <t>PONDICHERRY</t>
  </si>
  <si>
    <t>GS10068692</t>
  </si>
  <si>
    <t>Suresh Jaganathan</t>
  </si>
  <si>
    <t>Suseendharan Shanmugasundaram</t>
  </si>
  <si>
    <t>BHATINDA</t>
  </si>
  <si>
    <t>GS10068693</t>
  </si>
  <si>
    <t>Ankush Arora</t>
  </si>
  <si>
    <t>Amit sahni</t>
  </si>
  <si>
    <t>ETAWAH</t>
  </si>
  <si>
    <t>GS10068695</t>
  </si>
  <si>
    <t>Rohit Gupta</t>
  </si>
  <si>
    <t>Ram Kumar Mishra</t>
  </si>
  <si>
    <t>PRAYAGRAJ</t>
  </si>
  <si>
    <t>GS10068700</t>
  </si>
  <si>
    <t>Mohd Mosim</t>
  </si>
  <si>
    <t>Vimal Chandra Sharma</t>
  </si>
  <si>
    <t>GS10068701</t>
  </si>
  <si>
    <t>Vikash Choudhary</t>
  </si>
  <si>
    <t>GS10068704</t>
  </si>
  <si>
    <t>Bubai Barua</t>
  </si>
  <si>
    <t>Abhijit Saha</t>
  </si>
  <si>
    <t>GS10068705</t>
  </si>
  <si>
    <t>Debasish Majumder</t>
  </si>
  <si>
    <t>Supriyo Dey</t>
  </si>
  <si>
    <t>SANGLI</t>
  </si>
  <si>
    <t>GS10068706</t>
  </si>
  <si>
    <t>Anil Shivaji Dhole Patil</t>
  </si>
  <si>
    <t>GS10068707</t>
  </si>
  <si>
    <t>Rameshwar Vishnu Chalge</t>
  </si>
  <si>
    <t>GS10068708</t>
  </si>
  <si>
    <t>Gunjan Kumar</t>
  </si>
  <si>
    <t>SUJIT MISHRA</t>
  </si>
  <si>
    <t>BOKARO</t>
  </si>
  <si>
    <t>GS10068710</t>
  </si>
  <si>
    <t>Amit Kumar Dey</t>
  </si>
  <si>
    <t>Bihar</t>
  </si>
  <si>
    <t>SIWAN</t>
  </si>
  <si>
    <t>GS10068711</t>
  </si>
  <si>
    <t>Nitesh Kumar Shrivastva</t>
  </si>
  <si>
    <t>Shivesh Kumar</t>
  </si>
  <si>
    <t>ABINASH ROY</t>
  </si>
  <si>
    <t>JAUNPUR</t>
  </si>
  <si>
    <t>GS10068714</t>
  </si>
  <si>
    <t>Bablu Singh</t>
  </si>
  <si>
    <t>GS10068716</t>
  </si>
  <si>
    <t>Pankaj Kumar Dubey</t>
  </si>
  <si>
    <t>Abhishek Kumar</t>
  </si>
  <si>
    <t>GS10068717</t>
  </si>
  <si>
    <t>Vikas Rai</t>
  </si>
  <si>
    <t>GS10068718</t>
  </si>
  <si>
    <t>Pradeep Kumar Mahto</t>
  </si>
  <si>
    <t>HAZARIBAGH</t>
  </si>
  <si>
    <t>GS10068721</t>
  </si>
  <si>
    <t>GS10068723</t>
  </si>
  <si>
    <t>Mitesh Vaishnav</t>
  </si>
  <si>
    <t>MUZAFFARPUR</t>
  </si>
  <si>
    <t>GS10068727</t>
  </si>
  <si>
    <t>Saurav Kumar</t>
  </si>
  <si>
    <t>Vivek</t>
  </si>
  <si>
    <t>GS10068728</t>
  </si>
  <si>
    <t>Tajudeen J</t>
  </si>
  <si>
    <t>ARRAH</t>
  </si>
  <si>
    <t>GS10068729</t>
  </si>
  <si>
    <t>Rishav Kumar</t>
  </si>
  <si>
    <t>GS10068730</t>
  </si>
  <si>
    <t>Raju Kant</t>
  </si>
  <si>
    <t>GS10068733</t>
  </si>
  <si>
    <t>Karthick R</t>
  </si>
  <si>
    <t>GS10068735</t>
  </si>
  <si>
    <t>Himanshu</t>
  </si>
  <si>
    <t>GS10068736</t>
  </si>
  <si>
    <t>Shailendra Singh</t>
  </si>
  <si>
    <t>GS10068737</t>
  </si>
  <si>
    <t>Jitendra Waskale</t>
  </si>
  <si>
    <t>GAYA</t>
  </si>
  <si>
    <t>GS10068738</t>
  </si>
  <si>
    <t>Manish Sinha</t>
  </si>
  <si>
    <t>Ajay Sinha</t>
  </si>
  <si>
    <t>KUKSHI</t>
  </si>
  <si>
    <t>GS10068740</t>
  </si>
  <si>
    <t>Mukesh Kasera</t>
  </si>
  <si>
    <t>GS10068744</t>
  </si>
  <si>
    <t>Vinod Kondiram Jadhav</t>
  </si>
  <si>
    <t>VASHI</t>
  </si>
  <si>
    <t>GS10068745</t>
  </si>
  <si>
    <t>Dhanaji Ananda Patil</t>
  </si>
  <si>
    <t>HALDWANI</t>
  </si>
  <si>
    <t>GS10068746</t>
  </si>
  <si>
    <t>Amit Kumar Sahu</t>
  </si>
  <si>
    <t>Roshan Singh</t>
  </si>
  <si>
    <t>BAHRAICH</t>
  </si>
  <si>
    <t>GS10068747</t>
  </si>
  <si>
    <t>Pramod Verma</t>
  </si>
  <si>
    <t>GS10068748</t>
  </si>
  <si>
    <t>BETTIAH</t>
  </si>
  <si>
    <t>GS10068749</t>
  </si>
  <si>
    <t>Amiya Brajesh</t>
  </si>
  <si>
    <t>GS10068750</t>
  </si>
  <si>
    <t>Vijay Kumar</t>
  </si>
  <si>
    <t>SUMERPUR</t>
  </si>
  <si>
    <t>GS10068751</t>
  </si>
  <si>
    <t>Surjeet Singh</t>
  </si>
  <si>
    <t>SAMASTIPUR</t>
  </si>
  <si>
    <t>GS10068753</t>
  </si>
  <si>
    <t>Ritesh Kumar</t>
  </si>
  <si>
    <t>ARJUN KUMAR</t>
  </si>
  <si>
    <t>RUPESH KUMAR</t>
  </si>
  <si>
    <t>SUPAUL</t>
  </si>
  <si>
    <t>GS10068755</t>
  </si>
  <si>
    <t>Subhash Chandra Verma</t>
  </si>
  <si>
    <t>BANKA</t>
  </si>
  <si>
    <t>GS10068757</t>
  </si>
  <si>
    <t>Rajeev Kumar Dubey</t>
  </si>
  <si>
    <t>SUMIT KUMAR</t>
  </si>
  <si>
    <t>JAMUI</t>
  </si>
  <si>
    <t>GS10068759</t>
  </si>
  <si>
    <t>GAUTAM KUMAR SINGH</t>
  </si>
  <si>
    <t>NEEMUCH</t>
  </si>
  <si>
    <t>GS10068760</t>
  </si>
  <si>
    <t>Shokin Gehlot</t>
  </si>
  <si>
    <t>CHHATARPUR</t>
  </si>
  <si>
    <t>GS10068763</t>
  </si>
  <si>
    <t>Mahendra Patel</t>
  </si>
  <si>
    <t>GS10068764</t>
  </si>
  <si>
    <t>Rinku Chaurasiya</t>
  </si>
  <si>
    <t>SRINAGAR</t>
  </si>
  <si>
    <t>GS10068765</t>
  </si>
  <si>
    <t>Muzamil Shafi Bhat</t>
  </si>
  <si>
    <t>PATNA</t>
  </si>
  <si>
    <t>GS10068766</t>
  </si>
  <si>
    <t>Anubhaw Kumar</t>
  </si>
  <si>
    <t>GS10068767</t>
  </si>
  <si>
    <t>Rajkumar M</t>
  </si>
  <si>
    <t>GS10068768</t>
  </si>
  <si>
    <t>Kantha Kumar P</t>
  </si>
  <si>
    <t>GS10068773</t>
  </si>
  <si>
    <t>Ravinder Kumar</t>
  </si>
  <si>
    <t>GS10068776</t>
  </si>
  <si>
    <t>Karthick D</t>
  </si>
  <si>
    <t>COIMBATORE</t>
  </si>
  <si>
    <t>GS10068779</t>
  </si>
  <si>
    <t>S Prakash</t>
  </si>
  <si>
    <t>Dhinesh Kumar R</t>
  </si>
  <si>
    <t>GS10068780</t>
  </si>
  <si>
    <t>Nebin Fero S</t>
  </si>
  <si>
    <t>GS10068781</t>
  </si>
  <si>
    <t>Vikash Kumar</t>
  </si>
  <si>
    <t>THIRUVARUR</t>
  </si>
  <si>
    <t>GS10068783</t>
  </si>
  <si>
    <t>John Boshco Susainathan</t>
  </si>
  <si>
    <t>Periyannan</t>
  </si>
  <si>
    <t>GS10068784</t>
  </si>
  <si>
    <t>Dinesh Pratap Singh</t>
  </si>
  <si>
    <t>RISHIKESH</t>
  </si>
  <si>
    <t>GS10068785</t>
  </si>
  <si>
    <t>Tarun Kumar</t>
  </si>
  <si>
    <t>GS10068796</t>
  </si>
  <si>
    <t>Karthik Sundar</t>
  </si>
  <si>
    <t>GS10068797</t>
  </si>
  <si>
    <t>Ilavarasan</t>
  </si>
  <si>
    <t>GS10068800</t>
  </si>
  <si>
    <t>Anand Vannimuthu</t>
  </si>
  <si>
    <t>ERODE</t>
  </si>
  <si>
    <t>GS10068802</t>
  </si>
  <si>
    <t>Pugazhenthi Arumugam</t>
  </si>
  <si>
    <t>GS10068804</t>
  </si>
  <si>
    <t>Gursevak Singh</t>
  </si>
  <si>
    <t>Picker</t>
  </si>
  <si>
    <t>GS10068806</t>
  </si>
  <si>
    <t>Anurag Kumar</t>
  </si>
  <si>
    <t>GHAZIABAD</t>
  </si>
  <si>
    <t>GS10068811</t>
  </si>
  <si>
    <t>Nishant Sharma</t>
  </si>
  <si>
    <t>ARUN KUMAR KANOJIA</t>
  </si>
  <si>
    <t>GS10068812</t>
  </si>
  <si>
    <t>Vikash Kumar Sharma</t>
  </si>
  <si>
    <t>GS10068814</t>
  </si>
  <si>
    <t>Subhendu Adhya</t>
  </si>
  <si>
    <t>GS10068815</t>
  </si>
  <si>
    <t>Piyush Srivastava</t>
  </si>
  <si>
    <t>GS10068817</t>
  </si>
  <si>
    <t>Sanket Suraj Wankhede</t>
  </si>
  <si>
    <t>GS10068818</t>
  </si>
  <si>
    <t>Sudip Naskar</t>
  </si>
  <si>
    <t>GS10068820</t>
  </si>
  <si>
    <t>Dipak Kumar Jana</t>
  </si>
  <si>
    <t>GS10068821</t>
  </si>
  <si>
    <t>Prasenjit Goswami</t>
  </si>
  <si>
    <t>GS10068822</t>
  </si>
  <si>
    <t>Rakesh Dadhich</t>
  </si>
  <si>
    <t>HOOGHLY</t>
  </si>
  <si>
    <t>GS10068823</t>
  </si>
  <si>
    <t>Sukumar Das</t>
  </si>
  <si>
    <t>GS10068824</t>
  </si>
  <si>
    <t>Debabrata Acharjee</t>
  </si>
  <si>
    <t>BARDHAMAN</t>
  </si>
  <si>
    <t>GS10068825</t>
  </si>
  <si>
    <t>Anirban Banerjee</t>
  </si>
  <si>
    <t>GS10068826</t>
  </si>
  <si>
    <t>Tapas Mondal</t>
  </si>
  <si>
    <t>HABRA</t>
  </si>
  <si>
    <t>GS10068827</t>
  </si>
  <si>
    <t>Sanjoy Roy</t>
  </si>
  <si>
    <t>BANKURA</t>
  </si>
  <si>
    <t>GS10068828</t>
  </si>
  <si>
    <t>Chandi Pal</t>
  </si>
  <si>
    <t>Abir Ghosh</t>
  </si>
  <si>
    <t>GS10068831</t>
  </si>
  <si>
    <t>Rajib Saha</t>
  </si>
  <si>
    <t>GS10068833</t>
  </si>
  <si>
    <t>Mohd Danish</t>
  </si>
  <si>
    <t>GS10068837</t>
  </si>
  <si>
    <t>Bijay Sarkar</t>
  </si>
  <si>
    <t>Rudra Pratab Choudhury</t>
  </si>
  <si>
    <t>GS10068838</t>
  </si>
  <si>
    <t>Gopal Ji</t>
  </si>
  <si>
    <t>Dinesh Kumar Srivastava</t>
  </si>
  <si>
    <t>BASTI</t>
  </si>
  <si>
    <t>GS10068839</t>
  </si>
  <si>
    <t>Saurabh</t>
  </si>
  <si>
    <t>GS10068840</t>
  </si>
  <si>
    <t>Uttam Meshram</t>
  </si>
  <si>
    <t>Himachal Pradesh</t>
  </si>
  <si>
    <t>SHIMLA</t>
  </si>
  <si>
    <t>GS10068841</t>
  </si>
  <si>
    <t>Rakesh Kumar</t>
  </si>
  <si>
    <t>Sushil Kumar</t>
  </si>
  <si>
    <t>PALWAL</t>
  </si>
  <si>
    <t>GS10068843</t>
  </si>
  <si>
    <t>Sandeep</t>
  </si>
  <si>
    <t>SIRSA</t>
  </si>
  <si>
    <t>GS10068844</t>
  </si>
  <si>
    <t>Arun Bhatia</t>
  </si>
  <si>
    <t>Ashok Bansal</t>
  </si>
  <si>
    <t>BHILAI</t>
  </si>
  <si>
    <t>GS10068849</t>
  </si>
  <si>
    <t>Krishn Kant Rajput</t>
  </si>
  <si>
    <t>BALLIA</t>
  </si>
  <si>
    <t>GS10068851</t>
  </si>
  <si>
    <t>Nitin Ashtana</t>
  </si>
  <si>
    <t>KANGRA</t>
  </si>
  <si>
    <t>GS10068852</t>
  </si>
  <si>
    <t>Rakesh Sharma</t>
  </si>
  <si>
    <t>GS10068855</t>
  </si>
  <si>
    <t>Deepak Kumar Singh</t>
  </si>
  <si>
    <t>MANDI</t>
  </si>
  <si>
    <t>GS10068857</t>
  </si>
  <si>
    <t>Sohan Singh</t>
  </si>
  <si>
    <t>BIJNOR</t>
  </si>
  <si>
    <t>GS10068858</t>
  </si>
  <si>
    <t>Manish Kumar</t>
  </si>
  <si>
    <t>HOSHIARPUR</t>
  </si>
  <si>
    <t>GS10068860</t>
  </si>
  <si>
    <t>Ankush</t>
  </si>
  <si>
    <t>GS10068862</t>
  </si>
  <si>
    <t>Vimal Singh</t>
  </si>
  <si>
    <t>AGRA</t>
  </si>
  <si>
    <t>GS10068863</t>
  </si>
  <si>
    <t>Saurabh Mishra</t>
  </si>
  <si>
    <t>GS10068868</t>
  </si>
  <si>
    <t>Sanjay Kumar</t>
  </si>
  <si>
    <t>Abhilash Saxena</t>
  </si>
  <si>
    <t>GS10068870</t>
  </si>
  <si>
    <t>Ravi Kant Sharma</t>
  </si>
  <si>
    <t>GS10068872</t>
  </si>
  <si>
    <t>Prabhutva Sahu</t>
  </si>
  <si>
    <t>GS10068874</t>
  </si>
  <si>
    <t>Kishan Dixit</t>
  </si>
  <si>
    <t>MORADABAD</t>
  </si>
  <si>
    <t>GS10068876</t>
  </si>
  <si>
    <t>Harish Chandra Diwaker</t>
  </si>
  <si>
    <t>JAGDALPUR</t>
  </si>
  <si>
    <t>GS10068877</t>
  </si>
  <si>
    <t>Nirmal Joshi</t>
  </si>
  <si>
    <t>GS10068878</t>
  </si>
  <si>
    <t>Rajat Kumar Sharma</t>
  </si>
  <si>
    <t>LUDHIANA</t>
  </si>
  <si>
    <t>GS10068879</t>
  </si>
  <si>
    <t>Ajay Sareen</t>
  </si>
  <si>
    <t>Inderjeet singh</t>
  </si>
  <si>
    <t>GS10068882</t>
  </si>
  <si>
    <t>Uggina Ramu</t>
  </si>
  <si>
    <t>GS10068884</t>
  </si>
  <si>
    <t>Arun Kumar Kolhe</t>
  </si>
  <si>
    <t>YAMUNA NAGAR</t>
  </si>
  <si>
    <t>GS10068885</t>
  </si>
  <si>
    <t>Mohit Bhardwaj</t>
  </si>
  <si>
    <t>Jaikishan</t>
  </si>
  <si>
    <t>GS10068886</t>
  </si>
  <si>
    <t>Rohit Kumar</t>
  </si>
  <si>
    <t>AMBALA</t>
  </si>
  <si>
    <t>GS10068889</t>
  </si>
  <si>
    <t>Kartik</t>
  </si>
  <si>
    <t>REWARI</t>
  </si>
  <si>
    <t>GS10068890</t>
  </si>
  <si>
    <t>Mithun Adlakha</t>
  </si>
  <si>
    <t>GS10068891</t>
  </si>
  <si>
    <t>Kundan Kumar</t>
  </si>
  <si>
    <t>HANSI</t>
  </si>
  <si>
    <t>GS10068892</t>
  </si>
  <si>
    <t>GS10068893</t>
  </si>
  <si>
    <t>Paramjit Paul</t>
  </si>
  <si>
    <t>GS10068901</t>
  </si>
  <si>
    <t>Vir Parth</t>
  </si>
  <si>
    <t>Goa</t>
  </si>
  <si>
    <t>PANJIM</t>
  </si>
  <si>
    <t>GS10068902</t>
  </si>
  <si>
    <t>Rupesh Sahadev Teli</t>
  </si>
  <si>
    <t>Sunil Kokitkar</t>
  </si>
  <si>
    <t>KHAMMAM</t>
  </si>
  <si>
    <t>GS10068903</t>
  </si>
  <si>
    <t>Bhupathi  Yugender</t>
  </si>
  <si>
    <t>GS10068907</t>
  </si>
  <si>
    <t>Rana Matangbhai Ashokbhai</t>
  </si>
  <si>
    <t>Arif Katariya</t>
  </si>
  <si>
    <t>GS10068908</t>
  </si>
  <si>
    <t>Yadav Bhavesh</t>
  </si>
  <si>
    <t>PATAN</t>
  </si>
  <si>
    <t>GS10068909</t>
  </si>
  <si>
    <t>Nirav Aravindlal Bhatiya</t>
  </si>
  <si>
    <t>GS10068910</t>
  </si>
  <si>
    <t>Patni Sunny Mahendrabhai</t>
  </si>
  <si>
    <t>GS10068911</t>
  </si>
  <si>
    <t>Parmar Pravinsinh</t>
  </si>
  <si>
    <t>GS10068913</t>
  </si>
  <si>
    <t>Khalas Chiraj</t>
  </si>
  <si>
    <t>RAJKOT</t>
  </si>
  <si>
    <t>GS10068914</t>
  </si>
  <si>
    <t>Malida Karimbhai</t>
  </si>
  <si>
    <t>MALEGAON</t>
  </si>
  <si>
    <t>GS10068916</t>
  </si>
  <si>
    <t>Pankaj Zugaraj Nikam</t>
  </si>
  <si>
    <t>GS10068920</t>
  </si>
  <si>
    <t>Santosh Sukhdev Satpute</t>
  </si>
  <si>
    <t>ODISHA</t>
  </si>
  <si>
    <t>CUTTACK</t>
  </si>
  <si>
    <t>GS10068921</t>
  </si>
  <si>
    <t>TAPAS ROUT</t>
  </si>
  <si>
    <t>ASWAJIT BARIK</t>
  </si>
  <si>
    <t>SUBASA PANDA</t>
  </si>
  <si>
    <t>SAMBALPUR</t>
  </si>
  <si>
    <t>GS10068923</t>
  </si>
  <si>
    <t>Dinesh Shah</t>
  </si>
  <si>
    <t>Ram Chandra Behera</t>
  </si>
  <si>
    <t>GS10068924</t>
  </si>
  <si>
    <t>BANDITA BAL</t>
  </si>
  <si>
    <t>PRITAM RAY</t>
  </si>
  <si>
    <t>ROURKELA</t>
  </si>
  <si>
    <t>GS10068925</t>
  </si>
  <si>
    <t>Aditya Prasad</t>
  </si>
  <si>
    <t>BALANGIR</t>
  </si>
  <si>
    <t>GS10068926</t>
  </si>
  <si>
    <t>Subrat Rout</t>
  </si>
  <si>
    <t>BALASORE</t>
  </si>
  <si>
    <t>GS10068927</t>
  </si>
  <si>
    <t>Snehasis Raul</t>
  </si>
  <si>
    <t>STALIN NAYAK</t>
  </si>
  <si>
    <t>SUBASA CHANDRA PANDA</t>
  </si>
  <si>
    <t>KENDUJHAR</t>
  </si>
  <si>
    <t>GS10068928</t>
  </si>
  <si>
    <t>JAGANNATH MAHARANA</t>
  </si>
  <si>
    <t>NAYAGARH</t>
  </si>
  <si>
    <t>GS10068933</t>
  </si>
  <si>
    <t>Bibhupada Pattanaik</t>
  </si>
  <si>
    <t>BHAWANIPATNA</t>
  </si>
  <si>
    <t>GS10068935</t>
  </si>
  <si>
    <t>Giri Dandasena</t>
  </si>
  <si>
    <t>BHUBANESWAR</t>
  </si>
  <si>
    <t>GS10068936</t>
  </si>
  <si>
    <t>E Suneli Kumar Patra</t>
  </si>
  <si>
    <t>GS10068937</t>
  </si>
  <si>
    <t>Sujit Kumar Pattanaik</t>
  </si>
  <si>
    <t>GS10068938</t>
  </si>
  <si>
    <t>Chiranjibi Ramanuj Dash</t>
  </si>
  <si>
    <t>JEYPORE</t>
  </si>
  <si>
    <t>GS10068939</t>
  </si>
  <si>
    <t>HARI KISHORE JENA</t>
  </si>
  <si>
    <t>Harihara Pattanaik</t>
  </si>
  <si>
    <t>ANGUL</t>
  </si>
  <si>
    <t>GS10068940</t>
  </si>
  <si>
    <t>ALOK KUMAR PAL</t>
  </si>
  <si>
    <t>GS10068941</t>
  </si>
  <si>
    <t>Sandeep Kumar Das</t>
  </si>
  <si>
    <t>GS10068942</t>
  </si>
  <si>
    <t>Milan Nayak</t>
  </si>
  <si>
    <t>MAHBUBNAGAR</t>
  </si>
  <si>
    <t>GS10068946</t>
  </si>
  <si>
    <t>Kothagolla Anjaneyulu</t>
  </si>
  <si>
    <t>JAMNAGAR</t>
  </si>
  <si>
    <t>GS10068948</t>
  </si>
  <si>
    <t>Pithadiya Harsh</t>
  </si>
  <si>
    <t>GS10068951</t>
  </si>
  <si>
    <t>Bhakti Manoj Bole</t>
  </si>
  <si>
    <t>Customer Care Executive</t>
  </si>
  <si>
    <t>Jayashree Anand</t>
  </si>
  <si>
    <t>JAYASHREE ANAND</t>
  </si>
  <si>
    <t>GS10068954</t>
  </si>
  <si>
    <t>Chandan Kumar</t>
  </si>
  <si>
    <t>ISLAMPUR MH</t>
  </si>
  <si>
    <t>GS10068955</t>
  </si>
  <si>
    <t>Prakash Sadashiv Kumbhar</t>
  </si>
  <si>
    <t>DOMBIVLI</t>
  </si>
  <si>
    <t>GS10068956</t>
  </si>
  <si>
    <t>Kanhaiyalal Alakhram Yadav</t>
  </si>
  <si>
    <t>GS10068957</t>
  </si>
  <si>
    <t>Amol Jagannath Gole</t>
  </si>
  <si>
    <t>GS10068958</t>
  </si>
  <si>
    <t>Mohd.Naeem</t>
  </si>
  <si>
    <t>Junior Executive</t>
  </si>
  <si>
    <t>Prashant Chittal</t>
  </si>
  <si>
    <t>SAGAR SATAM</t>
  </si>
  <si>
    <t>GS10068959</t>
  </si>
  <si>
    <t>Vishal Sharma</t>
  </si>
  <si>
    <t>KANNUR</t>
  </si>
  <si>
    <t>GS10068961</t>
  </si>
  <si>
    <t>Praveen .C</t>
  </si>
  <si>
    <t>WEST DELHI</t>
  </si>
  <si>
    <t>GS10068962</t>
  </si>
  <si>
    <t>Ashish Kumar Ojha</t>
  </si>
  <si>
    <t>Jitesh Jha</t>
  </si>
  <si>
    <t>BILASPUR</t>
  </si>
  <si>
    <t>GS10068963</t>
  </si>
  <si>
    <t>Ankit Verma</t>
  </si>
  <si>
    <t>Sandeep Rathour</t>
  </si>
  <si>
    <t>SHANTIPUR</t>
  </si>
  <si>
    <t>GS10068964</t>
  </si>
  <si>
    <t>Palash Ghosh</t>
  </si>
  <si>
    <t>Pradip Kumar Das</t>
  </si>
  <si>
    <t>RAIBAREILLY</t>
  </si>
  <si>
    <t>GS10068965</t>
  </si>
  <si>
    <t>Vishal Srivastava</t>
  </si>
  <si>
    <t>GS10068967</t>
  </si>
  <si>
    <t>Mohammad Abass Najar</t>
  </si>
  <si>
    <t>GS10068968</t>
  </si>
  <si>
    <t>Sorav Jamwal</t>
  </si>
  <si>
    <t>GS10068969</t>
  </si>
  <si>
    <t>OMKAR NATH</t>
  </si>
  <si>
    <t>FIROZPUR</t>
  </si>
  <si>
    <t>GS10068970</t>
  </si>
  <si>
    <t>Naresh Kumar</t>
  </si>
  <si>
    <t>GS10068971</t>
  </si>
  <si>
    <t>Pradeep Manikpuri</t>
  </si>
  <si>
    <t>MOTIHARI</t>
  </si>
  <si>
    <t>GS10068972</t>
  </si>
  <si>
    <t>Alok Kumar</t>
  </si>
  <si>
    <t>ULHASNAGAR</t>
  </si>
  <si>
    <t>GS10069333</t>
  </si>
  <si>
    <t>Rakesh Yadav</t>
  </si>
  <si>
    <t>UJJAIN</t>
  </si>
  <si>
    <t>GS10069335</t>
  </si>
  <si>
    <t>Shakir Ahmed</t>
  </si>
  <si>
    <t>KHATIMA</t>
  </si>
  <si>
    <t>GS10070540</t>
  </si>
  <si>
    <t>Govind Prasad Joshi</t>
  </si>
  <si>
    <t>GS10070641</t>
  </si>
  <si>
    <t>Mohan Malviya</t>
  </si>
  <si>
    <t>GS10074264</t>
  </si>
  <si>
    <t>Dalip Kumar</t>
  </si>
  <si>
    <t>GS10074265</t>
  </si>
  <si>
    <t>Vempada Pavan Kumar</t>
  </si>
  <si>
    <t>GS10074267</t>
  </si>
  <si>
    <t>Kaushal Kishor Jha</t>
  </si>
  <si>
    <t>GS10074269</t>
  </si>
  <si>
    <t>Swatantra Shivprakash Sharma</t>
  </si>
  <si>
    <t>GS10074270</t>
  </si>
  <si>
    <t>GS10074272</t>
  </si>
  <si>
    <t>Manoj Dullabh Sonavane</t>
  </si>
  <si>
    <t>GS10074273</t>
  </si>
  <si>
    <t>Avinash Ashok Danve</t>
  </si>
  <si>
    <t>GS10074276</t>
  </si>
  <si>
    <t>Vinay Kumar Shukla</t>
  </si>
  <si>
    <t>RUDRAPUR</t>
  </si>
  <si>
    <t>GS10074279</t>
  </si>
  <si>
    <t>Jay Prakash Singh</t>
  </si>
  <si>
    <t>GS10074282</t>
  </si>
  <si>
    <t>Minal Deepak Bodke</t>
  </si>
  <si>
    <t>GS10074283</t>
  </si>
  <si>
    <t>Anu Kumar B B</t>
  </si>
  <si>
    <t>GS10074285</t>
  </si>
  <si>
    <t>Abhineswar Yadav</t>
  </si>
  <si>
    <t>HISAR</t>
  </si>
  <si>
    <t>GS10074288</t>
  </si>
  <si>
    <t>Sunil Kumar</t>
  </si>
  <si>
    <t>KARNAL</t>
  </si>
  <si>
    <t>GS10074289</t>
  </si>
  <si>
    <t>Mohit</t>
  </si>
  <si>
    <t>GS10074291</t>
  </si>
  <si>
    <t>Rajkumar A</t>
  </si>
  <si>
    <t>Balasubramani</t>
  </si>
  <si>
    <t>SHIMOGA</t>
  </si>
  <si>
    <t>GS10074294</t>
  </si>
  <si>
    <t>Srinivas</t>
  </si>
  <si>
    <t>HASSAN</t>
  </si>
  <si>
    <t>GS10074295</t>
  </si>
  <si>
    <t>Harsha S S</t>
  </si>
  <si>
    <t>PIMPRICHINCHWAD</t>
  </si>
  <si>
    <t>GS10074302</t>
  </si>
  <si>
    <t>Rohit Revannath Gatkal</t>
  </si>
  <si>
    <t>PHONDA</t>
  </si>
  <si>
    <t>GS10074303</t>
  </si>
  <si>
    <t>Niraj Manohar Dhavaskar</t>
  </si>
  <si>
    <t xml:space="preserve">VIZIANAGARAM </t>
  </si>
  <si>
    <t>GS10074306</t>
  </si>
  <si>
    <t>Botcha Kishor Kumar</t>
  </si>
  <si>
    <t>BERHAMPORE</t>
  </si>
  <si>
    <t>GS10074309</t>
  </si>
  <si>
    <t>Gouri Sankar Patra</t>
  </si>
  <si>
    <t>GS10076056</t>
  </si>
  <si>
    <t>Mohd Saud Gulzar Ahmed Ansari</t>
  </si>
  <si>
    <t>MALDA</t>
  </si>
  <si>
    <t>GS10076079</t>
  </si>
  <si>
    <t>Dipu Sekh</t>
  </si>
  <si>
    <t>RAIGARH</t>
  </si>
  <si>
    <t>GS10076407</t>
  </si>
  <si>
    <t>Gambhir Sarthi</t>
  </si>
  <si>
    <t>Growth Specialist</t>
  </si>
  <si>
    <t>BOLPUR</t>
  </si>
  <si>
    <t>GS10078889</t>
  </si>
  <si>
    <t>Soumitra Ghosh</t>
  </si>
  <si>
    <t>GS10089881</t>
  </si>
  <si>
    <t>Santosh Bhakte Bhul</t>
  </si>
  <si>
    <t>Technical Support</t>
  </si>
  <si>
    <t>MAMATHA SUVARNA</t>
  </si>
  <si>
    <t>HEENA DALVI</t>
  </si>
  <si>
    <t>SHEORAPHULI</t>
  </si>
  <si>
    <t>GS10091045</t>
  </si>
  <si>
    <t>Sk Rajib Ali</t>
  </si>
  <si>
    <t>GS10092976</t>
  </si>
  <si>
    <t>Dhanesh Kumar Manker</t>
  </si>
  <si>
    <t>GS10092978</t>
  </si>
  <si>
    <t>Avik Bose</t>
  </si>
  <si>
    <t>JHARGRAM</t>
  </si>
  <si>
    <t>GS10092979</t>
  </si>
  <si>
    <t>Bablu Patar</t>
  </si>
  <si>
    <t>GS10095571</t>
  </si>
  <si>
    <t>Kunal Arjun Gorle</t>
  </si>
  <si>
    <t>REWA</t>
  </si>
  <si>
    <t>GS10095573</t>
  </si>
  <si>
    <t>Abhishek Kumar Dwivedi</t>
  </si>
  <si>
    <t>GS10097512</t>
  </si>
  <si>
    <t>Prince Ranjan Singh</t>
  </si>
  <si>
    <t>GS10099391</t>
  </si>
  <si>
    <t>Kheruwala Mohammed sohel mohammed saeed</t>
  </si>
  <si>
    <t>SULTANPUR</t>
  </si>
  <si>
    <t>GS10104471</t>
  </si>
  <si>
    <t>Pankaj Kumar</t>
  </si>
  <si>
    <t>GS10106437</t>
  </si>
  <si>
    <t>Sunny Namdev Phuge</t>
  </si>
  <si>
    <t>GS10107314</t>
  </si>
  <si>
    <t>Amitabha Saha</t>
  </si>
  <si>
    <t>GS10108534</t>
  </si>
  <si>
    <t>Tajuddin Haneef Shaikh</t>
  </si>
  <si>
    <t>Deepika</t>
  </si>
  <si>
    <t>KASARAGOD</t>
  </si>
  <si>
    <t>GS10108537</t>
  </si>
  <si>
    <t>Rajesh S</t>
  </si>
  <si>
    <t>ALIGARH</t>
  </si>
  <si>
    <t>GS10109113</t>
  </si>
  <si>
    <t>VIPIN KUMAR JAIN</t>
  </si>
  <si>
    <t>GS10109123</t>
  </si>
  <si>
    <t>Chudasama Vishwa</t>
  </si>
  <si>
    <t>Technical Training Executive</t>
  </si>
  <si>
    <t>KAITHAL</t>
  </si>
  <si>
    <t>GS10110715</t>
  </si>
  <si>
    <t>ANKIT</t>
  </si>
  <si>
    <t>GS10111529</t>
  </si>
  <si>
    <t>Animesh Tiwari</t>
  </si>
  <si>
    <t>PURI</t>
  </si>
  <si>
    <t>GS10114397</t>
  </si>
  <si>
    <t>PRADIPTA KUMAR DAS</t>
  </si>
  <si>
    <t>BEGUSARAI</t>
  </si>
  <si>
    <t>GS10117144</t>
  </si>
  <si>
    <t>RANJIT KUMAR CHOUDHARY</t>
  </si>
  <si>
    <t>KATIHAR</t>
  </si>
  <si>
    <t>GS10117495</t>
  </si>
  <si>
    <t>Prahalad Kumar</t>
  </si>
  <si>
    <t>Jawed Akhtar</t>
  </si>
  <si>
    <t>JAWED AKHTAR</t>
  </si>
  <si>
    <t>PATIALA</t>
  </si>
  <si>
    <t>GS10121212</t>
  </si>
  <si>
    <t>GOVIND KUMAR</t>
  </si>
  <si>
    <t>DISHU SHARMA</t>
  </si>
  <si>
    <t>GS10121358</t>
  </si>
  <si>
    <t>Hamid Khan</t>
  </si>
  <si>
    <t>GS10121731</t>
  </si>
  <si>
    <t>Samir Mohammad Sharif Shaikh</t>
  </si>
  <si>
    <t>GS10121875</t>
  </si>
  <si>
    <t>Khan Asif Riyaz</t>
  </si>
  <si>
    <t>GS10121938</t>
  </si>
  <si>
    <t>Martand Singh Naruka</t>
  </si>
  <si>
    <t>GS10124147</t>
  </si>
  <si>
    <t>SURJEET KUMAR</t>
  </si>
  <si>
    <t>GS10125078</t>
  </si>
  <si>
    <t>Azhar Khan</t>
  </si>
  <si>
    <t>GS10127444</t>
  </si>
  <si>
    <t>Titoo Nirman</t>
  </si>
  <si>
    <t>GS10127595</t>
  </si>
  <si>
    <t>AHMEDNAGAR</t>
  </si>
  <si>
    <t>GS10129231</t>
  </si>
  <si>
    <t>KUNAL RAJU NAGPURE</t>
  </si>
  <si>
    <t>GS10131758</t>
  </si>
  <si>
    <t>Lawkush Kumar</t>
  </si>
  <si>
    <t>GS10131775</t>
  </si>
  <si>
    <t>Shivaji Sudam Bansode</t>
  </si>
  <si>
    <t>GS10131824</t>
  </si>
  <si>
    <t>S.RAJKUMAR</t>
  </si>
  <si>
    <t>GS10131952</t>
  </si>
  <si>
    <t>Amit</t>
  </si>
  <si>
    <t>ERNAKULAM</t>
  </si>
  <si>
    <t>GS10136766</t>
  </si>
  <si>
    <t>Saharshah Km</t>
  </si>
  <si>
    <t>GS10137291</t>
  </si>
  <si>
    <t>Pranav Sunil Bartakke</t>
  </si>
  <si>
    <t xml:space="preserve">SURENDRANAGAR </t>
  </si>
  <si>
    <t>GS10139241</t>
  </si>
  <si>
    <t>Dulera Mayurkumar Jagdishbhai</t>
  </si>
  <si>
    <t>GS10141993</t>
  </si>
  <si>
    <t>K Karthick</t>
  </si>
  <si>
    <t>ILLAN CHERIAN</t>
  </si>
  <si>
    <t>DARBHANGA</t>
  </si>
  <si>
    <t>GS10142608</t>
  </si>
  <si>
    <t>Kumari Priyanka Sinha</t>
  </si>
  <si>
    <t>Suraj Kumar Jha</t>
  </si>
  <si>
    <t>SURAJ KUMAR JHA</t>
  </si>
  <si>
    <t>GS10142610</t>
  </si>
  <si>
    <t>CHETHAN KUMAR V C</t>
  </si>
  <si>
    <t>GS10142985</t>
  </si>
  <si>
    <t>Mohd Shakir</t>
  </si>
  <si>
    <t>GS10144235</t>
  </si>
  <si>
    <t>UMESH KUMAR RANGA</t>
  </si>
  <si>
    <t>GS10144430</t>
  </si>
  <si>
    <t>ERRA KENNATH</t>
  </si>
  <si>
    <t>GS10148489</t>
  </si>
  <si>
    <t>Abhishek Kumar Dilip Kumar Pandey</t>
  </si>
  <si>
    <t>GS10148520</t>
  </si>
  <si>
    <t>Bhati Jayendrasinh Chhatrasinh</t>
  </si>
  <si>
    <t>GS10148539</t>
  </si>
  <si>
    <t>Niranjan Singh Jat</t>
  </si>
  <si>
    <t>GS10149503</t>
  </si>
  <si>
    <t>Love Kumar</t>
  </si>
  <si>
    <t>GS10151381</t>
  </si>
  <si>
    <t>Pawan Kumar</t>
  </si>
  <si>
    <t>GS10151392</t>
  </si>
  <si>
    <t>Pradip Nandi</t>
  </si>
  <si>
    <t>GS10151396</t>
  </si>
  <si>
    <t>Subha Singha</t>
  </si>
  <si>
    <t>CANNING</t>
  </si>
  <si>
    <t>GS10151401</t>
  </si>
  <si>
    <t>Sukumar Mondal</t>
  </si>
  <si>
    <t>KAKDWIP</t>
  </si>
  <si>
    <t>GS10151412</t>
  </si>
  <si>
    <t>Sanjoy Das</t>
  </si>
  <si>
    <t>GS10153583</t>
  </si>
  <si>
    <t>S Rupesh Kumar</t>
  </si>
  <si>
    <t>GS10160813</t>
  </si>
  <si>
    <t>Preeti Vivek Khadsay</t>
  </si>
  <si>
    <t>RAJAHMUNDRY</t>
  </si>
  <si>
    <t>GS10164535</t>
  </si>
  <si>
    <t>G.ESWAR PRASAD</t>
  </si>
  <si>
    <t>SK SUBHANI</t>
  </si>
  <si>
    <t>SRI GANGANAGAR</t>
  </si>
  <si>
    <t>GS10166162</t>
  </si>
  <si>
    <t>PRAVESH KHADRIA</t>
  </si>
  <si>
    <t>GS10167158</t>
  </si>
  <si>
    <t>NAKUL VERMA</t>
  </si>
  <si>
    <t>GS10168430</t>
  </si>
  <si>
    <t>NARESH KUMAR</t>
  </si>
  <si>
    <t>GS10168465</t>
  </si>
  <si>
    <t>Anuj Kumar Srivastava</t>
  </si>
  <si>
    <t>Jaipur</t>
  </si>
  <si>
    <t>GS10177717</t>
  </si>
  <si>
    <t>Mohammad Shahrukh Husain</t>
  </si>
  <si>
    <t>HUBLI</t>
  </si>
  <si>
    <t>GS10180829</t>
  </si>
  <si>
    <t>VIVEK M J</t>
  </si>
  <si>
    <t>GS10185958</t>
  </si>
  <si>
    <t>Abdul Raheem Khan</t>
  </si>
  <si>
    <t>FARIDABAD</t>
  </si>
  <si>
    <t>GS10185959</t>
  </si>
  <si>
    <t>Ram Shankar Shukla</t>
  </si>
  <si>
    <t>MOGA</t>
  </si>
  <si>
    <t>GS10185961</t>
  </si>
  <si>
    <t>GAURAV KUMAR</t>
  </si>
  <si>
    <t>SUNIL SCHADEVA</t>
  </si>
  <si>
    <t>GS10187535</t>
  </si>
  <si>
    <t>SHAILENDRA SINGH</t>
  </si>
  <si>
    <t>GS10188688</t>
  </si>
  <si>
    <t>R Thiruppathi</t>
  </si>
  <si>
    <t>GS10190100</t>
  </si>
  <si>
    <t>SANDEEP KUMAR KESHRI</t>
  </si>
  <si>
    <t>GS10192386</t>
  </si>
  <si>
    <t>Suvankar dhar</t>
  </si>
  <si>
    <t>BHIWANDI</t>
  </si>
  <si>
    <t>GS10192392</t>
  </si>
  <si>
    <t>HIMANSHU TIWARI</t>
  </si>
  <si>
    <t>GS10195393</t>
  </si>
  <si>
    <t>ANKIT SHARMA</t>
  </si>
  <si>
    <t>NALGONDA</t>
  </si>
  <si>
    <t>GS10196182</t>
  </si>
  <si>
    <t>SAYYAD GAFAR</t>
  </si>
  <si>
    <t>GS10198044</t>
  </si>
  <si>
    <t>JAGATNARAYAN SHUKLA</t>
  </si>
  <si>
    <t>Arunachal Pradesh</t>
  </si>
  <si>
    <t>ITANAGAR</t>
  </si>
  <si>
    <t>GS10200227</t>
  </si>
  <si>
    <t>Jintu Saikia</t>
  </si>
  <si>
    <t>JORHAT</t>
  </si>
  <si>
    <t>GS10200239</t>
  </si>
  <si>
    <t>Rakesh Gope</t>
  </si>
  <si>
    <t>GS10204117</t>
  </si>
  <si>
    <t>AJAY SINGH</t>
  </si>
  <si>
    <t>GS10204119</t>
  </si>
  <si>
    <t>Aakash</t>
  </si>
  <si>
    <t>GS10204120</t>
  </si>
  <si>
    <t>ASHUTOSH</t>
  </si>
  <si>
    <t>GS10204122</t>
  </si>
  <si>
    <t>SHIV PRASAD</t>
  </si>
  <si>
    <t>GS10212417</t>
  </si>
  <si>
    <t>ABHISHEK MALVIYA</t>
  </si>
  <si>
    <t>ERDOE</t>
  </si>
  <si>
    <t>GS10212427</t>
  </si>
  <si>
    <t>NAGANARAYANAN</t>
  </si>
  <si>
    <t>GS10212428</t>
  </si>
  <si>
    <t>DEEPAK KUMAR YADAV</t>
  </si>
  <si>
    <t>GS10212446</t>
  </si>
  <si>
    <t>SAURABH KUMAR JHA</t>
  </si>
  <si>
    <t>GS10212447</t>
  </si>
  <si>
    <t>SHAMBHU KUMAR</t>
  </si>
  <si>
    <t>GS10213741</t>
  </si>
  <si>
    <t>PRABHAT KUMAR</t>
  </si>
  <si>
    <t>GS10215719</t>
  </si>
  <si>
    <t>MILIND OMPRKASH PATLE</t>
  </si>
  <si>
    <t>GS10217977</t>
  </si>
  <si>
    <t>SHIVAM KUMAR</t>
  </si>
  <si>
    <t>SANGAREDDY</t>
  </si>
  <si>
    <t>GS10218907</t>
  </si>
  <si>
    <t>SHATHAM RAVINDAR</t>
  </si>
  <si>
    <t>GS10219158</t>
  </si>
  <si>
    <t>Tejas Chavan</t>
  </si>
  <si>
    <t>Officer</t>
  </si>
  <si>
    <t>Manoj Padave</t>
  </si>
  <si>
    <t>MANOJ PADAVE</t>
  </si>
  <si>
    <t>GS10219458</t>
  </si>
  <si>
    <t>Anil Gupta</t>
  </si>
  <si>
    <t>GS10223221</t>
  </si>
  <si>
    <t>NARENDRA PANKA</t>
  </si>
  <si>
    <t>GS10223224</t>
  </si>
  <si>
    <t>CHANDRU</t>
  </si>
  <si>
    <t>DHULE</t>
  </si>
  <si>
    <t>GS10223703</t>
  </si>
  <si>
    <t>Vishal Narayan Gayakwad</t>
  </si>
  <si>
    <t>GS10224258</t>
  </si>
  <si>
    <t>Suraj Mishra</t>
  </si>
  <si>
    <t>GS10225665</t>
  </si>
  <si>
    <t>SUMIT PRAVIN BHANDARE</t>
  </si>
  <si>
    <t>Growth Specialist Expansion</t>
  </si>
  <si>
    <t>GS10225668</t>
  </si>
  <si>
    <t>KRISH MODI</t>
  </si>
  <si>
    <t>GS10225706</t>
  </si>
  <si>
    <t>SUJIT KUMAR RAY</t>
  </si>
  <si>
    <t>GS10226224</t>
  </si>
  <si>
    <t>BIJAN BANERJEE</t>
  </si>
  <si>
    <t>GS10230252</t>
  </si>
  <si>
    <t>MANISH CHANDRAKANT NARE</t>
  </si>
  <si>
    <t>GS10230973</t>
  </si>
  <si>
    <t>SAROJ MAHESH RAMESHBHAI</t>
  </si>
  <si>
    <t>GS10230978</t>
  </si>
  <si>
    <t>Pardeep</t>
  </si>
  <si>
    <t>GS10230983</t>
  </si>
  <si>
    <t>DANDE TEJ PAUL</t>
  </si>
  <si>
    <t>KOTTAYAM</t>
  </si>
  <si>
    <t>GS10232394</t>
  </si>
  <si>
    <t>MAJEESH MOHAN</t>
  </si>
  <si>
    <t>GS10232457</t>
  </si>
  <si>
    <t>Bijoy Mondal</t>
  </si>
  <si>
    <t>GS10234606</t>
  </si>
  <si>
    <t>CHURCHILL J</t>
  </si>
  <si>
    <t>GS10234691</t>
  </si>
  <si>
    <t>AKASH BARANWAL</t>
  </si>
  <si>
    <t>GS10234707</t>
  </si>
  <si>
    <t>PANKAJ SHARMA</t>
  </si>
  <si>
    <t>GS10234708</t>
  </si>
  <si>
    <t>MANDEEP SINGH</t>
  </si>
  <si>
    <t>GS10234709</t>
  </si>
  <si>
    <t>KUNDAN KUMAR</t>
  </si>
  <si>
    <t>HIMATNAGAR</t>
  </si>
  <si>
    <t>GS10236546</t>
  </si>
  <si>
    <t>Satish Kantilal Sabubala</t>
  </si>
  <si>
    <t>GS10236547</t>
  </si>
  <si>
    <t>Ranjan Sarkar</t>
  </si>
  <si>
    <t>SAHIBABAD</t>
  </si>
  <si>
    <t>GS10236548</t>
  </si>
  <si>
    <t>DHEERAJ KUMAR</t>
  </si>
  <si>
    <t>MULUND</t>
  </si>
  <si>
    <t>GS10237184</t>
  </si>
  <si>
    <t>PRANIL VINOD THAKUR</t>
  </si>
  <si>
    <t>GS10237186</t>
  </si>
  <si>
    <t>RAJU JHA</t>
  </si>
  <si>
    <t>GS10237187</t>
  </si>
  <si>
    <t>Kamal Chauhan</t>
  </si>
  <si>
    <t>GS10237739</t>
  </si>
  <si>
    <t>Jiterndra Kumar Meena</t>
  </si>
  <si>
    <t>GS10237749</t>
  </si>
  <si>
    <t>KULESHWAR CHANDRAVANSHI</t>
  </si>
  <si>
    <t>AMRITSAR</t>
  </si>
  <si>
    <t>GS10237768</t>
  </si>
  <si>
    <t>Krishan Arora</t>
  </si>
  <si>
    <t>ONKAR SINGH</t>
  </si>
  <si>
    <t>GS10239683</t>
  </si>
  <si>
    <t>ASHISH NAYAK</t>
  </si>
  <si>
    <t>GS10239696</t>
  </si>
  <si>
    <t>RAJESH KUMAR MOHANTY</t>
  </si>
  <si>
    <t>GS10239699</t>
  </si>
  <si>
    <t>Amit Thakur</t>
  </si>
  <si>
    <t>GS10239704</t>
  </si>
  <si>
    <t>Sumit Batham</t>
  </si>
  <si>
    <t>GS10240009</t>
  </si>
  <si>
    <t>Chitiyal Mayur</t>
  </si>
  <si>
    <t>GS10240010</t>
  </si>
  <si>
    <t>SHASHI KUMAR</t>
  </si>
  <si>
    <t>GS10240015</t>
  </si>
  <si>
    <t>UJJWAL GHOSH</t>
  </si>
  <si>
    <t>BELLARY</t>
  </si>
  <si>
    <t>GS10240819</t>
  </si>
  <si>
    <t>Praveen Kumar R</t>
  </si>
  <si>
    <t>KOZHIKODE</t>
  </si>
  <si>
    <t>GS10240894</t>
  </si>
  <si>
    <t>AKSHAY TK</t>
  </si>
  <si>
    <t>MALAPPURAM</t>
  </si>
  <si>
    <t>GS10240896</t>
  </si>
  <si>
    <t>Abdul Hakeem V P</t>
  </si>
  <si>
    <t>GS10241239</t>
  </si>
  <si>
    <t>DHARMENDRA SINGH</t>
  </si>
  <si>
    <t>GS10241316</t>
  </si>
  <si>
    <t>GS10241361</t>
  </si>
  <si>
    <t>Mo Ahtesham</t>
  </si>
  <si>
    <t>monidun khan</t>
  </si>
  <si>
    <t>GS10241554</t>
  </si>
  <si>
    <t>SATISH KUMAR PARKER</t>
  </si>
  <si>
    <t>MADGOAN</t>
  </si>
  <si>
    <t>GS10241835</t>
  </si>
  <si>
    <t>AKILESH ULHAS DEVIDAS</t>
  </si>
  <si>
    <t>GS10243657</t>
  </si>
  <si>
    <t>Mahendra M</t>
  </si>
  <si>
    <t>RAMPURHAT</t>
  </si>
  <si>
    <t>GS10243929</t>
  </si>
  <si>
    <t>MRINAL MONDAL</t>
  </si>
  <si>
    <t>GS10247220</t>
  </si>
  <si>
    <t>MOHAMMAD AYUB</t>
  </si>
  <si>
    <t>GS10247475</t>
  </si>
  <si>
    <t>Kavita Singh</t>
  </si>
  <si>
    <t>SALON SALES EXECUTIVE</t>
  </si>
  <si>
    <t>GS10247489</t>
  </si>
  <si>
    <t>Sunil Shrimali</t>
  </si>
  <si>
    <t>GS10249037</t>
  </si>
  <si>
    <t>Sakthivel S</t>
  </si>
  <si>
    <t>GS10250835</t>
  </si>
  <si>
    <t>Sanjeev Bendigeri</t>
  </si>
  <si>
    <t>GS10250838</t>
  </si>
  <si>
    <t>Santanu Patra</t>
  </si>
  <si>
    <t>GS10252401</t>
  </si>
  <si>
    <t>Roshan Thakur</t>
  </si>
  <si>
    <t>GS10254504</t>
  </si>
  <si>
    <t>MUKESH KUMAR</t>
  </si>
  <si>
    <t>GS10254541</t>
  </si>
  <si>
    <t>KAMAL KUMAR</t>
  </si>
  <si>
    <t>GS10254612</t>
  </si>
  <si>
    <t>RISABH SRIVASTAVA</t>
  </si>
  <si>
    <t>BADAUN</t>
  </si>
  <si>
    <t>GS10255596</t>
  </si>
  <si>
    <t>Ram Gopal Kannojiya</t>
  </si>
  <si>
    <t>GS10255597</t>
  </si>
  <si>
    <t>SHUBHAM SHARMA</t>
  </si>
  <si>
    <t>GS10257581</t>
  </si>
  <si>
    <t>Amol shivanand Adake</t>
  </si>
  <si>
    <t>MANDSAUR</t>
  </si>
  <si>
    <t>GS10257652</t>
  </si>
  <si>
    <t>ANIL SEN</t>
  </si>
  <si>
    <t xml:space="preserve">DHAR </t>
  </si>
  <si>
    <t>GS10257697</t>
  </si>
  <si>
    <t>ANKIT PRAJAPAT</t>
  </si>
  <si>
    <t>GS10260882</t>
  </si>
  <si>
    <t>MONU SAINI</t>
  </si>
  <si>
    <t>GS10261254</t>
  </si>
  <si>
    <t>Subham Maity</t>
  </si>
  <si>
    <t>GS10261384</t>
  </si>
  <si>
    <t>GS10262098</t>
  </si>
  <si>
    <t>Annasaheb Bharath More</t>
  </si>
  <si>
    <t>BHILWARA RURAL</t>
  </si>
  <si>
    <t>GS10262896</t>
  </si>
  <si>
    <t>YUVRAJ DHOLI</t>
  </si>
  <si>
    <t>GS10265776</t>
  </si>
  <si>
    <t>Jigneshkumar Kanubhai Veghela</t>
  </si>
  <si>
    <t>GS10265780</t>
  </si>
  <si>
    <t>Rahul Bhakuni</t>
  </si>
  <si>
    <t>GS10265790</t>
  </si>
  <si>
    <t>Vimal</t>
  </si>
  <si>
    <t>GS10267709</t>
  </si>
  <si>
    <t>Anupama Mandal</t>
  </si>
  <si>
    <t>JAMINIPAHARPUR</t>
  </si>
  <si>
    <t>GS10267800</t>
  </si>
  <si>
    <t>Nitesh Kumar</t>
  </si>
  <si>
    <t>SITAMARHI</t>
  </si>
  <si>
    <t>GS10267905</t>
  </si>
  <si>
    <t>Rohan Kumar</t>
  </si>
  <si>
    <t>GS10268179</t>
  </si>
  <si>
    <t>Narendar Jhariya</t>
  </si>
  <si>
    <t>GS10272309</t>
  </si>
  <si>
    <t>Chetan Balu Kature</t>
  </si>
  <si>
    <t>GS10272670</t>
  </si>
  <si>
    <t>Vishal Kumar</t>
  </si>
  <si>
    <t>COCHIN</t>
  </si>
  <si>
    <t>GS10272914</t>
  </si>
  <si>
    <t>Ashbin K V</t>
  </si>
  <si>
    <t>GS10273651</t>
  </si>
  <si>
    <t>Ravichandran Karuppalahi</t>
  </si>
  <si>
    <t>GS10275006</t>
  </si>
  <si>
    <t>Manish Tiwari</t>
  </si>
  <si>
    <t>GS10275008</t>
  </si>
  <si>
    <t>Kapil Rathore</t>
  </si>
  <si>
    <t>GS10278888</t>
  </si>
  <si>
    <t>S Sathyamoorthy</t>
  </si>
  <si>
    <t>GS10279205</t>
  </si>
  <si>
    <t>Dasarathi Barik</t>
  </si>
  <si>
    <t>MAHESANA</t>
  </si>
  <si>
    <t>GS10280176</t>
  </si>
  <si>
    <t>Thakor Maheshkumar Arvindji</t>
  </si>
  <si>
    <t>GENERAL TRADE</t>
  </si>
  <si>
    <t>GS10281548</t>
  </si>
  <si>
    <t>Chetankumar M</t>
  </si>
  <si>
    <t>HAJIPUR</t>
  </si>
  <si>
    <t>GS10282278</t>
  </si>
  <si>
    <t>Aman Kumar</t>
  </si>
  <si>
    <t>GS10282565</t>
  </si>
  <si>
    <t>Kshitij Kumar</t>
  </si>
  <si>
    <t>AZAMGARH</t>
  </si>
  <si>
    <t>GS10285322</t>
  </si>
  <si>
    <t>Anurag Shrivastava</t>
  </si>
  <si>
    <t>Meghalaya</t>
  </si>
  <si>
    <t>SHILLONG</t>
  </si>
  <si>
    <t>GS10285493</t>
  </si>
  <si>
    <t>Ravi Shankar Prasad</t>
  </si>
  <si>
    <t>GS10285601</t>
  </si>
  <si>
    <t>Yogesh Devrao Somsethwar</t>
  </si>
  <si>
    <t>JHANSI</t>
  </si>
  <si>
    <t>GS10285629</t>
  </si>
  <si>
    <t>Aman Jha</t>
  </si>
  <si>
    <t>GS10286369</t>
  </si>
  <si>
    <t>Raj Das</t>
  </si>
  <si>
    <t>GS10288787</t>
  </si>
  <si>
    <t>Magesh</t>
  </si>
  <si>
    <t>GS10288803</t>
  </si>
  <si>
    <t>Prashant Mirda</t>
  </si>
  <si>
    <t>GS10289003</t>
  </si>
  <si>
    <t>Lokesh K</t>
  </si>
  <si>
    <t>GS10303804</t>
  </si>
  <si>
    <t>Hemant Kumar Sharma</t>
  </si>
  <si>
    <t>GS10303970</t>
  </si>
  <si>
    <t>Dushant</t>
  </si>
  <si>
    <t>GS10303971</t>
  </si>
  <si>
    <t>Muteeb Parvaiz Kachroo</t>
  </si>
  <si>
    <t>MAPUSA</t>
  </si>
  <si>
    <t>GS10303977</t>
  </si>
  <si>
    <t>Swapnil Kambli</t>
  </si>
  <si>
    <t>GS10307002</t>
  </si>
  <si>
    <t>Girish Chandra Parida</t>
  </si>
  <si>
    <t>GS10307007</t>
  </si>
  <si>
    <t>Dhaval Kantilal Rajpara</t>
  </si>
  <si>
    <t>CHOMU</t>
  </si>
  <si>
    <t>GS10307961</t>
  </si>
  <si>
    <t>Ajay Kumar Bijarniya</t>
  </si>
  <si>
    <t>GS10309251</t>
  </si>
  <si>
    <t>Aniket Pal</t>
  </si>
  <si>
    <t>RAICHUR</t>
  </si>
  <si>
    <t>GS10309543</t>
  </si>
  <si>
    <t>Mohammed Asmath</t>
  </si>
  <si>
    <t>GS10309551</t>
  </si>
  <si>
    <t>Botla Swathi</t>
  </si>
  <si>
    <t>GS10309561</t>
  </si>
  <si>
    <t>Akshay</t>
  </si>
  <si>
    <t>GS10309601</t>
  </si>
  <si>
    <t>Aakash Mishra</t>
  </si>
  <si>
    <t>GS10318866</t>
  </si>
  <si>
    <t>Akshay C K</t>
  </si>
  <si>
    <t>BONHOOGLY</t>
  </si>
  <si>
    <t>GS10320095</t>
  </si>
  <si>
    <t>Pranati Mondal</t>
  </si>
  <si>
    <t>GS10320142</t>
  </si>
  <si>
    <t>Pampa Baidya</t>
  </si>
  <si>
    <t>BUXAR</t>
  </si>
  <si>
    <t>GS10320316</t>
  </si>
  <si>
    <t>Sushil Kumar Pathak</t>
  </si>
  <si>
    <t>Ravi Jaiswal</t>
  </si>
  <si>
    <t>SHAHJAHANPUR</t>
  </si>
  <si>
    <t>GS10320333</t>
  </si>
  <si>
    <t>Deepak Gupta</t>
  </si>
  <si>
    <t>GS10320398</t>
  </si>
  <si>
    <t>Siva Prabhu</t>
  </si>
  <si>
    <t>GS10320401</t>
  </si>
  <si>
    <t>Juned Khan</t>
  </si>
  <si>
    <t>VELLORE</t>
  </si>
  <si>
    <t>GS10320405</t>
  </si>
  <si>
    <t>Dineshrajan Kuppusamy</t>
  </si>
  <si>
    <t>GS20050290</t>
  </si>
  <si>
    <t>Lakhvir Singh</t>
  </si>
  <si>
    <t>Supervisor</t>
  </si>
  <si>
    <t>GS20057465</t>
  </si>
  <si>
    <t>SANDEEP KUMAR</t>
  </si>
  <si>
    <t>GS20075453</t>
  </si>
  <si>
    <t>JAMMU MANMADHA RAO</t>
  </si>
  <si>
    <t>GS20099377</t>
  </si>
  <si>
    <t>DHAKATE DILIPKUMAR GOVINDBHAI</t>
  </si>
  <si>
    <t>Bipin Gajjar</t>
  </si>
  <si>
    <t>GS20106469</t>
  </si>
  <si>
    <t>SARAVANAKUMAR M</t>
  </si>
  <si>
    <t>GS20121657</t>
  </si>
  <si>
    <t>SANDEEP DEEPAK GOUR</t>
  </si>
  <si>
    <t>GS20131437</t>
  </si>
  <si>
    <t>PUNIT YADAVRAOJI PAUNIKAR</t>
  </si>
  <si>
    <t>GS20137363</t>
  </si>
  <si>
    <t>GS20142463</t>
  </si>
  <si>
    <t>MD ALAM KHAN RAFIK KHAN PATHAN</t>
  </si>
  <si>
    <t>GS20160737</t>
  </si>
  <si>
    <t>KUNAL GAWALI</t>
  </si>
  <si>
    <t>GS20163863</t>
  </si>
  <si>
    <t>DEEPAK CHAUDHARY</t>
  </si>
  <si>
    <t>PARBHANI</t>
  </si>
  <si>
    <t>GS20171416</t>
  </si>
  <si>
    <t>SACHIN BABNRAO SHINDE</t>
  </si>
  <si>
    <t>GS10322463</t>
  </si>
  <si>
    <t>Desh Bandhu</t>
  </si>
  <si>
    <t>GS10321370</t>
  </si>
  <si>
    <t>Ritesh Gurung</t>
  </si>
  <si>
    <t>GS10325987</t>
  </si>
  <si>
    <t>PENDEM SHIVANAGESHWAR</t>
  </si>
  <si>
    <t>GS10324285</t>
  </si>
  <si>
    <t>Pabbathi Kasi Visweswara Rao</t>
  </si>
  <si>
    <t>YAVATMAL</t>
  </si>
  <si>
    <t>GS10325938</t>
  </si>
  <si>
    <t>Mirza Tauqueer Baig Mirza Sayeed Baig</t>
  </si>
  <si>
    <t>SILCHAR</t>
  </si>
  <si>
    <t>GS10325996</t>
  </si>
  <si>
    <t>Monojit Chetri</t>
  </si>
  <si>
    <t>HANUMANGARH</t>
  </si>
  <si>
    <t>GS10217983</t>
  </si>
  <si>
    <t>Chandra Mohan</t>
  </si>
  <si>
    <t>TINSUKIA</t>
  </si>
  <si>
    <t>GS10328582</t>
  </si>
  <si>
    <t>Rajesh Kumar Sharma</t>
  </si>
  <si>
    <t>JUNAGADH</t>
  </si>
  <si>
    <t>GS10328385</t>
  </si>
  <si>
    <t>Katariya Rahul Govindbhai</t>
  </si>
  <si>
    <t>GS10330004</t>
  </si>
  <si>
    <t>Smitha  V</t>
  </si>
  <si>
    <t>DOMJUR</t>
  </si>
  <si>
    <t>GS10330140</t>
  </si>
  <si>
    <t>Raju Bachar</t>
  </si>
  <si>
    <t>GS10333871</t>
  </si>
  <si>
    <t>RAJESWARI GOPALAKRISHNAN</t>
  </si>
  <si>
    <t>GS10333227</t>
  </si>
  <si>
    <t>PRANSHU RAWAT</t>
  </si>
  <si>
    <t>GS10334405</t>
  </si>
  <si>
    <t>KUSHWAHA ROSHNI MAHESHKUMAR</t>
  </si>
  <si>
    <t>GS10333872</t>
  </si>
  <si>
    <t>SUNNY KUMAR SINHA</t>
  </si>
  <si>
    <t>VASCO</t>
  </si>
  <si>
    <t>GS10335824</t>
  </si>
  <si>
    <t>Shubham Dhondi Dhuri</t>
  </si>
  <si>
    <t>GS10337089</t>
  </si>
  <si>
    <t>NITESH NOKHELAL JHA</t>
  </si>
  <si>
    <t>GS10336990</t>
  </si>
  <si>
    <t>VIKAS</t>
  </si>
  <si>
    <t>CHHINDWARA</t>
  </si>
  <si>
    <t>GS10338994</t>
  </si>
  <si>
    <t>Shubham Soni</t>
  </si>
  <si>
    <t>GS10339000</t>
  </si>
  <si>
    <t>NAKRANI DHAVAL MANSUKHBHAI</t>
  </si>
  <si>
    <t>GS10341323</t>
  </si>
  <si>
    <t>Vijayakumar</t>
  </si>
  <si>
    <t>GS10341322</t>
  </si>
  <si>
    <t>Jeevan H</t>
  </si>
  <si>
    <t>KHAGARIA</t>
  </si>
  <si>
    <t>GS10341324</t>
  </si>
  <si>
    <t>SONU KUMAR</t>
  </si>
  <si>
    <t>GS10342343</t>
  </si>
  <si>
    <t>SEEMA JAGDISH BORILE</t>
  </si>
  <si>
    <t>GS10342344</t>
  </si>
  <si>
    <t>PRAVEEN UP</t>
  </si>
  <si>
    <t>GROWTH SPECIALIST EXPANSION</t>
  </si>
  <si>
    <t>GS10341929</t>
  </si>
  <si>
    <t>RUKHSAR ALAM SHAIKH</t>
  </si>
  <si>
    <t>Hr Officer</t>
  </si>
  <si>
    <t>Sandeep Kumar Rana</t>
  </si>
  <si>
    <t>SANDEEP KUMAR RANA</t>
  </si>
  <si>
    <t>AKOLA</t>
  </si>
  <si>
    <t>GS10344278</t>
  </si>
  <si>
    <t>SHAIKH KHIZAR</t>
  </si>
  <si>
    <t>GS10346303</t>
  </si>
  <si>
    <t>Ravikumar N</t>
  </si>
  <si>
    <t>GS10346300</t>
  </si>
  <si>
    <t>SAGAR RANA</t>
  </si>
  <si>
    <t>GS10346301</t>
  </si>
  <si>
    <t>MAHADEO VITTHALRAO HISEKAR</t>
  </si>
  <si>
    <t>GS10346302</t>
  </si>
  <si>
    <t>Kaushal Prasad Sahu</t>
  </si>
  <si>
    <t>GS10346547</t>
  </si>
  <si>
    <t>RANJIT PRASAD GUPTA</t>
  </si>
  <si>
    <t>GS10346553</t>
  </si>
  <si>
    <t>CHANDAN KUMAR</t>
  </si>
  <si>
    <t>GS10347678</t>
  </si>
  <si>
    <t>BUDHA RAM</t>
  </si>
  <si>
    <t>GS10347301</t>
  </si>
  <si>
    <t>AMIT KUMAR SHARMA</t>
  </si>
  <si>
    <t>NELLORE</t>
  </si>
  <si>
    <t>GS10347581</t>
  </si>
  <si>
    <t>GALI KOTESWARA RAO</t>
  </si>
  <si>
    <t>PRAVEEN KUMAR</t>
  </si>
  <si>
    <t>KADAPA</t>
  </si>
  <si>
    <t>GS10349461</t>
  </si>
  <si>
    <t>B Fayaz</t>
  </si>
  <si>
    <t>GS10352616</t>
  </si>
  <si>
    <t>Bloch Sirajbhai Salimbhai</t>
  </si>
  <si>
    <t>GS10352618</t>
  </si>
  <si>
    <t>AMAN KUMAR</t>
  </si>
  <si>
    <t>GS10352300</t>
  </si>
  <si>
    <t>parmar mukeshbhai</t>
  </si>
  <si>
    <t>GUNA</t>
  </si>
  <si>
    <t>GS10352301</t>
  </si>
  <si>
    <t>SANJEET YADAV</t>
  </si>
  <si>
    <t>GS10353594</t>
  </si>
  <si>
    <t>VISHAL</t>
  </si>
  <si>
    <t>KUNAL SHARMA</t>
  </si>
  <si>
    <t>GS10356611</t>
  </si>
  <si>
    <t>Udayakumar k</t>
  </si>
  <si>
    <t>GS10357377</t>
  </si>
  <si>
    <t>LAXMIKANT</t>
  </si>
  <si>
    <t>BULDHANA</t>
  </si>
  <si>
    <t>GS10356609</t>
  </si>
  <si>
    <t>SHUBHAM RAMESH KENE</t>
  </si>
  <si>
    <t>GS10356610</t>
  </si>
  <si>
    <t>Sanjeev Awadhpal Singh</t>
  </si>
  <si>
    <t>GS10357379</t>
  </si>
  <si>
    <t>CHINMAYA KUMAR MALIK</t>
  </si>
  <si>
    <t>SOUTH DELHI</t>
  </si>
  <si>
    <t>GS10357378</t>
  </si>
  <si>
    <t>DEEPAK KUMAR</t>
  </si>
  <si>
    <t>NORTH DELHI</t>
  </si>
  <si>
    <t>GS10357376</t>
  </si>
  <si>
    <t>SHIVAM KESARWANI</t>
  </si>
  <si>
    <t>GS10356612</t>
  </si>
  <si>
    <t>Varun Rakesh Singh</t>
  </si>
  <si>
    <t>MIRA-BHAYANDER</t>
  </si>
  <si>
    <t>GS10358158</t>
  </si>
  <si>
    <t>Sanjay Singh</t>
  </si>
  <si>
    <t>GS10358159</t>
  </si>
  <si>
    <t>ADDURI MANICHARAN</t>
  </si>
  <si>
    <t>GS10352094</t>
  </si>
  <si>
    <t>BOINI ANJANEYULU</t>
  </si>
  <si>
    <t>GS10359799</t>
  </si>
  <si>
    <t>Nitish Jaiswal</t>
  </si>
  <si>
    <t>NISHANT SHARMA</t>
  </si>
  <si>
    <t>GS20200351</t>
  </si>
  <si>
    <t>KRUNAL S PARANKAR</t>
  </si>
  <si>
    <t>AMBIKAPUR</t>
  </si>
  <si>
    <t>GS10359800</t>
  </si>
  <si>
    <t>TARAKESWAR</t>
  </si>
  <si>
    <t>GS10359492</t>
  </si>
  <si>
    <t>SHIBNATH BHAR</t>
  </si>
  <si>
    <t>GS10361196</t>
  </si>
  <si>
    <t>MUDAVATH NIRANJAN</t>
  </si>
  <si>
    <t>GS10361588</t>
  </si>
  <si>
    <t>Ayush Pandey</t>
  </si>
  <si>
    <t>GS10363153</t>
  </si>
  <si>
    <t>Ravi</t>
  </si>
  <si>
    <t>GS10365327</t>
  </si>
  <si>
    <t>RAJBHUSAN SINGH</t>
  </si>
  <si>
    <t>GROWTH SPECIALIST</t>
  </si>
  <si>
    <t>GS10365323</t>
  </si>
  <si>
    <t>RAVISH GUPTA</t>
  </si>
  <si>
    <t>GS10361307</t>
  </si>
  <si>
    <t>MANISH GUPTA</t>
  </si>
  <si>
    <t>BHILWARA</t>
  </si>
  <si>
    <t>GS10366448</t>
  </si>
  <si>
    <t>GOVIND SEN</t>
  </si>
  <si>
    <t>GS10366424</t>
  </si>
  <si>
    <t>SHUBHAM PAL</t>
  </si>
  <si>
    <t>GS10366421</t>
  </si>
  <si>
    <t>Rahul</t>
  </si>
  <si>
    <t>GS10366449</t>
  </si>
  <si>
    <t>PUJARA VIPULBHAI HASMUKHBHAI</t>
  </si>
  <si>
    <t>GS10367552</t>
  </si>
  <si>
    <t>VAKEEL SINGH</t>
  </si>
  <si>
    <t>GS10367612</t>
  </si>
  <si>
    <t>SAHIL GOYAL</t>
  </si>
  <si>
    <t>ALUVA</t>
  </si>
  <si>
    <t>GS10367551</t>
  </si>
  <si>
    <t>LIJEESH JACOB</t>
  </si>
  <si>
    <t>WARDHA</t>
  </si>
  <si>
    <t>GS20203572</t>
  </si>
  <si>
    <t>NIKESH RAMDAS DHOMANE</t>
  </si>
  <si>
    <t>WARANGAL</t>
  </si>
  <si>
    <t>GS10369795</t>
  </si>
  <si>
    <t>ALLAM AKHIL</t>
  </si>
  <si>
    <t>GS10369567</t>
  </si>
  <si>
    <t>AMREEN SARDHAR</t>
  </si>
  <si>
    <t>GS10369564</t>
  </si>
  <si>
    <t>VIKAS KUMAR</t>
  </si>
  <si>
    <t>RAUSHAN KUMAR SHARMA</t>
  </si>
  <si>
    <t>GS10369566</t>
  </si>
  <si>
    <t>BADAL</t>
  </si>
  <si>
    <t>VAPI</t>
  </si>
  <si>
    <t>GS10369573</t>
  </si>
  <si>
    <t>SRIKANT YADAV</t>
  </si>
  <si>
    <t>GS10372491</t>
  </si>
  <si>
    <t>HARIOM SINGH</t>
  </si>
  <si>
    <t>GS10374947</t>
  </si>
  <si>
    <t>ABHIJIT NATH</t>
  </si>
  <si>
    <t>CENTRAL DELHI</t>
  </si>
  <si>
    <t>GS10374136</t>
  </si>
  <si>
    <t>HIMANSHU LALWANI</t>
  </si>
  <si>
    <t>DHARMAPURI</t>
  </si>
  <si>
    <t>GS10376976</t>
  </si>
  <si>
    <t>NELAPATI ASANNA</t>
  </si>
  <si>
    <t>ORAI</t>
  </si>
  <si>
    <t>GS10376973</t>
  </si>
  <si>
    <t>ANUP GUPTA</t>
  </si>
  <si>
    <t>GS10372507</t>
  </si>
  <si>
    <t>ANKIT GOYAL</t>
  </si>
  <si>
    <t>CHITTOR</t>
  </si>
  <si>
    <t>GS10376981</t>
  </si>
  <si>
    <t>B MADHU</t>
  </si>
  <si>
    <t>GS10372509</t>
  </si>
  <si>
    <t>RAMAN</t>
  </si>
  <si>
    <t>GS10373338</t>
  </si>
  <si>
    <t>KUIKAR CHANDRAKANT</t>
  </si>
  <si>
    <t>GS10376975</t>
  </si>
  <si>
    <t>SHAIK SANNI</t>
  </si>
  <si>
    <t>NAVSARI</t>
  </si>
  <si>
    <t>GS10375845</t>
  </si>
  <si>
    <t>PASHUPATI NATH MISHRA</t>
  </si>
  <si>
    <t>PROFESSIONAL DIVISION</t>
  </si>
  <si>
    <t>MAKRANA</t>
  </si>
  <si>
    <t>GS10375838</t>
  </si>
  <si>
    <t>SUNNY SINGH</t>
  </si>
  <si>
    <t>GS10380303</t>
  </si>
  <si>
    <t>MAMIDISHETTY CHINTU</t>
  </si>
  <si>
    <t>GS10380304</t>
  </si>
  <si>
    <t>SUTANU BHADRA</t>
  </si>
  <si>
    <t>GS10382279</t>
  </si>
  <si>
    <t>Abhishek Kumar Singh</t>
  </si>
  <si>
    <t>GS10379440</t>
  </si>
  <si>
    <t>Mehta Nayan Kanaiyalal</t>
  </si>
  <si>
    <t>GS10380954</t>
  </si>
  <si>
    <t>GOHIL PRATIK RAMESHBHAI</t>
  </si>
  <si>
    <t>GS10385190</t>
  </si>
  <si>
    <t>KARAN BEDI</t>
  </si>
  <si>
    <t>GS10385189</t>
  </si>
  <si>
    <t>SHASHI</t>
  </si>
  <si>
    <t>GS10382499</t>
  </si>
  <si>
    <t>Dipendra singh</t>
  </si>
  <si>
    <t>GS10382937</t>
  </si>
  <si>
    <t>RAVI PANCHAL</t>
  </si>
  <si>
    <t>GS10382495</t>
  </si>
  <si>
    <t>GAUTAM HAZARIKA</t>
  </si>
  <si>
    <t>GS10385193</t>
  </si>
  <si>
    <t>THAMLUR KRISHNA</t>
  </si>
  <si>
    <t>GS10367550</t>
  </si>
  <si>
    <t>AVADHESH KUMAR</t>
  </si>
  <si>
    <t xml:space="preserve"> 9675172580 </t>
  </si>
  <si>
    <t>MUZAFFARNAGAR</t>
  </si>
  <si>
    <t>GS10385635</t>
  </si>
  <si>
    <t>GS10386034</t>
  </si>
  <si>
    <t>Uzair Abdul Majid Rumane</t>
  </si>
  <si>
    <t>GS20216668</t>
  </si>
  <si>
    <t>ROHIT DEEPAK SHENDE</t>
  </si>
  <si>
    <t xml:space="preserve">General Trade </t>
  </si>
  <si>
    <t>GS10387148</t>
  </si>
  <si>
    <t>HEMANT NAMDEV THAKUR</t>
  </si>
  <si>
    <t>GS10387137</t>
  </si>
  <si>
    <t>BEENU RASTOGI</t>
  </si>
  <si>
    <t>GS10387142</t>
  </si>
  <si>
    <t>GS10387160</t>
  </si>
  <si>
    <t>AKSHY RAMESHBHAI PATEL</t>
  </si>
  <si>
    <t>GS10369590</t>
  </si>
  <si>
    <t>Kumar Potu</t>
  </si>
  <si>
    <t>GS10389073</t>
  </si>
  <si>
    <t>ASHUTOSH AGARWAL</t>
  </si>
  <si>
    <t>GS10389071</t>
  </si>
  <si>
    <t>VIPINESH KUMAR V</t>
  </si>
  <si>
    <t>GS10388017</t>
  </si>
  <si>
    <t>NAZIYA HANEEFKHAN PATHAN</t>
  </si>
  <si>
    <t>GS10391215</t>
  </si>
  <si>
    <t>SAGAR DIGAMBAR HIRALKAR</t>
  </si>
  <si>
    <t>GS10391212</t>
  </si>
  <si>
    <t>GS10391226</t>
  </si>
  <si>
    <t>GULSHAN KUMAR RAMAN</t>
  </si>
  <si>
    <t>FATEHPUR</t>
  </si>
  <si>
    <t>GS10391308</t>
  </si>
  <si>
    <t>Salesh Singh</t>
  </si>
  <si>
    <t>LAKHIMPUR</t>
  </si>
  <si>
    <t>GS10391311</t>
  </si>
  <si>
    <t>ADARSH SINGH</t>
  </si>
  <si>
    <t>NADIA</t>
  </si>
  <si>
    <t>GS10391214</t>
  </si>
  <si>
    <t>SHUBHABRATA CHOWDHURY</t>
  </si>
  <si>
    <t>KANNAUJ</t>
  </si>
  <si>
    <t>GS10391309</t>
  </si>
  <si>
    <t>ABDUL SHAMEEM KHAN</t>
  </si>
  <si>
    <t>GS20220411</t>
  </si>
  <si>
    <t>Randhir Kumar</t>
  </si>
  <si>
    <t>GS10392564</t>
  </si>
  <si>
    <t>Rakesh Chand</t>
  </si>
  <si>
    <t>SR. SUPERVISOR</t>
  </si>
  <si>
    <t>GS10393358</t>
  </si>
  <si>
    <t>VENKATRAMAN K</t>
  </si>
  <si>
    <t>GS10394426</t>
  </si>
  <si>
    <t>Gaurav Kumar Gupta</t>
  </si>
  <si>
    <t>BEWAR</t>
  </si>
  <si>
    <t>GS10391673</t>
  </si>
  <si>
    <t>VISHAL GUPTA</t>
  </si>
  <si>
    <t>GS10393359</t>
  </si>
  <si>
    <t>MINIVADIYA AKHTARBAHI ADAMBHAI</t>
  </si>
  <si>
    <t>GS10397528</t>
  </si>
  <si>
    <t>Naveen P M</t>
  </si>
  <si>
    <t>BHAGALPUR</t>
  </si>
  <si>
    <t>GS10397525</t>
  </si>
  <si>
    <t>SANJAY KUMAR JHA</t>
  </si>
  <si>
    <t>DALTONGANJ</t>
  </si>
  <si>
    <t>GS10397526</t>
  </si>
  <si>
    <t>AVINASH KUMAR OJHA</t>
  </si>
  <si>
    <t>GS10397527</t>
  </si>
  <si>
    <t>Santosh Kumar M C</t>
  </si>
  <si>
    <t>GS10398027</t>
  </si>
  <si>
    <t>K B N VARTHNI</t>
  </si>
  <si>
    <t>GS10390720</t>
  </si>
  <si>
    <t>ASHISH RANJAN</t>
  </si>
  <si>
    <t>GS10390683</t>
  </si>
  <si>
    <t>AMIT KUMAR RAI</t>
  </si>
  <si>
    <t>GS10400046</t>
  </si>
  <si>
    <t>Joydeb Sardar</t>
  </si>
  <si>
    <t>NANGAL</t>
  </si>
  <si>
    <t>GS10399890</t>
  </si>
  <si>
    <t>Satnam Singh</t>
  </si>
  <si>
    <t>SHEVGAON</t>
  </si>
  <si>
    <t>GS10400682</t>
  </si>
  <si>
    <t>AKSHAY MAHADEV VIGHNE</t>
  </si>
  <si>
    <t>HARDOI</t>
  </si>
  <si>
    <t>GS10401582</t>
  </si>
  <si>
    <t>PAWAN SHUKLA</t>
  </si>
  <si>
    <t>GS10401586</t>
  </si>
  <si>
    <t>Gaya Prasad Singh</t>
  </si>
  <si>
    <t>BANDA</t>
  </si>
  <si>
    <t>GS10401583</t>
  </si>
  <si>
    <t>HIMANSHU GUPTA</t>
  </si>
  <si>
    <t>GS10399268</t>
  </si>
  <si>
    <t>PAL DINESH RAMBAHADUR</t>
  </si>
  <si>
    <t>GS10401782</t>
  </si>
  <si>
    <t>Surendra Rajendra Katkar</t>
  </si>
  <si>
    <t>GS10406080</t>
  </si>
  <si>
    <t>RAJESH KUMAR</t>
  </si>
  <si>
    <t>GS10406349</t>
  </si>
  <si>
    <t>GAJANAN PUNDALIK SAYANKAR</t>
  </si>
  <si>
    <t>Chennai</t>
  </si>
  <si>
    <t>GS10405703</t>
  </si>
  <si>
    <t>S Gogul</t>
  </si>
  <si>
    <t>Kishore Kumar Nair</t>
  </si>
  <si>
    <t>GS10406076</t>
  </si>
  <si>
    <t>Madhav Oak</t>
  </si>
  <si>
    <t>Saurabh Patil</t>
  </si>
  <si>
    <t>GS10404681</t>
  </si>
  <si>
    <t>GIRISH LAXMAN SAMRIT</t>
  </si>
  <si>
    <t>GS10404143</t>
  </si>
  <si>
    <t>MUKUL KHATRI</t>
  </si>
  <si>
    <t>ARAH</t>
  </si>
  <si>
    <t>GS10401584</t>
  </si>
  <si>
    <t>VARUN KUMAR SINGH</t>
  </si>
  <si>
    <t>Murshidabad</t>
  </si>
  <si>
    <t>GS10408655</t>
  </si>
  <si>
    <t>ASHISH DAS</t>
  </si>
  <si>
    <t>Shohag Bhowmik</t>
  </si>
  <si>
    <t>Lucknow</t>
  </si>
  <si>
    <t>GS10409988</t>
  </si>
  <si>
    <t>JITENDRA YADAV</t>
  </si>
  <si>
    <t>ASANSOL</t>
  </si>
  <si>
    <t>GS10401108</t>
  </si>
  <si>
    <t>SUPRIYA MONDAL</t>
  </si>
  <si>
    <t>SITAPUR</t>
  </si>
  <si>
    <t>GS10409989</t>
  </si>
  <si>
    <t>RAJ KISHORE MOURYA</t>
  </si>
  <si>
    <t>Batala</t>
  </si>
  <si>
    <t>GS10406075</t>
  </si>
  <si>
    <t>ANKUSH KUMAR</t>
  </si>
  <si>
    <t>GS10410488</t>
  </si>
  <si>
    <t>ROHIT DAYLA</t>
  </si>
  <si>
    <t>SASARAM</t>
  </si>
  <si>
    <t>GS10410710</t>
  </si>
  <si>
    <t>BIPIN KUMAR PANDEY</t>
  </si>
  <si>
    <t>Kota</t>
  </si>
  <si>
    <t>GS10411885</t>
  </si>
  <si>
    <t>LALIT PANJWANI</t>
  </si>
  <si>
    <t>GS10411492</t>
  </si>
  <si>
    <t>SHEKHAR PRAJAPAT</t>
  </si>
  <si>
    <t>Gulbarga</t>
  </si>
  <si>
    <t>GS10412213</t>
  </si>
  <si>
    <t>Santosh Hiremath</t>
  </si>
  <si>
    <t>Mohamed Zaeem</t>
  </si>
  <si>
    <t>SAHARANPUR</t>
  </si>
  <si>
    <t>GS10412212</t>
  </si>
  <si>
    <t>Sikar</t>
  </si>
  <si>
    <t>GS10412211</t>
  </si>
  <si>
    <t>MOHIT KUMAWAT</t>
  </si>
  <si>
    <t>GS10412210</t>
  </si>
  <si>
    <t>Rishabh Trivedi</t>
  </si>
  <si>
    <t>VALSAD</t>
  </si>
  <si>
    <t>GS10412231</t>
  </si>
  <si>
    <t>BHANUSHALI DIPAK</t>
  </si>
  <si>
    <t>Nain vyas</t>
  </si>
  <si>
    <t>PHAGWARA</t>
  </si>
  <si>
    <t>GS10412960</t>
  </si>
  <si>
    <t>SURINDER KUMAR</t>
  </si>
  <si>
    <t>Kadapa</t>
  </si>
  <si>
    <t>GS10412518</t>
  </si>
  <si>
    <t>MUDIAM VENKATA NAGA SUBRAMANYAM</t>
  </si>
  <si>
    <t>GS10414839</t>
  </si>
  <si>
    <t>ROHIT SANJAY NIVALE</t>
  </si>
  <si>
    <t>GS10414841</t>
  </si>
  <si>
    <t>MAYUR UTTAMRAO KESKAR</t>
  </si>
  <si>
    <t>GS10413832</t>
  </si>
  <si>
    <t>RIYA BANIK</t>
  </si>
  <si>
    <t>GS10417281</t>
  </si>
  <si>
    <t>VAGHELA RAVIKANT KALIDAS</t>
  </si>
  <si>
    <t>Zirakpur</t>
  </si>
  <si>
    <t>GS10418155</t>
  </si>
  <si>
    <t>Vineet Kumar</t>
  </si>
  <si>
    <t>OTHERS</t>
  </si>
  <si>
    <t>JUNIOR OFFICER</t>
  </si>
  <si>
    <t>GS10418156</t>
  </si>
  <si>
    <t>VINAY KUMAR JHA</t>
  </si>
  <si>
    <t>Hyderabad</t>
  </si>
  <si>
    <t>GS10419007</t>
  </si>
  <si>
    <t>PASUPULA BHASKAR</t>
  </si>
  <si>
    <t>MUKTSAR</t>
  </si>
  <si>
    <t>GS10419010</t>
  </si>
  <si>
    <t>Kiran Kumar</t>
  </si>
  <si>
    <t>GS10419440</t>
  </si>
  <si>
    <t>G MUTHUPANDIAN</t>
  </si>
  <si>
    <t>Gopakkumar</t>
  </si>
  <si>
    <t>Coimbatore</t>
  </si>
  <si>
    <t>GS10419717</t>
  </si>
  <si>
    <t>M Sudha</t>
  </si>
  <si>
    <t>GS10421056</t>
  </si>
  <si>
    <t>ANKANA SRINIVASARAO</t>
  </si>
  <si>
    <t>COOCHBEHAR</t>
  </si>
  <si>
    <t>GS10423006</t>
  </si>
  <si>
    <t>TAPABRATA DEY TARAFDER</t>
  </si>
  <si>
    <t>GS10423001</t>
  </si>
  <si>
    <t>Anandhi A</t>
  </si>
  <si>
    <t>GOPAKUMAR</t>
  </si>
  <si>
    <t>Ghaziabad</t>
  </si>
  <si>
    <t>GS10423248</t>
  </si>
  <si>
    <t>DINESH TYAGI</t>
  </si>
  <si>
    <t>Sandeep Bhatnagar</t>
  </si>
  <si>
    <t>GS10431049</t>
  </si>
  <si>
    <t>DIPOM DEY</t>
  </si>
  <si>
    <t>Midnapore</t>
  </si>
  <si>
    <t>GS10431010</t>
  </si>
  <si>
    <t>Angsuman Chakraborty</t>
  </si>
  <si>
    <t>GS10431423</t>
  </si>
  <si>
    <t>AADRASH SONKAR</t>
  </si>
  <si>
    <t>GS10431590</t>
  </si>
  <si>
    <t>Shiva D V</t>
  </si>
  <si>
    <t>Ranchi</t>
  </si>
  <si>
    <t>GS10432825</t>
  </si>
  <si>
    <t>MD HASIR RAZA</t>
  </si>
  <si>
    <t>Thrissur</t>
  </si>
  <si>
    <t>GS10432798</t>
  </si>
  <si>
    <t>VIPIN K VENUGOPAL</t>
  </si>
  <si>
    <t>Kv Pradeep</t>
  </si>
  <si>
    <t>TIRUPATI</t>
  </si>
  <si>
    <t>GS10432823</t>
  </si>
  <si>
    <t>GOWNLOLLA  MIDHUN</t>
  </si>
  <si>
    <t>Bathinda</t>
  </si>
  <si>
    <t>GS10432821</t>
  </si>
  <si>
    <t>PURULIA</t>
  </si>
  <si>
    <t>GS10434786</t>
  </si>
  <si>
    <t>RAHUL GHOSAL</t>
  </si>
  <si>
    <t>GS10434787</t>
  </si>
  <si>
    <t>PUNNUGONDA SRINIVAS</t>
  </si>
  <si>
    <t>MOHD AHMED ALI</t>
  </si>
  <si>
    <t>GS10434992</t>
  </si>
  <si>
    <t>RAVI KUSHWAHA</t>
  </si>
  <si>
    <t>Surat</t>
  </si>
  <si>
    <t>GS10435062</t>
  </si>
  <si>
    <t>PAGI BHARATSINH</t>
  </si>
  <si>
    <t>Nalin Vyas</t>
  </si>
  <si>
    <t>TIRUNELVELI</t>
  </si>
  <si>
    <t>GS10437149</t>
  </si>
  <si>
    <t>Sanavas S</t>
  </si>
  <si>
    <t>GS10437180</t>
  </si>
  <si>
    <t>Harsh Kumar</t>
  </si>
  <si>
    <t>Jayant Ahuja</t>
  </si>
  <si>
    <t>Sikkim</t>
  </si>
  <si>
    <t>GANGATOK</t>
  </si>
  <si>
    <t>GS10437151</t>
  </si>
  <si>
    <t>AVIJIT GHOSH</t>
  </si>
  <si>
    <t>GS10438019</t>
  </si>
  <si>
    <t>PRITI JAISWAL</t>
  </si>
  <si>
    <t>GS10437941</t>
  </si>
  <si>
    <t>Yogalakshmi M</t>
  </si>
  <si>
    <t>GS10437944</t>
  </si>
  <si>
    <t>LUCKY GANCHA</t>
  </si>
  <si>
    <t>SHUBHAM KUMAR </t>
  </si>
  <si>
    <t>Panchkula</t>
  </si>
  <si>
    <t>GS10439126</t>
  </si>
  <si>
    <t>Ajay Kumar Ojha</t>
  </si>
  <si>
    <t>GS10439149</t>
  </si>
  <si>
    <t>KULDEEP PAL</t>
  </si>
  <si>
    <t>GS10439148</t>
  </si>
  <si>
    <t>SANJEEV KUMAR</t>
  </si>
  <si>
    <t>GS10439118</t>
  </si>
  <si>
    <t>ABBOJU ANAND</t>
  </si>
  <si>
    <t>KURUKSHETRA</t>
  </si>
  <si>
    <t>GS10439125</t>
  </si>
  <si>
    <t>Uday</t>
  </si>
  <si>
    <t>GS10439128</t>
  </si>
  <si>
    <t>CHANDAN KUMAR PASWAN</t>
  </si>
  <si>
    <t>PATHANKOT</t>
  </si>
  <si>
    <t>GS10439117</t>
  </si>
  <si>
    <t>Mahesh</t>
  </si>
  <si>
    <t>Amritsar</t>
  </si>
  <si>
    <t>GS10439147</t>
  </si>
  <si>
    <t>YOUNS</t>
  </si>
  <si>
    <t>GS10440184</t>
  </si>
  <si>
    <t>ALKESH SAINY</t>
  </si>
  <si>
    <t>Manoj Tiwari</t>
  </si>
  <si>
    <t>GS10440187</t>
  </si>
  <si>
    <t>ADISHESHU</t>
  </si>
  <si>
    <t>Jodhpur</t>
  </si>
  <si>
    <t>GS10440185</t>
  </si>
  <si>
    <t>GS10440183</t>
  </si>
  <si>
    <t>MRIDUL DAS</t>
  </si>
  <si>
    <t>BHAYANDAR</t>
  </si>
  <si>
    <t>GS10440182</t>
  </si>
  <si>
    <t>SATISH KUMAR TIWARI</t>
  </si>
  <si>
    <t>TIRUVANNAMALAI</t>
  </si>
  <si>
    <t>GS10440186</t>
  </si>
  <si>
    <t>ARJUNAN K</t>
  </si>
  <si>
    <t>GS10441085</t>
  </si>
  <si>
    <t>RAJEEV PORWAL</t>
  </si>
  <si>
    <t>GS10441053</t>
  </si>
  <si>
    <t>RAVI KOLI</t>
  </si>
  <si>
    <t>Sheoraphuli</t>
  </si>
  <si>
    <t>GS10441054</t>
  </si>
  <si>
    <t>SUMIT SARDAR</t>
  </si>
  <si>
    <t>GS10441055</t>
  </si>
  <si>
    <t>Pathan Ghouse Khan</t>
  </si>
  <si>
    <t>GS10441084</t>
  </si>
  <si>
    <t>Mahadevaswamy H.M</t>
  </si>
  <si>
    <t>GS10441052</t>
  </si>
  <si>
    <t>KAVITA AKHILESH KUMARJAISWAR</t>
  </si>
  <si>
    <t>GS20238067</t>
  </si>
  <si>
    <t>Akshay Vijaykumar Jaiswal</t>
  </si>
  <si>
    <t>BANSWARA</t>
  </si>
  <si>
    <t>GS10428465</t>
  </si>
  <si>
    <t>RAHUL SIKALIGAR</t>
  </si>
  <si>
    <t>GS10429237</t>
  </si>
  <si>
    <t>ASHISH KUMAR SHRIVASTAVA</t>
  </si>
  <si>
    <t>GS10429236</t>
  </si>
  <si>
    <t>PRATHAMESH SANDEEP BHOITE</t>
  </si>
  <si>
    <t>Packaging Development</t>
  </si>
  <si>
    <t>Vishwas Jangam</t>
  </si>
  <si>
    <t>GS10437147</t>
  </si>
  <si>
    <t>VEMULA SRIHARI</t>
  </si>
  <si>
    <t>GS10443848</t>
  </si>
  <si>
    <t>P SAI KIRAN</t>
  </si>
  <si>
    <t>GOA</t>
  </si>
  <si>
    <t>GS10443847</t>
  </si>
  <si>
    <t>Aslam Rehman</t>
  </si>
  <si>
    <t>Badaun</t>
  </si>
  <si>
    <t>GS10236631</t>
  </si>
  <si>
    <t>AMIT SHARMA</t>
  </si>
  <si>
    <t>Weekoff - Approved</t>
  </si>
  <si>
    <t>DEBRA</t>
  </si>
  <si>
    <t>GS10446141</t>
  </si>
  <si>
    <t>HARIPADA RANA</t>
  </si>
  <si>
    <t>GS10449079</t>
  </si>
  <si>
    <t>DASHARATH PRABHAKAR SUTAR</t>
  </si>
  <si>
    <t>Balasaheb Janardhan Badakh</t>
  </si>
  <si>
    <t>GS10449087</t>
  </si>
  <si>
    <t>CHHOTE KUMAR</t>
  </si>
  <si>
    <t>GS10449084</t>
  </si>
  <si>
    <t>RAMESH SAKHARAM CHAVAN</t>
  </si>
  <si>
    <t xml:space="preserve">Balasaheb Janardhan Badakh </t>
  </si>
  <si>
    <t>Bhubaneswar</t>
  </si>
  <si>
    <t>GS20251294</t>
  </si>
  <si>
    <t>BINDUSAGAR LENKA</t>
  </si>
  <si>
    <t>Mritunjay Sinha</t>
  </si>
  <si>
    <t xml:space="preserve">Mritunjay Kumar Kumar Sinha </t>
  </si>
  <si>
    <t>GS10453668</t>
  </si>
  <si>
    <t>GOURAV BUNDEL</t>
  </si>
  <si>
    <t>KRISHNAGIRI</t>
  </si>
  <si>
    <t>GS10453670</t>
  </si>
  <si>
    <t>SURESH</t>
  </si>
  <si>
    <t>GS10453669</t>
  </si>
  <si>
    <t>Pradeep Kumar</t>
  </si>
  <si>
    <t>GS10453671</t>
  </si>
  <si>
    <t>Saksham Sharma</t>
  </si>
  <si>
    <t>VISHAL BHARDWAJ</t>
  </si>
  <si>
    <t>GS10454752</t>
  </si>
  <si>
    <t>Maruboina Lokesh</t>
  </si>
  <si>
    <t>GS20256097</t>
  </si>
  <si>
    <t>MOHAMMED SHAMSHAD SAYYED ALI SHAIKH</t>
  </si>
  <si>
    <t>Ajay Singh Meena</t>
  </si>
  <si>
    <t>GS10457274</t>
  </si>
  <si>
    <t>BHASKAR RAJAK</t>
  </si>
  <si>
    <t>GS10457272</t>
  </si>
  <si>
    <t>RAJIV SHARMA</t>
  </si>
  <si>
    <t>SIRHIND</t>
  </si>
  <si>
    <t>GS10457271</t>
  </si>
  <si>
    <t>Gurjeet singh</t>
  </si>
  <si>
    <t>NEW DELHI</t>
  </si>
  <si>
    <t>GS10457273</t>
  </si>
  <si>
    <t>Ajay Kumar Jain</t>
  </si>
  <si>
    <t>GS10458370</t>
  </si>
  <si>
    <t>MOHAMMAD ANIS</t>
  </si>
  <si>
    <t>Thanjaure</t>
  </si>
  <si>
    <t>GS10458368</t>
  </si>
  <si>
    <t>K VIMALRAJ</t>
  </si>
  <si>
    <t>GS10458371</t>
  </si>
  <si>
    <t>SUJIT MONDAL</t>
  </si>
  <si>
    <t>GS10458372</t>
  </si>
  <si>
    <t>MANGESH PANDURANG PAWAR</t>
  </si>
  <si>
    <t>GS20255262</t>
  </si>
  <si>
    <t>MUTHANGI SREENU</t>
  </si>
  <si>
    <t>Sagar Patekar</t>
  </si>
  <si>
    <t>Palacode</t>
  </si>
  <si>
    <t>GS10458369</t>
  </si>
  <si>
    <t>MURUGAN</t>
  </si>
  <si>
    <t>GS10457270</t>
  </si>
  <si>
    <t>VARINDER KUMAR</t>
  </si>
  <si>
    <t>GS10457275</t>
  </si>
  <si>
    <t>HIMANSHU RASTOGI</t>
  </si>
  <si>
    <t>GS20257204</t>
  </si>
  <si>
    <t>KAILASH PATIRAM CHAUDHARI</t>
  </si>
  <si>
    <t>NaviMumbai</t>
  </si>
  <si>
    <t>GS10459532</t>
  </si>
  <si>
    <t>ASHOK KUMAR BEHERA</t>
  </si>
  <si>
    <t>AJAY SINGH MEENA </t>
  </si>
  <si>
    <t>GS10459536</t>
  </si>
  <si>
    <t>B BALAJI</t>
  </si>
  <si>
    <t>GS10449086</t>
  </si>
  <si>
    <t>B.LAVA KUMAR</t>
  </si>
  <si>
    <t>GS10462394</t>
  </si>
  <si>
    <t>SHAILESH KUMAR CHAUDHARY</t>
  </si>
  <si>
    <t>GS10462395</t>
  </si>
  <si>
    <t>TAJINDER SINGH</t>
  </si>
  <si>
    <t>GS10462399</t>
  </si>
  <si>
    <t>GANESH KUMAR SAH</t>
  </si>
  <si>
    <t>Leave - Approved</t>
  </si>
  <si>
    <t>Present - Regularise - Approved</t>
  </si>
  <si>
    <t>Not Marked</t>
  </si>
  <si>
    <t>Company Holiday - Approved</t>
  </si>
  <si>
    <t>Present - Regularise - Awaiting</t>
  </si>
  <si>
    <t>Marked Absent - Approved</t>
  </si>
  <si>
    <t>Marked Absent - Regularise - Approved</t>
  </si>
  <si>
    <t>Half Day - Approved</t>
  </si>
  <si>
    <t>On behalf attendance - Approved</t>
  </si>
  <si>
    <t>On behalf attendance - Regularise - Approved</t>
  </si>
  <si>
    <t>Marked Absent - Awaiting</t>
  </si>
  <si>
    <t>Present - Regularise - Rejected</t>
  </si>
  <si>
    <t>Marked Absent - Regularise - Rejected</t>
  </si>
  <si>
    <t>Maternity Leave - Approved</t>
  </si>
  <si>
    <t>Marked Absent - Regularise - Awaiting</t>
  </si>
  <si>
    <t>Remarks</t>
  </si>
  <si>
    <t>TYPE</t>
  </si>
  <si>
    <t>Migaration</t>
  </si>
  <si>
    <t>Transfer</t>
  </si>
  <si>
    <t>Sourcing</t>
  </si>
  <si>
    <t>Referal</t>
  </si>
  <si>
    <t>Full Attendance Marked &amp; Approved</t>
  </si>
  <si>
    <t>Fully not marked</t>
  </si>
  <si>
    <t>LOP Due to Marked Absent</t>
  </si>
  <si>
    <t>Maternity Leave</t>
  </si>
  <si>
    <t>Partial Attendance not marked</t>
  </si>
  <si>
    <t>Partial not Approved</t>
  </si>
  <si>
    <t>Partial not Approved; Partial Attendance not marked</t>
  </si>
  <si>
    <t>Grand Total</t>
  </si>
  <si>
    <t>Count of Remarks2</t>
  </si>
  <si>
    <t>Resigned</t>
  </si>
  <si>
    <t>New Joinee</t>
  </si>
  <si>
    <t>Final 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</si>
</sst>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0000"/>
      <name val="Cambria"/>
      <family val="1"/>
    </font>
    <font>
      <sz val="1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theme="8" tint="-0.249977111117893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5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9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l Pawade" refreshedDate="45831.863004976854" createdVersion="6" refreshedVersion="6" minRefreshableVersion="3" recordCount="845">
  <cacheSource type="worksheet">
    <worksheetSource ref="A1:BM846" sheet="Attendance"/>
  </cacheSource>
  <cacheFields count="69">
    <cacheField name="State" numFmtId="0">
      <sharedItems/>
    </cacheField>
    <cacheField name="City" numFmtId="0">
      <sharedItems/>
    </cacheField>
    <cacheField name="Emp ID" numFmtId="0">
      <sharedItems containsMixedTypes="1" containsNumber="1" containsInteger="1" minValue="2002840628" maxValue="2003543729"/>
    </cacheField>
    <cacheField name="Worq LOGIN ID" numFmtId="0">
      <sharedItems/>
    </cacheField>
    <cacheField name="Emp Name" numFmtId="0">
      <sharedItems/>
    </cacheField>
    <cacheField name="Zone" numFmtId="0">
      <sharedItems/>
    </cacheField>
    <cacheField name="Business Unit" numFmtId="0">
      <sharedItems/>
    </cacheField>
    <cacheField name="Mobile no" numFmtId="0">
      <sharedItems containsMixedTypes="1" containsNumber="1" containsInteger="1" minValue="6009082956" maxValue="9999770995"/>
    </cacheField>
    <cacheField name="Emp Role" numFmtId="0">
      <sharedItems/>
    </cacheField>
    <cacheField name="DOJ" numFmtId="0">
      <sharedItems containsSemiMixedTypes="0" containsNonDate="0" containsDate="1" containsString="0" minDate="2023-11-01T00:00:00" maxDate="2025-06-21T00:00:00"/>
    </cacheField>
    <cacheField name="Manager No" numFmtId="0">
      <sharedItems containsSemiMixedTypes="0" containsString="0" containsNumber="1" containsInteger="1" minValue="6290118630" maxValue="9999490293"/>
    </cacheField>
    <cacheField name="Manager Name" numFmtId="0">
      <sharedItems/>
    </cacheField>
    <cacheField name="Asm" numFmtId="0">
      <sharedItems/>
    </cacheField>
    <cacheField name="Status" numFmtId="0">
      <sharedItems/>
    </cacheField>
    <cacheField name="S!" numFmtId="0">
      <sharedItems/>
    </cacheField>
    <cacheField name="EMP LWD" numFmtId="0">
      <sharedItems containsDate="1" containsBlank="1" containsMixedTypes="1" minDate="2025-05-21T00:00:00" maxDate="2025-06-21T00:00:00"/>
    </cacheField>
    <cacheField name="As per Mail" numFmtId="15">
      <sharedItems containsNonDate="0" containsString="0" containsBlank="1"/>
    </cacheField>
    <cacheField name="Remarks" numFmtId="15">
      <sharedItems containsBlank="1" count="17">
        <m/>
        <s v="Correct LWD"/>
        <s v="Partial not Approved" u="1"/>
        <s v="Full Attendance Marked &amp; Approved" u="1"/>
        <s v="LOP Due to Marked Absent" u="1"/>
        <s v="Partial not Approved; Partial Attendance not marked" u="1"/>
        <s v="Need to Check" u="1"/>
        <s v="Need to Change LWD as per Last Present Day - 31-05-2025" u="1"/>
        <s v="Need to Change LWD as per Last Present Day - 06-06-2025" u="1"/>
        <s v="Partial Attendance not marked" u="1"/>
        <s v="Partial Marked Absent; Partial not Approved" u="1"/>
        <s v="Maternity Leave" u="1"/>
        <s v="Need to Change LWD as per Last Present Day - 02-06-2025" u="1"/>
        <s v="Fully not marked" u="1"/>
        <s v="Partial not Approved; Leave Not Approved by manager" u="1"/>
        <s v="Need to Change LWD as per Last Present Day - 01-06-2025" u="1"/>
        <s v="Leave Not Approved by manager" u="1"/>
      </sharedItems>
    </cacheField>
    <cacheField name="Approval" numFmtId="0">
      <sharedItems/>
    </cacheField>
    <cacheField name="21-May-25" numFmtId="0">
      <sharedItems/>
    </cacheField>
    <cacheField name="22-May-25" numFmtId="0">
      <sharedItems/>
    </cacheField>
    <cacheField name="23-May-25" numFmtId="0">
      <sharedItems/>
    </cacheField>
    <cacheField name="24-May-25" numFmtId="0">
      <sharedItems/>
    </cacheField>
    <cacheField name="25-May-25" numFmtId="0">
      <sharedItems/>
    </cacheField>
    <cacheField name="26-May-25" numFmtId="0">
      <sharedItems/>
    </cacheField>
    <cacheField name="27-May-25" numFmtId="0">
      <sharedItems/>
    </cacheField>
    <cacheField name="28-May-25" numFmtId="0">
      <sharedItems/>
    </cacheField>
    <cacheField name="29-May-25" numFmtId="0">
      <sharedItems/>
    </cacheField>
    <cacheField name="30-May-25" numFmtId="0">
      <sharedItems/>
    </cacheField>
    <cacheField name="31-May-25" numFmtId="0">
      <sharedItems/>
    </cacheField>
    <cacheField name="01-Jun-25" numFmtId="0">
      <sharedItems/>
    </cacheField>
    <cacheField name="02-Jun-25" numFmtId="0">
      <sharedItems/>
    </cacheField>
    <cacheField name="03-Jun-25" numFmtId="0">
      <sharedItems/>
    </cacheField>
    <cacheField name="04-Jun-25" numFmtId="0">
      <sharedItems/>
    </cacheField>
    <cacheField name="05-Jun-25" numFmtId="0">
      <sharedItems/>
    </cacheField>
    <cacheField name="06-Jun-25" numFmtId="0">
      <sharedItems/>
    </cacheField>
    <cacheField name="07-Jun-25" numFmtId="0">
      <sharedItems/>
    </cacheField>
    <cacheField name="08-Jun-25" numFmtId="0">
      <sharedItems/>
    </cacheField>
    <cacheField name="09-Jun-25" numFmtId="0">
      <sharedItems/>
    </cacheField>
    <cacheField name="10-Jun-25" numFmtId="0">
      <sharedItems/>
    </cacheField>
    <cacheField name="11-Jun-25" numFmtId="0">
      <sharedItems/>
    </cacheField>
    <cacheField name="12-Jun-25" numFmtId="0">
      <sharedItems/>
    </cacheField>
    <cacheField name="13-Jun-25" numFmtId="0">
      <sharedItems/>
    </cacheField>
    <cacheField name="14-Jun-25" numFmtId="0">
      <sharedItems/>
    </cacheField>
    <cacheField name="15-Jun-25" numFmtId="0">
      <sharedItems/>
    </cacheField>
    <cacheField name="16-Jun-25" numFmtId="0">
      <sharedItems/>
    </cacheField>
    <cacheField name="17-Jun-25" numFmtId="0">
      <sharedItems/>
    </cacheField>
    <cacheField name="18-Jun-25" numFmtId="0">
      <sharedItems/>
    </cacheField>
    <cacheField name="19-Jun-25" numFmtId="0">
      <sharedItems/>
    </cacheField>
    <cacheField name="20-Jun-25" numFmtId="0">
      <sharedItems/>
    </cacheField>
    <cacheField name="Present - Approved" numFmtId="0">
      <sharedItems containsSemiMixedTypes="0" containsString="0" containsNumber="1" containsInteger="1" minValue="0" maxValue="27"/>
    </cacheField>
    <cacheField name="Present - Awaiting" numFmtId="0">
      <sharedItems containsSemiMixedTypes="0" containsString="0" containsNumber="1" containsInteger="1" minValue="0" maxValue="18"/>
    </cacheField>
    <cacheField name="Weekoff Approved" numFmtId="0">
      <sharedItems containsSemiMixedTypes="0" containsString="0" containsNumber="1" containsInteger="1" minValue="0" maxValue="8"/>
    </cacheField>
    <cacheField name="Half day - Approved" numFmtId="0">
      <sharedItems containsSemiMixedTypes="0" containsString="0" containsNumber="1" minValue="0" maxValue="1"/>
    </cacheField>
    <cacheField name="Half day - Awaiting" numFmtId="0">
      <sharedItems containsSemiMixedTypes="0" containsString="0" containsNumber="1" containsInteger="1" minValue="0" maxValue="0"/>
    </cacheField>
    <cacheField name="Leave" numFmtId="0">
      <sharedItems containsSemiMixedTypes="0" containsString="0" containsNumber="1" containsInteger="1" minValue="0" maxValue="31"/>
    </cacheField>
    <cacheField name="Leave - Awaiting" numFmtId="0">
      <sharedItems containsSemiMixedTypes="0" containsString="0" containsNumber="1" containsInteger="1" minValue="0" maxValue="4"/>
    </cacheField>
    <cacheField name="Holiday" numFmtId="0">
      <sharedItems containsSemiMixedTypes="0" containsString="0" containsNumber="1" containsInteger="1" minValue="0" maxValue="1"/>
    </cacheField>
    <cacheField name="Marked Absent" numFmtId="0">
      <sharedItems containsSemiMixedTypes="0" containsString="0" containsNumber="1" containsInteger="1" minValue="0" maxValue="8"/>
    </cacheField>
    <cacheField name="Days Not Marked" numFmtId="0">
      <sharedItems containsSemiMixedTypes="0" containsString="0" containsNumber="1" containsInteger="1" minValue="0" maxValue="27"/>
    </cacheField>
    <cacheField name="NA" numFmtId="0">
      <sharedItems containsSemiMixedTypes="0" containsString="0" containsNumber="1" containsInteger="1" minValue="0" maxValue="30"/>
    </cacheField>
    <cacheField name="Loss Of Pay" numFmtId="0">
      <sharedItems containsSemiMixedTypes="0" containsString="0" containsNumber="1" containsInteger="1" minValue="0" maxValue="27"/>
    </cacheField>
    <cacheField name="Total Pay Days" numFmtId="0">
      <sharedItems containsSemiMixedTypes="0" containsString="0" containsNumber="1" minValue="0" maxValue="31"/>
    </cacheField>
    <cacheField name="Total Days" numFmtId="0">
      <sharedItems containsSemiMixedTypes="0" containsString="0" containsNumber="1" minValue="27" maxValue="31"/>
    </cacheField>
    <cacheField name="Days Not Approved" numFmtId="0">
      <sharedItems containsSemiMixedTypes="0" containsString="0" containsNumber="1" containsInteger="1" minValue="0" maxValue="4"/>
    </cacheField>
    <cacheField name="Total Days Not marked &amp; Not Approved" numFmtId="0">
      <sharedItems containsSemiMixedTypes="0" containsString="0" containsNumber="1" containsInteger="1" minValue="0" maxValue="27"/>
    </cacheField>
    <cacheField name="Final LOP" numFmtId="0">
      <sharedItems containsSemiMixedTypes="0" containsString="0" containsNumber="1" containsInteger="1" minValue="0" maxValue="31"/>
    </cacheField>
    <cacheField name="Remarks2" numFmtId="0">
      <sharedItems count="7">
        <s v="Fully not marked"/>
        <s v="Partial not Approved"/>
        <s v="Partial Attendance not marked"/>
        <s v="Partial not Approved; Partial Attendance not marked"/>
        <s v="LOP Due to Marked Absent"/>
        <s v="Full Attendance Marked &amp; Approved"/>
        <s v="Maternity Leave"/>
      </sharedItems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5">
  <r>
    <s v="Maharashtra"/>
    <s v="MUMBAI"/>
    <n v="2003153526"/>
    <s v="GS10225706"/>
    <s v="SUJIT KUMAR RAY"/>
    <s v="West"/>
    <s v="General Trade"/>
    <n v="9608585892"/>
    <s v="Growth Specialist Expansion"/>
    <d v="2024-06-27T00:00:00"/>
    <n v="9820821645"/>
    <s v="Bipin Chourasia"/>
    <s v="AJAY SINGH MEENA"/>
    <s v="Active"/>
    <s v="Active"/>
    <s v="-"/>
    <m/>
    <x v="0"/>
    <s v="-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0"/>
    <n v="0"/>
    <n v="0"/>
    <n v="0"/>
    <n v="0"/>
    <n v="0"/>
    <n v="0"/>
    <n v="0"/>
    <n v="0"/>
    <n v="27"/>
    <n v="0"/>
    <n v="27"/>
    <n v="0"/>
    <n v="27"/>
    <n v="0"/>
    <n v="27"/>
    <n v="31"/>
    <x v="0"/>
    <s v="Transfer"/>
  </r>
  <r>
    <s v="Telangana"/>
    <s v="WARANGAL"/>
    <n v="2003413392"/>
    <s v="GS10369795"/>
    <s v="ALLAM AKHIL"/>
    <s v="South"/>
    <s v="General Trade"/>
    <n v="7674060721"/>
    <s v="Growth Specialist"/>
    <d v="2024-12-14T00:00:00"/>
    <n v="9553835807"/>
    <s v="K Babu"/>
    <s v="MALLESH GODASI"/>
    <s v="Active"/>
    <s v="Active"/>
    <s v="-"/>
    <m/>
    <x v="0"/>
    <s v="-"/>
    <s v="Present - Regularise - Awaiting"/>
    <s v="Present - Regularise - Awaiting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0"/>
    <n v="2"/>
    <n v="0"/>
    <n v="0"/>
    <n v="0"/>
    <n v="0"/>
    <n v="0"/>
    <n v="0"/>
    <n v="0"/>
    <n v="25"/>
    <n v="0"/>
    <n v="27"/>
    <n v="0"/>
    <n v="27"/>
    <n v="0"/>
    <n v="25"/>
    <n v="31"/>
    <x v="1"/>
    <s v="Transfer"/>
  </r>
  <r>
    <s v="Maharashtra"/>
    <s v="SHEVGAON"/>
    <n v="2003479891"/>
    <s v="GS10400682"/>
    <s v="AKSHAY MAHADEV VIGHNE"/>
    <s v="West"/>
    <s v="General Trade"/>
    <n v="9762114376"/>
    <s v="Growth Specialist"/>
    <d v="2025-03-16T00:00:00"/>
    <n v="9028874957"/>
    <s v="Yogesh Chandak"/>
    <s v="BALASAHEB BADAKH"/>
    <s v="Active"/>
    <s v="Active"/>
    <s v="-"/>
    <m/>
    <x v="0"/>
    <s v="-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0"/>
    <n v="0"/>
    <n v="0"/>
    <n v="0"/>
    <n v="0"/>
    <n v="0"/>
    <n v="0"/>
    <n v="0"/>
    <n v="0"/>
    <n v="27"/>
    <n v="0"/>
    <n v="27"/>
    <n v="0"/>
    <n v="27"/>
    <n v="0"/>
    <n v="27"/>
    <n v="31"/>
    <x v="0"/>
    <s v="Transfer"/>
  </r>
  <r>
    <s v="Maharashtra"/>
    <s v="MUMBAI"/>
    <n v="2002841025"/>
    <s v="GS10068575"/>
    <s v="Vikas Laxman Shelake"/>
    <s v="West"/>
    <s v="General Trade"/>
    <n v="7218405242"/>
    <s v="Sales Representative"/>
    <d v="2023-11-01T00:00:00"/>
    <n v="8767393834"/>
    <s v="Sayyed Hasan"/>
    <s v="AJAY SINGH MEENA"/>
    <s v="Active"/>
    <s v="Active"/>
    <s v="-"/>
    <m/>
    <x v="0"/>
    <s v="-"/>
    <s v="Not Marked"/>
    <s v="Present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1"/>
    <n v="0"/>
    <n v="4"/>
    <n v="0"/>
    <n v="0"/>
    <n v="0"/>
    <n v="0"/>
    <n v="0"/>
    <n v="0"/>
    <n v="26"/>
    <n v="0"/>
    <n v="26"/>
    <n v="5"/>
    <n v="31"/>
    <n v="0"/>
    <n v="26"/>
    <n v="26"/>
    <x v="2"/>
    <s v="Migaration"/>
  </r>
  <r>
    <s v="Maharashtra"/>
    <s v="MUMBAI"/>
    <n v="2003153548"/>
    <s v="GS10230252"/>
    <s v="MANISH CHANDRAKANT NARE"/>
    <s v="West"/>
    <s v="General Trade"/>
    <n v="9004644622"/>
    <s v="Growth Specialist"/>
    <d v="2024-06-21T00:00:00"/>
    <n v="9748646535"/>
    <s v="SUPRATIK CHANDA"/>
    <s v="AJAY SINGH MEENA"/>
    <s v="Active"/>
    <s v="Active"/>
    <s v="-"/>
    <m/>
    <x v="0"/>
    <s v="-"/>
    <s v="Leave - Approved"/>
    <s v="Not Marked"/>
    <s v="Not Marked"/>
    <s v="Not Marked"/>
    <s v="Weekoff - Approved"/>
    <s v="Not Marked"/>
    <s v="Not Marked"/>
    <s v="Present - Approved"/>
    <s v="Present - Approved"/>
    <s v="Present - Approved"/>
    <s v="Present - Approv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4"/>
    <n v="0"/>
    <n v="4"/>
    <n v="0"/>
    <n v="0"/>
    <n v="1"/>
    <n v="0"/>
    <n v="0"/>
    <n v="0"/>
    <n v="22"/>
    <n v="0"/>
    <n v="22"/>
    <n v="9"/>
    <n v="31"/>
    <n v="0"/>
    <n v="22"/>
    <n v="22"/>
    <x v="2"/>
    <s v="Transfer"/>
  </r>
  <r>
    <s v="Madhya Pradesh"/>
    <s v="BHOPAL"/>
    <n v="2003153521"/>
    <s v="GS10239704"/>
    <s v="Sumit Batham"/>
    <s v="West"/>
    <s v="Professional Division"/>
    <n v="7693803257"/>
    <s v="Salon Sales Executive"/>
    <d v="2024-07-15T00:00:00"/>
    <n v="9826057066"/>
    <s v="Sanjay Kaul"/>
    <s v="Kapil Kavthe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5"/>
    <n v="0"/>
    <n v="4"/>
    <n v="0"/>
    <n v="0"/>
    <n v="0"/>
    <n v="0"/>
    <n v="0"/>
    <n v="0"/>
    <n v="22"/>
    <n v="0"/>
    <n v="22"/>
    <n v="9"/>
    <n v="31"/>
    <n v="0"/>
    <n v="22"/>
    <n v="22"/>
    <x v="2"/>
    <s v="Transfer"/>
  </r>
  <r>
    <s v="Gujarat"/>
    <s v="JUNAGADH"/>
    <n v="2003347594"/>
    <s v="GS10328385"/>
    <s v="Katariya Rahul Govindbhai"/>
    <s v="West"/>
    <s v="Professional Division"/>
    <n v="9913645681"/>
    <s v="Senior Salon Sales Executive"/>
    <d v="2024-11-07T00:00:00"/>
    <n v="9028299182"/>
    <s v="NEERAJ PANDEY"/>
    <s v="NEERAJ PANDEY"/>
    <s v="Active"/>
    <s v="Active"/>
    <s v="-"/>
    <m/>
    <x v="0"/>
    <s v="-"/>
    <s v="Present - Approved"/>
    <s v="Not Marked"/>
    <s v="Not Marked"/>
    <s v="Not Marked"/>
    <s v="Weekoff - Approved"/>
    <s v="Present - Approved"/>
    <s v="Present - Approved"/>
    <s v="Present - Approved"/>
    <s v="Present - Approved"/>
    <s v="Present - Approv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6"/>
    <n v="0"/>
    <n v="4"/>
    <n v="0"/>
    <n v="0"/>
    <n v="0"/>
    <n v="0"/>
    <n v="0"/>
    <n v="0"/>
    <n v="21"/>
    <n v="0"/>
    <n v="21"/>
    <n v="10"/>
    <n v="31"/>
    <n v="0"/>
    <n v="21"/>
    <n v="21"/>
    <x v="2"/>
    <s v="Transfer"/>
  </r>
  <r>
    <s v="Bihar"/>
    <s v="KATIHAR"/>
    <n v="2002924423"/>
    <s v="GS10117495"/>
    <s v="Prahalad Kumar"/>
    <s v="East"/>
    <s v="Professional Division"/>
    <n v="6207495766"/>
    <s v="Salon Sales Executive"/>
    <d v="2024-01-23T00:00:00"/>
    <n v="9661914786"/>
    <s v="Jawed Akhtar"/>
    <s v="JAWED AKHTAR"/>
    <s v="Active"/>
    <s v="Active"/>
    <s v="-"/>
    <m/>
    <x v="0"/>
    <s v="-"/>
    <s v="Present - Approved"/>
    <s v="Not Marked"/>
    <s v="Not Mark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7"/>
    <n v="0"/>
    <n v="4"/>
    <n v="0"/>
    <n v="0"/>
    <n v="0"/>
    <n v="0"/>
    <n v="0"/>
    <n v="0"/>
    <n v="20"/>
    <n v="0"/>
    <n v="20"/>
    <n v="11"/>
    <n v="31"/>
    <n v="0"/>
    <n v="20"/>
    <n v="20"/>
    <x v="2"/>
    <s v="Transfer"/>
  </r>
  <r>
    <s v="Andhra Pradesh"/>
    <s v="VIJAYAWADA"/>
    <n v="2002841170"/>
    <s v="GS10068378"/>
    <s v="B Rama Krishna"/>
    <s v="South"/>
    <s v="General Trade"/>
    <n v="9133000901"/>
    <s v="Sales Representative"/>
    <d v="2023-11-01T00:00:00"/>
    <n v="7799633994"/>
    <s v="Sunil Kumar J"/>
    <s v="JANGAM SUNIL KUMAR"/>
    <s v="Active"/>
    <s v="Resigned"/>
    <d v="2025-06-14T00:00:00"/>
    <m/>
    <x v="1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NA"/>
    <s v="NA"/>
    <s v="NA"/>
    <s v="NA"/>
    <s v="NA"/>
    <s v="NA"/>
    <n v="21"/>
    <n v="0"/>
    <n v="3"/>
    <n v="0"/>
    <n v="0"/>
    <n v="0"/>
    <n v="0"/>
    <n v="0"/>
    <n v="0"/>
    <n v="1"/>
    <n v="6"/>
    <n v="1"/>
    <n v="24"/>
    <n v="31"/>
    <n v="0"/>
    <n v="1"/>
    <n v="1"/>
    <x v="2"/>
    <s v="Migaration"/>
  </r>
  <r>
    <s v="Tamil Nadu"/>
    <s v="CHENNAI"/>
    <n v="2002841179"/>
    <s v="GS10068484"/>
    <s v="Saifullah Syed Kareemullah"/>
    <s v="South"/>
    <s v="Professional Division"/>
    <n v="8056108304"/>
    <s v="Salon Sales Officer"/>
    <d v="2023-11-01T00:00:00"/>
    <n v="8097000181"/>
    <s v="Kishore Nair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waiting"/>
    <s v="Present - Regularise - Awaiting"/>
    <s v="Present - Regularise - Awaiting"/>
    <s v="Present - Regularise - Awaiting"/>
    <s v="Present - Regularise - Awaiting"/>
    <s v="Present - Regularise - Awaiting"/>
    <s v="Weekoff - Approved"/>
    <s v="Present - Regularise - Awaiting"/>
    <s v="Present - Regularise - Awaiting"/>
    <s v="Present - Regularise - Awaiting"/>
    <s v="Present - Regularise - Awaiting"/>
    <s v="Present - Regularise - Awaiting"/>
    <s v="Present - Regularise - Awaiting"/>
    <s v="Weekoff - Approved"/>
    <s v="Present - Approved"/>
    <s v="Present - Regularise - Awaiting"/>
    <s v="Present - Approved"/>
    <s v="Present - Regularise - Awaiting"/>
    <s v="Present - Regularise - Awaiting"/>
    <s v="Present - Regularise - Awaiting"/>
    <s v="Weekoff - Approved"/>
    <s v="Present - Regularise - Awaiting"/>
    <s v="Present - Approved"/>
    <s v="Present - Regularise - Awaiting"/>
    <s v="Present - Approved"/>
    <s v="Present - Approved"/>
    <n v="9"/>
    <n v="18"/>
    <n v="4"/>
    <n v="0"/>
    <n v="0"/>
    <n v="0"/>
    <n v="0"/>
    <n v="0"/>
    <n v="0"/>
    <n v="0"/>
    <n v="0"/>
    <n v="18"/>
    <n v="13"/>
    <n v="31"/>
    <n v="0"/>
    <n v="0"/>
    <n v="18"/>
    <x v="1"/>
    <s v="Migaration"/>
  </r>
  <r>
    <s v="Uttar Pradesh"/>
    <s v="KANPUR"/>
    <n v="2003509920"/>
    <s v="GS10412210"/>
    <s v="Rishabh Trivedi"/>
    <s v="North"/>
    <s v="General Trade"/>
    <n v="6386907025"/>
    <s v="Growth Specialist"/>
    <d v="2025-04-07T00:00:00"/>
    <n v="7408995511"/>
    <s v="RISHI KANT MISHR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Marked Absent - Approved"/>
    <s v="Not Marked"/>
    <s v="Weekoff - Approved"/>
    <s v="Not Marked"/>
    <s v="Not Marked"/>
    <s v="Not Marked"/>
    <s v="Not Marked"/>
    <s v="Not Marked"/>
    <s v="Company Holiday - Approv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8"/>
    <n v="0"/>
    <n v="4"/>
    <n v="0"/>
    <n v="0"/>
    <n v="0"/>
    <n v="0"/>
    <n v="1"/>
    <n v="1"/>
    <n v="17"/>
    <n v="0"/>
    <n v="18"/>
    <n v="13"/>
    <n v="31"/>
    <n v="0"/>
    <n v="17"/>
    <n v="18"/>
    <x v="2"/>
    <s v="Transfer"/>
  </r>
  <r>
    <s v="Maharashtra"/>
    <s v="MUMBAI"/>
    <n v="2003384818"/>
    <s v="GS10337089"/>
    <s v="NITESH NOKHELAL JHA"/>
    <s v="West"/>
    <s v="General Trade"/>
    <n v="8956502182"/>
    <s v="Growth Specialist"/>
    <d v="2024-11-11T00:00:00"/>
    <n v="8767393834"/>
    <s v="Sayyed Hasan"/>
    <s v="AJAY SINGH MEENA"/>
    <s v="Active"/>
    <s v="Active"/>
    <s v="-"/>
    <m/>
    <x v="0"/>
    <s v="-"/>
    <s v="Marked Absent - Regularise - Rejected"/>
    <s v="Marked Absent - Regularise - Rejected"/>
    <s v="Marked Absent - Regularise - Rejected"/>
    <s v="Marked Absent - Regularise - Rejected"/>
    <s v="Weekoff - Approved"/>
    <s v="Marked Absent - Regularise - Rejected"/>
    <s v="Marked Absent - Regularise - Rejected"/>
    <s v="Marked Absent - Regularise - Rejected"/>
    <s v="Marked Absent - Regularise - Rejected"/>
    <s v="Present - Approved"/>
    <s v="Present - Approved"/>
    <s v="Weekoff - Approved"/>
    <s v="Present - Approved"/>
    <s v="Present - Approved"/>
    <s v="Present - Approved"/>
    <s v="Present - Approved"/>
    <s v="Marked Absent - Regularise - Rejected"/>
    <s v="Present - Approved"/>
    <s v="Weekoff - Approved"/>
    <s v="Marked Absent - Regularise - Rejected"/>
    <s v="Marked Absent - Regularise - Rejected"/>
    <s v="Marked Absent - Regularise - Rejected"/>
    <s v="Marked Absent - Regularise - Rejected"/>
    <s v="Marked Absent - Regularise - Rejected"/>
    <s v="Marked Absent - Regularise - Rejected"/>
    <s v="Weekoff - Approved"/>
    <s v="Marked Absent - Regularise - Rejected"/>
    <s v="Marked Absent - Regularise - Rejected"/>
    <s v="Present - Approved"/>
    <s v="Present - Approved"/>
    <s v="Present - Approved"/>
    <n v="10"/>
    <n v="0"/>
    <n v="4"/>
    <n v="0"/>
    <n v="0"/>
    <n v="0"/>
    <n v="0"/>
    <n v="0"/>
    <n v="0"/>
    <n v="17"/>
    <n v="0"/>
    <n v="17"/>
    <n v="14"/>
    <n v="31"/>
    <n v="0"/>
    <n v="17"/>
    <n v="17"/>
    <x v="2"/>
    <s v="Transfer"/>
  </r>
  <r>
    <s v="Maharashtra"/>
    <s v="MALAD"/>
    <n v="2002840628"/>
    <s v="GS10068536"/>
    <s v="Sushil Kumar Ray"/>
    <s v="West"/>
    <s v="General Trade"/>
    <n v="8779660621"/>
    <s v="Sales Representative"/>
    <d v="2023-11-01T00:00:00"/>
    <n v="9820821645"/>
    <s v="Bipin Chourasia"/>
    <s v="AJAY SINGH MEENA"/>
    <s v="Active"/>
    <s v="Active"/>
    <s v="-"/>
    <m/>
    <x v="0"/>
    <s v="-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1"/>
    <n v="0"/>
    <n v="4"/>
    <n v="0"/>
    <n v="0"/>
    <n v="0"/>
    <n v="0"/>
    <n v="0"/>
    <n v="0"/>
    <n v="16"/>
    <n v="0"/>
    <n v="16"/>
    <n v="15"/>
    <n v="31"/>
    <n v="0"/>
    <n v="16"/>
    <n v="16"/>
    <x v="2"/>
    <s v="Migaration"/>
  </r>
  <r>
    <s v="Tamil Nadu"/>
    <s v="CHENNAI"/>
    <n v="2002977808"/>
    <s v="GS10141993"/>
    <s v="K Karthick"/>
    <s v="South"/>
    <s v="Professional Division"/>
    <n v="8754512858"/>
    <s v="Salon Sales Executive"/>
    <d v="2024-03-08T00:00:00"/>
    <n v="9791723851"/>
    <s v="ILLAN CHERIAN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Rejected"/>
    <s v="Present - Approved"/>
    <s v="Not Marked"/>
    <s v="Not Marked"/>
    <s v="Weekoff - Approved"/>
    <s v="Present - Approved"/>
    <s v="Present - Regularise - Approved"/>
    <s v="Present - Regularise - Approved"/>
    <s v="Present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11"/>
    <n v="0"/>
    <n v="4"/>
    <n v="0"/>
    <n v="0"/>
    <n v="0"/>
    <n v="0"/>
    <n v="0"/>
    <n v="1"/>
    <n v="15"/>
    <n v="0"/>
    <n v="16"/>
    <n v="15"/>
    <n v="31"/>
    <n v="0"/>
    <n v="15"/>
    <n v="16"/>
    <x v="2"/>
    <s v="Transfer"/>
  </r>
  <r>
    <s v="Assam"/>
    <s v="TINSUKIA"/>
    <n v="2003543722"/>
    <s v="GS10431049"/>
    <s v="DIPOM DEY"/>
    <s v="NORTH - EAST"/>
    <s v="Professional Division"/>
    <n v="7002979504"/>
    <s v="Salon Sales Executive"/>
    <d v="2025-05-10T00:00:00"/>
    <n v="7002772787"/>
    <s v="Pranjal Saikia"/>
    <s v="Pranjal Saikia"/>
    <s v="Active"/>
    <s v="Active"/>
    <s v="-"/>
    <m/>
    <x v="0"/>
    <s v="-"/>
    <s v="Not Marked"/>
    <s v="Not Marked"/>
    <s v="Not Marked"/>
    <s v="Not Marked"/>
    <s v="Weekoff - Approved"/>
    <s v="Not Marked"/>
    <s v="Not Marked"/>
    <s v="Present - Approved"/>
    <s v="Present - Approved"/>
    <s v="Present - Approved"/>
    <s v="Present - Approved"/>
    <s v="Weekoff - Approved"/>
    <s v="Not Marked"/>
    <s v="Not Marked"/>
    <s v="Present - Approved"/>
    <s v="Present - Approved"/>
    <s v="Present - Approved"/>
    <s v="Not Marked"/>
    <s v="Weekoff - Approved"/>
    <s v="Present - Approved"/>
    <s v="Not Marked"/>
    <s v="Not Marked"/>
    <s v="Not Marked"/>
    <s v="Not Marked"/>
    <s v="Not Marked"/>
    <s v="Weekoff - Approved"/>
    <s v="Present - Approved"/>
    <s v="Present - Approved"/>
    <s v="Present - Approved"/>
    <s v="Present - Approved"/>
    <s v="Present - Approved"/>
    <n v="13"/>
    <n v="0"/>
    <n v="4"/>
    <n v="0"/>
    <n v="0"/>
    <n v="0"/>
    <n v="0"/>
    <n v="0"/>
    <n v="0"/>
    <n v="14"/>
    <n v="0"/>
    <n v="14"/>
    <n v="17"/>
    <n v="31"/>
    <n v="0"/>
    <n v="14"/>
    <n v="14"/>
    <x v="2"/>
    <s v="Transfer"/>
  </r>
  <r>
    <s v="Maharashtra"/>
    <s v="MUMBRA"/>
    <n v="2002840633"/>
    <s v="GS10068530"/>
    <s v="Mohd Zaki"/>
    <s v="West"/>
    <s v="General Trade"/>
    <n v="9653114825"/>
    <s v="Sales Representative"/>
    <d v="2023-11-01T00:00:00"/>
    <n v="7021244219"/>
    <s v="Ganesh Joshi"/>
    <s v="AJAY SINGH MEENA"/>
    <s v="Active"/>
    <s v="Active"/>
    <s v="-"/>
    <m/>
    <x v="0"/>
    <s v="-"/>
    <s v="Present - Approved"/>
    <s v="Marked Absent - Regularise - Approved"/>
    <s v="Present - Regularise - Approved"/>
    <s v="Present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Leave - Approved"/>
    <s v="Leave - Approved"/>
    <s v="Leave - Approved"/>
    <s v="Leave - Approv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10"/>
    <n v="0"/>
    <n v="4"/>
    <n v="0"/>
    <n v="0"/>
    <n v="4"/>
    <n v="0"/>
    <n v="0"/>
    <n v="1"/>
    <n v="12"/>
    <n v="0"/>
    <n v="13"/>
    <n v="18"/>
    <n v="31"/>
    <n v="0"/>
    <n v="12"/>
    <n v="13"/>
    <x v="2"/>
    <s v="Migaration"/>
  </r>
  <r>
    <s v="Maharashtra"/>
    <s v="MUMBAI"/>
    <n v="2002841085"/>
    <s v="GS10068416"/>
    <s v="Shivam Rajeevkumar Singh"/>
    <s v="West"/>
    <s v="Professional Division"/>
    <n v="7977432998"/>
    <s v="Salon Sales Executive"/>
    <d v="2023-11-01T00:00:00"/>
    <n v="8982158721"/>
    <s v="Ankit Sharma"/>
    <s v="MAINUDIN KHA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waiting"/>
    <s v="Present - Regularise - Awaiting"/>
    <s v="Leave - Approved"/>
    <s v="Leave - Approved"/>
    <s v="Weekoff - Approved"/>
    <s v="Leave - Approved"/>
    <s v="Present - Regularise - Awaiting"/>
    <s v="Present - Regularise - Awaiting"/>
    <s v="Not Marked"/>
    <s v="Not Marked"/>
    <s v="Not Marked"/>
    <s v="Weekoff - Approved"/>
    <s v="Not Marked"/>
    <s v="Not Marked"/>
    <s v="Not Marked"/>
    <s v="Not Marked"/>
    <s v="Not Marked"/>
    <n v="12"/>
    <n v="4"/>
    <n v="4"/>
    <n v="0"/>
    <n v="0"/>
    <n v="3"/>
    <n v="0"/>
    <n v="0"/>
    <n v="0"/>
    <n v="8"/>
    <n v="0"/>
    <n v="12"/>
    <n v="19"/>
    <n v="31"/>
    <n v="0"/>
    <n v="8"/>
    <n v="12"/>
    <x v="3"/>
    <s v="Migaration"/>
  </r>
  <r>
    <s v="Uttar Pradesh"/>
    <s v="Badaun"/>
    <n v="2003153530"/>
    <s v="GS10236631"/>
    <s v="AMIT SHARMA"/>
    <s v="North"/>
    <s v="General Trade"/>
    <n v="9627347027"/>
    <s v="Growth Specialist"/>
    <d v="2024-06-15T00:00:00"/>
    <n v="9997327954"/>
    <s v="Chandan Singh"/>
    <s v="SANDEEP BHATNAGAR"/>
    <s v="Active"/>
    <s v="Active"/>
    <s v="-"/>
    <m/>
    <x v="0"/>
    <s v="-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Present - Regularise - Approved"/>
    <s v="Present - Regularise - Approved"/>
    <s v="Present - Approved"/>
    <s v="Present - Approved"/>
    <s v="Present - Approved"/>
    <s v="Company Holiday - Approved"/>
    <s v="Weekoff - Approved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Not Marked"/>
    <s v="Present - Approved"/>
    <s v="Present - Approved"/>
    <n v="14"/>
    <n v="0"/>
    <n v="4"/>
    <n v="0"/>
    <n v="0"/>
    <n v="0"/>
    <n v="0"/>
    <n v="1"/>
    <n v="0"/>
    <n v="12"/>
    <n v="0"/>
    <n v="12"/>
    <n v="19"/>
    <n v="31"/>
    <n v="0"/>
    <n v="12"/>
    <n v="12"/>
    <x v="2"/>
    <s v="Transfer"/>
  </r>
  <r>
    <s v="Punjab"/>
    <s v="LUDHIANA"/>
    <n v="2003540645"/>
    <s v="GS10439149"/>
    <s v="KULDEEP PAL"/>
    <s v="North"/>
    <s v="General Trade"/>
    <n v="8360849282"/>
    <s v="Growth Specialist"/>
    <d v="2025-04-25T00:00:00"/>
    <n v="9815380655"/>
    <s v="Inderjeet singh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Marked Absent - Approved"/>
    <s v="Present - Approved"/>
    <s v="Weekoff - Approved"/>
    <s v="Present - Approved"/>
    <s v="Half Day - Approved"/>
    <s v="Half Day - Approved"/>
    <s v="Present - Regularise - Rejected"/>
    <s v="Present - Regularise - Rejected"/>
    <s v="Company Holiday - Approved"/>
    <s v="Weekoff - Approved"/>
    <s v="Present - Approved"/>
    <s v="Present - Approved"/>
    <s v="Present - Approved"/>
    <s v="Not Marked"/>
    <s v="Not Marked"/>
    <s v="Not Marked"/>
    <s v="Weekoff - Approved"/>
    <s v="Not Marked"/>
    <s v="Not Marked"/>
    <s v="Not Marked"/>
    <s v="Not Marked"/>
    <s v="Not Marked"/>
    <n v="13"/>
    <n v="0"/>
    <n v="4"/>
    <n v="1"/>
    <n v="0"/>
    <n v="0"/>
    <n v="0"/>
    <n v="1"/>
    <n v="3"/>
    <n v="8"/>
    <n v="0"/>
    <n v="11"/>
    <n v="19"/>
    <n v="30"/>
    <n v="0"/>
    <n v="8"/>
    <n v="11"/>
    <x v="2"/>
    <s v="Transfer"/>
  </r>
  <r>
    <s v="Andhra Pradesh"/>
    <s v="VIJAYAWADA"/>
    <n v="2003193785"/>
    <s v="GS10247220"/>
    <s v="MOHAMMAD AYUB"/>
    <s v="South"/>
    <s v="General Trade"/>
    <n v="9989388344"/>
    <s v="Growth Specialist"/>
    <d v="2024-07-21T00:00:00"/>
    <n v="9948711602"/>
    <s v="SK SUBHANI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Marked Absent - Approved"/>
    <s v="Marked Absent - Approved"/>
    <s v="Marked Absent - Approved"/>
    <s v="Present - Approved"/>
    <s v="Marked Ab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Not Marked"/>
    <s v="Not Marked"/>
    <s v="Not Marked"/>
    <s v="Not Marked"/>
    <s v="Not Marked"/>
    <n v="17"/>
    <n v="0"/>
    <n v="4"/>
    <n v="0"/>
    <n v="0"/>
    <n v="0"/>
    <n v="0"/>
    <n v="0"/>
    <n v="4"/>
    <n v="6"/>
    <n v="0"/>
    <n v="10"/>
    <n v="21"/>
    <n v="31"/>
    <n v="0"/>
    <n v="6"/>
    <n v="10"/>
    <x v="2"/>
    <s v="Transfer"/>
  </r>
  <r>
    <s v="Gujarat"/>
    <s v="BHAVNAGAR"/>
    <n v="2003381207"/>
    <s v="GS10352300"/>
    <s v="parmar mukeshbhai"/>
    <s v="West"/>
    <s v="General Trade"/>
    <n v="6351537817"/>
    <s v="Growth Specialist"/>
    <d v="2024-12-09T00:00:00"/>
    <n v="8511078600"/>
    <s v="Arif Katariya"/>
    <s v="NALIN VYAS"/>
    <s v="Active"/>
    <s v="Active"/>
    <s v="-"/>
    <m/>
    <x v="0"/>
    <s v="-"/>
    <s v="Not Marked"/>
    <s v="Not Marked"/>
    <s v="Not Mark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s v="Not Marked"/>
    <s v="Not Marked"/>
    <s v="Not Marked"/>
    <n v="18"/>
    <n v="0"/>
    <n v="4"/>
    <n v="0"/>
    <n v="0"/>
    <n v="0"/>
    <n v="0"/>
    <n v="0"/>
    <n v="0"/>
    <n v="9"/>
    <n v="0"/>
    <n v="9"/>
    <n v="22"/>
    <n v="31"/>
    <n v="0"/>
    <n v="9"/>
    <n v="9"/>
    <x v="2"/>
    <s v="Transfer"/>
  </r>
  <r>
    <s v="Haryana"/>
    <s v="FARIDABAD"/>
    <n v="2003479868"/>
    <s v="GS10391226"/>
    <s v="GULSHAN KUMAR RAMAN"/>
    <s v="North"/>
    <s v="General Trade"/>
    <n v="9971669408"/>
    <s v="Growth Specialist"/>
    <d v="2025-02-17T00:00:00"/>
    <n v="9650240283"/>
    <s v="Amit Kumar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Marked Absent - Approved"/>
    <s v="Present - Approved"/>
    <s v="Present - Approved"/>
    <s v="Present - Approved"/>
    <s v="Marked Ab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Present - Regularise - Approved"/>
    <s v="Present - Approved"/>
    <s v="Present - Approved"/>
    <s v="Leave - Approved"/>
    <s v="Marked Absent - Approved"/>
    <s v="Weekoff - Approved"/>
    <s v="Marked Absent - Regularise - Approved"/>
    <s v="Marked Absent - Approved"/>
    <s v="Marked Absent - Approved"/>
    <s v="Marked Absent - Approved"/>
    <s v="Marked Absent - Approved"/>
    <n v="16"/>
    <n v="0"/>
    <n v="4"/>
    <n v="0"/>
    <n v="0"/>
    <n v="2"/>
    <n v="0"/>
    <n v="1"/>
    <n v="8"/>
    <n v="0"/>
    <n v="0"/>
    <n v="8"/>
    <n v="23"/>
    <n v="31"/>
    <n v="0"/>
    <n v="0"/>
    <n v="8"/>
    <x v="4"/>
    <s v="Transfer"/>
  </r>
  <r>
    <s v="Telangana"/>
    <s v="Hyderabad"/>
    <n v="2003543728"/>
    <s v="GS10439118"/>
    <s v="ABBOJU ANAND"/>
    <s v="South"/>
    <s v="General Trade"/>
    <n v="9000689157"/>
    <s v="Growth Specialist"/>
    <d v="2025-05-16T00:00:00"/>
    <n v="9553835807"/>
    <s v="K Babu"/>
    <s v="MALLESH GODASI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Not Marked"/>
    <s v="On behalf attendance - Approved"/>
    <s v="On behalf attendance - Approved"/>
    <s v="On behalf attendance - Approved"/>
    <s v="On behalf attendance - Approved"/>
    <s v="On behalf attendance - Approved"/>
    <s v="Weekoff - Approved"/>
    <s v="Not Marked"/>
    <s v="On behalf attendance - Approved"/>
    <s v="On behalf attendance - Approved"/>
    <s v="On behalf attendance - Approved"/>
    <s v="On behalf attendance - Approved"/>
    <s v="Not Marked"/>
    <s v="Weekoff - Approved"/>
    <s v="Not Marked"/>
    <s v="On behalf attendance - Approved"/>
    <s v="On behalf attendance - Approved"/>
    <s v="On behalf attendance - Approved"/>
    <s v="On behalf attendance - Approved"/>
    <s v="On behalf attendance - Approved"/>
    <s v="Weekoff - Approved"/>
    <s v="Not Marked"/>
    <s v="On behalf attendance - Approved"/>
    <s v="Not Marked"/>
    <s v="Not Marked"/>
    <s v="Not Marked"/>
    <n v="19"/>
    <n v="0"/>
    <n v="4"/>
    <n v="0"/>
    <n v="0"/>
    <n v="0"/>
    <n v="0"/>
    <n v="0"/>
    <n v="0"/>
    <n v="8"/>
    <n v="0"/>
    <n v="8"/>
    <n v="23"/>
    <n v="31"/>
    <n v="0"/>
    <n v="8"/>
    <n v="8"/>
    <x v="2"/>
    <s v="Transfer"/>
  </r>
  <r>
    <s v="Manipur"/>
    <s v="IMPHAL"/>
    <n v="2002841149"/>
    <s v="GS10068391"/>
    <s v="Mayengbam Prasanta Singh"/>
    <s v="NORTH - EAST"/>
    <s v="Professional Division"/>
    <n v="6009082956"/>
    <s v="Salon Sales Executive"/>
    <d v="2023-11-01T00:00:00"/>
    <n v="7002772787"/>
    <s v="Pranjal Saikia"/>
    <s v="Pranjal Saiki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waiting"/>
    <s v="Present - Regularise - Awaiting"/>
    <s v="Present - Regularise - Awaiting"/>
    <s v="Present - Regularise - Awaiting"/>
    <s v="Present - Regularise - Awaiting"/>
    <s v="Present - Approved"/>
    <s v="Weekoff - Approved"/>
    <s v="Present - Approved"/>
    <s v="Present - Approved"/>
    <s v="Not Marked"/>
    <s v="Present - Approved"/>
    <s v="Leave - Awaiting"/>
    <n v="20"/>
    <n v="5"/>
    <n v="4"/>
    <n v="0"/>
    <n v="0"/>
    <n v="0"/>
    <n v="1"/>
    <n v="0"/>
    <n v="0"/>
    <n v="1"/>
    <n v="0"/>
    <n v="7"/>
    <n v="24"/>
    <n v="31"/>
    <n v="1"/>
    <n v="2"/>
    <n v="7"/>
    <x v="1"/>
    <s v="Migaration"/>
  </r>
  <r>
    <s v="Kerala"/>
    <s v="KOLLAM"/>
    <n v="2002840996"/>
    <s v="GS10068586"/>
    <s v="Abhilash C"/>
    <s v="South"/>
    <s v="General Trade"/>
    <n v="8129771439"/>
    <s v="Sales Representative"/>
    <d v="2023-11-01T00:00:00"/>
    <n v="9446469879"/>
    <s v="Wilson"/>
    <s v="KV PRADEEP"/>
    <s v="Active"/>
    <s v="Active"/>
    <s v="-"/>
    <m/>
    <x v="0"/>
    <s v="-"/>
    <s v="Present - Approved"/>
    <s v="Present - Approved"/>
    <s v="Present - Approved"/>
    <s v="Present - Approved"/>
    <s v="Weekoff - Approved"/>
    <s v="Marked Absent - Approved"/>
    <s v="Marked Absent - Approved"/>
    <s v="Marked Absent - Approved"/>
    <s v="Marked Absent - Approved"/>
    <s v="Marked Absent - Approved"/>
    <s v="Marked Absent - Approved"/>
    <s v="Weekoff - Approved"/>
    <s v="Marked Ab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0"/>
    <n v="0"/>
    <n v="4"/>
    <n v="0"/>
    <n v="0"/>
    <n v="0"/>
    <n v="0"/>
    <n v="0"/>
    <n v="7"/>
    <n v="0"/>
    <n v="0"/>
    <n v="7"/>
    <n v="24"/>
    <n v="31"/>
    <n v="0"/>
    <n v="0"/>
    <n v="7"/>
    <x v="4"/>
    <s v="Migaration"/>
  </r>
  <r>
    <s v="Maharashtra"/>
    <s v="MIRA ROAD"/>
    <n v="2002840983"/>
    <s v="GS10068602"/>
    <s v="Ramesh Kumar Kannaujiya"/>
    <s v="West"/>
    <s v="General Trade"/>
    <n v="7045641941"/>
    <s v="Sales Representative"/>
    <d v="2023-11-01T00:00:00"/>
    <n v="7982912669"/>
    <s v="Bipul  Tiwari"/>
    <s v="AJAY SINGH MEENA"/>
    <s v="Active"/>
    <s v="Active"/>
    <s v="-"/>
    <m/>
    <x v="0"/>
    <s v="-"/>
    <s v="Leave - Approved"/>
    <s v="Leave - Approved"/>
    <s v="Leave - Approved"/>
    <s v="Leave - Approved"/>
    <s v="Weekoff - Approved"/>
    <s v="Leav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Marked Absent - Regularise - Approved"/>
    <s v="Marked Absent - Regularise - Approved"/>
    <s v="Marked Absent - Regularise - Approved"/>
    <s v="Marked Absent - Regularise - Approved"/>
    <s v="Marked Absent - Regularise - Approved"/>
    <s v="Marked Absent - Regularise - Approved"/>
    <s v="Weekoff - Approved"/>
    <s v="Marked Ab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5"/>
    <n v="0"/>
    <n v="4"/>
    <n v="0"/>
    <n v="0"/>
    <n v="5"/>
    <n v="0"/>
    <n v="0"/>
    <n v="7"/>
    <n v="0"/>
    <n v="0"/>
    <n v="7"/>
    <n v="24"/>
    <n v="31"/>
    <n v="0"/>
    <n v="0"/>
    <n v="7"/>
    <x v="4"/>
    <s v="Migaration"/>
  </r>
  <r>
    <s v="Maharashtra"/>
    <s v="MUMBAI"/>
    <n v="2002840853"/>
    <s v="GS10068920"/>
    <s v="Santosh Sukhdev Satpute"/>
    <s v="West"/>
    <s v="General Trade"/>
    <n v="8591705172"/>
    <s v="Sales Representative"/>
    <d v="2023-11-01T00:00:00"/>
    <n v="8767393834"/>
    <s v="Sayyed Hasan"/>
    <s v="AJAY SINGH MEENA"/>
    <s v="Active"/>
    <s v="Active"/>
    <s v="-"/>
    <m/>
    <x v="0"/>
    <s v="-"/>
    <s v="Present - Approved"/>
    <s v="Present - Approved"/>
    <s v="Not Marked"/>
    <s v="Present - Approved"/>
    <s v="Weekoff - Approved"/>
    <s v="Present - Approved"/>
    <s v="Present - Approved"/>
    <s v="Present - Approved"/>
    <s v="Not Marked"/>
    <s v="Present - Approved"/>
    <s v="Present - Approved"/>
    <s v="Weekoff - Approved"/>
    <s v="Present - Approved"/>
    <s v="Leave - Approved"/>
    <s v="Present - Approved"/>
    <s v="Present - Approved"/>
    <s v="Leave - Approved"/>
    <s v="Present - Approved"/>
    <s v="Weekoff - Approved"/>
    <s v="Leave - Approved"/>
    <s v="Not Marked"/>
    <s v="Present - Approved"/>
    <s v="Present - Approved"/>
    <s v="Not Marked"/>
    <s v="Not Marked"/>
    <s v="Weekoff - Approved"/>
    <s v="Not Marked"/>
    <s v="Present - Approved"/>
    <s v="Present - Approved"/>
    <s v="Not Marked"/>
    <s v="Present - Approved"/>
    <n v="17"/>
    <n v="0"/>
    <n v="4"/>
    <n v="0"/>
    <n v="0"/>
    <n v="3"/>
    <n v="0"/>
    <n v="0"/>
    <n v="0"/>
    <n v="7"/>
    <n v="0"/>
    <n v="7"/>
    <n v="24"/>
    <n v="31"/>
    <n v="0"/>
    <n v="7"/>
    <n v="7"/>
    <x v="2"/>
    <s v="Migaration"/>
  </r>
  <r>
    <s v="Delhi"/>
    <s v="WEST DELHI"/>
    <n v="2003413402"/>
    <s v="GS10357377"/>
    <s v="LAXMIKANT"/>
    <s v="North"/>
    <s v="General Trade"/>
    <n v="8802691725"/>
    <s v="Growth Specialist"/>
    <d v="2025-01-01T00:00:00"/>
    <n v="9818657640"/>
    <s v="Radhey Shyam Chaubey"/>
    <s v="AJAY KUMAR JAIN"/>
    <s v="Active"/>
    <s v="Active"/>
    <s v="-"/>
    <m/>
    <x v="0"/>
    <s v="-"/>
    <s v="Not Marked"/>
    <s v="Not Marked"/>
    <s v="Not Marked"/>
    <s v="Not Marked"/>
    <s v="Weekoff - Approved"/>
    <s v="Not Marked"/>
    <s v="Not Mark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19"/>
    <n v="0"/>
    <n v="4"/>
    <n v="0"/>
    <n v="0"/>
    <n v="0"/>
    <n v="0"/>
    <n v="1"/>
    <n v="0"/>
    <n v="7"/>
    <n v="0"/>
    <n v="7"/>
    <n v="24"/>
    <n v="31"/>
    <n v="0"/>
    <n v="7"/>
    <n v="7"/>
    <x v="2"/>
    <s v="Transfer"/>
  </r>
  <r>
    <s v="Delhi"/>
    <s v="SOUTH DELHI"/>
    <n v="2003413403"/>
    <s v="GS10357378"/>
    <s v="DEEPAK KUMAR"/>
    <s v="North"/>
    <s v="General Trade"/>
    <n v="8882618462"/>
    <s v="Growth Specialist"/>
    <d v="2024-12-26T00:00:00"/>
    <n v="9818657640"/>
    <s v="Radhey Shyam Chaubey"/>
    <s v="AJAY KUMAR JAIN"/>
    <s v="Active"/>
    <s v="Active"/>
    <s v="-"/>
    <m/>
    <x v="0"/>
    <s v="-"/>
    <s v="Present - Approved"/>
    <s v="Present - Approved"/>
    <s v="Not Mark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s v="Leave - Approved"/>
    <s v="Leave - Approved"/>
    <s v="Not Marked"/>
    <s v="Company Holiday - Approved"/>
    <s v="Weekoff - Approved"/>
    <s v="Not Marked"/>
    <s v="Not Mark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7"/>
    <n v="0"/>
    <n v="4"/>
    <n v="0"/>
    <n v="0"/>
    <n v="2"/>
    <n v="0"/>
    <n v="1"/>
    <n v="0"/>
    <n v="7"/>
    <n v="0"/>
    <n v="7"/>
    <n v="24"/>
    <n v="31"/>
    <n v="0"/>
    <n v="7"/>
    <n v="7"/>
    <x v="2"/>
    <s v="Transfer"/>
  </r>
  <r>
    <s v="West Bengal"/>
    <s v="BANKURA"/>
    <n v="2002840780"/>
    <s v="GS10068828"/>
    <s v="Chandi Pal"/>
    <s v="East"/>
    <s v="General Trade"/>
    <n v="9002333535"/>
    <s v="Sales Representative"/>
    <d v="2023-11-01T00:00:00"/>
    <n v="8250980110"/>
    <s v="Abir Ghosh"/>
    <s v="AMIT KARMAKAR"/>
    <s v="Active"/>
    <s v="Active"/>
    <s v="-"/>
    <m/>
    <x v="0"/>
    <s v="-"/>
    <s v="Present - Regularise - Approved"/>
    <s v="Present - Approved"/>
    <s v="Leave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Not Marked"/>
    <s v="Leave - Approved"/>
    <s v="Leave - Approved"/>
    <s v="Leave - Approved"/>
    <s v="Leave - Approved"/>
    <s v="Leave - Approved"/>
    <s v="Weekoff - Approved"/>
    <s v="Not Marked"/>
    <s v="Not Marked"/>
    <s v="Not Marked"/>
    <s v="Not Marked"/>
    <s v="Not Marked"/>
    <n v="15"/>
    <n v="0"/>
    <n v="4"/>
    <n v="0"/>
    <n v="0"/>
    <n v="6"/>
    <n v="0"/>
    <n v="0"/>
    <n v="0"/>
    <n v="6"/>
    <n v="0"/>
    <n v="6"/>
    <n v="25"/>
    <n v="31"/>
    <n v="0"/>
    <n v="6"/>
    <n v="6"/>
    <x v="2"/>
    <s v="Migaration"/>
  </r>
  <r>
    <s v="Tamil Nadu"/>
    <s v="COIMBATORE"/>
    <n v="2003247002"/>
    <s v="GS10278888"/>
    <s v="S Sathyamoorthy"/>
    <s v="South"/>
    <s v="Professional Division"/>
    <n v="9626082312"/>
    <s v="Senior Salon Sales Executive"/>
    <d v="2024-09-11T00:00:00"/>
    <n v="9791723851"/>
    <s v="ILLAN CHERIAN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Approved"/>
    <s v="Marked Absent - Approved"/>
    <s v="Marked Absent - Approved"/>
    <s v="Marked Absent - Approved"/>
    <s v="Marked Absent - Approved"/>
    <s v="Marked Ab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0"/>
    <n v="0"/>
    <n v="4"/>
    <n v="0"/>
    <n v="0"/>
    <n v="1"/>
    <n v="0"/>
    <n v="0"/>
    <n v="6"/>
    <n v="0"/>
    <n v="0"/>
    <n v="6"/>
    <n v="25"/>
    <n v="31"/>
    <n v="0"/>
    <n v="0"/>
    <n v="6"/>
    <x v="4"/>
    <s v="Transfer"/>
  </r>
  <r>
    <s v="Bihar"/>
    <s v="DARBHANGA"/>
    <n v="2003509945"/>
    <s v="GS10418156"/>
    <s v="VINAY KUMAR JHA"/>
    <s v="East"/>
    <s v="General Trade"/>
    <n v="9576714016"/>
    <s v="Growth Specialist"/>
    <d v="2025-04-15T00:00:00"/>
    <n v="8102213330"/>
    <s v="ARJUN KUMAR"/>
    <s v="RUPESH KUMAR"/>
    <s v="Active"/>
    <s v="Active"/>
    <d v="2025-06-10T00:00:00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Not Marked"/>
    <s v="Not Marked"/>
    <s v="Not Mark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Regularise - Approved"/>
    <s v="Present - Approved"/>
    <s v="Not Marked"/>
    <s v="Not Marked"/>
    <s v="Present - Approved"/>
    <s v="Weekoff - Approved"/>
    <s v="Not Marked"/>
    <s v="Present - Approved"/>
    <s v="Present - Approved"/>
    <s v="Present - Approved"/>
    <s v="Present - Approved"/>
    <n v="21"/>
    <n v="0"/>
    <n v="4"/>
    <n v="0"/>
    <n v="0"/>
    <n v="0"/>
    <n v="0"/>
    <n v="0"/>
    <n v="0"/>
    <n v="6"/>
    <n v="0"/>
    <n v="6"/>
    <n v="25"/>
    <n v="31"/>
    <n v="0"/>
    <n v="6"/>
    <n v="6"/>
    <x v="2"/>
    <s v="Transfer"/>
  </r>
  <r>
    <s v="Maharashtra"/>
    <s v="AURANGABAD"/>
    <n v="2002840674"/>
    <s v="GS10068437"/>
    <s v="Sharukh Gous Khan"/>
    <s v="West"/>
    <s v="Professional Division"/>
    <n v="8421714911"/>
    <s v="Salon Sales Officer"/>
    <d v="2023-11-01T00:00:00"/>
    <n v="9730112243"/>
    <s v="Akash kuradkar"/>
    <s v="VISHWESH SAVARKAR"/>
    <s v="Active"/>
    <s v="Active"/>
    <s v="-"/>
    <m/>
    <x v="0"/>
    <s v="-"/>
    <s v="Present - Approved"/>
    <s v="Present - Approved"/>
    <s v="Present - Regularise - Approved"/>
    <s v="Marked Absent - Regularise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Leave - Approved"/>
    <s v="Leave - Approved"/>
    <s v="Present - Approved"/>
    <s v="Present - Regularise - Approved"/>
    <s v="Marked Absent - Approved"/>
    <s v="Weekoff - Approved"/>
    <s v="Marked Absent - Approved"/>
    <s v="Present - Approved"/>
    <s v="Marked Absent - Approved"/>
    <s v="Marked Ab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0"/>
    <n v="0"/>
    <n v="4"/>
    <n v="0"/>
    <n v="0"/>
    <n v="2"/>
    <n v="0"/>
    <n v="0"/>
    <n v="5"/>
    <n v="0"/>
    <n v="0"/>
    <n v="5"/>
    <n v="26"/>
    <n v="31"/>
    <n v="0"/>
    <n v="0"/>
    <n v="5"/>
    <x v="4"/>
    <s v="Migaration"/>
  </r>
  <r>
    <s v="Maharashtra"/>
    <s v="MUMBAI"/>
    <n v="2002841026"/>
    <s v="GS10068574"/>
    <s v="Akash Pannalal Pasi"/>
    <s v="West"/>
    <s v="General Trade"/>
    <n v="9768809108"/>
    <s v="Sales Representative"/>
    <d v="2023-11-01T00:00:00"/>
    <n v="7021244219"/>
    <s v="Ganesh Joshi"/>
    <s v="AJAY SINGH MEENA"/>
    <s v="Active"/>
    <s v="Active"/>
    <s v="-"/>
    <m/>
    <x v="0"/>
    <s v="-"/>
    <s v="Not Marked"/>
    <s v="Not Marked"/>
    <s v="Not Marked"/>
    <s v="Not Mark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0"/>
    <n v="0"/>
    <n v="0"/>
    <n v="0"/>
    <n v="5"/>
    <n v="0"/>
    <n v="5"/>
    <n v="26"/>
    <n v="31"/>
    <n v="0"/>
    <n v="5"/>
    <n v="5"/>
    <x v="2"/>
    <s v="Migaration"/>
  </r>
  <r>
    <s v="Kerala"/>
    <s v="ALUVA"/>
    <n v="2003413389"/>
    <s v="GS10367551"/>
    <s v="LIJEESH JACOB"/>
    <s v="South"/>
    <s v="General Trade"/>
    <n v="9539900871"/>
    <s v="Growth Specialist"/>
    <d v="2025-01-17T00:00:00"/>
    <n v="9446469879"/>
    <s v="Wilson"/>
    <s v="KV PRADEEP"/>
    <s v="Active"/>
    <s v="Active"/>
    <s v="-"/>
    <m/>
    <x v="0"/>
    <s v="-"/>
    <s v="Present - Approved"/>
    <s v="Present - Approved"/>
    <s v="Marked Absent - Approved"/>
    <s v="Marked Absent - Approved"/>
    <s v="Weekoff - Approved"/>
    <s v="Present - Approved"/>
    <s v="Present - Approved"/>
    <s v="Present - Approved"/>
    <s v="Marked Absent - Approved"/>
    <s v="Marked Absent - Approved"/>
    <s v="Marked Ab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0"/>
    <n v="0"/>
    <n v="4"/>
    <n v="0"/>
    <n v="0"/>
    <n v="2"/>
    <n v="0"/>
    <n v="0"/>
    <n v="5"/>
    <n v="0"/>
    <n v="0"/>
    <n v="5"/>
    <n v="26"/>
    <n v="31"/>
    <n v="0"/>
    <n v="0"/>
    <n v="5"/>
    <x v="4"/>
    <s v="Transfer"/>
  </r>
  <r>
    <s v="Punjab"/>
    <s v="NANGAL"/>
    <n v="2003479889"/>
    <s v="GS10399890"/>
    <s v="Satnam Singh"/>
    <s v="North"/>
    <s v="Professional Division"/>
    <n v="9914035070"/>
    <s v="Salon Sales Officer"/>
    <d v="2025-03-17T00:00:00"/>
    <n v="9464114266"/>
    <s v="NIKHIL BHARGAVA"/>
    <s v="NIKHIL BHARGAVA"/>
    <s v="Active"/>
    <s v="Active"/>
    <s v="-"/>
    <m/>
    <x v="0"/>
    <s v="-"/>
    <s v="Marked Absent - Approved"/>
    <s v="Marked Absent - Approved"/>
    <s v="Present - Approved"/>
    <s v="Present - Approved"/>
    <s v="Weekoff - Approved"/>
    <s v="Marked Absent - Approved"/>
    <s v="Marked Absent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Marked Absent - Regularis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0"/>
    <n v="0"/>
    <n v="4"/>
    <n v="0"/>
    <n v="0"/>
    <n v="1"/>
    <n v="0"/>
    <n v="1"/>
    <n v="5"/>
    <n v="0"/>
    <n v="0"/>
    <n v="5"/>
    <n v="26"/>
    <n v="31"/>
    <n v="0"/>
    <n v="0"/>
    <n v="5"/>
    <x v="4"/>
    <s v="Transfer"/>
  </r>
  <r>
    <s v="Jharkhand"/>
    <s v="RANCHI"/>
    <n v="2002841164"/>
    <s v="GS10068451"/>
    <s v="Sabita Singh"/>
    <s v="East"/>
    <s v="Professional Division"/>
    <n v="7482964005"/>
    <s v="Salon Sales Executive"/>
    <d v="2023-11-01T00:00:00"/>
    <n v="9386986964"/>
    <s v="Md Shahid Akhtar"/>
    <s v="MRITUNJAY KUMAR SIN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Marked Absent - Regularise - Approved"/>
    <s v="Marked Ab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Regularise - Approved"/>
    <s v="Marked Absent - Regularise - Approved"/>
    <s v="Present - Approved"/>
    <s v="Present - Approved"/>
    <s v="Present - Approved"/>
    <n v="23"/>
    <n v="0"/>
    <n v="4"/>
    <n v="0"/>
    <n v="0"/>
    <n v="0"/>
    <n v="0"/>
    <n v="0"/>
    <n v="4"/>
    <n v="0"/>
    <n v="0"/>
    <n v="4"/>
    <n v="27"/>
    <n v="31"/>
    <n v="0"/>
    <n v="0"/>
    <n v="4"/>
    <x v="4"/>
    <s v="Migaration"/>
  </r>
  <r>
    <s v="Tamil Nadu"/>
    <s v="CHENNAI"/>
    <n v="2002840715"/>
    <s v="GS10068733"/>
    <s v="Karthick R"/>
    <s v="South"/>
    <s v="General Trade"/>
    <n v="9790747735"/>
    <s v="Sales Representative"/>
    <d v="2023-11-01T00:00:00"/>
    <n v="8667088356"/>
    <s v="Manikandan Sundar"/>
    <s v="GOPA KUMAR"/>
    <s v="Active"/>
    <s v="Active"/>
    <s v="-"/>
    <m/>
    <x v="0"/>
    <s v="-"/>
    <s v="Marked Absent - Regularise - Approved"/>
    <s v="Marked Absent - Regularise - Approved"/>
    <s v="Marked Absent - Regularise - Approved"/>
    <s v="Marked Absent - Regularise - Approved"/>
    <s v="Weekoff - Approved"/>
    <s v="Present - Approved"/>
    <s v="Present - Approved"/>
    <s v="Present - Approved"/>
    <s v="Present - Approved"/>
    <s v="Present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1"/>
    <n v="0"/>
    <n v="4"/>
    <n v="0"/>
    <n v="0"/>
    <n v="2"/>
    <n v="0"/>
    <n v="0"/>
    <n v="4"/>
    <n v="0"/>
    <n v="0"/>
    <n v="4"/>
    <n v="27"/>
    <n v="31"/>
    <n v="0"/>
    <n v="0"/>
    <n v="4"/>
    <x v="4"/>
    <s v="Migaration"/>
  </r>
  <r>
    <s v="ODISHA"/>
    <s v="CUTTACK"/>
    <n v="2002840852"/>
    <s v="GS10068921"/>
    <s v="TAPAS ROUT"/>
    <s v="East"/>
    <s v="General Trade"/>
    <n v="9853701558"/>
    <s v="Sales Representative"/>
    <d v="2023-11-01T00:00:00"/>
    <n v="7504417388"/>
    <s v="ASWAJIT BAR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Not Marked"/>
    <s v="Not Mark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Not Marked"/>
    <s v="Present - Approved"/>
    <s v="Leave - Approved"/>
    <s v="Present - Approved"/>
    <s v="Weekoff - Approved"/>
    <s v="Leave - Approved"/>
    <s v="Present - Approved"/>
    <s v="Not Marked"/>
    <s v="Present - Approved"/>
    <s v="Present - Approved"/>
    <n v="21"/>
    <n v="0"/>
    <n v="4"/>
    <n v="0"/>
    <n v="0"/>
    <n v="2"/>
    <n v="0"/>
    <n v="0"/>
    <n v="0"/>
    <n v="4"/>
    <n v="0"/>
    <n v="4"/>
    <n v="27"/>
    <n v="31"/>
    <n v="0"/>
    <n v="4"/>
    <n v="4"/>
    <x v="2"/>
    <s v="Migaration"/>
  </r>
  <r>
    <s v="ODISHA"/>
    <s v="NAYAGARH"/>
    <n v="2002840844"/>
    <s v="GS10068933"/>
    <s v="Bibhupada Pattanaik"/>
    <s v="East"/>
    <s v="General Trade"/>
    <n v="7978366540"/>
    <s v="Sales Representative"/>
    <d v="2023-11-01T00:00:00"/>
    <n v="7504417388"/>
    <s v="ASWAJIT BARIK"/>
    <s v="SUBASA PANDA"/>
    <s v="Active"/>
    <s v="Active"/>
    <s v="-"/>
    <m/>
    <x v="0"/>
    <s v="-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Leave - Approved"/>
    <s v="Not Marked"/>
    <s v="Present - Approved"/>
    <s v="Present - Approved"/>
    <s v="Present - Approved"/>
    <s v="Weekoff - Approved"/>
    <s v="Present - Approved"/>
    <s v="Present - Approved"/>
    <s v="Not Marked"/>
    <s v="Not Marked"/>
    <s v="Present - Approved"/>
    <s v="Present - Approved"/>
    <s v="Weekoff - Approved"/>
    <s v="Leave - Approved"/>
    <s v="Present - Approved"/>
    <s v="Present - Approved"/>
    <s v="Present - Approved"/>
    <s v="Present - Approved"/>
    <n v="20"/>
    <n v="0"/>
    <n v="4"/>
    <n v="0"/>
    <n v="0"/>
    <n v="3"/>
    <n v="0"/>
    <n v="0"/>
    <n v="0"/>
    <n v="4"/>
    <n v="0"/>
    <n v="4"/>
    <n v="27"/>
    <n v="31"/>
    <n v="0"/>
    <n v="4"/>
    <n v="4"/>
    <x v="2"/>
    <s v="Migaration"/>
  </r>
  <r>
    <s v="Maharashtra"/>
    <s v="ULHASNAGAR"/>
    <n v="2002841100"/>
    <s v="GS10069333"/>
    <s v="Rakesh Yadav"/>
    <s v="West"/>
    <s v="General Trade"/>
    <n v="9370286610"/>
    <s v="Sales Representative"/>
    <d v="2023-11-01T00:00:00"/>
    <n v="7977769884"/>
    <s v="Datta Mokase"/>
    <s v="AJAY SINGH MEENA"/>
    <s v="Active"/>
    <s v="Active"/>
    <s v="-"/>
    <m/>
    <x v="0"/>
    <s v="-"/>
    <s v="Marked Absent - Approved"/>
    <s v="Marked Absent - Approved"/>
    <s v="Marked Absent - Approved"/>
    <s v="Marked Absent - Approved"/>
    <s v="Weekoff - Approved"/>
    <s v="Leave - Approved"/>
    <s v="Leave - Approved"/>
    <s v="Leave - Approved"/>
    <s v="Leave - Approved"/>
    <s v="Leave - Approved"/>
    <s v="Leave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7"/>
    <n v="0"/>
    <n v="4"/>
    <n v="0"/>
    <n v="0"/>
    <n v="6"/>
    <n v="0"/>
    <n v="0"/>
    <n v="4"/>
    <n v="0"/>
    <n v="0"/>
    <n v="4"/>
    <n v="27"/>
    <n v="31"/>
    <n v="0"/>
    <n v="0"/>
    <n v="4"/>
    <x v="4"/>
    <s v="Migaration"/>
  </r>
  <r>
    <s v="Goa"/>
    <s v="PHONDA"/>
    <n v="2002840915"/>
    <s v="GS10074303"/>
    <s v="Niraj Manohar Dhavaskar"/>
    <s v="West"/>
    <s v="General Trade"/>
    <n v="9511614911"/>
    <s v="Sales Representative"/>
    <d v="2023-11-01T00:00:00"/>
    <n v="7720885148"/>
    <s v="Sunil Kokitkar"/>
    <s v="BALASAHEB BADAKH"/>
    <s v="Active"/>
    <s v="Active"/>
    <s v="-"/>
    <m/>
    <x v="0"/>
    <s v="-"/>
    <s v="Marked Absent - Regularise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Marked Absent - Regularise - Approved"/>
    <s v="Present - Approved"/>
    <s v="Present - Approved"/>
    <s v="Present - Approved"/>
    <s v="Marked Absent - Regularise - Approved"/>
    <s v="Present - Approved"/>
    <s v="Weekoff - Approved"/>
    <s v="Present - Approved"/>
    <s v="Present - Approved"/>
    <s v="Present - Approved"/>
    <s v="Marked Ab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1"/>
    <n v="0"/>
    <n v="4"/>
    <n v="0"/>
    <n v="0"/>
    <n v="2"/>
    <n v="0"/>
    <n v="0"/>
    <n v="4"/>
    <n v="0"/>
    <n v="0"/>
    <n v="4"/>
    <n v="27"/>
    <n v="31"/>
    <n v="0"/>
    <n v="0"/>
    <n v="4"/>
    <x v="4"/>
    <s v="Migaration"/>
  </r>
  <r>
    <s v="Chhattisgarh"/>
    <s v="RAIGARH"/>
    <n v="2002840909"/>
    <s v="GS10076407"/>
    <s v="Gambhir Sarthi"/>
    <s v="West"/>
    <s v="General Trade"/>
    <n v="8839949384"/>
    <s v="Growth Specialist"/>
    <d v="2023-11-06T00:00:00"/>
    <n v="9685503874"/>
    <s v="Sandeep Rathour"/>
    <s v="ARVIND GUPTA"/>
    <s v="Alumni"/>
    <s v="Active"/>
    <m/>
    <m/>
    <x v="0"/>
    <s v="-"/>
    <s v="Not Marked"/>
    <s v="Not Marked"/>
    <s v="Not Mark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0"/>
    <n v="0"/>
    <n v="0"/>
    <n v="0"/>
    <n v="4"/>
    <n v="0"/>
    <n v="4"/>
    <n v="27"/>
    <n v="31"/>
    <n v="0"/>
    <n v="4"/>
    <n v="4"/>
    <x v="2"/>
    <s v="Transfer"/>
  </r>
  <r>
    <s v="Kerala"/>
    <s v="ERNAKULAM"/>
    <n v="2002977813"/>
    <s v="GS10136766"/>
    <s v="Saharshah Km"/>
    <s v="South"/>
    <s v="General Trade"/>
    <n v="9656997479"/>
    <s v="Growth Specialist"/>
    <d v="2024-03-01T00:00:00"/>
    <n v="9446469879"/>
    <s v="Wilson"/>
    <s v="KV PRADEEP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Regularise - Approved"/>
    <s v="Marked Absent - Regularise - Approved"/>
    <s v="Present - Approved"/>
    <s v="Marked Absent - Regularise - Approved"/>
    <s v="Marked Absent - Regularise - Approved"/>
    <s v="Present - Approved"/>
    <s v="Weekoff - Approved"/>
    <s v="Present - Approved"/>
    <s v="Present - Approved"/>
    <s v="Present - Regularise - Approved"/>
    <s v="Present - Approved"/>
    <s v="Present - Approved"/>
    <n v="21"/>
    <n v="0"/>
    <n v="4"/>
    <n v="0"/>
    <n v="0"/>
    <n v="2"/>
    <n v="0"/>
    <n v="0"/>
    <n v="4"/>
    <n v="0"/>
    <n v="0"/>
    <n v="4"/>
    <n v="27"/>
    <n v="31"/>
    <n v="0"/>
    <n v="0"/>
    <n v="4"/>
    <x v="4"/>
    <s v="Transfer"/>
  </r>
  <r>
    <s v="Rajasthan"/>
    <s v="SRI GANGANAGAR"/>
    <n v="2003007969"/>
    <s v="GS10166162"/>
    <s v="PRAVESH KHADRIA"/>
    <s v="North"/>
    <s v="General Trade"/>
    <n v="7742499900"/>
    <s v="Growth Specialist"/>
    <d v="2024-04-04T00:00:00"/>
    <n v="8107698071"/>
    <s v="Himanshu Kiradoo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Marked Absent - Approved"/>
    <s v="Marked Absent - Approved"/>
    <s v="Marked Absent - Approved"/>
    <s v="Marked Absent - Approved"/>
    <s v="Present - Approved"/>
    <s v="Company Holiday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9"/>
    <n v="0"/>
    <n v="4"/>
    <n v="0"/>
    <n v="0"/>
    <n v="3"/>
    <n v="0"/>
    <n v="1"/>
    <n v="4"/>
    <n v="0"/>
    <n v="0"/>
    <n v="4"/>
    <n v="27"/>
    <n v="31"/>
    <n v="0"/>
    <n v="0"/>
    <n v="4"/>
    <x v="4"/>
    <s v="Transfer"/>
  </r>
  <r>
    <s v="Delhi"/>
    <s v="DELHI"/>
    <n v="2003111228"/>
    <s v="GS10204120"/>
    <s v="ASHUTOSH"/>
    <s v="North"/>
    <s v="General Trade"/>
    <n v="8585934820"/>
    <s v="Growth Specialist"/>
    <d v="2024-06-04T00:00:00"/>
    <n v="9818130903"/>
    <s v="Mitranand Ti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Leave - Approved"/>
    <s v="Leave - Approved"/>
    <s v="Marked Absent - Regularise - Approved"/>
    <s v="Weekoff - Approved"/>
    <s v="Marked Absent - Regularise - Approved"/>
    <s v="Marked Absent - Regularise - Approved"/>
    <s v="Marked Absent - Approved"/>
    <s v="Present - Approved"/>
    <s v="Present - Approved"/>
    <n v="20"/>
    <n v="0"/>
    <n v="4"/>
    <n v="0"/>
    <n v="0"/>
    <n v="2"/>
    <n v="0"/>
    <n v="1"/>
    <n v="4"/>
    <n v="0"/>
    <n v="0"/>
    <n v="4"/>
    <n v="27"/>
    <n v="31"/>
    <n v="0"/>
    <n v="0"/>
    <n v="4"/>
    <x v="4"/>
    <s v="Transfer"/>
  </r>
  <r>
    <s v="Maharashtra"/>
    <s v="MULUND"/>
    <n v="2003153529"/>
    <s v="GS10237184"/>
    <s v="PRANIL VINOD THAKUR"/>
    <s v="West"/>
    <s v="General Trade"/>
    <n v="8850891041"/>
    <s v="Growth Specialist Expansion"/>
    <d v="2024-07-10T00:00:00"/>
    <n v="7021244219"/>
    <s v="Ganesh Joshi"/>
    <s v="AJAY SINGH MEENA"/>
    <s v="Active"/>
    <s v="Active"/>
    <s v="-"/>
    <m/>
    <x v="0"/>
    <s v="-"/>
    <s v="Present - Approved"/>
    <s v="Marked Absent - Regularise - Approved"/>
    <s v="Present - Approved"/>
    <s v="Present - Approved"/>
    <s v="Weekoff - Approved"/>
    <s v="Leave - Approved"/>
    <s v="Leave - Approved"/>
    <s v="Leave - Approved"/>
    <s v="Leave - Approved"/>
    <s v="Leave - Approved"/>
    <s v="Leave - Approved"/>
    <s v="Weekoff - Approved"/>
    <s v="Leave - Approved"/>
    <s v="Leave - Approved"/>
    <s v="Marked Absent - Regularise - Approved"/>
    <s v="Marked Absent - Regularise - Approved"/>
    <s v="Present - Approved"/>
    <s v="Present - Approved"/>
    <s v="Weekoff - Approved"/>
    <s v="Marked Absent - Regularise - Approved"/>
    <s v="Present - Approved"/>
    <s v="Present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Approved"/>
    <n v="15"/>
    <n v="0"/>
    <n v="4"/>
    <n v="0"/>
    <n v="0"/>
    <n v="8"/>
    <n v="0"/>
    <n v="0"/>
    <n v="4"/>
    <n v="0"/>
    <n v="0"/>
    <n v="4"/>
    <n v="27"/>
    <n v="31"/>
    <n v="0"/>
    <n v="0"/>
    <n v="4"/>
    <x v="4"/>
    <s v="Transfer"/>
  </r>
  <r>
    <s v="Haryana"/>
    <s v="HISAR"/>
    <n v="2003413372"/>
    <s v="GS10359799"/>
    <s v="Nitish Jaiswal"/>
    <s v="North"/>
    <s v="Professional Division"/>
    <n v="9034098996"/>
    <s v="Salon Sales Officer"/>
    <d v="2025-01-02T00:00:00"/>
    <n v="9306193196"/>
    <s v="NISHANT SHARMA"/>
    <s v="NISHANT SHARMA"/>
    <s v="Active"/>
    <s v="Active"/>
    <s v="-"/>
    <m/>
    <x v="0"/>
    <s v="-"/>
    <s v="Present - Approved"/>
    <s v="Present - Approved"/>
    <s v="Not Mark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Not Marked"/>
    <s v="Company Holiday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waiting"/>
    <s v="Present - Approved"/>
    <n v="21"/>
    <n v="1"/>
    <n v="4"/>
    <n v="0"/>
    <n v="0"/>
    <n v="1"/>
    <n v="0"/>
    <n v="1"/>
    <n v="0"/>
    <n v="3"/>
    <n v="0"/>
    <n v="4"/>
    <n v="27"/>
    <n v="31"/>
    <n v="0"/>
    <n v="3"/>
    <n v="4"/>
    <x v="3"/>
    <s v="Transfer"/>
  </r>
  <r>
    <s v="Uttar Pradesh"/>
    <s v="NOIDA"/>
    <n v="2003449802"/>
    <s v="GS10369564"/>
    <s v="VIKAS KUMAR"/>
    <s v="North"/>
    <s v="Professional Division"/>
    <n v="9634389500"/>
    <s v="Salon Sales Executive"/>
    <d v="2024-12-14T00:00:00"/>
    <n v="9643605719"/>
    <s v="RAUSHAN KUMAR SHARMA"/>
    <s v="KUNAL SHARM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waiting"/>
    <s v="Leave - Awaiting"/>
    <s v="Leave - Awaiting"/>
    <s v="Leave - Awaiting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0"/>
    <n v="4"/>
    <n v="1"/>
    <n v="0"/>
    <n v="0"/>
    <n v="0"/>
    <n v="4"/>
    <n v="27"/>
    <n v="31"/>
    <n v="4"/>
    <n v="4"/>
    <n v="4"/>
    <x v="1"/>
    <s v="Transfer"/>
  </r>
  <r>
    <s v="Gujarat"/>
    <s v="AHMEDABAD"/>
    <n v="2003509925"/>
    <s v="GS10399268"/>
    <s v="PAL DINESH RAMBAHADUR"/>
    <s v="West"/>
    <s v="Professional Division"/>
    <n v="9714079117"/>
    <s v="Salon Sales Officer"/>
    <d v="2025-04-07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Not Marked"/>
    <s v="Weekoff - Approved"/>
    <s v="Not Marked"/>
    <s v="Not Mark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0"/>
    <n v="0"/>
    <n v="0"/>
    <n v="0"/>
    <n v="4"/>
    <n v="0"/>
    <n v="4"/>
    <n v="27"/>
    <n v="31"/>
    <n v="0"/>
    <n v="4"/>
    <n v="4"/>
    <x v="2"/>
    <s v="Transfer"/>
  </r>
  <r>
    <s v="Gujarat"/>
    <s v="AHMEDABAD"/>
    <n v="2002841104"/>
    <s v="GS10068444"/>
    <s v="Jagdishkumar Kothari"/>
    <s v="West"/>
    <s v="General Trade"/>
    <n v="9726192393"/>
    <s v="Sales Representative"/>
    <d v="2023-11-01T00:00:00"/>
    <n v="8156006639"/>
    <s v="Dharmesh Wagh"/>
    <s v="NALIN VYAS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Regularise - Approved"/>
    <s v="Present - Regularise - Approved"/>
    <s v="Weekoff - Approved"/>
    <s v="Leave - Approved"/>
    <s v="Leave - Approved"/>
    <s v="Leave - Approved"/>
    <s v="Leave - Approved"/>
    <s v="Marked Absent - Regularise - Approved"/>
    <s v="Marked Absent - Regularise - Approved"/>
    <s v="Weekoff - Approved"/>
    <s v="Marked Absent - Regularis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n v="20"/>
    <n v="0"/>
    <n v="4"/>
    <n v="0"/>
    <n v="0"/>
    <n v="4"/>
    <n v="0"/>
    <n v="0"/>
    <n v="3"/>
    <n v="0"/>
    <n v="0"/>
    <n v="3"/>
    <n v="28"/>
    <n v="31"/>
    <n v="0"/>
    <n v="0"/>
    <n v="3"/>
    <x v="4"/>
    <s v="Migaration"/>
  </r>
  <r>
    <s v="Uttar Pradesh"/>
    <s v="VARANASI"/>
    <n v="2002841000"/>
    <s v="GS10068474"/>
    <s v="Mohit Jaiswal"/>
    <s v="North"/>
    <s v="Professional Division"/>
    <n v="8604432843"/>
    <s v="Salon Sales Officer"/>
    <d v="2023-11-01T00:00:00"/>
    <n v="9935892287"/>
    <s v="Ashutosh Dubey"/>
    <s v="ASHUTOSH DUBEY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Regularise - Awaiting"/>
    <s v="Weekoff - Approved"/>
    <s v="Present - Regularise - Awaiting"/>
    <s v="Present - Approved"/>
    <s v="Present - Regularise - Awaiting"/>
    <s v="Present - Approved"/>
    <s v="Present - Approved"/>
    <n v="23"/>
    <n v="3"/>
    <n v="4"/>
    <n v="0"/>
    <n v="0"/>
    <n v="0"/>
    <n v="0"/>
    <n v="1"/>
    <n v="0"/>
    <n v="0"/>
    <n v="0"/>
    <n v="3"/>
    <n v="28"/>
    <n v="31"/>
    <n v="0"/>
    <n v="0"/>
    <n v="3"/>
    <x v="1"/>
    <s v="Migaration"/>
  </r>
  <r>
    <s v="Uttar Pradesh"/>
    <s v="GORAKHPUR"/>
    <n v="2002840941"/>
    <s v="GS10074285"/>
    <s v="Abhineswar Yadav"/>
    <s v="North"/>
    <s v="General Trade"/>
    <n v="8840213608"/>
    <s v="Sales Representative"/>
    <d v="2023-11-01T00:00:00"/>
    <n v="9839166888"/>
    <s v="Manoj Singh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Marked Absent - Regularise - Approved"/>
    <s v="Marked Ab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0"/>
    <n v="0"/>
    <n v="1"/>
    <n v="2"/>
    <n v="1"/>
    <n v="0"/>
    <n v="3"/>
    <n v="28"/>
    <n v="31"/>
    <n v="0"/>
    <n v="1"/>
    <n v="3"/>
    <x v="2"/>
    <s v="Migaration"/>
  </r>
  <r>
    <s v="Maharashtra"/>
    <s v="PUNE"/>
    <n v="2003153512"/>
    <s v="GS10225665"/>
    <s v="SUMIT PRAVIN BHANDARE"/>
    <s v="West"/>
    <s v="General Trade"/>
    <n v="8380947142"/>
    <s v="Growth Specialist Expansion"/>
    <d v="2024-06-28T00:00:00"/>
    <n v="7620752651"/>
    <s v="Sachin Zambar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Marked Ab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Marked Absent - Approved"/>
    <s v="Leave - Approved"/>
    <s v="Marked Ab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2"/>
    <n v="0"/>
    <n v="0"/>
    <n v="3"/>
    <n v="0"/>
    <n v="0"/>
    <n v="3"/>
    <n v="28"/>
    <n v="31"/>
    <n v="0"/>
    <n v="0"/>
    <n v="3"/>
    <x v="4"/>
    <s v="Transfer"/>
  </r>
  <r>
    <s v="Gujarat"/>
    <s v="MAHESANA"/>
    <n v="2003247006"/>
    <s v="GS10280176"/>
    <s v="Thakor Maheshkumar Arvindji"/>
    <s v="West"/>
    <s v="General Trade"/>
    <n v="8140554939"/>
    <s v="Growth Specialist"/>
    <d v="2024-09-13T00:00:00"/>
    <n v="9537006639"/>
    <s v="Anil Pandherkar"/>
    <s v="NALIN VYAS"/>
    <s v="Active"/>
    <s v="Active"/>
    <s v="-"/>
    <m/>
    <x v="0"/>
    <s v="-"/>
    <s v="Present - Approved"/>
    <s v="Present - Approved"/>
    <s v="Present - Approved"/>
    <s v="Marked Ab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Marked Absent - Regularise - Approved"/>
    <s v="Present - Approved"/>
    <s v="Present - Approved"/>
    <s v="Present - Approved"/>
    <s v="Weekoff - Approved"/>
    <s v="Leave - Approved"/>
    <s v="Marked Ab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2"/>
    <n v="0"/>
    <n v="0"/>
    <n v="3"/>
    <n v="0"/>
    <n v="0"/>
    <n v="3"/>
    <n v="28"/>
    <n v="31"/>
    <n v="0"/>
    <n v="0"/>
    <n v="3"/>
    <x v="4"/>
    <s v="Transfer"/>
  </r>
  <r>
    <s v="Telangana"/>
    <s v="HYDERABAD"/>
    <n v="2003311300"/>
    <s v="GS10309551"/>
    <s v="Botla Swathi"/>
    <s v="South"/>
    <s v="Professional Division"/>
    <n v="6302050291"/>
    <s v="Salon Sales Executive"/>
    <d v="2024-10-07T00:00:00"/>
    <n v="8309976020"/>
    <s v="Dayana Sri Rohit"/>
    <s v="DAYANA SRI ROHIT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Regularise - Rejected"/>
    <s v="Present - Regularise - Rejected"/>
    <s v="Present - Regularise - Reject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0"/>
    <n v="0"/>
    <n v="0"/>
    <n v="3"/>
    <n v="0"/>
    <n v="0"/>
    <n v="3"/>
    <n v="28"/>
    <n v="31"/>
    <n v="0"/>
    <n v="0"/>
    <n v="3"/>
    <x v="4"/>
    <s v="Transfer"/>
  </r>
  <r>
    <s v="Kerala"/>
    <s v="TRIVANDRUM"/>
    <n v="2003347599"/>
    <s v="GS10330004"/>
    <s v="Smitha  V"/>
    <s v="South"/>
    <s v="General Trade"/>
    <n v="9074001861"/>
    <s v="Growth Specialist"/>
    <d v="2024-11-01T00:00:00"/>
    <n v="9446469879"/>
    <s v="Wilson"/>
    <s v="KV PRADEEP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0"/>
    <n v="0"/>
    <n v="0"/>
    <n v="0"/>
    <n v="3"/>
    <n v="0"/>
    <n v="3"/>
    <n v="28"/>
    <n v="31"/>
    <n v="0"/>
    <n v="3"/>
    <n v="3"/>
    <x v="2"/>
    <s v="Transfer"/>
  </r>
  <r>
    <s v="Andhra Pradesh"/>
    <s v="KADAPA"/>
    <n v="2003381202"/>
    <s v="GS10349461"/>
    <s v="B Fayaz"/>
    <s v="South"/>
    <s v="General Trade"/>
    <n v="9490094225"/>
    <s v="Growth Specialist"/>
    <d v="2024-11-29T00:00:00"/>
    <n v="9908323931"/>
    <s v="T.Akulappa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Not Marked"/>
    <s v="Present - Approved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n v="24"/>
    <n v="0"/>
    <n v="4"/>
    <n v="0"/>
    <n v="0"/>
    <n v="0"/>
    <n v="0"/>
    <n v="0"/>
    <n v="0"/>
    <n v="3"/>
    <n v="0"/>
    <n v="3"/>
    <n v="28"/>
    <n v="31"/>
    <n v="0"/>
    <n v="3"/>
    <n v="3"/>
    <x v="2"/>
    <s v="Transfer"/>
  </r>
  <r>
    <s v="Maharashtra"/>
    <s v="MUMBAI"/>
    <n v="2003449787"/>
    <s v="GS10386034"/>
    <s v="Uzair Abdul Majid Rumane"/>
    <s v="West"/>
    <s v="Professional Division"/>
    <n v="9320201074"/>
    <s v="Salon Sales Executive"/>
    <d v="2025-02-14T00:00:00"/>
    <n v="9920061524"/>
    <s v="Deepika"/>
    <s v="MAINUDIN KHAN"/>
    <s v="Active"/>
    <s v="Active"/>
    <s v="-"/>
    <m/>
    <x v="0"/>
    <s v="-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ot Marked"/>
    <s v="Present - Approved"/>
    <s v="Present - Regularis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n v="23"/>
    <n v="0"/>
    <n v="4"/>
    <n v="0"/>
    <n v="0"/>
    <n v="1"/>
    <n v="0"/>
    <n v="0"/>
    <n v="0"/>
    <n v="3"/>
    <n v="0"/>
    <n v="3"/>
    <n v="28"/>
    <n v="31"/>
    <n v="0"/>
    <n v="3"/>
    <n v="3"/>
    <x v="2"/>
    <s v="Transfer"/>
  </r>
  <r>
    <s v="Maharashtra"/>
    <s v="NAGPUR"/>
    <n v="2003449798"/>
    <s v="GS20216668"/>
    <s v="ROHIT DEEPAK SHENDE"/>
    <s v="West"/>
    <s v="General Trade "/>
    <n v="7385196964"/>
    <s v="Growth Specialist"/>
    <d v="2025-02-13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Marked Absent - Approved"/>
    <s v="Marked Absent - Approved"/>
    <s v="Not Marked"/>
    <n v="24"/>
    <n v="0"/>
    <n v="4"/>
    <n v="0"/>
    <n v="0"/>
    <n v="0"/>
    <n v="0"/>
    <n v="0"/>
    <n v="2"/>
    <n v="1"/>
    <n v="0"/>
    <n v="3"/>
    <n v="28"/>
    <n v="31"/>
    <n v="0"/>
    <n v="1"/>
    <n v="3"/>
    <x v="2"/>
    <s v="Transfer"/>
  </r>
  <r>
    <s v="Karnataka"/>
    <s v="Gulbarga"/>
    <n v="2003509923"/>
    <s v="GS10412213"/>
    <s v="Santosh Hiremath"/>
    <s v="South"/>
    <s v="General Trade"/>
    <n v="9620741555"/>
    <s v="Growth Specialist"/>
    <d v="2025-04-08T00:00:00"/>
    <n v="9743039777"/>
    <s v="Anil Kumar"/>
    <s v="Mohamed Zaeem"/>
    <s v="Active"/>
    <s v="Activ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Marked Absent - Regularise - Approved"/>
    <s v="Present - Regularise - Approved"/>
    <s v="Present - Regularise - Approved"/>
    <s v="Weekoff - Approved"/>
    <s v="Present - Approved"/>
    <s v="Present - Approved"/>
    <s v="Present - Regularise - Awaiting"/>
    <s v="Present - Approved"/>
    <s v="Present - Regularise - Awaiting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2"/>
    <n v="4"/>
    <n v="0"/>
    <n v="0"/>
    <n v="0"/>
    <n v="0"/>
    <n v="0"/>
    <n v="1"/>
    <n v="0"/>
    <n v="0"/>
    <n v="3"/>
    <n v="28"/>
    <n v="31"/>
    <n v="0"/>
    <n v="0"/>
    <n v="3"/>
    <x v="1"/>
    <s v="Transfer"/>
  </r>
  <r>
    <s v="Rajasthan"/>
    <s v="Sikar"/>
    <n v="2003509921"/>
    <s v="GS10412211"/>
    <s v="MOHIT KUMAWAT"/>
    <s v="North"/>
    <s v="General Trade"/>
    <n v="6367455788"/>
    <s v="Growth Specialist"/>
    <d v="2025-04-05T00:00:00"/>
    <n v="8107698071"/>
    <s v="Himanshu Kiradoo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Marked Ab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Marked Absent - Approved"/>
    <s v="Marked Absent - Approved"/>
    <n v="23"/>
    <n v="0"/>
    <n v="4"/>
    <n v="0"/>
    <n v="0"/>
    <n v="0"/>
    <n v="0"/>
    <n v="1"/>
    <n v="3"/>
    <n v="0"/>
    <n v="0"/>
    <n v="3"/>
    <n v="28"/>
    <n v="31"/>
    <n v="0"/>
    <n v="0"/>
    <n v="3"/>
    <x v="4"/>
    <s v="Transfer"/>
  </r>
  <r>
    <s v="Punjab"/>
    <s v="ZIRAKPUR"/>
    <n v="2002841185"/>
    <s v="GS10068475"/>
    <s v="Ajay Kumar"/>
    <s v="North"/>
    <s v="Others"/>
    <n v="9888025375"/>
    <s v="Junior Officer"/>
    <d v="2023-11-01T00:00:00"/>
    <n v="7888917894"/>
    <s v="Deepak Sharma"/>
    <s v="JAYANT AHUJA"/>
    <s v="Alumni"/>
    <s v="Resigned"/>
    <d v="2025-05-23T00:00:00"/>
    <m/>
    <x v="1"/>
    <s v="-"/>
    <s v="Present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3"/>
    <n v="0"/>
    <n v="0"/>
    <n v="0"/>
    <n v="0"/>
    <n v="0"/>
    <n v="0"/>
    <n v="0"/>
    <n v="0"/>
    <n v="0"/>
    <n v="28"/>
    <n v="0"/>
    <n v="3"/>
    <n v="31"/>
    <n v="0"/>
    <n v="0"/>
    <n v="0"/>
    <x v="5"/>
    <s v="Migaration"/>
  </r>
  <r>
    <s v="Tamil Nadu"/>
    <s v="TIRUNELVELI"/>
    <n v="2003540637"/>
    <s v="GS10437149"/>
    <s v="Sanavas S"/>
    <s v="South"/>
    <s v="Professional Division"/>
    <n v="8838939030"/>
    <s v="Senior Salon Sales Executive"/>
    <d v="2025-05-08T00:00:00"/>
    <n v="9600888128"/>
    <s v="MOHAMED SYED ALI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n v="24"/>
    <n v="0"/>
    <n v="4"/>
    <n v="0"/>
    <n v="0"/>
    <n v="0"/>
    <n v="0"/>
    <n v="0"/>
    <n v="0"/>
    <n v="3"/>
    <n v="0"/>
    <n v="3"/>
    <n v="28"/>
    <n v="31"/>
    <n v="0"/>
    <n v="3"/>
    <n v="3"/>
    <x v="2"/>
    <s v="Transfer"/>
  </r>
  <r>
    <s v="Rajasthan"/>
    <s v="KOTA"/>
    <n v="2002840671"/>
    <s v="GS10068488"/>
    <s v="Vishal"/>
    <s v="North"/>
    <s v="Professional Division"/>
    <n v="7014540870"/>
    <s v="Senior Salon Sales Executive"/>
    <d v="2023-11-01T00:00:00"/>
    <n v="8058297482"/>
    <s v="Gourav Mathur"/>
    <s v="UTKARSH"/>
    <s v="Active"/>
    <s v="Active"/>
    <s v="-"/>
    <m/>
    <x v="0"/>
    <s v="-"/>
    <s v="Present - Regularise - Approved"/>
    <s v="Present - Approved"/>
    <s v="Present - Regularise - Approved"/>
    <s v="Present - Regularise - Approved"/>
    <s v="Weekoff - Approved"/>
    <s v="Present - Regularise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Marked Absent - Regularise - Approved"/>
    <s v="Marked Absent - Regularise - Approved"/>
    <s v="Present - Regularis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1"/>
    <n v="0"/>
    <n v="1"/>
    <n v="2"/>
    <n v="0"/>
    <n v="0"/>
    <n v="2"/>
    <n v="29"/>
    <n v="31"/>
    <n v="0"/>
    <n v="0"/>
    <n v="2"/>
    <x v="4"/>
    <s v="Migaration"/>
  </r>
  <r>
    <s v="Assam"/>
    <s v="GUWAHATI"/>
    <n v="2002840643"/>
    <s v="GS10068517"/>
    <s v="Sukanya Goswami"/>
    <s v="East"/>
    <s v="Others"/>
    <n v="8486906285"/>
    <s v="HR COORDINATOR"/>
    <d v="2023-11-01T00:00:00"/>
    <n v="7086022083"/>
    <s v="Dabajit Borborah"/>
    <s v="JAYANT AHUJA"/>
    <s v="Active"/>
    <s v="Active"/>
    <s v="-"/>
    <m/>
    <x v="0"/>
    <s v="-"/>
    <s v="Present - Approved"/>
    <s v="Not Mark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Regularise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1"/>
    <n v="0"/>
    <n v="0"/>
    <n v="0"/>
    <n v="2"/>
    <n v="0"/>
    <n v="2"/>
    <n v="29"/>
    <n v="31"/>
    <n v="0"/>
    <n v="2"/>
    <n v="2"/>
    <x v="2"/>
    <s v="Migaration"/>
  </r>
  <r>
    <s v="Maharashtra"/>
    <s v="AKLUJ"/>
    <n v="2002841049"/>
    <s v="GS10068547"/>
    <s v="Seetaram Dhondiram Lokhande"/>
    <s v="West"/>
    <s v="General Trade"/>
    <n v="9594345403"/>
    <s v="Sales Representative"/>
    <d v="2023-11-01T00:00:00"/>
    <n v="9850768646"/>
    <s v="Prasad Ghul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Regularise - Awaiting"/>
    <n v="25"/>
    <n v="1"/>
    <n v="4"/>
    <n v="0"/>
    <n v="0"/>
    <n v="0"/>
    <n v="0"/>
    <n v="0"/>
    <n v="0"/>
    <n v="1"/>
    <n v="0"/>
    <n v="2"/>
    <n v="29"/>
    <n v="31"/>
    <n v="0"/>
    <n v="1"/>
    <n v="2"/>
    <x v="3"/>
    <s v="Migaration"/>
  </r>
  <r>
    <s v="Tamil Nadu"/>
    <s v="TRICHY"/>
    <n v="2002841224"/>
    <s v="GS10068800"/>
    <s v="Anand Vannimuthu"/>
    <s v="South"/>
    <s v="General Trade"/>
    <n v="9095341495"/>
    <s v="Sales Representative"/>
    <d v="2023-11-01T00:00:00"/>
    <n v="9943978045"/>
    <s v="Periyannan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waiting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waiting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2"/>
    <n v="4"/>
    <n v="0"/>
    <n v="0"/>
    <n v="0"/>
    <n v="0"/>
    <n v="0"/>
    <n v="0"/>
    <n v="0"/>
    <n v="0"/>
    <n v="2"/>
    <n v="29"/>
    <n v="31"/>
    <n v="0"/>
    <n v="0"/>
    <n v="2"/>
    <x v="1"/>
    <s v="Migaration"/>
  </r>
  <r>
    <s v="Punjab"/>
    <s v="LUDHIANA"/>
    <n v="2002840889"/>
    <s v="GS10068879"/>
    <s v="Ajay Sareen"/>
    <s v="North"/>
    <s v="General Trade"/>
    <n v="9888293673"/>
    <s v="Sales Representative"/>
    <d v="2023-11-01T00:00:00"/>
    <n v="9815380655"/>
    <s v="Inderjeet singh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Leave - Approved"/>
    <s v="Leave - Approved"/>
    <s v="Present - Approved"/>
    <s v="Leave - Approved"/>
    <s v="Present - Approved"/>
    <s v="Weekoff - Approved"/>
    <s v="Leave - Approved"/>
    <s v="Not Marked"/>
    <s v="Leave - Approved"/>
    <s v="Leave - Approved"/>
    <s v="Marked Absent - Awaiting"/>
    <n v="18"/>
    <n v="0"/>
    <n v="4"/>
    <n v="0"/>
    <n v="0"/>
    <n v="6"/>
    <n v="0"/>
    <n v="1"/>
    <n v="1"/>
    <n v="1"/>
    <n v="0"/>
    <n v="2"/>
    <n v="29"/>
    <n v="31"/>
    <n v="0"/>
    <n v="1"/>
    <n v="2"/>
    <x v="2"/>
    <s v="Migaration"/>
  </r>
  <r>
    <s v="Maharashtra"/>
    <s v="ISLAMPUR MH"/>
    <n v="2002840830"/>
    <s v="GS10068955"/>
    <s v="Prakash Sadashiv Kumbhar"/>
    <s v="West"/>
    <s v="General Trade"/>
    <n v="9767750671"/>
    <s v="Sales Representative"/>
    <d v="2023-11-01T00:00:00"/>
    <n v="7775959633"/>
    <s v="Suresh Gosavi"/>
    <s v="BALASAHEB BADAKH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Leave - Approved"/>
    <s v="Present - Approved"/>
    <s v="Present - Approved"/>
    <s v="Present - Approved"/>
    <s v="Present - Regularise - Approved"/>
    <s v="Present - Approved"/>
    <s v="Weekoff - Approved"/>
    <s v="Present - Approved"/>
    <s v="Not Mark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ot Marked"/>
    <s v="Present - Approved"/>
    <n v="24"/>
    <n v="0"/>
    <n v="4"/>
    <n v="0"/>
    <n v="0"/>
    <n v="1"/>
    <n v="0"/>
    <n v="0"/>
    <n v="0"/>
    <n v="2"/>
    <n v="0"/>
    <n v="2"/>
    <n v="29"/>
    <n v="31"/>
    <n v="0"/>
    <n v="2"/>
    <n v="2"/>
    <x v="2"/>
    <s v="Migaration"/>
  </r>
  <r>
    <s v="Tamil Nadu"/>
    <s v="TRICHY"/>
    <n v="2002935719"/>
    <s v="GS10131824"/>
    <s v="S.RAJKUMAR"/>
    <s v="South"/>
    <s v="General Trade"/>
    <n v="9047523992"/>
    <s v="Growth Specialist"/>
    <d v="2024-02-19T00:00:00"/>
    <n v="9943978045"/>
    <s v="Periyannan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waiting"/>
    <s v="Leave - Awaiting"/>
    <s v="Present - Approved"/>
    <s v="Present - Approved"/>
    <n v="25"/>
    <n v="1"/>
    <n v="4"/>
    <n v="0"/>
    <n v="0"/>
    <n v="0"/>
    <n v="1"/>
    <n v="0"/>
    <n v="0"/>
    <n v="0"/>
    <n v="0"/>
    <n v="2"/>
    <n v="29"/>
    <n v="31"/>
    <n v="1"/>
    <n v="1"/>
    <n v="2"/>
    <x v="1"/>
    <s v="Transfer"/>
  </r>
  <r>
    <s v="Gujarat"/>
    <s v="SURENDRANAGAR "/>
    <n v="2002977810"/>
    <s v="GS10139241"/>
    <s v="Dulera Mayurkumar Jagdishbhai"/>
    <s v="West"/>
    <s v="General Trade"/>
    <n v="9173993093"/>
    <s v="Growth Specialist"/>
    <d v="2024-03-01T00:00:00"/>
    <n v="8156006639"/>
    <s v="Dharmesh Wagh"/>
    <s v="NALIN VYAS"/>
    <s v="Active"/>
    <s v="Active"/>
    <s v="-"/>
    <m/>
    <x v="0"/>
    <s v="-"/>
    <s v="Present - Approved"/>
    <s v="Present - Approved"/>
    <s v="Present - Approved"/>
    <s v="Marked Absent - Regularise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Marked Absent - Regularise - Approved"/>
    <s v="Present - Approved"/>
    <s v="Present - Approved"/>
    <s v="Present - Approved"/>
    <n v="25"/>
    <n v="0"/>
    <n v="4"/>
    <n v="0"/>
    <n v="0"/>
    <n v="0"/>
    <n v="0"/>
    <n v="0"/>
    <n v="2"/>
    <n v="0"/>
    <n v="0"/>
    <n v="2"/>
    <n v="29"/>
    <n v="31"/>
    <n v="0"/>
    <n v="0"/>
    <n v="2"/>
    <x v="4"/>
    <s v="Transfer"/>
  </r>
  <r>
    <s v="West Bengal"/>
    <s v="SILIGURI"/>
    <n v="2003111238"/>
    <s v="GS10192386"/>
    <s v="Suvankar dhar"/>
    <s v="East"/>
    <s v="Professional Division"/>
    <n v="8617092615"/>
    <s v="Salon Sales Executive"/>
    <d v="2024-05-17T00:00:00"/>
    <n v="9735747854"/>
    <s v="Rudra Pratab Choudhury"/>
    <s v="PRANJAL SAIKI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Not Marked"/>
    <s v="Present - Approved"/>
    <s v="Not Mark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1"/>
    <n v="0"/>
    <n v="0"/>
    <n v="0"/>
    <n v="2"/>
    <n v="0"/>
    <n v="2"/>
    <n v="29"/>
    <n v="31"/>
    <n v="0"/>
    <n v="2"/>
    <n v="2"/>
    <x v="2"/>
    <s v="Transfer"/>
  </r>
  <r>
    <s v="Rajasthan"/>
    <s v="JAIPUR"/>
    <n v="2003153480"/>
    <s v="GS10237739"/>
    <s v="Jiterndra Kumar Meena"/>
    <s v="North"/>
    <s v="General Trade"/>
    <n v="7976506235"/>
    <s v="Growth Specialist"/>
    <d v="2024-07-10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Not Marked"/>
    <s v="Present - Approved"/>
    <s v="Weekoff - Approved"/>
    <s v="Not Marked"/>
    <s v="Present - Approved"/>
    <s v="Present - Approved"/>
    <s v="Present - Approved"/>
    <s v="Present - Approved"/>
    <n v="24"/>
    <n v="0"/>
    <n v="4"/>
    <n v="0"/>
    <n v="0"/>
    <n v="0"/>
    <n v="0"/>
    <n v="1"/>
    <n v="0"/>
    <n v="2"/>
    <n v="0"/>
    <n v="2"/>
    <n v="29"/>
    <n v="31"/>
    <n v="0"/>
    <n v="2"/>
    <n v="2"/>
    <x v="2"/>
    <s v="Transfer"/>
  </r>
  <r>
    <s v="Punjab"/>
    <s v="AMRITSAR"/>
    <n v="2003153538"/>
    <s v="GS10237768"/>
    <s v="Krishan Arora"/>
    <s v="North"/>
    <s v="General Trade"/>
    <n v="6280708269"/>
    <s v="Growth Specialist"/>
    <d v="2024-07-12T00:00:00"/>
    <n v="9878498278"/>
    <s v="ONKAR SINGH"/>
    <s v="Vishal Bhardwaj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Marked Absent - Approved"/>
    <s v="On behalf attendance - Approved"/>
    <s v="On behalf attendance - Approved"/>
    <s v="On behalf attendance - Approved"/>
    <s v="Weekoff - Approved"/>
    <s v="Marked Absent - Approved"/>
    <s v="On behalf attendance - Approved"/>
    <s v="On behalf attendance - Approved"/>
    <s v="Present - Approved"/>
    <s v="On behalf attendance - Approved"/>
    <n v="24"/>
    <n v="0"/>
    <n v="4"/>
    <n v="0"/>
    <n v="0"/>
    <n v="0"/>
    <n v="0"/>
    <n v="1"/>
    <n v="2"/>
    <n v="0"/>
    <n v="0"/>
    <n v="2"/>
    <n v="29"/>
    <n v="31"/>
    <n v="0"/>
    <n v="0"/>
    <n v="2"/>
    <x v="4"/>
    <s v="Transfer"/>
  </r>
  <r>
    <s v="Kerala"/>
    <s v="MALAPPURAM"/>
    <n v="2003153500"/>
    <s v="GS10240896"/>
    <s v="Abdul Hakeem V P"/>
    <s v="South"/>
    <s v="General Trade"/>
    <n v="8714360398"/>
    <s v="Growth Specialist"/>
    <d v="2024-07-17T00:00:00"/>
    <n v="9048171332"/>
    <s v="Sanoop M"/>
    <s v="KV PRADEEP"/>
    <s v="Active"/>
    <s v="Activ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Marked Absent - Regularise - Approved"/>
    <s v="Present - Regularise - Approved"/>
    <s v="Present - Regularise - Approved"/>
    <s v="Present - Regularise - Approved"/>
    <s v="Marked Ab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n v="25"/>
    <n v="0"/>
    <n v="4"/>
    <n v="0"/>
    <n v="0"/>
    <n v="0"/>
    <n v="0"/>
    <n v="0"/>
    <n v="2"/>
    <n v="0"/>
    <n v="0"/>
    <n v="2"/>
    <n v="29"/>
    <n v="31"/>
    <n v="0"/>
    <n v="0"/>
    <n v="2"/>
    <x v="4"/>
    <s v="Transfer"/>
  </r>
  <r>
    <s v="Uttar Pradesh"/>
    <s v="GHAZIABAD"/>
    <n v="2003193811"/>
    <s v="GS10255597"/>
    <s v="SHUBHAM SHARMA"/>
    <s v="North"/>
    <s v="General Trade"/>
    <n v="8755373615"/>
    <s v="Growth Specialist"/>
    <d v="2024-08-06T00:00:00"/>
    <n v="9368204080"/>
    <s v="ARUN KUMAR KANOJIA"/>
    <s v="SANDEEP BHATNAGAR"/>
    <s v="Active"/>
    <s v="Active"/>
    <s v="-"/>
    <m/>
    <x v="0"/>
    <s v="-"/>
    <s v="Present - Approved"/>
    <s v="Present - Approved"/>
    <s v="Not Mark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Leave - Approved"/>
    <s v="Present - Approved"/>
    <s v="Present - Approved"/>
    <s v="Leave - Approved"/>
    <s v="Weekoff - Approved"/>
    <s v="Leave - Approved"/>
    <s v="Present - Approved"/>
    <s v="Present - Approved"/>
    <s v="Present - Approved"/>
    <s v="Present - Approved"/>
    <n v="20"/>
    <n v="0"/>
    <n v="4"/>
    <n v="0"/>
    <n v="0"/>
    <n v="4"/>
    <n v="0"/>
    <n v="1"/>
    <n v="0"/>
    <n v="2"/>
    <n v="0"/>
    <n v="2"/>
    <n v="29"/>
    <n v="31"/>
    <n v="0"/>
    <n v="2"/>
    <n v="2"/>
    <x v="2"/>
    <s v="Transfer"/>
  </r>
  <r>
    <s v="Karnataka"/>
    <s v="BANGALORE"/>
    <n v="2003247005"/>
    <s v="GS10281548"/>
    <s v="Chetankumar M"/>
    <s v="South"/>
    <s v="General Trade"/>
    <n v="7483365889"/>
    <s v="Growth Specialist"/>
    <d v="2024-09-15T00:00:00"/>
    <n v="9565899740"/>
    <s v="Prakhar Singh"/>
    <s v="MOHAMED ZAEEM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On behalf attendanc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Marked Absent - Regularise - Approved"/>
    <s v="Marked Absent - Regularise - Approved"/>
    <s v="Present - Approved"/>
    <n v="24"/>
    <n v="0"/>
    <n v="4"/>
    <n v="0"/>
    <n v="0"/>
    <n v="1"/>
    <n v="0"/>
    <n v="0"/>
    <n v="2"/>
    <n v="0"/>
    <n v="0"/>
    <n v="2"/>
    <n v="29"/>
    <n v="31"/>
    <n v="0"/>
    <n v="0"/>
    <n v="2"/>
    <x v="4"/>
    <s v="Transfer"/>
  </r>
  <r>
    <s v="Uttar Pradesh"/>
    <s v="JHANSI"/>
    <n v="2003247012"/>
    <s v="GS10285629"/>
    <s v="Aman Jha"/>
    <s v="North"/>
    <s v="General Trade"/>
    <n v="7007385101"/>
    <s v="Growth Specialist"/>
    <d v="2024-09-19T00:00:00"/>
    <n v="8840455613"/>
    <s v="SHUBHAM SHARMA"/>
    <s v="VIVEK JHA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Company Holiday - Approved"/>
    <s v="Weekoff - Approved"/>
    <s v="Present - Regularise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Regularise - Awaiting"/>
    <s v="Present - Regularise - Awaiting"/>
    <s v="Present - Approved"/>
    <s v="Present - Approved"/>
    <n v="24"/>
    <n v="2"/>
    <n v="4"/>
    <n v="0"/>
    <n v="0"/>
    <n v="0"/>
    <n v="0"/>
    <n v="1"/>
    <n v="0"/>
    <n v="0"/>
    <n v="0"/>
    <n v="2"/>
    <n v="29"/>
    <n v="31"/>
    <n v="0"/>
    <n v="0"/>
    <n v="2"/>
    <x v="1"/>
    <s v="Transfer"/>
  </r>
  <r>
    <s v="Tamil Nadu"/>
    <s v="MADURAI"/>
    <n v="2003311307"/>
    <s v="GS10320398"/>
    <s v="Siva Prabhu"/>
    <s v="South"/>
    <s v="General Trade"/>
    <n v="9342930092"/>
    <s v="Growth Specialist"/>
    <d v="2024-10-19T00:00:00"/>
    <n v="9715610470"/>
    <s v="Balasubramani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Regularise - Approved"/>
    <s v="Present - Approved"/>
    <s v="Present - Approved"/>
    <s v="Present - Regularise - Approved"/>
    <s v="Present - Approved"/>
    <s v="Weekoff - Approved"/>
    <s v="Present - Regularise - Approved"/>
    <s v="Present - Regularise - Approved"/>
    <s v="Present - Approved"/>
    <s v="Not Marked"/>
    <s v="Not Marked"/>
    <n v="25"/>
    <n v="0"/>
    <n v="4"/>
    <n v="0"/>
    <n v="0"/>
    <n v="0"/>
    <n v="0"/>
    <n v="0"/>
    <n v="0"/>
    <n v="2"/>
    <n v="0"/>
    <n v="2"/>
    <n v="29"/>
    <n v="31"/>
    <n v="0"/>
    <n v="2"/>
    <n v="2"/>
    <x v="2"/>
    <s v="Transfer"/>
  </r>
  <r>
    <s v="Gujarat"/>
    <s v="VAPI"/>
    <n v="2003449762"/>
    <s v="GS10369573"/>
    <s v="SRIKANT YADAV"/>
    <s v="West"/>
    <s v="General Trade"/>
    <n v="9616842430"/>
    <s v="Growth Specialist"/>
    <d v="2024-12-15T00:00:00"/>
    <n v="9825183223"/>
    <s v="Bipin Gajjar"/>
    <s v="NALIN VYAS"/>
    <s v="Active"/>
    <s v="Activ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Marked Absent - Regularise - Approved"/>
    <s v="Present - Regularise - Rejected"/>
    <s v="Present - Regularise - Approved"/>
    <s v="Present - Regularise - Approved"/>
    <n v="25"/>
    <n v="0"/>
    <n v="4"/>
    <n v="0"/>
    <n v="0"/>
    <n v="0"/>
    <n v="0"/>
    <n v="0"/>
    <n v="2"/>
    <n v="0"/>
    <n v="0"/>
    <n v="2"/>
    <n v="29"/>
    <n v="31"/>
    <n v="0"/>
    <n v="0"/>
    <n v="2"/>
    <x v="4"/>
    <s v="Transfer"/>
  </r>
  <r>
    <s v="West Bengal"/>
    <s v="KOLKATA"/>
    <n v="2003449768"/>
    <s v="GS10374947"/>
    <s v="ABHIJIT NATH"/>
    <s v="East"/>
    <s v="General Trade"/>
    <n v="6290326347"/>
    <s v="Growth Specialist"/>
    <d v="2025-02-01T00:00:00"/>
    <n v="8617076007"/>
    <s v="Indrajit Maiti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Leave - Approved"/>
    <s v="Weekoff - Approved"/>
    <s v="Leave - Approved"/>
    <s v="Leave - Approved"/>
    <s v="Leave - Approved"/>
    <s v="Leave - Approved"/>
    <s v="Leave - Approved"/>
    <s v="Present - Approved"/>
    <s v="Weekoff - Approved"/>
    <s v="Present - Approved"/>
    <s v="Leave - Approved"/>
    <s v="Marked Absent - Regularise - Awaiting"/>
    <s v="Marked Absent - Regularise - Awaiting"/>
    <s v="Present - Approved"/>
    <s v="Present - Approved"/>
    <s v="Weekoff - Approved"/>
    <s v="Present - Regularise - Approved"/>
    <s v="Present - Approved"/>
    <s v="Present - Approved"/>
    <s v="Present - Approved"/>
    <s v="Present - Approved"/>
    <n v="15"/>
    <n v="0"/>
    <n v="4"/>
    <n v="0"/>
    <n v="0"/>
    <n v="10"/>
    <n v="0"/>
    <n v="0"/>
    <n v="2"/>
    <n v="0"/>
    <n v="0"/>
    <n v="2"/>
    <n v="29"/>
    <n v="31"/>
    <n v="0"/>
    <n v="0"/>
    <n v="2"/>
    <x v="4"/>
    <s v="Transfer"/>
  </r>
  <r>
    <s v="Kerala"/>
    <s v="KOTTAYAM"/>
    <n v="2003479894"/>
    <s v="GS10389071"/>
    <s v="VIPINESH KUMAR V"/>
    <s v="South"/>
    <s v="Professional Division"/>
    <n v="8590302752"/>
    <s v="Senior Salon Sales Executive"/>
    <d v="2025-03-01T00:00:00"/>
    <n v="9645540357"/>
    <s v="Arun K Kumar"/>
    <s v="ARUN K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4"/>
    <n v="0"/>
    <n v="4"/>
    <n v="0"/>
    <n v="0"/>
    <n v="1"/>
    <n v="0"/>
    <n v="0"/>
    <n v="0"/>
    <n v="2"/>
    <n v="0"/>
    <n v="2"/>
    <n v="29"/>
    <n v="31"/>
    <n v="0"/>
    <n v="2"/>
    <n v="2"/>
    <x v="2"/>
    <s v="Transfer"/>
  </r>
  <r>
    <s v="Maharashtra"/>
    <s v="PUNE"/>
    <n v="2003509931"/>
    <s v="GS10406076"/>
    <s v="Madhav Oak"/>
    <s v="West"/>
    <s v="Professional Division"/>
    <n v="7666352621"/>
    <s v="Salon Sales Executive"/>
    <d v="2025-03-20T00:00:00"/>
    <n v="7709543143"/>
    <s v="Kuldeep kallappa Koli"/>
    <s v="Saurabh Patil"/>
    <s v="Active"/>
    <s v="Active"/>
    <s v="-"/>
    <m/>
    <x v="0"/>
    <s v="-"/>
    <s v="Present - Approved"/>
    <s v="Present - Approved"/>
    <s v="Present - Regularise - Awaiting"/>
    <s v="Present - Approved"/>
    <s v="Weekoff - Approved"/>
    <s v="Present - Regularise - Awaiting"/>
    <s v="Leave - Approved"/>
    <s v="Leave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1"/>
    <n v="2"/>
    <n v="4"/>
    <n v="0"/>
    <n v="0"/>
    <n v="4"/>
    <n v="0"/>
    <n v="0"/>
    <n v="0"/>
    <n v="0"/>
    <n v="0"/>
    <n v="2"/>
    <n v="29"/>
    <n v="31"/>
    <n v="0"/>
    <n v="0"/>
    <n v="2"/>
    <x v="1"/>
    <s v="Transfer"/>
  </r>
  <r>
    <s v="Uttar Pradesh"/>
    <s v="Lucknow"/>
    <n v="2003509933"/>
    <s v="GS10409988"/>
    <s v="JITENDRA YADAV"/>
    <s v="North"/>
    <s v="General Trade"/>
    <n v="7318297227"/>
    <s v="Growth Specialist"/>
    <d v="2025-04-01T00:00:00"/>
    <n v="9807707763"/>
    <s v="ANURAG SAHU"/>
    <s v="VIVEK JHA"/>
    <s v="Active"/>
    <s v="Active"/>
    <d v="2025-06-15T00:00:00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Marked Absent - Approved"/>
    <s v="Marked Absent - Approved"/>
    <s v="Present - Approved"/>
    <n v="22"/>
    <n v="0"/>
    <n v="4"/>
    <n v="0"/>
    <n v="0"/>
    <n v="2"/>
    <n v="0"/>
    <n v="1"/>
    <n v="2"/>
    <n v="0"/>
    <n v="0"/>
    <n v="2"/>
    <n v="29"/>
    <n v="31"/>
    <n v="0"/>
    <n v="0"/>
    <n v="2"/>
    <x v="4"/>
    <s v="Transfer"/>
  </r>
  <r>
    <s v="Maharashtra"/>
    <s v="MUMBAI"/>
    <n v="2003509941"/>
    <s v="GS10414839"/>
    <s v="ROHIT SANJAY NIVALE"/>
    <s v="West"/>
    <s v="General Trade"/>
    <n v="8080427012"/>
    <s v="Growth Specialist"/>
    <d v="2025-04-12T00:00:00"/>
    <n v="7982912669"/>
    <s v="Bipul  Tiwari"/>
    <s v="AJAY SINGH MEENA"/>
    <s v="Active"/>
    <s v="Active"/>
    <s v="-"/>
    <m/>
    <x v="0"/>
    <s v="-"/>
    <s v="Not Mark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On behalf attendance - Regularise - Approved"/>
    <s v="Weekoff - Approved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Leave - Approved"/>
    <s v="Leave - Approved"/>
    <n v="21"/>
    <n v="0"/>
    <n v="4"/>
    <n v="0"/>
    <n v="0"/>
    <n v="4"/>
    <n v="0"/>
    <n v="0"/>
    <n v="0"/>
    <n v="2"/>
    <n v="0"/>
    <n v="2"/>
    <n v="29"/>
    <n v="31"/>
    <n v="0"/>
    <n v="2"/>
    <n v="2"/>
    <x v="2"/>
    <s v="Transfer"/>
  </r>
  <r>
    <s v="Andhra Pradesh"/>
    <s v="VIJAYAWADA"/>
    <n v="2003509951"/>
    <s v="GS10421056"/>
    <s v="ANKANA SRINIVASARAO"/>
    <s v="South"/>
    <s v="General Trade"/>
    <n v="9177842949"/>
    <s v="Growth Specialist"/>
    <d v="2025-04-16T00:00:00"/>
    <n v="9948711602"/>
    <s v="SK SUBHANI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On behalf attendanc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Not Marked"/>
    <n v="25"/>
    <n v="0"/>
    <n v="4"/>
    <n v="0"/>
    <n v="0"/>
    <n v="0"/>
    <n v="0"/>
    <n v="0"/>
    <n v="0"/>
    <n v="2"/>
    <n v="0"/>
    <n v="2"/>
    <n v="29"/>
    <n v="31"/>
    <n v="0"/>
    <n v="2"/>
    <n v="2"/>
    <x v="2"/>
    <s v="Transfer"/>
  </r>
  <r>
    <s v="Kerala"/>
    <s v="Thrissur"/>
    <n v="2003540631"/>
    <s v="GS10432798"/>
    <s v="VIPIN K VENUGOPAL"/>
    <s v="South"/>
    <s v="General Trade"/>
    <n v="6238248795"/>
    <s v="Growth Specialist"/>
    <d v="2025-05-02T00:00:00"/>
    <n v="9048171332"/>
    <s v="Sanoop M"/>
    <s v="Kv Pradeep"/>
    <s v="Active"/>
    <s v="Active"/>
    <s v="-"/>
    <m/>
    <x v="0"/>
    <s v="-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Regularis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Approved"/>
    <s v="Present - Approved"/>
    <n v="25"/>
    <n v="0"/>
    <n v="4"/>
    <n v="0"/>
    <n v="0"/>
    <n v="0"/>
    <n v="0"/>
    <n v="0"/>
    <n v="1"/>
    <n v="1"/>
    <n v="0"/>
    <n v="2"/>
    <n v="29"/>
    <n v="31"/>
    <n v="0"/>
    <n v="1"/>
    <n v="2"/>
    <x v="2"/>
    <s v="Transfer"/>
  </r>
  <r>
    <s v="Punjab"/>
    <s v="JALANDHAR"/>
    <n v="2003543729"/>
    <s v="GS10439148"/>
    <s v="SANJEEV KUMAR"/>
    <s v="North"/>
    <s v="General Trade"/>
    <n v="7508784183"/>
    <s v="Growth Specialist"/>
    <d v="2025-05-02T00:00:00"/>
    <n v="9625314329"/>
    <s v="Vishal Bhardwaj"/>
    <s v="Vishal Bhardwaj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Present - Approved"/>
    <s v="Present - Approved"/>
    <s v="Marked Absent - Approved"/>
    <s v="On behalf attendance - Approved"/>
    <s v="Weekoff - Approved"/>
    <s v="Present - Approved"/>
    <s v="Present - Approved"/>
    <s v="Leave - Approved"/>
    <s v="Leave - Approved"/>
    <s v="On behalf attendance - Approved"/>
    <s v="Company Holiday - Approved"/>
    <s v="Weekoff - Approved"/>
    <s v="Present - Approved"/>
    <s v="Present - Approved"/>
    <s v="Present - Approved"/>
    <s v="On behalf attendance - Approved"/>
    <s v="On behalf attendance - Approved"/>
    <s v="Present - Approved"/>
    <s v="Weekoff - Approved"/>
    <s v="Present - Approved"/>
    <s v="Present - Approved"/>
    <s v="Present - Approved"/>
    <s v="Present - Approved"/>
    <s v="Not Marked"/>
    <n v="22"/>
    <n v="0"/>
    <n v="4"/>
    <n v="0"/>
    <n v="0"/>
    <n v="2"/>
    <n v="0"/>
    <n v="1"/>
    <n v="1"/>
    <n v="1"/>
    <n v="0"/>
    <n v="2"/>
    <n v="29"/>
    <n v="31"/>
    <n v="0"/>
    <n v="1"/>
    <n v="2"/>
    <x v="2"/>
    <s v="Transfer"/>
  </r>
  <r>
    <s v="Jharkhand"/>
    <s v="DHANBAD"/>
    <n v="2002841137"/>
    <s v="GS10068394"/>
    <s v="Akash Kumar Khatri"/>
    <s v="East"/>
    <s v="General Trade"/>
    <n v="9708501985"/>
    <s v="Sales Representative"/>
    <d v="2023-11-01T00:00:00"/>
    <n v="9798595985"/>
    <s v="Bablu Kumar Gupta"/>
    <s v="SATYAKAM"/>
    <s v="Active"/>
    <s v="Active"/>
    <s v="-"/>
    <m/>
    <x v="0"/>
    <s v="-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Regularise - Approved"/>
    <s v="Present - Regularise - Approved"/>
    <s v="Weekoff - Approved"/>
    <s v="Marked Ab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Approved"/>
    <s v="Present - Approved"/>
    <n v="26"/>
    <n v="0"/>
    <n v="4"/>
    <n v="0"/>
    <n v="0"/>
    <n v="0"/>
    <n v="0"/>
    <n v="0"/>
    <n v="1"/>
    <n v="0"/>
    <n v="0"/>
    <n v="1"/>
    <n v="30"/>
    <n v="31"/>
    <n v="0"/>
    <n v="0"/>
    <n v="1"/>
    <x v="4"/>
    <s v="Migaration"/>
  </r>
  <r>
    <s v="Rajasthan"/>
    <s v="JAIPUR"/>
    <n v="2002841130"/>
    <s v="GS10068401"/>
    <s v="Rajesh Kumar Agarwal"/>
    <s v="North"/>
    <s v="General Trade"/>
    <n v="6375662501"/>
    <s v="Sales Representative"/>
    <d v="2023-11-01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Approved"/>
    <s v="Company Holiday - Approved"/>
    <s v="Weekoff - Approved"/>
    <s v="Leav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n v="24"/>
    <n v="0"/>
    <n v="4"/>
    <n v="0"/>
    <n v="0"/>
    <n v="1"/>
    <n v="0"/>
    <n v="1"/>
    <n v="0"/>
    <n v="1"/>
    <n v="0"/>
    <n v="1"/>
    <n v="30"/>
    <n v="31"/>
    <n v="0"/>
    <n v="1"/>
    <n v="1"/>
    <x v="2"/>
    <s v="Migaration"/>
  </r>
  <r>
    <s v="Kerala"/>
    <s v="TRIVANDRUM"/>
    <n v="2002840976"/>
    <s v="GS10068405"/>
    <s v="Sunilkumar R"/>
    <s v="South"/>
    <s v="General Trade"/>
    <n v="9388788480"/>
    <s v="Sales Representative"/>
    <d v="2023-11-01T00:00:00"/>
    <n v="9446469879"/>
    <s v="Wilson"/>
    <s v="KV PRADEEP"/>
    <s v="Active"/>
    <s v="Active"/>
    <s v="-"/>
    <m/>
    <x v="0"/>
    <s v="-"/>
    <s v="Present - Approved"/>
    <s v="Present - Approved"/>
    <s v="Present - Regularise - Approved"/>
    <s v="Leave - Approved"/>
    <s v="Weekoff - Approved"/>
    <s v="Present - Regularise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Regularise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Regularise - Approved"/>
    <s v="Present - Regularise - Approved"/>
    <s v="Weekoff - Approved"/>
    <s v="Present - Regularise - Approved"/>
    <s v="Present - Regularise - Approved"/>
    <s v="Present - Approved"/>
    <s v="Present - Approved"/>
    <s v="Not Marked"/>
    <n v="25"/>
    <n v="0"/>
    <n v="4"/>
    <n v="0"/>
    <n v="0"/>
    <n v="1"/>
    <n v="0"/>
    <n v="0"/>
    <n v="0"/>
    <n v="1"/>
    <n v="0"/>
    <n v="1"/>
    <n v="30"/>
    <n v="31"/>
    <n v="0"/>
    <n v="1"/>
    <n v="1"/>
    <x v="2"/>
    <s v="Migaration"/>
  </r>
  <r>
    <s v="Kerala"/>
    <s v="THRISSUR"/>
    <n v="2002841065"/>
    <s v="GS10068427"/>
    <s v="Unnikrishnan V N"/>
    <s v="South"/>
    <s v="Professional Division"/>
    <n v="9847308673"/>
    <s v="Salon Sales Executive"/>
    <d v="2023-11-01T00:00:00"/>
    <n v="9645540357"/>
    <s v="Arun K Kumar"/>
    <s v="ARUN K KUMAR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Leave - Approved"/>
    <s v="Weekoff - Approved"/>
    <s v="Marked Absent - Approved"/>
    <s v="Present - Approved"/>
    <s v="Present - Approved"/>
    <s v="Present - Approved"/>
    <s v="Present - Approved"/>
    <n v="23"/>
    <n v="0"/>
    <n v="4"/>
    <n v="0"/>
    <n v="0"/>
    <n v="3"/>
    <n v="0"/>
    <n v="0"/>
    <n v="1"/>
    <n v="0"/>
    <n v="0"/>
    <n v="1"/>
    <n v="30"/>
    <n v="31"/>
    <n v="0"/>
    <n v="0"/>
    <n v="1"/>
    <x v="4"/>
    <s v="Migaration"/>
  </r>
  <r>
    <s v="Maharashtra"/>
    <s v="KOLHAPUR"/>
    <n v="2002841106"/>
    <s v="GS10068442"/>
    <s v="Abdulmajid Umarsab Mulla"/>
    <s v="West"/>
    <s v="Professional Division"/>
    <n v="9175387959"/>
    <s v="Senior Salon Sales Executive"/>
    <d v="2023-11-01T00:00:00"/>
    <n v="7709543143"/>
    <s v="Kuldeep kallappa Koli"/>
    <s v="SAURABH PATIL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Marked Ab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0"/>
    <n v="1"/>
    <n v="0"/>
    <n v="0"/>
    <n v="1"/>
    <n v="30"/>
    <n v="31"/>
    <n v="0"/>
    <n v="0"/>
    <n v="1"/>
    <x v="4"/>
    <s v="Migaration"/>
  </r>
  <r>
    <s v="Maharashtra"/>
    <s v="NAGPUR"/>
    <n v="2002841116"/>
    <s v="GS10068615"/>
    <s v="Pramod Yadaorao Umredkar"/>
    <s v="West"/>
    <s v="General Trade"/>
    <n v="9673308140"/>
    <s v="Sales Representative"/>
    <d v="2023-11-01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Marked Absent - Approved"/>
    <s v="Present - Approved"/>
    <s v="Present - Approved"/>
    <s v="Present - Approved"/>
    <n v="26"/>
    <n v="0"/>
    <n v="4"/>
    <n v="0"/>
    <n v="0"/>
    <n v="0"/>
    <n v="0"/>
    <n v="0"/>
    <n v="1"/>
    <n v="0"/>
    <n v="0"/>
    <n v="1"/>
    <n v="30"/>
    <n v="31"/>
    <n v="0"/>
    <n v="0"/>
    <n v="1"/>
    <x v="4"/>
    <s v="Migaration"/>
  </r>
  <r>
    <s v="Madhya Pradesh"/>
    <s v="ITARSI"/>
    <n v="2002840928"/>
    <s v="GS10068657"/>
    <s v="Pramod Kumar Niranjan"/>
    <s v="West"/>
    <s v="General Trade"/>
    <n v="9685834819"/>
    <s v="Sales Representative"/>
    <d v="2023-11-01T00:00:00"/>
    <n v="8878732654"/>
    <s v="Shailesh Sarodey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Leave - Approved"/>
    <s v="Leave - Approved"/>
    <s v="Leave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4"/>
    <n v="0"/>
    <n v="0"/>
    <n v="0"/>
    <n v="1"/>
    <n v="0"/>
    <n v="1"/>
    <n v="30"/>
    <n v="31"/>
    <n v="0"/>
    <n v="1"/>
    <n v="1"/>
    <x v="2"/>
    <s v="Migaration"/>
  </r>
  <r>
    <s v="Rajasthan"/>
    <s v="KOTA"/>
    <n v="2002840761"/>
    <s v="GS10068684"/>
    <s v="Jitendra"/>
    <s v="North"/>
    <s v="General Trade"/>
    <n v="9024091910"/>
    <s v="Sales Representative"/>
    <d v="2023-11-01T00:00:00"/>
    <n v="8058231007"/>
    <s v="Suheb 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Regularise - Approved"/>
    <s v="Present - Approved"/>
    <s v="Company Holiday - Approved"/>
    <s v="Weekoff - Approved"/>
    <s v="Present - Approved"/>
    <s v="Present - Regularise - Approved"/>
    <s v="Present - Regularise - Approved"/>
    <s v="Marked Ab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0"/>
    <n v="0"/>
    <n v="1"/>
    <n v="1"/>
    <n v="0"/>
    <n v="0"/>
    <n v="1"/>
    <n v="30"/>
    <n v="31"/>
    <n v="0"/>
    <n v="0"/>
    <n v="1"/>
    <x v="4"/>
    <s v="Migaration"/>
  </r>
  <r>
    <s v="Jharkhand"/>
    <s v="JAMSHEDPUR"/>
    <n v="2002840739"/>
    <s v="GS10068708"/>
    <s v="Gunjan Kumar"/>
    <s v="East"/>
    <s v="General Trade"/>
    <n v="9608801126"/>
    <s v="Sales Representative"/>
    <d v="2023-11-01T00:00:00"/>
    <n v="7717773141"/>
    <s v="SUJIT MISHRA"/>
    <s v="SATYAKA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5"/>
    <n v="0"/>
    <n v="4"/>
    <n v="0"/>
    <n v="0"/>
    <n v="1"/>
    <n v="0"/>
    <n v="0"/>
    <n v="1"/>
    <n v="0"/>
    <n v="0"/>
    <n v="1"/>
    <n v="30"/>
    <n v="31"/>
    <n v="0"/>
    <n v="0"/>
    <n v="1"/>
    <x v="4"/>
    <s v="Migaration"/>
  </r>
  <r>
    <s v="Uttar Pradesh"/>
    <s v="JAUNPUR"/>
    <n v="2002840733"/>
    <s v="GS10068714"/>
    <s v="Bablu Singh"/>
    <s v="North"/>
    <s v="General Trade"/>
    <n v="7007158974"/>
    <s v="Sales Representative"/>
    <d v="2023-11-01T00:00:00"/>
    <n v="9919575388"/>
    <s v="Vimal Chandra Sharma"/>
    <s v="PRAKHAR GUPTA"/>
    <s v="Active"/>
    <s v="Active"/>
    <s v="-"/>
    <m/>
    <x v="0"/>
    <s v="-"/>
    <s v="Present - Regularise - Approved"/>
    <s v="Present - Regularise - Approved"/>
    <s v="Present - Approved"/>
    <s v="Present - Regularise - Approved"/>
    <s v="Weekoff - Approved"/>
    <s v="Present - Approved"/>
    <s v="Present - Regularise - Approved"/>
    <s v="Present - Regularise - Approved"/>
    <s v="Present - Approved"/>
    <s v="Present - Regularise - Approved"/>
    <s v="Present - Approved"/>
    <s v="Weekoff - Approved"/>
    <s v="Present - Approved"/>
    <s v="Present - Regularise - Approved"/>
    <s v="Present - Regularise - Approved"/>
    <s v="Present - Approved"/>
    <s v="Present - Approved"/>
    <s v="Company Holiday - Approved"/>
    <s v="Weekoff - Approved"/>
    <s v="Present - Approved"/>
    <s v="Present - Approved"/>
    <s v="Present - Regularise - Approved"/>
    <s v="Present - Regularise - Approved"/>
    <s v="Present - Regularise - Approved"/>
    <s v="Present - Approved"/>
    <s v="Weekoff - Approved"/>
    <s v="Present - Approved"/>
    <s v="Present - Regularise - Approved"/>
    <s v="Present - Approved"/>
    <s v="Present - Approved"/>
    <s v="Not Marked"/>
    <n v="25"/>
    <n v="0"/>
    <n v="4"/>
    <n v="0"/>
    <n v="0"/>
    <n v="0"/>
    <n v="0"/>
    <n v="1"/>
    <n v="0"/>
    <n v="1"/>
    <n v="0"/>
    <n v="1"/>
    <n v="30"/>
    <n v="31"/>
    <n v="0"/>
    <n v="1"/>
    <n v="1"/>
    <x v="2"/>
    <s v="Migaration"/>
  </r>
  <r>
    <s v="Uttarakhand"/>
    <s v="DEHRADUN"/>
    <n v="2002841240"/>
    <s v="GS10068773"/>
    <s v="Ravinder Kumar"/>
    <s v="North"/>
    <s v="General Trade"/>
    <n v="7017742477"/>
    <s v="Sales Representative"/>
    <d v="2023-11-01T00:00:00"/>
    <n v="9012656519"/>
    <s v="Roshan Singh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Marked Absent - Regularise - Approved"/>
    <s v="Leave - Approved"/>
    <s v="Leave - Approved"/>
    <s v="Leave - Approved"/>
    <n v="21"/>
    <n v="0"/>
    <n v="4"/>
    <n v="0"/>
    <n v="0"/>
    <n v="4"/>
    <n v="0"/>
    <n v="1"/>
    <n v="1"/>
    <n v="0"/>
    <n v="0"/>
    <n v="1"/>
    <n v="30"/>
    <n v="31"/>
    <n v="0"/>
    <n v="0"/>
    <n v="1"/>
    <x v="4"/>
    <s v="Migaration"/>
  </r>
  <r>
    <s v="West Bengal"/>
    <s v="BURDWAN"/>
    <n v="2002840787"/>
    <s v="GS10068821"/>
    <s v="Prasenjit Goswami"/>
    <s v="East"/>
    <s v="General Trade"/>
    <n v="7501600742"/>
    <s v="Sales Representative"/>
    <d v="2023-11-01T00:00:00"/>
    <n v="8372088283"/>
    <s v="KAMALESH MAJUMDER"/>
    <s v="AMIT KARMAKAR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Regularise - Approved"/>
    <s v="Present - Approved"/>
    <s v="Present - Approved"/>
    <s v="Present - Regularise - Approved"/>
    <s v="Present - Regularise - Approved"/>
    <s v="Present - Regularise - Approved"/>
    <s v="Weekoff - Approved"/>
    <s v="Present - Regularise - Approved"/>
    <s v="Present - Approved"/>
    <s v="Present - Approved"/>
    <s v="Present - Regularise - Approved"/>
    <s v="Present - Regularise - Approved"/>
    <s v="Marked Ab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0"/>
    <n v="1"/>
    <n v="0"/>
    <n v="0"/>
    <n v="1"/>
    <n v="30"/>
    <n v="31"/>
    <n v="0"/>
    <n v="0"/>
    <n v="1"/>
    <x v="4"/>
    <s v="Migaration"/>
  </r>
  <r>
    <s v="Gujarat"/>
    <s v="BHAVNAGAR"/>
    <n v="2002840865"/>
    <s v="GS10068907"/>
    <s v="Rana Matangbhai Ashokbhai"/>
    <s v="West"/>
    <s v="General Trade"/>
    <n v="7016315472"/>
    <s v="Sales Representative"/>
    <d v="2023-11-01T00:00:00"/>
    <n v="8511078600"/>
    <s v="Arif Katariya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0"/>
    <n v="0"/>
    <n v="1"/>
    <n v="0"/>
    <n v="1"/>
    <n v="30"/>
    <n v="31"/>
    <n v="0"/>
    <n v="1"/>
    <n v="1"/>
    <x v="2"/>
    <s v="Migaration"/>
  </r>
  <r>
    <s v="ODISHA"/>
    <s v="CUTTACK"/>
    <n v="2002840849"/>
    <s v="GS10068924"/>
    <s v="BANDITA BAL"/>
    <s v="East"/>
    <s v="Professional Division"/>
    <n v="8895162309"/>
    <s v="Salon Sales Executive"/>
    <d v="2023-11-01T00:00:00"/>
    <n v="9078153377"/>
    <s v="PRITAM RAY"/>
    <s v="MRITUNJAY KUMAR SIN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Regularise - Approved"/>
    <s v="Present - Approved"/>
    <s v="Present - Approved"/>
    <s v="Present - Approved"/>
    <s v="Present - Approved"/>
    <n v="26"/>
    <n v="0"/>
    <n v="4"/>
    <n v="0"/>
    <n v="0"/>
    <n v="0"/>
    <n v="0"/>
    <n v="0"/>
    <n v="1"/>
    <n v="0"/>
    <n v="0"/>
    <n v="1"/>
    <n v="30"/>
    <n v="31"/>
    <n v="0"/>
    <n v="0"/>
    <n v="1"/>
    <x v="4"/>
    <s v="Migaration"/>
  </r>
  <r>
    <s v="ODISHA"/>
    <s v="BHUBANESWAR"/>
    <n v="2002840842"/>
    <s v="GS10068936"/>
    <s v="E Suneli Kumar Patra"/>
    <s v="East"/>
    <s v="General Trade"/>
    <n v="7008334487"/>
    <s v="Sales Representative"/>
    <d v="2023-11-01T00:00:00"/>
    <n v="7504417388"/>
    <s v="ASWAJIT BARIK"/>
    <s v="SUBASA PANDA"/>
    <s v="Active"/>
    <s v="Active"/>
    <s v="-"/>
    <m/>
    <x v="0"/>
    <s v="-"/>
    <s v="Present - Approved"/>
    <s v="Leave - Approved"/>
    <s v="Present - Approv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3"/>
    <n v="0"/>
    <n v="4"/>
    <n v="0"/>
    <n v="0"/>
    <n v="3"/>
    <n v="0"/>
    <n v="0"/>
    <n v="0"/>
    <n v="1"/>
    <n v="0"/>
    <n v="1"/>
    <n v="30"/>
    <n v="31"/>
    <n v="0"/>
    <n v="1"/>
    <n v="1"/>
    <x v="2"/>
    <s v="Migaration"/>
  </r>
  <r>
    <s v="Uttar Pradesh"/>
    <s v="RAIBAREILLY"/>
    <n v="2002840685"/>
    <s v="GS10068965"/>
    <s v="Vishal Srivastava"/>
    <s v="North"/>
    <s v="General Trade"/>
    <n v="8787273348"/>
    <s v="Sales Representative"/>
    <d v="2023-11-01T00:00:00"/>
    <n v="9452453170"/>
    <s v="Pramod Verm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Approved"/>
    <s v="Company Holiday - Approved"/>
    <s v="Weekoff - Approved"/>
    <s v="Leave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n v="22"/>
    <n v="0"/>
    <n v="4"/>
    <n v="0"/>
    <n v="0"/>
    <n v="3"/>
    <n v="0"/>
    <n v="1"/>
    <n v="0"/>
    <n v="1"/>
    <n v="0"/>
    <n v="1"/>
    <n v="30"/>
    <n v="31"/>
    <n v="0"/>
    <n v="1"/>
    <n v="1"/>
    <x v="2"/>
    <s v="Migaration"/>
  </r>
  <r>
    <s v="Andhra Pradesh"/>
    <s v="VIJAYAWADA"/>
    <n v="2002840774"/>
    <s v="GS10074265"/>
    <s v="Vempada Pavan Kumar"/>
    <s v="South"/>
    <s v="General Trade"/>
    <n v="6300265292"/>
    <s v="Sales Representative"/>
    <d v="2023-11-01T00:00:00"/>
    <n v="7799633994"/>
    <s v="Sunil Kumar J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waiting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1"/>
    <n v="4"/>
    <n v="0"/>
    <n v="0"/>
    <n v="0"/>
    <n v="0"/>
    <n v="0"/>
    <n v="0"/>
    <n v="0"/>
    <n v="0"/>
    <n v="1"/>
    <n v="30"/>
    <n v="31"/>
    <n v="0"/>
    <n v="0"/>
    <n v="1"/>
    <x v="1"/>
    <s v="Migaration"/>
  </r>
  <r>
    <s v="Maharashtra"/>
    <s v="NASHIK"/>
    <n v="2002840943"/>
    <s v="GS10074282"/>
    <s v="Minal Deepak Bodke"/>
    <s v="West"/>
    <s v="Professional Division"/>
    <n v="9011137111"/>
    <s v="Salon Sales Executive"/>
    <d v="2023-11-01T00:00:00"/>
    <n v="7709543143"/>
    <s v="Kuldeep kallappa Koli"/>
    <s v="SAURABH PATIL"/>
    <s v="Active"/>
    <s v="Active"/>
    <s v="-"/>
    <m/>
    <x v="0"/>
    <s v="-"/>
    <s v="Present - Approved"/>
    <s v="Marked Ab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0"/>
    <n v="1"/>
    <n v="0"/>
    <n v="0"/>
    <n v="1"/>
    <n v="30"/>
    <n v="31"/>
    <n v="0"/>
    <n v="0"/>
    <n v="1"/>
    <x v="4"/>
    <s v="Migaration"/>
  </r>
  <r>
    <s v="Karnataka"/>
    <s v="SHIMOGA"/>
    <n v="2002840919"/>
    <s v="GS10074294"/>
    <s v="Srinivas"/>
    <s v="South"/>
    <s v="General Trade"/>
    <n v="6361308151"/>
    <s v="Sales Representative"/>
    <d v="2023-11-01T00:00:00"/>
    <n v="9743039777"/>
    <s v="Anil Kumar"/>
    <s v="MOHAMED ZAEEM"/>
    <s v="Active"/>
    <s v="Activ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waiting"/>
    <n v="26"/>
    <n v="1"/>
    <n v="4"/>
    <n v="0"/>
    <n v="0"/>
    <n v="0"/>
    <n v="0"/>
    <n v="0"/>
    <n v="0"/>
    <n v="0"/>
    <n v="0"/>
    <n v="1"/>
    <n v="30"/>
    <n v="31"/>
    <n v="0"/>
    <n v="0"/>
    <n v="1"/>
    <x v="1"/>
    <s v="Migaration"/>
  </r>
  <r>
    <s v="Maharashtra"/>
    <s v="MUMBAI"/>
    <n v="2002935735"/>
    <s v="GS10121731"/>
    <s v="Samir Mohammad Sharif Shaikh"/>
    <s v="West"/>
    <s v="Professional Division"/>
    <n v="8879362837"/>
    <s v="Salon Sales Executive"/>
    <d v="2024-02-06T00:00:00"/>
    <n v="9920061524"/>
    <s v="Deepika"/>
    <s v="MAINUDIN KHAN"/>
    <s v="Active"/>
    <s v="Active"/>
    <s v="-"/>
    <m/>
    <x v="0"/>
    <s v="-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Leave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0"/>
    <n v="0"/>
    <n v="1"/>
    <n v="0"/>
    <n v="1"/>
    <n v="30"/>
    <n v="31"/>
    <n v="0"/>
    <n v="1"/>
    <n v="1"/>
    <x v="2"/>
    <s v="Transfer"/>
  </r>
  <r>
    <s v="Maharashtra"/>
    <s v="MUMBAI"/>
    <n v="2002935733"/>
    <s v="GS10121875"/>
    <s v="Khan Asif Riyaz"/>
    <s v="West"/>
    <s v="Professional Division"/>
    <n v="8425091185"/>
    <s v="Salon Sales Executive"/>
    <d v="2024-02-02T00:00:00"/>
    <n v="9867384741"/>
    <s v="Sameer Khan"/>
    <s v="ANUROOP CHAKRABORTY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Leave - Approved"/>
    <s v="Weekoff - Approved"/>
    <s v="Present - Regularise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Not Marked"/>
    <n v="25"/>
    <n v="0"/>
    <n v="4"/>
    <n v="0"/>
    <n v="0"/>
    <n v="1"/>
    <n v="0"/>
    <n v="0"/>
    <n v="0"/>
    <n v="1"/>
    <n v="0"/>
    <n v="1"/>
    <n v="30"/>
    <n v="31"/>
    <n v="0"/>
    <n v="1"/>
    <n v="1"/>
    <x v="2"/>
    <s v="Transfer"/>
  </r>
  <r>
    <s v="Telangana"/>
    <s v="HYDERABAD"/>
    <n v="2002977798"/>
    <s v="GS10144430"/>
    <s v="ERRA KENNATH"/>
    <s v="South"/>
    <s v="General Trade"/>
    <n v="8143989460"/>
    <s v="Growth Specialist"/>
    <d v="2024-03-14T00:00:00"/>
    <n v="9553835807"/>
    <s v="K Babu"/>
    <s v="MALLESH GODASI"/>
    <s v="Active"/>
    <s v="Active"/>
    <s v="-"/>
    <m/>
    <x v="0"/>
    <s v="-"/>
    <s v="Present - Regularise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Regularise - Approved"/>
    <s v="Present - Approved"/>
    <s v="Weekoff - Approved"/>
    <s v="Present - Approved"/>
    <s v="Not Marked"/>
    <s v="Present - Approved"/>
    <s v="Present - Approved"/>
    <s v="Present - Approved"/>
    <n v="26"/>
    <n v="0"/>
    <n v="4"/>
    <n v="0"/>
    <n v="0"/>
    <n v="0"/>
    <n v="0"/>
    <n v="0"/>
    <n v="0"/>
    <n v="1"/>
    <n v="0"/>
    <n v="1"/>
    <n v="30"/>
    <n v="31"/>
    <n v="0"/>
    <n v="1"/>
    <n v="1"/>
    <x v="2"/>
    <s v="Transfer"/>
  </r>
  <r>
    <s v="Andhra Pradesh"/>
    <s v="RAJAHMUNDRY"/>
    <n v="2003007970"/>
    <s v="GS10164535"/>
    <s v="G.ESWAR PRASAD"/>
    <s v="South"/>
    <s v="General Trade"/>
    <n v="9553139590"/>
    <s v="Growth Specialist"/>
    <d v="2024-04-01T00:00:00"/>
    <n v="9948711602"/>
    <s v="SK SUBHANI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waiting"/>
    <s v="Weekoff - Approved"/>
    <s v="Present - Approved"/>
    <s v="Present - Approved"/>
    <s v="Present - Approved"/>
    <s v="Present - Approved"/>
    <s v="Present - Approved"/>
    <n v="26"/>
    <n v="1"/>
    <n v="4"/>
    <n v="0"/>
    <n v="0"/>
    <n v="0"/>
    <n v="0"/>
    <n v="0"/>
    <n v="0"/>
    <n v="0"/>
    <n v="0"/>
    <n v="1"/>
    <n v="30"/>
    <n v="31"/>
    <n v="0"/>
    <n v="0"/>
    <n v="1"/>
    <x v="1"/>
    <s v="Transfer"/>
  </r>
  <r>
    <s v="Haryana"/>
    <s v="FARIDABAD"/>
    <n v="2003056068"/>
    <s v="GS10185959"/>
    <s v="Ram Shankar Shukla"/>
    <s v="North"/>
    <s v="Professional Division"/>
    <n v="7828314566"/>
    <s v="Salon Sales Executive"/>
    <d v="2024-05-09T00:00:00"/>
    <n v="9999490293"/>
    <s v="DISHU SHARMA"/>
    <s v="DISHU SHARMA"/>
    <s v="Active"/>
    <s v="Active"/>
    <s v="-"/>
    <m/>
    <x v="0"/>
    <s v="-"/>
    <s v="Leave - Approved"/>
    <s v="Leave - Approved"/>
    <s v="Leave - Approved"/>
    <s v="Leav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Not Marked"/>
    <n v="21"/>
    <n v="0"/>
    <n v="4"/>
    <n v="0"/>
    <n v="0"/>
    <n v="4"/>
    <n v="0"/>
    <n v="1"/>
    <n v="0"/>
    <n v="1"/>
    <n v="0"/>
    <n v="1"/>
    <n v="30"/>
    <n v="31"/>
    <n v="0"/>
    <n v="1"/>
    <n v="1"/>
    <x v="2"/>
    <s v="Transfer"/>
  </r>
  <r>
    <s v="Uttar Pradesh"/>
    <s v="PRAYAGRAJ"/>
    <n v="2003111212"/>
    <s v="GS10190100"/>
    <s v="SANDEEP KUMAR KESHRI"/>
    <s v="North"/>
    <s v="General Trade"/>
    <n v="9336862208"/>
    <s v="Growth Specialist"/>
    <d v="2024-06-13T00:00:00"/>
    <n v="9919575388"/>
    <s v="Vimal Chandra Sharm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waiting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n v="25"/>
    <n v="1"/>
    <n v="4"/>
    <n v="0"/>
    <n v="0"/>
    <n v="0"/>
    <n v="0"/>
    <n v="1"/>
    <n v="0"/>
    <n v="0"/>
    <n v="0"/>
    <n v="1"/>
    <n v="30"/>
    <n v="31"/>
    <n v="0"/>
    <n v="0"/>
    <n v="1"/>
    <x v="1"/>
    <s v="Transfer"/>
  </r>
  <r>
    <s v="Arunachal Pradesh"/>
    <s v="ITANAGAR"/>
    <n v="2003111233"/>
    <s v="GS10200227"/>
    <s v="Jintu Saikia"/>
    <s v="NORTH - EAST"/>
    <s v="Professional Division"/>
    <n v="7005803249"/>
    <s v="Salon Sales Executive"/>
    <d v="2024-06-06T00:00:00"/>
    <n v="7002772787"/>
    <s v="Pranjal Saikia"/>
    <s v="PRANJAL SAIKI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waiting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1"/>
    <n v="0"/>
    <n v="0"/>
    <n v="0"/>
    <n v="0"/>
    <n v="1"/>
    <n v="30"/>
    <n v="31"/>
    <n v="1"/>
    <n v="1"/>
    <n v="1"/>
    <x v="1"/>
    <s v="Transfer"/>
  </r>
  <r>
    <s v="Assam"/>
    <s v="JORHAT"/>
    <n v="2003111232"/>
    <s v="GS10200239"/>
    <s v="Rakesh Gope"/>
    <s v="NORTH - EAST"/>
    <s v="Professional Division"/>
    <n v="8638019576"/>
    <s v="Salon Sales Executive"/>
    <d v="2024-06-01T00:00:00"/>
    <n v="7002772787"/>
    <s v="Pranjal Saikia"/>
    <s v="PRANJAL SAIKIA"/>
    <s v="Active"/>
    <s v="Active"/>
    <s v="-"/>
    <m/>
    <x v="0"/>
    <s v="-"/>
    <s v="Present - Approved"/>
    <s v="Present - Approved"/>
    <s v="Present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ot Marked"/>
    <s v="Present - Approved"/>
    <n v="24"/>
    <n v="0"/>
    <n v="4"/>
    <n v="0"/>
    <n v="0"/>
    <n v="2"/>
    <n v="0"/>
    <n v="0"/>
    <n v="0"/>
    <n v="1"/>
    <n v="0"/>
    <n v="1"/>
    <n v="30"/>
    <n v="31"/>
    <n v="0"/>
    <n v="1"/>
    <n v="1"/>
    <x v="2"/>
    <s v="Transfer"/>
  </r>
  <r>
    <s v="Tamil Nadu"/>
    <s v="ERDOE"/>
    <n v="2003111197"/>
    <s v="GS10212427"/>
    <s v="NAGANARAYANAN"/>
    <s v="South"/>
    <s v="General Trade"/>
    <n v="9688064094"/>
    <s v="Growth Specialist"/>
    <d v="2024-06-14T00:00:00"/>
    <n v="8667691083"/>
    <s v="Suseendharan Shanmugasundaram"/>
    <s v="GOPA KUMAR"/>
    <s v="Active"/>
    <s v="Active"/>
    <s v="-"/>
    <m/>
    <x v="0"/>
    <s v="-"/>
    <s v="Present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Approved"/>
    <s v="Present - Approved"/>
    <s v="Weekoff - Approved"/>
    <s v="Present - Regularise - Approved"/>
    <s v="Present - Regularise - Awaiting"/>
    <s v="Present - Approved"/>
    <s v="Present - Approved"/>
    <s v="Present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n v="26"/>
    <n v="1"/>
    <n v="4"/>
    <n v="0"/>
    <n v="0"/>
    <n v="0"/>
    <n v="0"/>
    <n v="0"/>
    <n v="0"/>
    <n v="0"/>
    <n v="0"/>
    <n v="1"/>
    <n v="30"/>
    <n v="31"/>
    <n v="0"/>
    <n v="0"/>
    <n v="1"/>
    <x v="1"/>
    <s v="Transfer"/>
  </r>
  <r>
    <s v="Maharashtra"/>
    <s v="MUMBAI"/>
    <n v="2003111219"/>
    <s v="GS10212446"/>
    <s v="SAURABH KUMAR JHA"/>
    <s v="West"/>
    <s v="General Trade"/>
    <n v="8709995277"/>
    <s v="Growth Specialist"/>
    <d v="2024-06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waiting"/>
    <s v="Present - Approved"/>
    <s v="Weekoff - Approved"/>
    <s v="Present - Approved"/>
    <s v="Present - Approved"/>
    <s v="Present - Approved"/>
    <s v="Present - Approved"/>
    <s v="Present - Approved"/>
    <n v="26"/>
    <n v="1"/>
    <n v="4"/>
    <n v="0"/>
    <n v="0"/>
    <n v="0"/>
    <n v="0"/>
    <n v="0"/>
    <n v="0"/>
    <n v="0"/>
    <n v="0"/>
    <n v="1"/>
    <n v="30"/>
    <n v="31"/>
    <n v="0"/>
    <n v="0"/>
    <n v="1"/>
    <x v="1"/>
    <s v="Transfer"/>
  </r>
  <r>
    <s v="Punjab"/>
    <s v="PATIALA"/>
    <n v="2003153562"/>
    <s v="GS10230978"/>
    <s v="Pardeep"/>
    <s v="North"/>
    <s v="General Trade"/>
    <n v="9915768297"/>
    <s v="Growth Specialist Expansion"/>
    <d v="2024-07-01T00:00:00"/>
    <n v="9876706800"/>
    <s v="Rahul Azad"/>
    <s v="Vishal Bhardwaj"/>
    <s v="Active"/>
    <s v="Active"/>
    <s v="-"/>
    <m/>
    <x v="0"/>
    <s v="-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0"/>
    <n v="0"/>
    <n v="1"/>
    <n v="0"/>
    <n v="1"/>
    <n v="0"/>
    <n v="1"/>
    <n v="30"/>
    <n v="31"/>
    <n v="0"/>
    <n v="1"/>
    <n v="1"/>
    <x v="2"/>
    <s v="Transfer"/>
  </r>
  <r>
    <s v="Kerala"/>
    <s v="KOTTAYAM"/>
    <n v="2003153490"/>
    <s v="GS10232394"/>
    <s v="MAJEESH MOHAN"/>
    <s v="South"/>
    <s v="General Trade"/>
    <n v="8606544828"/>
    <s v="Growth Specialist"/>
    <d v="2024-07-04T00:00:00"/>
    <n v="9446469879"/>
    <s v="Wilson"/>
    <s v="KV PRADEEP"/>
    <s v="Active"/>
    <s v="Active"/>
    <s v="-"/>
    <m/>
    <x v="0"/>
    <s v="-"/>
    <s v="Present - Approved"/>
    <s v="Present - Approved"/>
    <s v="Present - Approved"/>
    <s v="Leave - Approved"/>
    <s v="Weekoff - Approved"/>
    <s v="Marked Ab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3"/>
    <n v="0"/>
    <n v="4"/>
    <n v="0"/>
    <n v="0"/>
    <n v="3"/>
    <n v="0"/>
    <n v="0"/>
    <n v="1"/>
    <n v="0"/>
    <n v="0"/>
    <n v="1"/>
    <n v="30"/>
    <n v="31"/>
    <n v="0"/>
    <n v="0"/>
    <n v="1"/>
    <x v="4"/>
    <s v="Transfer"/>
  </r>
  <r>
    <s v="Tamil Nadu"/>
    <s v="CHENNAI"/>
    <n v="2003153531"/>
    <s v="GS10234606"/>
    <s v="CHURCHILL J"/>
    <s v="South"/>
    <s v="General Trade"/>
    <n v="9585031770"/>
    <s v="Growth Specialist"/>
    <d v="2024-05-07T00:00:00"/>
    <n v="8667088356"/>
    <s v="Manikandan Sunda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Leave - Approved"/>
    <s v="Marked Absent - Regularise - Approved"/>
    <s v="Present - Approved"/>
    <n v="24"/>
    <n v="0"/>
    <n v="4"/>
    <n v="0"/>
    <n v="0"/>
    <n v="2"/>
    <n v="0"/>
    <n v="0"/>
    <n v="1"/>
    <n v="0"/>
    <n v="0"/>
    <n v="1"/>
    <n v="30"/>
    <n v="31"/>
    <n v="0"/>
    <n v="0"/>
    <n v="1"/>
    <x v="4"/>
    <s v="Transfer"/>
  </r>
  <r>
    <s v="Uttar Pradesh"/>
    <s v="BADAUN"/>
    <n v="2003193800"/>
    <s v="GS10255596"/>
    <s v="Ram Gopal Kannojiya"/>
    <s v="North"/>
    <s v="General Trade"/>
    <n v="9358418394"/>
    <s v="Growth Specialist"/>
    <d v="2024-08-06T00:00:00"/>
    <n v="9897171001"/>
    <s v="Abhilash Saxena"/>
    <s v="SANDEEP BHATNAGAR"/>
    <s v="Active"/>
    <s v="Active"/>
    <s v="-"/>
    <m/>
    <x v="0"/>
    <s v="-"/>
    <s v="Present - Regularise - Approved"/>
    <s v="Present - Approved"/>
    <s v="Present - Approved"/>
    <s v="Present - Regularise - Approved"/>
    <s v="Weekoff - Approved"/>
    <s v="Present - Regularise - Approved"/>
    <s v="Present - Regularise - Approved"/>
    <s v="Present - Approved"/>
    <s v="Present - Approved"/>
    <s v="Present - Regularise - Approved"/>
    <s v="Leave - Approved"/>
    <s v="Weekoff - Approved"/>
    <s v="Present - Regularise - Approved"/>
    <s v="Present - Approved"/>
    <s v="Present - Approved"/>
    <s v="Present - Approved"/>
    <s v="Present - Regularise - Approved"/>
    <s v="Company Holiday - Approved"/>
    <s v="Weekoff - Approved"/>
    <s v="Present - Approved"/>
    <s v="Present - Approved"/>
    <s v="Present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Regularise - Awaiting"/>
    <s v="Present - Approved"/>
    <n v="24"/>
    <n v="1"/>
    <n v="4"/>
    <n v="0"/>
    <n v="0"/>
    <n v="1"/>
    <n v="0"/>
    <n v="1"/>
    <n v="0"/>
    <n v="0"/>
    <n v="0"/>
    <n v="1"/>
    <n v="30"/>
    <n v="31"/>
    <n v="0"/>
    <n v="0"/>
    <n v="1"/>
    <x v="1"/>
    <s v="Transfer"/>
  </r>
  <r>
    <s v="Madhya Pradesh"/>
    <s v="MANDSAUR"/>
    <n v="2003193807"/>
    <s v="GS10257652"/>
    <s v="ANIL SEN"/>
    <s v="West"/>
    <s v="General Trade"/>
    <n v="6265582367"/>
    <s v="Growth Specialist"/>
    <d v="2024-08-10T00:00:00"/>
    <n v="9770112005"/>
    <s v="Abhishek Kumar Sen"/>
    <s v="MANOJ TIWARI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waiting"/>
    <n v="26"/>
    <n v="1"/>
    <n v="4"/>
    <n v="0"/>
    <n v="0"/>
    <n v="0"/>
    <n v="0"/>
    <n v="0"/>
    <n v="0"/>
    <n v="0"/>
    <n v="0"/>
    <n v="1"/>
    <n v="30"/>
    <n v="31"/>
    <n v="0"/>
    <n v="0"/>
    <n v="1"/>
    <x v="1"/>
    <s v="Transfer"/>
  </r>
  <r>
    <s v="Rajasthan"/>
    <s v="BHILWARA RURAL"/>
    <n v="2003193825"/>
    <s v="GS10262896"/>
    <s v="YUVRAJ DHOLI"/>
    <s v="North"/>
    <s v="General Trade"/>
    <n v="9509169510"/>
    <s v="Growth Specialist"/>
    <d v="2024-08-04T00:00:00"/>
    <n v="9672996782"/>
    <s v="VIJAY ARORA"/>
    <s v="SHUBHAM KUMAR 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Marked Absent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Present - Approved"/>
    <s v="Present - Approved"/>
    <n v="25"/>
    <n v="0"/>
    <n v="4"/>
    <n v="0"/>
    <n v="0"/>
    <n v="0"/>
    <n v="0"/>
    <n v="1"/>
    <n v="1"/>
    <n v="0"/>
    <n v="0"/>
    <n v="1"/>
    <n v="30"/>
    <n v="31"/>
    <n v="0"/>
    <n v="0"/>
    <n v="1"/>
    <x v="4"/>
    <s v="Transfer"/>
  </r>
  <r>
    <s v="Uttarakhand"/>
    <s v="RISHIKESH"/>
    <n v="2003193798"/>
    <s v="GS10265780"/>
    <s v="Rahul Bhakuni"/>
    <s v="North"/>
    <s v="Professional Division"/>
    <n v="9634763753"/>
    <s v="Salon Sales Officer"/>
    <d v="2024-08-14T00:00:00"/>
    <n v="9897743344"/>
    <s v="ANKUSH NEGI"/>
    <s v="DEEPAK KOHL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ot Marked"/>
    <s v="Present - Approved"/>
    <n v="24"/>
    <n v="0"/>
    <n v="4"/>
    <n v="0"/>
    <n v="0"/>
    <n v="1"/>
    <n v="0"/>
    <n v="1"/>
    <n v="0"/>
    <n v="1"/>
    <n v="0"/>
    <n v="1"/>
    <n v="30"/>
    <n v="31"/>
    <n v="0"/>
    <n v="1"/>
    <n v="1"/>
    <x v="2"/>
    <s v="Transfer"/>
  </r>
  <r>
    <s v="Tamil Nadu"/>
    <s v="TRICHY"/>
    <n v="2003246989"/>
    <s v="GS10273651"/>
    <s v="Ravichandran Karuppalahi"/>
    <s v="South"/>
    <s v="General Trade"/>
    <n v="9710796939"/>
    <s v="Growth Specialist"/>
    <d v="2024-09-06T00:00:00"/>
    <n v="9943978045"/>
    <s v="Periyannan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n v="26"/>
    <n v="0"/>
    <n v="4"/>
    <n v="0"/>
    <n v="0"/>
    <n v="0"/>
    <n v="0"/>
    <n v="0"/>
    <n v="0"/>
    <n v="1"/>
    <n v="0"/>
    <n v="1"/>
    <n v="30"/>
    <n v="31"/>
    <n v="0"/>
    <n v="1"/>
    <n v="1"/>
    <x v="2"/>
    <s v="Transfer"/>
  </r>
  <r>
    <s v="ODISHA"/>
    <s v="BHUBANESWAR"/>
    <n v="2003311281"/>
    <s v="GS10288803"/>
    <s v="Prashant Mirda"/>
    <s v="East"/>
    <s v="General Trade"/>
    <n v="9348818450"/>
    <s v="Growth Specialist"/>
    <d v="2024-09-26T00:00:00"/>
    <n v="7504417388"/>
    <s v="ASWAJIT BAR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Approved"/>
    <s v="Present - Approved"/>
    <s v="Present - Approved"/>
    <s v="Present - Approved"/>
    <s v="Present - Approved"/>
    <n v="25"/>
    <n v="0"/>
    <n v="4"/>
    <n v="0"/>
    <n v="0"/>
    <n v="1"/>
    <n v="0"/>
    <n v="0"/>
    <n v="1"/>
    <n v="0"/>
    <n v="0"/>
    <n v="1"/>
    <n v="30"/>
    <n v="31"/>
    <n v="0"/>
    <n v="0"/>
    <n v="1"/>
    <x v="4"/>
    <s v="Transfer"/>
  </r>
  <r>
    <s v="Gujarat"/>
    <s v="SURAT"/>
    <n v="2003043444"/>
    <s v="GS20099377"/>
    <s v="DHAKATE DILIPKUMAR GOVINDBHAI"/>
    <s v="West"/>
    <s v="General Trade"/>
    <n v="9574354555"/>
    <s v="Growth Specialist"/>
    <d v="2024-04-16T00:00:00"/>
    <n v="9825183223"/>
    <s v="Bipin Gajjar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n v="26"/>
    <n v="0"/>
    <n v="4"/>
    <n v="0"/>
    <n v="0"/>
    <n v="0"/>
    <n v="0"/>
    <n v="0"/>
    <n v="0"/>
    <n v="1"/>
    <n v="0"/>
    <n v="1"/>
    <n v="30"/>
    <n v="31"/>
    <n v="0"/>
    <n v="1"/>
    <n v="1"/>
    <x v="2"/>
    <s v="Transfer"/>
  </r>
  <r>
    <s v="Maharashtra"/>
    <s v="JALGAON"/>
    <n v="2003193812"/>
    <s v="GS20142463"/>
    <s v="MD ALAM KHAN RAFIK KHAN PATHAN"/>
    <s v="West"/>
    <s v="General Trade"/>
    <n v="8600928691"/>
    <s v="Growth Specialist"/>
    <d v="2024-08-16T00:00:00"/>
    <n v="9766264906"/>
    <s v="Shrikant Pathak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Leav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n v="25"/>
    <n v="0"/>
    <n v="4"/>
    <n v="0"/>
    <n v="0"/>
    <n v="1"/>
    <n v="0"/>
    <n v="0"/>
    <n v="0"/>
    <n v="1"/>
    <n v="0"/>
    <n v="1"/>
    <n v="30"/>
    <n v="31"/>
    <n v="0"/>
    <n v="1"/>
    <n v="1"/>
    <x v="2"/>
    <s v="Sourcing"/>
  </r>
  <r>
    <s v="Punjab"/>
    <s v="ZIRAKPUR"/>
    <n v="2003311267"/>
    <s v="GS20163863"/>
    <s v="DEEPAK CHAUDHARY"/>
    <s v="North"/>
    <s v="Others"/>
    <n v="7818933286"/>
    <s v="Picker"/>
    <d v="2024-09-24T00:00:00"/>
    <n v="7888917894"/>
    <s v="Deepak Sharma"/>
    <s v="JAYANT AHUJA"/>
    <s v="Active"/>
    <s v="Active"/>
    <s v="-"/>
    <m/>
    <x v="0"/>
    <s v="-"/>
    <s v="Present - Approved"/>
    <s v="Present - Regularise - Approved"/>
    <s v="Present - Regularise - Approved"/>
    <s v="Present - Approved"/>
    <s v="Weekoff - Approved"/>
    <s v="Present - Regularise - Approved"/>
    <s v="Present - Regularise - Approved"/>
    <s v="Leave - Approved"/>
    <s v="Leave - Approved"/>
    <s v="Leave - Approved"/>
    <s v="Leave - Approved"/>
    <s v="Weekoff - Approved"/>
    <s v="Leave - Approved"/>
    <s v="Leave - Approved"/>
    <s v="Not Marked"/>
    <s v="Present - Approved"/>
    <s v="Present - Approved"/>
    <s v="Company Holiday - Approved"/>
    <s v="Weekoff - Approved"/>
    <s v="Present - Regularise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19"/>
    <n v="0"/>
    <n v="4"/>
    <n v="0"/>
    <n v="0"/>
    <n v="6"/>
    <n v="0"/>
    <n v="1"/>
    <n v="0"/>
    <n v="1"/>
    <n v="0"/>
    <n v="1"/>
    <n v="30"/>
    <n v="31"/>
    <n v="0"/>
    <n v="1"/>
    <n v="1"/>
    <x v="2"/>
    <s v="Sourcing"/>
  </r>
  <r>
    <s v="Himachal Pradesh"/>
    <s v="KANGRA"/>
    <n v="2003311271"/>
    <s v="GS10322463"/>
    <s v="Desh Bandhu"/>
    <s v="North"/>
    <s v="General Trade"/>
    <n v="9958524904"/>
    <s v="Growth Specialist"/>
    <d v="2024-10-21T00:00:00"/>
    <n v="7018144176"/>
    <s v="Sushil Kumar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s v="Present - Approved"/>
    <s v="Present - Approved"/>
    <s v="Present - Approved"/>
    <n v="24"/>
    <n v="0"/>
    <n v="4"/>
    <n v="0"/>
    <n v="0"/>
    <n v="1"/>
    <n v="0"/>
    <n v="1"/>
    <n v="0"/>
    <n v="1"/>
    <n v="0"/>
    <n v="1"/>
    <n v="30"/>
    <n v="31"/>
    <n v="0"/>
    <n v="1"/>
    <n v="1"/>
    <x v="2"/>
    <s v="Transfer"/>
  </r>
  <r>
    <s v="Assam"/>
    <s v="TINSUKIA"/>
    <n v="2003347595"/>
    <s v="GS10328582"/>
    <s v="Rajesh Kumar Sharma"/>
    <s v="NORTH - EAST"/>
    <s v="Professional Division"/>
    <n v="9577786377"/>
    <s v="Salon Sales Executive"/>
    <d v="2024-11-08T00:00:00"/>
    <n v="7002772787"/>
    <s v="Pranjal Saikia"/>
    <s v="PRANJAL SAIKIA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waiting"/>
    <s v="Present - Approved"/>
    <s v="Present - Approved"/>
    <n v="26"/>
    <n v="1"/>
    <n v="4"/>
    <n v="0"/>
    <n v="0"/>
    <n v="0"/>
    <n v="0"/>
    <n v="0"/>
    <n v="0"/>
    <n v="0"/>
    <n v="0"/>
    <n v="1"/>
    <n v="30"/>
    <n v="31"/>
    <n v="0"/>
    <n v="0"/>
    <n v="1"/>
    <x v="1"/>
    <s v="Transfer"/>
  </r>
  <r>
    <s v="Madhya Pradesh"/>
    <s v="CHHINDWARA"/>
    <n v="2003381171"/>
    <s v="GS10338994"/>
    <s v="Shubham Soni"/>
    <s v="West"/>
    <s v="General Trade"/>
    <n v="9516095825"/>
    <s v="Growth Specialist"/>
    <d v="2024-11-26T00:00:00"/>
    <n v="8878732654"/>
    <s v="Shailesh Sarodey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5"/>
    <n v="0"/>
    <n v="4"/>
    <n v="0"/>
    <n v="0"/>
    <n v="1"/>
    <n v="0"/>
    <n v="0"/>
    <n v="0"/>
    <n v="1"/>
    <n v="0"/>
    <n v="1"/>
    <n v="30"/>
    <n v="31"/>
    <n v="0"/>
    <n v="1"/>
    <n v="1"/>
    <x v="2"/>
    <s v="Transfer"/>
  </r>
  <r>
    <s v="Kerala"/>
    <s v="ERNAKULAM"/>
    <n v="2003381181"/>
    <s v="GS10342344"/>
    <s v="PRAVEEN UP"/>
    <s v="South"/>
    <s v="General Trade"/>
    <n v="8590152635"/>
    <s v="Growth Specialist Expansion"/>
    <d v="2024-12-01T00:00:00"/>
    <n v="9446469879"/>
    <s v="Wilson"/>
    <s v="KV PRADEEP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Leave - Approved"/>
    <s v="Leave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Marked Absent - Regularise - Approved"/>
    <s v="Present - Approved"/>
    <s v="Present - Approved"/>
    <s v="Present - Approved"/>
    <n v="22"/>
    <n v="0"/>
    <n v="4"/>
    <n v="0"/>
    <n v="0"/>
    <n v="4"/>
    <n v="0"/>
    <n v="0"/>
    <n v="1"/>
    <n v="0"/>
    <n v="0"/>
    <n v="1"/>
    <n v="30"/>
    <n v="31"/>
    <n v="0"/>
    <n v="0"/>
    <n v="1"/>
    <x v="4"/>
    <s v="Transfer"/>
  </r>
  <r>
    <s v="CHANDIGARH"/>
    <s v="CHANDIGARH"/>
    <n v="2003381187"/>
    <s v="GS10346300"/>
    <s v="SAGAR RANA"/>
    <s v="North"/>
    <s v="Professional Division"/>
    <n v="8437215711"/>
    <s v="Salon Sales Executive"/>
    <d v="2024-12-07T00:00:00"/>
    <n v="9464114266"/>
    <s v="NIKHIL BHARGAVA"/>
    <s v="NIKHIL BHARGAVA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Regularise - Approved"/>
    <s v="Company Holiday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Leave - Approved"/>
    <s v="Not Marked"/>
    <n v="24"/>
    <n v="0"/>
    <n v="4"/>
    <n v="0"/>
    <n v="0"/>
    <n v="1"/>
    <n v="0"/>
    <n v="1"/>
    <n v="0"/>
    <n v="1"/>
    <n v="0"/>
    <n v="1"/>
    <n v="30"/>
    <n v="31"/>
    <n v="0"/>
    <n v="1"/>
    <n v="1"/>
    <x v="2"/>
    <s v="Transfer"/>
  </r>
  <r>
    <s v="Gujarat"/>
    <s v="JUNAGADH"/>
    <n v="2003381209"/>
    <s v="GS10352616"/>
    <s v="Bloch Sirajbhai Salimbhai"/>
    <s v="West"/>
    <s v="General Trade"/>
    <n v="8200686880"/>
    <s v="Growth Specialist"/>
    <d v="2024-12-06T00:00:00"/>
    <n v="8511078600"/>
    <s v="Arif Katariya"/>
    <s v="NALIN VYAS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Marked Absent - Regularise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4"/>
    <n v="0"/>
    <n v="4"/>
    <n v="0"/>
    <n v="0"/>
    <n v="2"/>
    <n v="0"/>
    <n v="0"/>
    <n v="1"/>
    <n v="0"/>
    <n v="0"/>
    <n v="1"/>
    <n v="30"/>
    <n v="31"/>
    <n v="0"/>
    <n v="0"/>
    <n v="1"/>
    <x v="4"/>
    <s v="Transfer"/>
  </r>
  <r>
    <s v="Tamil Nadu"/>
    <s v="VELLORE"/>
    <n v="2003413397"/>
    <s v="GS10356611"/>
    <s v="Udayakumar k"/>
    <s v="South"/>
    <s v="General Trade"/>
    <n v="9944360648"/>
    <s v="Growth Specialist"/>
    <d v="2024-12-23T00:00:00"/>
    <n v="7010710300"/>
    <s v="Anandhan 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n v="26"/>
    <n v="0"/>
    <n v="4"/>
    <n v="0"/>
    <n v="0"/>
    <n v="0"/>
    <n v="0"/>
    <n v="0"/>
    <n v="0"/>
    <n v="1"/>
    <n v="0"/>
    <n v="1"/>
    <n v="30"/>
    <n v="31"/>
    <n v="0"/>
    <n v="1"/>
    <n v="1"/>
    <x v="2"/>
    <s v="Transfer"/>
  </r>
  <r>
    <s v="Delhi"/>
    <s v="NORTH DELHI"/>
    <n v="2003413399"/>
    <s v="GS10357376"/>
    <s v="SHIVAM KESARWANI"/>
    <s v="North"/>
    <s v="Professional Division"/>
    <n v="7303053402"/>
    <s v="Salon Sales Officer"/>
    <d v="2024-12-25T00:00:00"/>
    <n v="8802705407"/>
    <s v="Parasram Yadav"/>
    <s v="PARASRAM YADAV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waiting"/>
    <n v="24"/>
    <n v="1"/>
    <n v="4"/>
    <n v="0"/>
    <n v="0"/>
    <n v="1"/>
    <n v="0"/>
    <n v="1"/>
    <n v="0"/>
    <n v="0"/>
    <n v="0"/>
    <n v="1"/>
    <n v="30"/>
    <n v="31"/>
    <n v="0"/>
    <n v="0"/>
    <n v="1"/>
    <x v="1"/>
    <s v="Transfer"/>
  </r>
  <r>
    <s v="Maharashtra"/>
    <s v="ANDHERI"/>
    <n v="2003413398"/>
    <s v="GS10356612"/>
    <s v="Varun Rakesh Singh"/>
    <s v="West"/>
    <s v="Professional Division"/>
    <n v="8655146056"/>
    <s v="Salon Sales Officer"/>
    <d v="2025-01-01T00:00:00"/>
    <n v="9867384741"/>
    <s v="Sameer Khan"/>
    <s v="ANUROOP CHAKRABORT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Leave - Approv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0"/>
    <n v="0"/>
    <n v="1"/>
    <n v="0"/>
    <n v="1"/>
    <n v="30"/>
    <n v="31"/>
    <n v="0"/>
    <n v="1"/>
    <n v="1"/>
    <x v="2"/>
    <s v="Transfer"/>
  </r>
  <r>
    <s v="Andhra Pradesh"/>
    <s v="RAJAHMUNDRY"/>
    <n v="2003413407"/>
    <s v="GS10358159"/>
    <s v="ADDURI MANICHARAN"/>
    <s v="South"/>
    <s v="Professional Division"/>
    <n v="9703999794"/>
    <s v="Salon Sales Officer"/>
    <d v="2025-01-02T00:00:00"/>
    <n v="8309976020"/>
    <s v="Dayana Sri Rohit"/>
    <s v="DAYANA SRI ROHIT"/>
    <s v="Active"/>
    <s v="Active"/>
    <d v="2025-06-15T00:00:00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Marked Absent - Regularise - Approved"/>
    <s v="Leave - Approved"/>
    <s v="Leave - Approved"/>
    <s v="Leave - Approved"/>
    <n v="23"/>
    <n v="0"/>
    <n v="4"/>
    <n v="0"/>
    <n v="0"/>
    <n v="3"/>
    <n v="0"/>
    <n v="0"/>
    <n v="1"/>
    <n v="0"/>
    <n v="0"/>
    <n v="1"/>
    <n v="30"/>
    <n v="31"/>
    <n v="0"/>
    <n v="0"/>
    <n v="1"/>
    <x v="4"/>
    <s v="Transfer"/>
  </r>
  <r>
    <s v="Rajasthan"/>
    <s v="MAKRANA"/>
    <n v="2003467666"/>
    <s v="GS10375838"/>
    <s v="SUNNY SINGH"/>
    <s v="North"/>
    <s v="General Trade"/>
    <n v="9785414080"/>
    <s v="Growth Specialist"/>
    <d v="2025-01-25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0"/>
    <n v="0"/>
    <n v="1"/>
    <n v="0"/>
    <n v="1"/>
    <n v="0"/>
    <n v="1"/>
    <n v="30"/>
    <n v="31"/>
    <n v="0"/>
    <n v="1"/>
    <n v="1"/>
    <x v="2"/>
    <s v="Transfer"/>
  </r>
  <r>
    <s v="Uttar Pradesh"/>
    <s v="AGRA"/>
    <n v="2003413388"/>
    <s v="GS10367550"/>
    <s v="AVADHESH KUMAR"/>
    <s v="North"/>
    <s v="General Trade"/>
    <s v=" 9675172580 "/>
    <s v="Growth Specialist"/>
    <d v="2025-01-03T00:00:00"/>
    <n v="9997327954"/>
    <s v="Chandan Singh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1"/>
    <n v="0"/>
    <n v="1"/>
    <n v="0"/>
    <n v="1"/>
    <n v="0"/>
    <n v="1"/>
    <n v="30"/>
    <n v="31"/>
    <n v="0"/>
    <n v="1"/>
    <n v="1"/>
    <x v="2"/>
    <s v="Transfer"/>
  </r>
  <r>
    <s v="Uttar Pradesh"/>
    <s v="KANNAUJ"/>
    <n v="2003479870"/>
    <s v="GS10391309"/>
    <s v="ABDUL SHAMEEM KHAN"/>
    <s v="North"/>
    <s v="General Trade"/>
    <n v="8874761234"/>
    <s v="Growth Specialist"/>
    <d v="2025-02-22T00:00:00"/>
    <n v="7408995511"/>
    <s v="RISHI KANT MISHR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Marked Absent - Regularise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0"/>
    <n v="0"/>
    <n v="1"/>
    <n v="1"/>
    <n v="0"/>
    <n v="0"/>
    <n v="1"/>
    <n v="30"/>
    <n v="31"/>
    <n v="0"/>
    <n v="0"/>
    <n v="1"/>
    <x v="4"/>
    <s v="Transfer"/>
  </r>
  <r>
    <s v="Gujarat"/>
    <s v="RAJKOT"/>
    <n v="2003479876"/>
    <s v="GS10393359"/>
    <s v="MINIVADIYA AKHTARBAHI ADAMBHAI"/>
    <s v="West"/>
    <s v="General Trade"/>
    <n v="9510995950"/>
    <s v="Growth Specialist"/>
    <d v="2025-03-01T00:00:00"/>
    <n v="8511078600"/>
    <s v="Arif Katariya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0"/>
    <n v="0"/>
    <n v="1"/>
    <n v="0"/>
    <n v="1"/>
    <n v="30"/>
    <n v="31"/>
    <n v="0"/>
    <n v="1"/>
    <n v="1"/>
    <x v="2"/>
    <s v="Transfer"/>
  </r>
  <r>
    <s v="Punjab"/>
    <s v="Batala"/>
    <n v="2003492645"/>
    <s v="GS10406075"/>
    <s v="ANKUSH KUMAR"/>
    <s v="North"/>
    <s v="General Trade"/>
    <n v="9464133944"/>
    <s v="Growth Specialist"/>
    <d v="2025-03-11T00:00:00"/>
    <n v="9878498278"/>
    <s v="ONKAR SINGH"/>
    <s v="Vishal Bhardwaj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Not Mark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Present - Approved"/>
    <s v="On behalf attendance - Approved"/>
    <n v="25"/>
    <n v="0"/>
    <n v="4"/>
    <n v="0"/>
    <n v="0"/>
    <n v="0"/>
    <n v="0"/>
    <n v="1"/>
    <n v="0"/>
    <n v="1"/>
    <n v="0"/>
    <n v="1"/>
    <n v="30"/>
    <n v="31"/>
    <n v="0"/>
    <n v="1"/>
    <n v="1"/>
    <x v="2"/>
    <s v="Transfer"/>
  </r>
  <r>
    <s v="Gujarat"/>
    <s v="AHMEDABAD"/>
    <n v="2003509944"/>
    <s v="GS10417281"/>
    <s v="VAGHELA RAVIKANT KALIDAS"/>
    <s v="West"/>
    <s v="Professional Division"/>
    <n v="8490925334"/>
    <s v="Salon Sales Executive"/>
    <d v="2025-04-01T00:00:00"/>
    <n v="9028299182"/>
    <s v="NEERAJ PANDEY"/>
    <s v="NEERAJ PANDEY"/>
    <s v="Active"/>
    <s v="Active"/>
    <s v="-"/>
    <m/>
    <x v="0"/>
    <s v="-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Marked Absent - Approved"/>
    <s v="Present - Approved"/>
    <s v="Weekoff - Approved"/>
    <s v="Present - Regularise - Approved"/>
    <s v="Present - Approved"/>
    <s v="Present - Approved"/>
    <s v="Present - Approved"/>
    <s v="Present - Approved"/>
    <n v="24"/>
    <n v="0"/>
    <n v="4"/>
    <n v="0"/>
    <n v="0"/>
    <n v="2"/>
    <n v="0"/>
    <n v="0"/>
    <n v="1"/>
    <n v="0"/>
    <n v="0"/>
    <n v="1"/>
    <n v="30"/>
    <n v="31"/>
    <n v="0"/>
    <n v="0"/>
    <n v="1"/>
    <x v="4"/>
    <s v="Transfer"/>
  </r>
  <r>
    <s v="Uttar Pradesh"/>
    <s v="AGRA"/>
    <n v="2003543723"/>
    <s v="GS10434992"/>
    <s v="RAVI KUSHWAHA"/>
    <s v="North"/>
    <s v="Professional Division"/>
    <n v="9675395531"/>
    <s v="Senior Salon Sales Executive"/>
    <d v="2025-05-09T00:00:00"/>
    <n v="7838499836"/>
    <s v="Kunal Sharma"/>
    <s v="KUNAL SHARMA"/>
    <s v="Active"/>
    <s v="Active"/>
    <s v="-"/>
    <m/>
    <x v="0"/>
    <s v="-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0"/>
    <n v="0"/>
    <n v="1"/>
    <n v="0"/>
    <n v="1"/>
    <n v="0"/>
    <n v="1"/>
    <n v="30"/>
    <n v="31"/>
    <n v="0"/>
    <n v="1"/>
    <n v="1"/>
    <x v="2"/>
    <s v="Transfer"/>
  </r>
  <r>
    <s v="Andhra Pradesh"/>
    <s v="ANANTAPUR"/>
    <n v="2003543725"/>
    <s v="GS10440187"/>
    <s v="ADISHESHU"/>
    <s v="South"/>
    <s v="General Trade"/>
    <n v="6305248464"/>
    <s v="Growth Specialist"/>
    <d v="2025-05-19T00:00:00"/>
    <n v="9908323931"/>
    <s v="T.Akulappa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0"/>
    <n v="0"/>
    <n v="1"/>
    <n v="0"/>
    <n v="1"/>
    <n v="30"/>
    <n v="31"/>
    <n v="0"/>
    <n v="1"/>
    <n v="1"/>
    <x v="2"/>
    <s v="Transfer"/>
  </r>
  <r>
    <s v="Tamil Nadu"/>
    <s v="TIRUVANNAMALAI"/>
    <s v="GS10440186"/>
    <s v="GS10440186"/>
    <s v="ARJUNAN K"/>
    <s v="South"/>
    <s v="General Trade"/>
    <n v="7845247258"/>
    <s v="Growth Specialist"/>
    <d v="2025-05-20T00:00:00"/>
    <n v="7010710300"/>
    <s v="Anandhan R"/>
    <s v="GOPA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s v="Not Mark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0"/>
    <n v="0"/>
    <n v="1"/>
    <n v="0"/>
    <n v="1"/>
    <n v="30"/>
    <n v="31"/>
    <n v="0"/>
    <n v="1"/>
    <n v="1"/>
    <x v="2"/>
    <s v="Transfer"/>
  </r>
  <r>
    <s v="Maharashtra"/>
    <s v="MUMBAI"/>
    <n v="2003543726"/>
    <s v="GS10441053"/>
    <s v="RAVI KOLI"/>
    <s v="West"/>
    <s v="General Trade"/>
    <n v="7021406319"/>
    <s v="Growth Specialist"/>
    <d v="2025-05-20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Marked Absent - Regularise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Leave - Approved"/>
    <s v="Present - Regularise - Approved"/>
    <s v="Present - Approved"/>
    <s v="Present - Approved"/>
    <s v="Present - Approved"/>
    <s v="Leave - Approved"/>
    <s v="Weekoff - Approved"/>
    <s v="Present - Approved"/>
    <s v="Present - Regularise - Approved"/>
    <s v="Present - Approved"/>
    <s v="Present - Approved"/>
    <s v="Present - Approved"/>
    <n v="24"/>
    <n v="0"/>
    <n v="4"/>
    <n v="0"/>
    <n v="0"/>
    <n v="2"/>
    <n v="0"/>
    <n v="0"/>
    <n v="1"/>
    <n v="0"/>
    <n v="0"/>
    <n v="1"/>
    <n v="30"/>
    <n v="31"/>
    <n v="0"/>
    <n v="0"/>
    <n v="1"/>
    <x v="4"/>
    <s v="Transfer"/>
  </r>
  <r>
    <s v="Uttar Pradesh"/>
    <s v="KANPUR"/>
    <n v="2003540627"/>
    <s v="GS10429237"/>
    <s v="ASHISH KUMAR SHRIVASTAVA"/>
    <s v="North"/>
    <s v="General Trade"/>
    <n v="9580803853"/>
    <s v="Growth Specialist"/>
    <d v="2025-05-01T00:00:00"/>
    <n v="7408995511"/>
    <s v="RISHI KANT MISHR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Marked Ab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0"/>
    <n v="0"/>
    <n v="1"/>
    <n v="1"/>
    <n v="0"/>
    <n v="0"/>
    <n v="1"/>
    <n v="30"/>
    <n v="31"/>
    <n v="0"/>
    <n v="0"/>
    <n v="1"/>
    <x v="4"/>
    <s v="Transfer"/>
  </r>
  <r>
    <s v="Karnataka"/>
    <s v="Manglore"/>
    <n v="2002840682"/>
    <s v="GS10068364"/>
    <s v="Harsha Raj.P"/>
    <s v="South"/>
    <s v="Professional Division"/>
    <n v="9972301595"/>
    <s v="Salon Sales Executive"/>
    <d v="2023-11-01T00:00:00"/>
    <n v="9036300964"/>
    <s v="Syed Muzamil"/>
    <s v="SYED MUZAMIL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dhya Pradesh"/>
    <s v="INDORE"/>
    <n v="2002840681"/>
    <s v="GS10068366"/>
    <s v="Pawan Kumar Negi"/>
    <s v="West"/>
    <s v="General Trade"/>
    <n v="9926800558"/>
    <s v="Sales Representative"/>
    <d v="2023-11-01T00:00:00"/>
    <n v="9770112005"/>
    <s v="Abhishek Kumar Sen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dhya Pradesh"/>
    <s v="KHANDWA"/>
    <n v="2002840680"/>
    <s v="GS10068367"/>
    <s v="Suresh Danal"/>
    <s v="West"/>
    <s v="General Trade"/>
    <n v="9691220360"/>
    <s v="Sales Representative"/>
    <d v="2023-11-01T00:00:00"/>
    <n v="9131585829"/>
    <s v="MOHIT GUPTA"/>
    <s v="MANOJ TIWARI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dhya Pradesh"/>
    <s v="JABALPUR"/>
    <n v="2002840679"/>
    <s v="GS10068368"/>
    <s v="Vinay Lakhera"/>
    <s v="West"/>
    <s v="General Trade"/>
    <n v="8982458143"/>
    <s v="Sales Representative"/>
    <d v="2023-11-01T00:00:00"/>
    <n v="9826251785"/>
    <s v="Ratnesh Rajput"/>
    <s v="ARVIND GUPTA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dhya Pradesh"/>
    <s v="BETUL"/>
    <n v="2002841175"/>
    <s v="GS10068370"/>
    <s v="Milan"/>
    <s v="West"/>
    <s v="General Trade"/>
    <n v="7000410171"/>
    <s v="Sales Representative"/>
    <d v="2023-11-01T00:00:00"/>
    <n v="8878732654"/>
    <s v="Shailesh Sarodey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Regularise - Approved"/>
    <s v="Present - Regularise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Telangana"/>
    <s v="HYDERABAD"/>
    <n v="2002841174"/>
    <s v="GS10068374"/>
    <s v="Mohammed Rafee"/>
    <s v="South"/>
    <s v="General Trade"/>
    <n v="9704767974"/>
    <s v="Sales Representative"/>
    <d v="2023-11-01T00:00:00"/>
    <n v="9666623184"/>
    <s v="T ANJANEYULU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Andhra Pradesh"/>
    <s v="ANANTAPUR"/>
    <n v="2002841173"/>
    <s v="GS10068375"/>
    <s v="C V Sreenivasulu"/>
    <s v="South"/>
    <s v="General Trade"/>
    <n v="6302051131"/>
    <s v="Sales Representative"/>
    <d v="2023-11-01T00:00:00"/>
    <n v="9908323931"/>
    <s v="T.Akulappa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Andhra Pradesh"/>
    <s v="VISAKHAPATNAM"/>
    <n v="2002841172"/>
    <s v="GS10068376"/>
    <s v="Samtham Suresh Kumar"/>
    <s v="South"/>
    <s v="General Trade"/>
    <n v="7674919020"/>
    <s v="Sales Representative"/>
    <d v="2023-11-01T00:00:00"/>
    <n v="9393115607"/>
    <s v="K V Raghavendra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Andhra Pradesh"/>
    <s v="KURNOOL"/>
    <n v="2002840778"/>
    <s v="GS10068379"/>
    <s v="GUJJULA SYAM SUNDAR"/>
    <s v="South"/>
    <s v="General Trade"/>
    <n v="7036112041"/>
    <s v="Sales Representative"/>
    <d v="2023-11-01T00:00:00"/>
    <n v="9908323931"/>
    <s v="T.Akulappa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Leav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West Bengal"/>
    <s v="KOLKATA"/>
    <n v="2002841158"/>
    <s v="GS10068381"/>
    <s v="Utsav Ghosh"/>
    <s v="East"/>
    <s v="Professional Division"/>
    <n v="8777531156"/>
    <s v="Salon Sales Executive"/>
    <d v="2023-11-01T00:00:00"/>
    <n v="7980397900"/>
    <s v="Subhadip Das"/>
    <s v="SHOHAG BHOWMIK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West Bengal"/>
    <s v="KOLKATA"/>
    <n v="2002841156"/>
    <s v="GS10068383"/>
    <s v="Arup Das"/>
    <s v="East"/>
    <s v="Others"/>
    <n v="8013409709"/>
    <s v="Office Boy"/>
    <d v="2023-11-01T00:00:00"/>
    <n v="9903450675"/>
    <s v="Shantanu Guin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Haryana"/>
    <s v="GURGAON"/>
    <n v="2002841155"/>
    <s v="GS10068384"/>
    <s v="Pramod Kumar"/>
    <s v="North"/>
    <s v="General Trade"/>
    <n v="9540056752"/>
    <s v="Sales Representative"/>
    <d v="2023-11-01T00:00:00"/>
    <n v="9650240283"/>
    <s v="Amit Kumar"/>
    <s v="YASHWANT HOLKAR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Company Holiday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KANPUR"/>
    <n v="2002841153"/>
    <s v="GS10068386"/>
    <s v="Kajal Bhatiya"/>
    <s v="North"/>
    <s v="Professional Division"/>
    <n v="8770460685"/>
    <s v="Senior Salon Sales Executive"/>
    <d v="2023-11-01T00:00:00"/>
    <n v="9935892287"/>
    <s v="Ashutosh Dubey"/>
    <s v="ASHUTOSH DUB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Uttar Pradesh"/>
    <s v="GORAKHPUR"/>
    <n v="2002841152"/>
    <s v="GS10068387"/>
    <s v="Mashkoor Ali"/>
    <s v="North"/>
    <s v="Professional Division"/>
    <n v="8318038387"/>
    <s v="Senior Salon Sales Executive"/>
    <d v="2023-11-01T00:00:00"/>
    <n v="9935892287"/>
    <s v="Ashutosh Dubey"/>
    <s v="ASHUTOSH DUB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1"/>
    <n v="0"/>
    <n v="4"/>
    <n v="0"/>
    <n v="0"/>
    <n v="5"/>
    <n v="0"/>
    <n v="1"/>
    <n v="0"/>
    <n v="0"/>
    <n v="0"/>
    <n v="0"/>
    <n v="31"/>
    <n v="31"/>
    <n v="0"/>
    <n v="0"/>
    <n v="0"/>
    <x v="5"/>
    <s v="Migaration"/>
  </r>
  <r>
    <s v="Tamil Nadu"/>
    <s v="TRICHY"/>
    <n v="2002841151"/>
    <s v="GS10068388"/>
    <s v="Dashathaheer Ameer Basha"/>
    <s v="South"/>
    <s v="Professional Division"/>
    <n v="9940850008"/>
    <s v="Salon Sales Executive"/>
    <d v="2023-11-01T00:00:00"/>
    <n v="9600888128"/>
    <s v="MOHAMED SYED ALI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Delhi"/>
    <s v="DELHI"/>
    <n v="2002841150"/>
    <s v="GS10068390"/>
    <s v="Roshan Kumar"/>
    <s v="North"/>
    <s v="Others"/>
    <n v="8527618566"/>
    <s v="Office Boy"/>
    <d v="2023-11-01T00:00:00"/>
    <n v="9818332725"/>
    <s v="Ajay Jain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Leave - Approved"/>
    <s v="Leave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3"/>
    <n v="0"/>
    <n v="1"/>
    <n v="0"/>
    <n v="0"/>
    <n v="0"/>
    <n v="0"/>
    <n v="31"/>
    <n v="31"/>
    <n v="0"/>
    <n v="0"/>
    <n v="0"/>
    <x v="5"/>
    <s v="Migaration"/>
  </r>
  <r>
    <s v="Karnataka"/>
    <s v="BANGALORE"/>
    <n v="2002841139"/>
    <s v="GS10068392"/>
    <s v="Anastraj M"/>
    <s v="South"/>
    <s v="General Trade"/>
    <n v="6361255823"/>
    <s v="Sales Representative"/>
    <d v="2023-11-01T00:00:00"/>
    <n v="9565899740"/>
    <s v="Prakhar Singh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GADAG"/>
    <n v="2002841136"/>
    <s v="GS10068395"/>
    <s v="Suresh V Naregallmath"/>
    <s v="South"/>
    <s v="General Trade"/>
    <n v="9945750450"/>
    <s v="Sales Representative"/>
    <d v="2023-11-01T00:00:00"/>
    <n v="9743039777"/>
    <s v="Anil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Rajasthan"/>
    <s v="BARMER"/>
    <n v="2002841134"/>
    <s v="GS10068397"/>
    <s v="Rajkumar Kumar Gupta"/>
    <s v="North"/>
    <s v="General Trade"/>
    <n v="9680415302"/>
    <s v="Sales Representative"/>
    <d v="2023-11-01T00:00:00"/>
    <n v="8356935866"/>
    <s v="Durga Dutt Shukla"/>
    <s v="SHUBHAM KUMAR "/>
    <s v="Active"/>
    <s v="Active"/>
    <s v="-"/>
    <m/>
    <x v="0"/>
    <s v="-"/>
    <s v="Leave - Approved"/>
    <s v="Present - Regularise - Approved"/>
    <s v="Present - Approved"/>
    <s v="Present - Approved"/>
    <s v="Weekoff - Approved"/>
    <s v="Leave - Approved"/>
    <s v="Present - Approved"/>
    <s v="Present - Regularise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Regularise - Approved"/>
    <s v="Company Holiday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4"/>
    <n v="0"/>
    <n v="1"/>
    <n v="0"/>
    <n v="0"/>
    <n v="0"/>
    <n v="0"/>
    <n v="31"/>
    <n v="31"/>
    <n v="0"/>
    <n v="0"/>
    <n v="0"/>
    <x v="5"/>
    <s v="Migaration"/>
  </r>
  <r>
    <s v="Delhi"/>
    <s v="DELHI"/>
    <n v="2002841132"/>
    <s v="GS10068399"/>
    <s v="Umesh"/>
    <s v="North"/>
    <s v="General Trade"/>
    <n v="9650058581"/>
    <s v="Sales Representative"/>
    <d v="2023-11-01T00:00:00"/>
    <n v="9818130903"/>
    <s v="Mitranand Ti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Regularise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Delhi"/>
    <s v="DELHI"/>
    <n v="2002841131"/>
    <s v="GS10068400"/>
    <s v="Arpit Tiwari"/>
    <s v="North"/>
    <s v="Professional Division"/>
    <n v="7678143558"/>
    <s v="Salon Sales Executive"/>
    <d v="2023-11-01T00:00:00"/>
    <n v="8802705407"/>
    <s v="Parasram Yadav"/>
    <s v="PARASRAM YADAV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Telangana"/>
    <s v="HYDERABAD"/>
    <n v="2002841094"/>
    <s v="GS10068407"/>
    <s v="Eeramalla Shekar"/>
    <s v="South"/>
    <s v="Professional Division"/>
    <n v="9959900959"/>
    <s v="Salon Sales Executive"/>
    <d v="2023-11-01T00:00:00"/>
    <n v="8309976020"/>
    <s v="Dayana Sri Rohit"/>
    <s v="DAYANA SRI ROHIT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1092"/>
    <s v="GS10068409"/>
    <s v="Rakesh Uttamchand Shah"/>
    <s v="West"/>
    <s v="Professional Division"/>
    <n v="9920134474"/>
    <s v="Salon Sales Executive"/>
    <d v="2023-11-01T00:00:00"/>
    <n v="9867384741"/>
    <s v="Sameer Khan"/>
    <s v="ANUROOP CHAKRABORT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ICHALKARANJI"/>
    <n v="2002841091"/>
    <s v="GS10068410"/>
    <s v="Omkar Kumar Neje"/>
    <s v="West"/>
    <s v="General Trade"/>
    <n v="8149205270"/>
    <s v="Sales Representative"/>
    <d v="2023-11-01T00:00:00"/>
    <n v="7775959633"/>
    <s v="Suresh Gosavi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1088"/>
    <s v="GS10068413"/>
    <s v="Ajay Vitthal More"/>
    <s v="West"/>
    <s v="Professional Division"/>
    <n v="8779475303"/>
    <s v="Salon Sales Executive"/>
    <d v="2023-11-01T00:00:00"/>
    <n v="8982158721"/>
    <s v="Ankit Sharma"/>
    <s v="MAINUDIN KHA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DADAR"/>
    <n v="2002841087"/>
    <s v="GS10068414"/>
    <s v="Vikas Dattaram Ghug"/>
    <s v="West"/>
    <s v="General Trade"/>
    <n v="8652031648"/>
    <s v="Sales Representative"/>
    <d v="2023-11-01T00:00:00"/>
    <n v="8767393834"/>
    <s v="Sayyed Hasan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BORIVALI"/>
    <n v="2002841086"/>
    <s v="GS10068415"/>
    <s v="Raushan Kusheshwar Jha"/>
    <s v="West"/>
    <s v="General Trade"/>
    <n v="9766815922"/>
    <s v="Sales Representative"/>
    <d v="2023-11-01T00:00:00"/>
    <n v="9820821645"/>
    <s v="Bipin Chourasia"/>
    <s v="AJAY SINGH MEENA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Leave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Regularise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Delhi"/>
    <s v="DELHI"/>
    <n v="2002841083"/>
    <s v="GS10068418"/>
    <s v="Dileep Kumar"/>
    <s v="North"/>
    <s v="General Trade"/>
    <n v="9675873993"/>
    <s v="Sales Representative"/>
    <d v="2023-11-01T00:00:00"/>
    <n v="9818130903"/>
    <s v="Mitranand Ti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Delhi"/>
    <s v="DELHI"/>
    <n v="2002841082"/>
    <s v="GS10068419"/>
    <s v="Manoj Singh Bisht"/>
    <s v="North"/>
    <s v="General Trade"/>
    <n v="9999770995"/>
    <s v="Sales Representative"/>
    <d v="2023-11-01T00:00:00"/>
    <n v="9818130903"/>
    <s v="Mitranand Ti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Delhi"/>
    <s v="DELHI"/>
    <n v="2002841081"/>
    <s v="GS10068420"/>
    <s v="Aaket Saxena"/>
    <s v="North"/>
    <s v="General Trade"/>
    <n v="7838074166"/>
    <s v="Sales Representative"/>
    <d v="2023-11-01T00:00:00"/>
    <n v="8287803693"/>
    <s v="Rohit Mahesh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Delhi"/>
    <s v="DELHI"/>
    <n v="2002841080"/>
    <s v="GS10068421"/>
    <s v="Virendra Tomar"/>
    <s v="North"/>
    <s v="General Trade"/>
    <n v="9999227440"/>
    <s v="Sales Representative"/>
    <d v="2023-11-01T00:00:00"/>
    <n v="8287803693"/>
    <s v="Rohit Mahesh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Gujarat"/>
    <s v="SURAT"/>
    <n v="2002841063"/>
    <s v="GS10068429"/>
    <s v="Patel Jigarkumar Ashokbhai"/>
    <s v="West"/>
    <s v="Professional Division"/>
    <n v="9825559485"/>
    <s v="Salon Sales Executive"/>
    <d v="2023-11-01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Gujarat"/>
    <s v="BHAVNAGAR"/>
    <n v="2002841062"/>
    <s v="GS10068430"/>
    <s v="Agam Pareshbhai Shah"/>
    <s v="West"/>
    <s v="Professional Division"/>
    <n v="9408006295"/>
    <s v="Salon Sales Executive"/>
    <d v="2023-11-01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Punjab"/>
    <s v="ZIRAKPUR"/>
    <n v="2002841108"/>
    <s v="GS10068440"/>
    <s v="Hardeep Singh"/>
    <s v="North"/>
    <s v="Others"/>
    <n v="7986532678"/>
    <s v="Junior Officer"/>
    <d v="2023-11-01T00:00:00"/>
    <n v="7888917894"/>
    <s v="Deepak Sharma"/>
    <s v="JAYANT AHUJA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JODHPUR"/>
    <n v="2002840763"/>
    <s v="GS10068682"/>
    <s v="Vijay Deep Singh"/>
    <s v="North"/>
    <s v="General Trade"/>
    <n v="7014233313"/>
    <s v="Sales Representative"/>
    <d v="2023-11-01T00:00:00"/>
    <n v="8104678143"/>
    <s v="Sunil Gour"/>
    <s v="SHUBHAM KUMAR "/>
    <s v="Alumni"/>
    <s v="Resigned"/>
    <d v="2025-06-02T00:00:00"/>
    <m/>
    <x v="1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1"/>
    <n v="0"/>
    <n v="2"/>
    <n v="0"/>
    <n v="0"/>
    <n v="0"/>
    <n v="0"/>
    <n v="0"/>
    <n v="0"/>
    <n v="0"/>
    <n v="18"/>
    <n v="0"/>
    <n v="13"/>
    <n v="31"/>
    <n v="0"/>
    <n v="0"/>
    <n v="0"/>
    <x v="5"/>
    <s v="Migaration"/>
  </r>
  <r>
    <s v="Rajasthan"/>
    <s v="JAIPUR"/>
    <n v="2002840762"/>
    <s v="GS10068683"/>
    <s v="Vikram Singh Kandera"/>
    <s v="North"/>
    <s v="General Trade"/>
    <n v="8769873264"/>
    <s v="Sales Representative"/>
    <d v="2023-11-01T00:00:00"/>
    <n v="8356935866"/>
    <s v="Durga Dutt Shukla"/>
    <s v="SHUBHAM KUMAR "/>
    <s v="Alumni"/>
    <s v="Resigned"/>
    <d v="2025-06-03T00:00:00"/>
    <m/>
    <x v="1"/>
    <s v="-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0"/>
    <n v="2"/>
    <n v="0"/>
    <n v="0"/>
    <n v="1"/>
    <n v="0"/>
    <n v="0"/>
    <n v="0"/>
    <n v="2"/>
    <n v="17"/>
    <n v="2"/>
    <n v="12"/>
    <n v="31"/>
    <n v="0"/>
    <n v="2"/>
    <n v="2"/>
    <x v="2"/>
    <s v="Migaration"/>
  </r>
  <r>
    <s v="Jammu and Kashmir"/>
    <s v="JAMMU"/>
    <n v="2002841107"/>
    <s v="GS10068441"/>
    <s v="Youdbeer Singh"/>
    <s v="North"/>
    <s v="Professional Division"/>
    <n v="9682128993"/>
    <s v="Senior Salon Sales Executive"/>
    <d v="2023-11-01T00:00:00"/>
    <n v="9464114266"/>
    <s v="NIKHIL BHARGAVA"/>
    <s v="NIKHIL BHARGAVA"/>
    <s v="Active"/>
    <s v="Active"/>
    <s v="-"/>
    <m/>
    <x v="0"/>
    <s v="-"/>
    <s v="Leave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4"/>
    <n v="0"/>
    <n v="1"/>
    <n v="0"/>
    <n v="0"/>
    <n v="0"/>
    <n v="0"/>
    <n v="31"/>
    <n v="31"/>
    <n v="0"/>
    <n v="0"/>
    <n v="0"/>
    <x v="5"/>
    <s v="Migaration"/>
  </r>
  <r>
    <s v="Tamil Nadu"/>
    <s v="CHENNAI"/>
    <n v="2002841105"/>
    <s v="GS10068443"/>
    <s v="Vijayan R"/>
    <s v="South"/>
    <s v="General Trade"/>
    <n v="8098710792"/>
    <s v="Sales Representative"/>
    <d v="2023-11-01T00:00:00"/>
    <n v="7010710300"/>
    <s v="Anandhan 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BANGALORE"/>
    <n v="2002841167"/>
    <s v="GS10068448"/>
    <s v="Praveen Pg"/>
    <s v="South"/>
    <s v="Professional Division"/>
    <n v="9945669504"/>
    <s v="Senior Salon Sales Executive"/>
    <d v="2023-11-01T00:00:00"/>
    <n v="9036300964"/>
    <s v="Syed Muzamil"/>
    <s v="SYED MUZAMIL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Regularise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Uttarakhand"/>
    <s v="ROORKEE"/>
    <n v="2002841161"/>
    <s v="GS10068455"/>
    <s v="Vishal Giri"/>
    <s v="North"/>
    <s v="Professional Division"/>
    <n v="9690660120"/>
    <s v="Senior Salon Sales Executive"/>
    <d v="2023-11-01T00:00:00"/>
    <n v="9897743344"/>
    <s v="ANKUSH NEGI"/>
    <s v="DEEPAK KOHL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Karnataka"/>
    <s v="BANGALORE"/>
    <n v="2002841018"/>
    <s v="GS10068457"/>
    <s v="Lakshmi Kantha V"/>
    <s v="South"/>
    <s v="Professional Division"/>
    <n v="9844473717"/>
    <s v="Senior Salon Sales Executive"/>
    <d v="2023-11-01T00:00:00"/>
    <n v="9036300964"/>
    <s v="Syed Muzamil"/>
    <s v="SYED MUZAMIL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Half Day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.5"/>
    <n v="0"/>
    <n v="0"/>
    <n v="0"/>
    <n v="0"/>
    <n v="0"/>
    <n v="0"/>
    <n v="0"/>
    <n v="0"/>
    <n v="30.5"/>
    <n v="30.5"/>
    <n v="0"/>
    <n v="0"/>
    <n v="0"/>
    <x v="5"/>
    <s v="Migaration"/>
  </r>
  <r>
    <s v="Uttar Pradesh"/>
    <s v="KANPUR"/>
    <n v="2002841017"/>
    <s v="GS10068458"/>
    <s v="Gopal Bajpai"/>
    <s v="North"/>
    <s v="Professional Division"/>
    <n v="8090979645"/>
    <s v="Salon Sales Executive"/>
    <d v="2023-11-01T00:00:00"/>
    <n v="9935892287"/>
    <s v="Ashutosh Dubey"/>
    <s v="ASHUTOSH DUB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Assam"/>
    <s v="TEZPUR"/>
    <n v="2002841016"/>
    <s v="GS10068459"/>
    <s v="Aniket Paul"/>
    <s v="NORTH - EAST"/>
    <s v="Professional Division"/>
    <n v="8135955452"/>
    <s v="Salon Sales Executive"/>
    <d v="2023-11-01T00:00:00"/>
    <n v="9864553895"/>
    <s v="Nibendu Das"/>
    <s v="NIBENDU D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West Bengal"/>
    <s v="SILIGURI"/>
    <n v="2002841015"/>
    <s v="GS10068460"/>
    <s v="Bittu Mahanta"/>
    <s v="East"/>
    <s v="Others"/>
    <n v="7908906366"/>
    <s v="Customer service &amp; logistics Executive"/>
    <d v="2023-11-01T00:00:00"/>
    <n v="9821196112"/>
    <s v="Amit Arora"/>
    <s v="SAMIR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Tripura"/>
    <s v="AGARTALA"/>
    <n v="2002841013"/>
    <s v="GS10068462"/>
    <s v="Suman Das"/>
    <s v="NORTH - EAST"/>
    <s v="Professional Division"/>
    <n v="7005293368"/>
    <s v="Salon Sales Executive"/>
    <d v="2023-11-01T00:00:00"/>
    <n v="9864553895"/>
    <s v="Nibendu Das"/>
    <s v="NIBENDU D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Rajasthan"/>
    <s v="JAIPUR"/>
    <n v="2002841012"/>
    <s v="GS10068463"/>
    <s v="Pawan Baniwal"/>
    <s v="North"/>
    <s v="Professional Division"/>
    <n v="9571454338"/>
    <s v="Salon Sales Executive"/>
    <d v="2023-11-01T00:00:00"/>
    <n v="8058297482"/>
    <s v="Gourav Mathur"/>
    <s v="UTKARSH"/>
    <s v="Active"/>
    <s v="Active"/>
    <s v="-"/>
    <m/>
    <x v="0"/>
    <s v="-"/>
    <s v="Present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Jharkhand"/>
    <s v="JAMSHEDPUR"/>
    <n v="2002841010"/>
    <s v="GS10068465"/>
    <s v="Abhinit Kamal"/>
    <s v="East"/>
    <s v="Professional Division"/>
    <n v="7903232708"/>
    <s v="Senior Salon Sales Executive"/>
    <d v="2023-11-01T00:00:00"/>
    <n v="9386986964"/>
    <s v="Md Shahid Akhtar"/>
    <s v="MRITUNJAY KUMAR SIN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Regularis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Karnataka"/>
    <s v="MYSORE"/>
    <n v="2002841007"/>
    <s v="GS10068467"/>
    <s v="Mahesh M"/>
    <s v="South"/>
    <s v="Professional Division"/>
    <n v="9743357357"/>
    <s v="Senior Salon Sales Executive"/>
    <d v="2023-11-01T00:00:00"/>
    <n v="9036300964"/>
    <s v="Syed Muzamil"/>
    <s v="SYED MUZAMIL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Uttar Pradesh"/>
    <s v="ALLAHABAD"/>
    <n v="2002841006"/>
    <s v="GS10068468"/>
    <s v="Ashutosh Tripathi"/>
    <s v="North"/>
    <s v="Professional Division"/>
    <n v="8318563296"/>
    <s v="Salon Sales Officer"/>
    <d v="2023-11-01T00:00:00"/>
    <n v="9935892287"/>
    <s v="Ashutosh Dubey"/>
    <s v="ASHUTOSH DUB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Madhya Pradesh"/>
    <s v="GWALIOR"/>
    <n v="2002841004"/>
    <s v="GS10068470"/>
    <s v="Deepak Prajapati"/>
    <s v="West"/>
    <s v="Professional Division"/>
    <n v="9617716634"/>
    <s v="Salon Sales Officer"/>
    <d v="2023-11-01T00:00:00"/>
    <n v="9826057066"/>
    <s v="Sanjay Kaul"/>
    <s v="Kapil Kavthe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Telangana"/>
    <s v="HYDERABAD"/>
    <n v="2002841003"/>
    <s v="GS10068471"/>
    <s v="Bansal Nikhilesh"/>
    <s v="South"/>
    <s v="Professional Division"/>
    <n v="8688298062"/>
    <s v="Senior Salon Sales Executive"/>
    <d v="2023-11-01T00:00:00"/>
    <n v="8309976020"/>
    <s v="Dayana Sri Rohit"/>
    <s v="DAYANA SRI ROHIT"/>
    <s v="Active"/>
    <s v="Active"/>
    <s v="-"/>
    <m/>
    <x v="0"/>
    <s v="-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Uttar Pradesh"/>
    <s v="NOIDA"/>
    <n v="2002841002"/>
    <s v="GS10068472"/>
    <s v="Vasant Kumar"/>
    <s v="North"/>
    <s v="Professional Division"/>
    <n v="9990852896"/>
    <s v="Senior Salon Sales Executive"/>
    <d v="2023-11-01T00:00:00"/>
    <n v="7838499836"/>
    <s v="Kunal Sharma"/>
    <s v="KRISHAN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akhand"/>
    <s v="DEHRADUN"/>
    <n v="2002841184"/>
    <s v="GS10068476"/>
    <s v="Shivam Singh Bisht"/>
    <s v="North"/>
    <s v="Professional Division"/>
    <n v="9720701319"/>
    <s v="Senior Salon Sales Executive"/>
    <d v="2023-11-01T00:00:00"/>
    <n v="9897743344"/>
    <s v="ANKUSH NEGI"/>
    <s v="DEEPAK KOHL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Leave - Approved"/>
    <s v="Leave - Approved"/>
    <s v="Weekoff - Approved"/>
    <s v="Leave - Approved"/>
    <s v="Present - Approved"/>
    <s v="Present - Approved"/>
    <s v="Present - Approved"/>
    <s v="Present - Approved"/>
    <n v="22"/>
    <n v="0"/>
    <n v="4"/>
    <n v="0"/>
    <n v="0"/>
    <n v="4"/>
    <n v="0"/>
    <n v="1"/>
    <n v="0"/>
    <n v="0"/>
    <n v="0"/>
    <n v="0"/>
    <n v="31"/>
    <n v="31"/>
    <n v="0"/>
    <n v="0"/>
    <n v="0"/>
    <x v="5"/>
    <s v="Migaration"/>
  </r>
  <r>
    <s v="Tamil Nadu"/>
    <s v="MADURAI"/>
    <n v="2002841182"/>
    <s v="GS10068479"/>
    <s v="Jainulabdeen M"/>
    <s v="South"/>
    <s v="Professional Division"/>
    <n v="9786330660"/>
    <s v="Senior Salon Sales Executive"/>
    <d v="2023-11-01T00:00:00"/>
    <n v="9600888128"/>
    <s v="MOHAMED SYED ALI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West Bengal"/>
    <s v="KOLKATA"/>
    <n v="2002841180"/>
    <s v="GS10068481"/>
    <s v="MUNMUN BANERJEE"/>
    <s v="East"/>
    <s v="Professional Division"/>
    <n v="9804182631"/>
    <s v="Salon Sales Executive"/>
    <d v="2023-11-01T00:00:00"/>
    <n v="7980397900"/>
    <s v="Subhadip Das"/>
    <s v="SHOHAG BHOWMIK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Punjab"/>
    <s v="JALANDHAR"/>
    <n v="2002840975"/>
    <s v="GS10068482"/>
    <s v="Shubham"/>
    <s v="North"/>
    <s v="Professional Division"/>
    <n v="7309437523"/>
    <s v="Senior Salon Sales Executive"/>
    <d v="2023-11-01T00:00:00"/>
    <n v="9464114266"/>
    <s v="NIKHIL BHARGAVA"/>
    <s v="NIKHIL BHARGAV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Gujarat"/>
    <s v="VADODARA"/>
    <n v="2002840974"/>
    <s v="GS10068483"/>
    <s v="Yadav Vikaskumar"/>
    <s v="West"/>
    <s v="Professional Division"/>
    <n v="7878413657"/>
    <s v="Senior Salon Sales Executive"/>
    <d v="2023-11-01T00:00:00"/>
    <n v="9028299182"/>
    <s v="NEERAJ PANDEY"/>
    <s v="NEERAJ PANDEY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Leave - Approved"/>
    <s v="Leave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4"/>
    <n v="0"/>
    <n v="0"/>
    <n v="0"/>
    <n v="0"/>
    <n v="0"/>
    <n v="0"/>
    <n v="31"/>
    <n v="31"/>
    <n v="0"/>
    <n v="0"/>
    <n v="0"/>
    <x v="5"/>
    <s v="Migaration"/>
  </r>
  <r>
    <s v="Gujarat"/>
    <s v="AHMEDABAD"/>
    <n v="2002841178"/>
    <s v="GS10068485"/>
    <s v="Panchal Kushal"/>
    <s v="West"/>
    <s v="Professional Division"/>
    <n v="8866821902"/>
    <s v="Salon Sales Officer"/>
    <d v="2023-11-01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Uttar Pradesh"/>
    <s v="LUCKNOW"/>
    <n v="2002840673"/>
    <s v="GS10068486"/>
    <s v="Mohd Anees"/>
    <s v="North"/>
    <s v="Professional Division"/>
    <n v="9119924343"/>
    <s v="Salon Sales Executive"/>
    <d v="2023-11-01T00:00:00"/>
    <n v="9935892287"/>
    <s v="Ashutosh Dubey"/>
    <s v="ASHUTOSH DUB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Rajasthan"/>
    <s v="ALWAR"/>
    <n v="2002840672"/>
    <s v="GS10068487"/>
    <s v="Deepak Sharma"/>
    <s v="North"/>
    <s v="General Trade"/>
    <n v="9929985856"/>
    <s v="Sales Representative"/>
    <d v="2023-11-01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BIKANER"/>
    <n v="2002840670"/>
    <s v="GS10068489"/>
    <s v="Ganesh Gahlot"/>
    <s v="North"/>
    <s v="Professional Division"/>
    <n v="7425027433"/>
    <s v="Salon Sales Executive"/>
    <d v="2023-11-01T00:00:00"/>
    <n v="8058297482"/>
    <s v="Gourav Mathur"/>
    <s v="UTKARS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West Bengal"/>
    <s v="TAMLUK"/>
    <n v="2002840665"/>
    <s v="GS10068494"/>
    <s v="Bishwajit Nayak"/>
    <s v="East"/>
    <s v="General Trade"/>
    <n v="9593944441"/>
    <s v="Sales Representative"/>
    <d v="2023-11-01T00:00:00"/>
    <n v="7001126064"/>
    <s v="BANTI BISWAS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Uttar Pradesh"/>
    <s v="MEERUT"/>
    <n v="2002840664"/>
    <s v="GS10068495"/>
    <s v="Lavindra"/>
    <s v="North"/>
    <s v="General Trade"/>
    <n v="9639813365"/>
    <s v="Sales Representative"/>
    <d v="2023-11-01T00:00:00"/>
    <n v="9897215501"/>
    <s v="Narayan Singh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Leav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Madhya Pradesh"/>
    <s v="BHOPAL"/>
    <n v="2002840661"/>
    <s v="GS10068498"/>
    <s v="Ankit Sahu"/>
    <s v="West"/>
    <s v="General Trade"/>
    <n v="9713202489"/>
    <s v="Sales Representative"/>
    <d v="2023-11-01T00:00:00"/>
    <n v="8878732654"/>
    <s v="Shailesh Sarodey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Leave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Half Day - Approved"/>
    <s v="Present - Approved"/>
    <n v="22"/>
    <n v="0"/>
    <n v="4"/>
    <n v="0.5"/>
    <n v="0"/>
    <n v="4"/>
    <n v="0"/>
    <n v="0"/>
    <n v="0"/>
    <n v="0"/>
    <n v="0"/>
    <n v="0"/>
    <n v="30.5"/>
    <n v="30.5"/>
    <n v="0"/>
    <n v="0"/>
    <n v="0"/>
    <x v="5"/>
    <s v="Migaration"/>
  </r>
  <r>
    <s v="Madhya Pradesh"/>
    <s v="INDORE"/>
    <n v="2002840660"/>
    <s v="GS10068499"/>
    <s v="Ashish Saxsena"/>
    <s v="West"/>
    <s v="General Trade"/>
    <n v="9907597453"/>
    <s v="Sales Representative"/>
    <d v="2023-11-01T00:00:00"/>
    <n v="9131585829"/>
    <s v="MOHIT GUPT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Uttar Pradesh"/>
    <s v="GORAKHPUR"/>
    <n v="2002840658"/>
    <s v="GS10068501"/>
    <s v="Babalu Singh"/>
    <s v="North"/>
    <s v="General Trade"/>
    <n v="8355017064"/>
    <s v="Sales Representative"/>
    <d v="2023-11-01T00:00:00"/>
    <n v="9554072155"/>
    <s v="Jitendra Pandey"/>
    <s v="PRAKHAR GUPTA"/>
    <s v="Active"/>
    <s v="Active"/>
    <s v="-"/>
    <m/>
    <x v="0"/>
    <s v="-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KANPUR"/>
    <n v="2002840657"/>
    <s v="GS10068502"/>
    <s v="Gopal Pandey"/>
    <s v="North"/>
    <s v="General Trade"/>
    <n v="7238839537"/>
    <s v="Sales Representative"/>
    <d v="2023-11-01T00:00:00"/>
    <n v="7408995511"/>
    <s v="RISHI KANT MISHRA"/>
    <s v="VIVEK JHA"/>
    <s v="Active"/>
    <s v="Active"/>
    <s v="-"/>
    <m/>
    <x v="0"/>
    <s v="-"/>
    <s v="Present - Regularise - Approved"/>
    <s v="Present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Telangana"/>
    <s v="KARIMNAGAR"/>
    <n v="2002840656"/>
    <s v="GS10068503"/>
    <s v="Adla Srikanth"/>
    <s v="South"/>
    <s v="General Trade"/>
    <n v="8184900427"/>
    <s v="Sales Representative"/>
    <d v="2023-11-01T00:00:00"/>
    <n v="9553835807"/>
    <s v="K Babu"/>
    <s v="MALLESH GODASI"/>
    <s v="Active"/>
    <s v="Active"/>
    <s v="-"/>
    <m/>
    <x v="0"/>
    <s v="-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Gujarat"/>
    <s v="AHMEDABAD"/>
    <n v="2002840654"/>
    <s v="GS10068505"/>
    <s v="Thawre Akash"/>
    <s v="West"/>
    <s v="General Trade"/>
    <n v="9327547983"/>
    <s v="Sales Representative"/>
    <d v="2023-11-01T00:00:00"/>
    <n v="9537006639"/>
    <s v="Anil Pandherkar"/>
    <s v="NALIN VYAS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Regularis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Chhattisgarh"/>
    <s v="RAIPUR"/>
    <n v="2002840653"/>
    <s v="GS10068506"/>
    <s v="Jayprakash Sika"/>
    <s v="West"/>
    <s v="General Trade"/>
    <n v="9131412775"/>
    <s v="Sales Representative"/>
    <d v="2023-11-01T00:00:00"/>
    <n v="7869621430"/>
    <s v="Nitesh Singh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West Bengal"/>
    <s v="BURDWAN"/>
    <n v="2002840650"/>
    <s v="GS10068509"/>
    <s v="Debraj Dey"/>
    <s v="East"/>
    <s v="General Trade"/>
    <n v="8145549559"/>
    <s v="Sales Representative"/>
    <d v="2023-11-01T00:00:00"/>
    <n v="8372088283"/>
    <s v="KAMALESH MAJUMDER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Uttar Pradesh"/>
    <s v="VARANASI"/>
    <n v="2002840646"/>
    <s v="GS10068513"/>
    <s v="Mukesh Tiwari"/>
    <s v="North"/>
    <s v="General Trade"/>
    <n v="8601497887"/>
    <s v="Sales Representative"/>
    <d v="2023-11-01T00:00:00"/>
    <n v="9795018781"/>
    <s v="Krishna Kumar Singh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Gujarat"/>
    <s v="BARODA"/>
    <n v="2002840973"/>
    <s v="GS10068514"/>
    <s v="Parmar Sanjay Arvindbhai"/>
    <s v="West"/>
    <s v="General Trade"/>
    <n v="9722582111"/>
    <s v="Sales Representative"/>
    <d v="2023-11-01T00:00:00"/>
    <n v="9067419535"/>
    <s v="Yusuf Mansuri"/>
    <s v="NALIN VYAS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Telangana"/>
    <s v="HYDERABAD"/>
    <n v="2002840642"/>
    <s v="GS10068519"/>
    <s v="Kolla Sai Kumar"/>
    <s v="South"/>
    <s v="General Trade"/>
    <n v="8978370681"/>
    <s v="Sales Representative"/>
    <d v="2023-11-01T00:00:00"/>
    <n v="9666623184"/>
    <s v="T ANJANEYULU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Uttar Pradesh"/>
    <s v="KUSHINAGAR"/>
    <n v="2002840640"/>
    <s v="GS10068521"/>
    <s v="Meethun Kumar Sharma"/>
    <s v="North"/>
    <s v="General Trade"/>
    <n v="9648094977"/>
    <s v="Sales Representative"/>
    <d v="2023-11-01T00:00:00"/>
    <n v="9839166888"/>
    <s v="Manoj Singh"/>
    <s v="PRAKHAR GUPTA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Maharashtra"/>
    <s v="SANGAMNER"/>
    <n v="2002840638"/>
    <s v="GS10068525"/>
    <s v="Anil Bhausaheb Murtadak"/>
    <s v="West"/>
    <s v="General Trade"/>
    <n v="7499571402"/>
    <s v="Sales Representative"/>
    <d v="2023-11-01T00:00:00"/>
    <n v="9028874957"/>
    <s v="Yogesh Chandak"/>
    <s v="BALASAHEB BADAKH"/>
    <s v="Active"/>
    <s v="Active"/>
    <s v="-"/>
    <m/>
    <x v="0"/>
    <s v="-"/>
    <s v="Present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KUDAL"/>
    <n v="2002840637"/>
    <s v="GS10068526"/>
    <s v="Ganesh Chandrakant Amare"/>
    <s v="West"/>
    <s v="General Trade"/>
    <n v="8411844835"/>
    <s v="Sales Representative"/>
    <d v="2023-11-01T00:00:00"/>
    <n v="7775959633"/>
    <s v="Suresh Gosavi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CHIPLUN"/>
    <n v="2002840631"/>
    <s v="GS10068532"/>
    <s v="Devendra Babu Bansode"/>
    <s v="West"/>
    <s v="General Trade"/>
    <n v="9158795579"/>
    <s v="Sales Representative"/>
    <d v="2023-11-01T00:00:00"/>
    <n v="7775959633"/>
    <s v="Suresh Gosavi"/>
    <s v="BALASAHEB BADAKH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Leave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GONDIA"/>
    <n v="2002840630"/>
    <s v="GS10068533"/>
    <s v="Tikes Chaitram Dhapade"/>
    <s v="West"/>
    <s v="General Trade"/>
    <n v="8779403293"/>
    <s v="Sales Representative"/>
    <d v="2023-11-01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RAIGAD"/>
    <n v="2002841057"/>
    <s v="GS10068537"/>
    <s v="Sushant Krishna Rajivade"/>
    <s v="West"/>
    <s v="General Trade"/>
    <n v="8097910058"/>
    <s v="Sales Representative"/>
    <d v="2023-11-01T00:00:00"/>
    <n v="9748646535"/>
    <s v="SUPRATIK CHAND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erala"/>
    <s v="PALAKKAD"/>
    <n v="2002841056"/>
    <s v="GS10068538"/>
    <s v="Salman A"/>
    <s v="South"/>
    <s v="General Trade"/>
    <n v="8113994296"/>
    <s v="Sales Representative"/>
    <d v="2023-11-01T00:00:00"/>
    <n v="9048171332"/>
    <s v="Sanoop M"/>
    <s v="KV PRADEEP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Maharashtra"/>
    <s v="PANVEL"/>
    <n v="2002841055"/>
    <s v="GS10068539"/>
    <s v="Ramesh Husan Manchal"/>
    <s v="West"/>
    <s v="General Trade"/>
    <n v="7738730312"/>
    <s v="Sales Representative"/>
    <d v="2023-11-01T00:00:00"/>
    <n v="9748646535"/>
    <s v="SUPRATIK CHAND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BEED"/>
    <n v="2002841054"/>
    <s v="GS10068540"/>
    <s v="Hanuman Ashokrao Kadam"/>
    <s v="West"/>
    <s v="General Trade"/>
    <n v="9011234747"/>
    <s v="Sales Representative"/>
    <d v="2023-11-01T00:00:00"/>
    <n v="9850768646"/>
    <s v="Prasad Ghule"/>
    <s v="BALASAHEB BADAKH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KANDIVALI"/>
    <n v="2002840676"/>
    <s v="GS10068541"/>
    <s v="Subham Kumar Jha"/>
    <s v="West"/>
    <s v="General Trade"/>
    <n v="7385372256"/>
    <s v="Sales Representative"/>
    <d v="2023-11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Leave - Approved"/>
    <s v="Present - Approved"/>
    <s v="Weekoff - Approved"/>
    <s v="Present - Approved"/>
    <s v="Present - Approved"/>
    <s v="Present - Regularise - Approved"/>
    <s v="Present - Approved"/>
    <s v="Present - Regularise - Approved"/>
    <s v="Present - Approved"/>
    <s v="Weekoff - Approved"/>
    <s v="Present - Regularise - Approved"/>
    <s v="Leave - Approved"/>
    <s v="Present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1053"/>
    <s v="GS10068542"/>
    <s v="Akshay Satish Jangam"/>
    <s v="West"/>
    <s v="General Trade"/>
    <n v="7756001994"/>
    <s v="Sales Representative"/>
    <d v="2023-11-01T00:00:00"/>
    <n v="9921457398"/>
    <s v="Vikas Suresh Sawar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Regularise - Approved"/>
    <s v="Present - Approved"/>
    <s v="Half 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.5"/>
    <n v="0"/>
    <n v="1"/>
    <n v="0"/>
    <n v="0"/>
    <n v="0"/>
    <n v="0"/>
    <n v="0"/>
    <n v="0"/>
    <n v="30.5"/>
    <n v="30.5"/>
    <n v="0"/>
    <n v="0"/>
    <n v="0"/>
    <x v="5"/>
    <s v="Migaration"/>
  </r>
  <r>
    <s v="Maharashtra"/>
    <s v="NAGPUR"/>
    <n v="2002840675"/>
    <s v="GS10068544"/>
    <s v="Rakesh Rameshrao Shende"/>
    <s v="West"/>
    <s v="General Trade"/>
    <n v="8605647125"/>
    <s v="Sales Representative"/>
    <d v="2023-11-01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Tamil Nadu"/>
    <s v="CHENNAI"/>
    <n v="2002841244"/>
    <s v="GS10068768"/>
    <s v="Kantha Kumar P"/>
    <s v="South"/>
    <s v="General Trade"/>
    <n v="8939070401"/>
    <s v="Sales Representative"/>
    <d v="2023-11-01T00:00:00"/>
    <n v="8667088356"/>
    <s v="Manikandan Sundar"/>
    <s v="GOPA KUMAR"/>
    <s v="Active"/>
    <s v="Resigned"/>
    <d v="2025-05-31T00:00:00"/>
    <m/>
    <x v="1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0"/>
    <n v="1"/>
    <n v="0"/>
    <n v="0"/>
    <n v="1"/>
    <n v="0"/>
    <n v="0"/>
    <n v="0"/>
    <n v="0"/>
    <n v="20"/>
    <n v="0"/>
    <n v="11"/>
    <n v="31"/>
    <n v="0"/>
    <n v="0"/>
    <n v="0"/>
    <x v="2"/>
    <s v="Migaration"/>
  </r>
  <r>
    <s v="Maharashtra"/>
    <s v="PUNE"/>
    <n v="2002841051"/>
    <s v="GS10068545"/>
    <s v="Ashapak Dstagir Mujawar"/>
    <s v="West"/>
    <s v="General Trade"/>
    <n v="9762225785"/>
    <s v="Sales Representative"/>
    <d v="2023-11-01T00:00:00"/>
    <n v="9604968812"/>
    <s v="Samadhan Kusumd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ANDHERI"/>
    <n v="2002841050"/>
    <s v="GS10068546"/>
    <s v="Pravesh Chaube"/>
    <s v="West"/>
    <s v="General Trade"/>
    <n v="8052758600"/>
    <s v="Sales Representative"/>
    <d v="2023-11-01T00:00:00"/>
    <n v="7021244219"/>
    <s v="Ganesh Joshi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1048"/>
    <s v="GS10068548"/>
    <s v="Ganesh Tukaram More"/>
    <s v="West"/>
    <s v="General Trade"/>
    <n v="7709606445"/>
    <s v="Sales Representative"/>
    <d v="2023-11-01T00:00:00"/>
    <n v="9921457398"/>
    <s v="Vikas Suresh Sawar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KALYAN"/>
    <n v="2002841047"/>
    <s v="GS10068549"/>
    <s v="Sunil Lalchand Pal"/>
    <s v="West"/>
    <s v="General Trade"/>
    <n v="8446292450"/>
    <s v="Sales Representative"/>
    <d v="2023-11-01T00:00:00"/>
    <n v="7977769884"/>
    <s v="Datta Mokase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1045"/>
    <s v="GS10068551"/>
    <s v="Akshay Dharmesh Prajapati"/>
    <s v="West"/>
    <s v="General Trade"/>
    <n v="8600544039"/>
    <s v="Sales Representative"/>
    <d v="2023-11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1044"/>
    <s v="GS10068552"/>
    <s v="Satish Lahu Patil"/>
    <s v="West"/>
    <s v="General Trade"/>
    <n v="9552228894"/>
    <s v="Sales Representative"/>
    <d v="2023-11-01T00:00:00"/>
    <n v="9604968812"/>
    <s v="Samadhan Kusumd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1043"/>
    <s v="GS10068553"/>
    <s v="Kamble Aakash Satish"/>
    <s v="West"/>
    <s v="General Trade"/>
    <n v="8888885984"/>
    <s v="Sales Representative"/>
    <d v="2023-11-01T00:00:00"/>
    <n v="7620752651"/>
    <s v="Sachin Zambar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Uttarakhand"/>
    <s v="RISHIKESH"/>
    <n v="2002841229"/>
    <s v="GS10068785"/>
    <s v="Tarun Kumar"/>
    <s v="North"/>
    <s v="General Trade"/>
    <n v="8057476943"/>
    <s v="Sales Representative"/>
    <d v="2023-11-01T00:00:00"/>
    <n v="9012656519"/>
    <s v="Roshan Singh"/>
    <s v="SANDEEP BHATNAGAR"/>
    <s v="Inactive"/>
    <s v="Resigned"/>
    <d v="2025-06-16T00:00:00"/>
    <m/>
    <x v="1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Leave - Approved"/>
    <s v="Company Holiday - Approved"/>
    <s v="Weekoff - Approved"/>
    <s v="Present - Approved"/>
    <s v="Present - Approved"/>
    <s v="Present - Approved"/>
    <s v="Not Marked"/>
    <s v="Not Marked"/>
    <s v="Not Marked"/>
    <s v="Weekoff - Approved"/>
    <s v="Not Marked"/>
    <s v="NA"/>
    <s v="NA"/>
    <s v="NA"/>
    <s v="NA"/>
    <n v="17"/>
    <n v="0"/>
    <n v="4"/>
    <n v="0"/>
    <n v="0"/>
    <n v="1"/>
    <n v="0"/>
    <n v="1"/>
    <n v="0"/>
    <n v="4"/>
    <n v="4"/>
    <n v="4"/>
    <n v="23"/>
    <n v="31"/>
    <n v="0"/>
    <n v="4"/>
    <n v="4"/>
    <x v="2"/>
    <s v="Migaration"/>
  </r>
  <r>
    <s v="Maharashtra"/>
    <s v="NAGPUR"/>
    <n v="2002841120"/>
    <s v="GS10068555"/>
    <s v="Vikas Shankarrao Khade"/>
    <s v="West"/>
    <s v="General Trade"/>
    <n v="9834257082"/>
    <s v="Sales Representative"/>
    <d v="2023-11-01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1041"/>
    <s v="GS10068556"/>
    <s v="Sagar Shankar Jalokar"/>
    <s v="West"/>
    <s v="General Trade"/>
    <n v="7875143650"/>
    <s v="Sales Representative"/>
    <d v="2023-11-01T00:00:00"/>
    <n v="9921457398"/>
    <s v="Vikas Suresh Sawar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Punjab"/>
    <s v="CHANDIGARH"/>
    <n v="2002840972"/>
    <s v="GS10068557"/>
    <s v="Manoj Bagga"/>
    <s v="North"/>
    <s v="General Trade"/>
    <n v="6230342258"/>
    <s v="Sales Representative"/>
    <d v="2023-11-01T00:00:00"/>
    <n v="9876706800"/>
    <s v="Rahul Azad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Regularise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Maharashtra"/>
    <s v="GADCHIROLI"/>
    <n v="2002841039"/>
    <s v="GS10068560"/>
    <s v="Pankaj Tulshidas Karande"/>
    <s v="West"/>
    <s v="General Trade"/>
    <n v="9763676993"/>
    <s v="Sales Representative"/>
    <d v="2023-11-01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Leav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1038"/>
    <s v="GS10068561"/>
    <s v="Govind Lallan Kushwaha"/>
    <s v="West"/>
    <s v="General Trade"/>
    <n v="8308131150"/>
    <s v="Sales Representative"/>
    <d v="2023-11-01T00:00:00"/>
    <n v="8767393834"/>
    <s v="Sayyed Hasan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MALAD"/>
    <n v="2002841037"/>
    <s v="GS10068562"/>
    <s v="Lovenit Krishn Mohan Jha"/>
    <s v="West"/>
    <s v="General Trade"/>
    <n v="8828534435"/>
    <s v="Sales Representative"/>
    <d v="2023-11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1036"/>
    <s v="GS10068564"/>
    <s v="Atul Chadrakant Gire"/>
    <s v="West"/>
    <s v="General Trade"/>
    <n v="9763691965"/>
    <s v="Sales Representative"/>
    <d v="2023-11-01T00:00:00"/>
    <n v="9604968812"/>
    <s v="Samadhan Kusumd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KOLHAPUR"/>
    <n v="2002841035"/>
    <s v="GS10068565"/>
    <s v="Manthan Sunil Velhal"/>
    <s v="West"/>
    <s v="General Trade"/>
    <n v="8390802635"/>
    <s v="Sales Representative"/>
    <d v="2023-11-01T00:00:00"/>
    <n v="7775959633"/>
    <s v="Suresh Gosavi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AMRAVATI"/>
    <n v="2002841033"/>
    <s v="GS10068567"/>
    <s v="Mohit Shyam Sahu"/>
    <s v="West"/>
    <s v="General Trade"/>
    <n v="8087816269"/>
    <s v="Sales Representative"/>
    <d v="2023-11-01T00:00:00"/>
    <n v="9921833383"/>
    <s v="Rajesh Jati"/>
    <s v="ATENDRA TIWARI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Leave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Regularise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Maharashtra"/>
    <s v="NASHIK"/>
    <n v="2002841032"/>
    <s v="GS10068568"/>
    <s v="Dipak Yadav Jadhav"/>
    <s v="West"/>
    <s v="General Trade"/>
    <n v="7066427152"/>
    <s v="Sales Representative"/>
    <d v="2023-11-01T00:00:00"/>
    <n v="9028874957"/>
    <s v="Yogesh Chandak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NANDED"/>
    <n v="2002841031"/>
    <s v="GS10068569"/>
    <s v="Dilipkumar Baliram Zilmewad"/>
    <s v="West"/>
    <s v="General Trade"/>
    <n v="9011888663"/>
    <s v="Sales Representative"/>
    <d v="2023-11-01T00:00:00"/>
    <n v="9766264906"/>
    <s v="Shrikant Pathak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Gujarat"/>
    <s v="BHARUCH"/>
    <n v="2002841030"/>
    <s v="GS10068570"/>
    <s v="Vatvesa Bharatbhai Ratnabhai"/>
    <s v="West"/>
    <s v="General Trade"/>
    <n v="9726191189"/>
    <s v="Sales Representative"/>
    <d v="2023-11-01T00:00:00"/>
    <n v="9067419535"/>
    <s v="Yusuf Mansuri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GHATKOPAR"/>
    <n v="2002841029"/>
    <s v="GS10068571"/>
    <s v="Akhilesh Kumar"/>
    <s v="West"/>
    <s v="General Trade"/>
    <n v="7784851346"/>
    <s v="Sales Representative"/>
    <d v="2023-11-01T00:00:00"/>
    <n v="7977769884"/>
    <s v="Datta Mokase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CHEMBUR"/>
    <n v="2002841028"/>
    <s v="GS10068572"/>
    <s v="Gufran Khan Israr Ahmed Khan"/>
    <s v="West"/>
    <s v="General Trade"/>
    <n v="7021461515"/>
    <s v="Sales Representative"/>
    <d v="2023-11-01T00:00:00"/>
    <n v="7021244219"/>
    <s v="Ganesh Joshi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SATARA"/>
    <n v="2002841027"/>
    <s v="GS10068573"/>
    <s v="Prasad Maruti Jadhav"/>
    <s v="West"/>
    <s v="General Trade"/>
    <n v="9970167494"/>
    <s v="Sales Representative"/>
    <d v="2023-11-01T00:00:00"/>
    <n v="7775959633"/>
    <s v="Suresh Gosavi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1022"/>
    <s v="GS10068578"/>
    <s v="Gautam Panda"/>
    <s v="West"/>
    <s v="General Trade"/>
    <n v="8356056935"/>
    <s v="Sales Representative"/>
    <d v="2023-11-01T00:00:00"/>
    <n v="8767393834"/>
    <s v="Sayyed Hasan"/>
    <s v="AJAY SINGH MEENA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JALGAON"/>
    <n v="2002841009"/>
    <s v="GS10068582"/>
    <s v="Chetan Dnyandev Mahajan"/>
    <s v="West"/>
    <s v="General Trade"/>
    <n v="7387346438"/>
    <s v="Sales Representative"/>
    <d v="2023-11-01T00:00:00"/>
    <n v="9766264906"/>
    <s v="Shrikant Pathak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NASHIK"/>
    <n v="2002840998"/>
    <s v="GS10068584"/>
    <s v="Jitendra Deshmukh"/>
    <s v="West"/>
    <s v="General Trade"/>
    <n v="9421527326"/>
    <s v="Sales Representative"/>
    <d v="2023-11-01T00:00:00"/>
    <n v="9028874957"/>
    <s v="Yogesh Chandak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erala"/>
    <s v="ALAPPUZHA"/>
    <n v="2002840997"/>
    <s v="GS10068585"/>
    <s v="Prasanth U"/>
    <s v="South"/>
    <s v="General Trade"/>
    <n v="9746012188"/>
    <s v="Sales Representative"/>
    <d v="2023-11-01T00:00:00"/>
    <n v="9446469879"/>
    <s v="Wilson"/>
    <s v="KV PRADEEP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GANGAVATHI"/>
    <n v="2002840993"/>
    <s v="GS10068589"/>
    <s v="Mahmmed Yaseen"/>
    <s v="South"/>
    <s v="General Trade"/>
    <n v="9538430786"/>
    <s v="Sales Representative"/>
    <d v="2023-11-01T00:00:00"/>
    <n v="7795935350"/>
    <s v="Kantagowda Patil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On behalf attendanc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TUMKUR"/>
    <n v="2002840991"/>
    <s v="GS10068591"/>
    <s v="Sridhara M R"/>
    <s v="South"/>
    <s v="General Trade"/>
    <n v="9743959328"/>
    <s v="Sales Representative"/>
    <d v="2023-11-01T00:00:00"/>
    <n v="7349039142"/>
    <s v="Vinay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Leave - Approved"/>
    <s v="Present - Regularise - Approved"/>
    <s v="Present - Regularise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NAVI MUMBAI"/>
    <n v="2002840990"/>
    <s v="GS10068592"/>
    <s v="Jitesh Namdev Thakur"/>
    <s v="West"/>
    <s v="General Trade"/>
    <n v="8828321683"/>
    <s v="Sales Representative"/>
    <d v="2023-11-01T00:00:00"/>
    <n v="9748646535"/>
    <s v="SUPRATIK CHAND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Leave - Approved"/>
    <s v="Leave - Approved"/>
    <s v="Leave - Approved"/>
    <s v="Leave - Approved"/>
    <s v="Weekoff - Approved"/>
    <s v="Leave - Approved"/>
    <s v="Present - Regularise - Approved"/>
    <s v="Present - Approved"/>
    <s v="Present - Approved"/>
    <s v="Present - Approved"/>
    <n v="22"/>
    <n v="0"/>
    <n v="4"/>
    <n v="0"/>
    <n v="0"/>
    <n v="5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0989"/>
    <s v="GS10068593"/>
    <s v="Milind Sarjerao Ausarmal"/>
    <s v="West"/>
    <s v="General Trade"/>
    <n v="9822066814"/>
    <s v="Sales Representative"/>
    <d v="2023-11-01T00:00:00"/>
    <n v="9604968812"/>
    <s v="Samadhan Kusumde"/>
    <s v="BALASAHEB BADAKH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VIRAR"/>
    <n v="2002840988"/>
    <s v="GS10068594"/>
    <s v="Sameer Anant Dhumak"/>
    <s v="West"/>
    <s v="General Trade"/>
    <n v="9765476223"/>
    <s v="Sales Representative"/>
    <d v="2023-11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SANTACRUZ"/>
    <n v="2002841118"/>
    <s v="GS10068595"/>
    <s v="Shankar Kumar"/>
    <s v="West"/>
    <s v="General Trade"/>
    <n v="8104487581"/>
    <s v="Sales Representative"/>
    <d v="2023-11-01T00:00:00"/>
    <n v="9820821645"/>
    <s v="Bipin Chourasia"/>
    <s v="AJAY SINGH MEENA"/>
    <s v="Active"/>
    <s v="Active"/>
    <s v="-"/>
    <m/>
    <x v="0"/>
    <s v="-"/>
    <s v="Leave - Approved"/>
    <s v="Leave - Approved"/>
    <s v="Leave - Approved"/>
    <s v="Leave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4"/>
    <n v="0"/>
    <n v="0"/>
    <n v="0"/>
    <n v="0"/>
    <n v="0"/>
    <n v="0"/>
    <n v="31"/>
    <n v="31"/>
    <n v="0"/>
    <n v="0"/>
    <n v="0"/>
    <x v="5"/>
    <s v="Migaration"/>
  </r>
  <r>
    <s v="Karnataka"/>
    <s v="TUMKUR"/>
    <n v="2002840985"/>
    <s v="GS10068598"/>
    <s v="Anandakumar M N"/>
    <s v="South"/>
    <s v="General Trade"/>
    <n v="9620529291"/>
    <s v="Sales Representative"/>
    <d v="2023-11-01T00:00:00"/>
    <n v="7349039142"/>
    <s v="Vinay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BELGAUM"/>
    <n v="2002840984"/>
    <s v="GS10068600"/>
    <s v="Vishal Madivalappa Tavare"/>
    <s v="South"/>
    <s v="General Trade"/>
    <n v="8147459553"/>
    <s v="Sales Representative"/>
    <d v="2023-11-01T00:00:00"/>
    <n v="9743039777"/>
    <s v="Anil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Regularise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Kerala"/>
    <s v="THIRUVANANTHAPURAM"/>
    <n v="2002840971"/>
    <s v="GS10068601"/>
    <s v="Arun"/>
    <s v="South"/>
    <s v="Professional Division"/>
    <n v="9745776605"/>
    <s v="Salon Sales Executive"/>
    <d v="2023-11-01T00:00:00"/>
    <n v="9645540357"/>
    <s v="Arun K Kumar"/>
    <s v="ARUN K KUMAR"/>
    <s v="Active"/>
    <s v="Active"/>
    <s v="-"/>
    <m/>
    <x v="0"/>
    <s v="-"/>
    <s v="Present - Regularise - Approved"/>
    <s v="Present - Approved"/>
    <s v="Present - Approved"/>
    <s v="Present - Regularise - Approved"/>
    <s v="Weekoff - Approved"/>
    <s v="Present - Regularise - Approved"/>
    <s v="Present - Regularise - Approved"/>
    <s v="Present - Approved"/>
    <s v="Present - Approved"/>
    <s v="Present - Regularise - Approved"/>
    <s v="Present - Regularise - Approved"/>
    <s v="Weekoff - Approved"/>
    <s v="Present - Approved"/>
    <s v="Present - Regularise - Approved"/>
    <s v="Present - Approved"/>
    <s v="Present - Regularise - Approved"/>
    <s v="Present - Regularise - Approved"/>
    <s v="Present - Regularise - Approved"/>
    <s v="Weekoff - Approved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NASHIK"/>
    <n v="2002840982"/>
    <s v="GS10068603"/>
    <s v="Bhavesh Mohan Kshirsagar"/>
    <s v="West"/>
    <s v="General Trade"/>
    <n v="9689621228"/>
    <s v="Sales Representative"/>
    <d v="2023-11-01T00:00:00"/>
    <n v="9028874957"/>
    <s v="Yogesh Chandak"/>
    <s v="BALASAHEB BADAKH"/>
    <s v="Active"/>
    <s v="Active"/>
    <s v="-"/>
    <m/>
    <x v="0"/>
    <s v="-"/>
    <s v="Present - Regularise - Approved"/>
    <s v="Present - Regularis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AURANGABAD"/>
    <n v="2002840980"/>
    <s v="GS10068606"/>
    <s v="Rohan Kacharu Jadhav"/>
    <s v="West"/>
    <s v="General Trade"/>
    <n v="9860969552"/>
    <s v="Sales Representative"/>
    <d v="2023-11-01T00:00:00"/>
    <n v="9766264906"/>
    <s v="Shrikant Pathak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Leave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Maharashtra"/>
    <s v="THANE"/>
    <n v="2002841159"/>
    <s v="GS10068608"/>
    <s v="Shivmani Pal"/>
    <s v="West"/>
    <s v="General Trade"/>
    <n v="8530534250"/>
    <s v="Sales Representative"/>
    <d v="2023-11-01T00:00:00"/>
    <n v="7982912669"/>
    <s v="Bipul  Tiwari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ANDHERI"/>
    <n v="2002841148"/>
    <s v="GS10068609"/>
    <s v="Ramesh Shobhnath Kahar"/>
    <s v="West"/>
    <s v="General Trade"/>
    <n v="8169843288"/>
    <s v="Sales Representative"/>
    <d v="2023-11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On behalf attendance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SOLAPUR"/>
    <n v="2002841147"/>
    <s v="GS10068611"/>
    <s v="Avinash Kuchbal"/>
    <s v="West"/>
    <s v="General Trade"/>
    <n v="9175940475"/>
    <s v="Sales Representative"/>
    <d v="2023-11-01T00:00:00"/>
    <n v="9850768646"/>
    <s v="Prasad Ghul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CHANDRAPUR"/>
    <n v="2002841144"/>
    <s v="GS10068614"/>
    <s v="Rajkumar Madhukarrao Choudhari"/>
    <s v="West"/>
    <s v="General Trade"/>
    <n v="7768865999"/>
    <s v="Sales Representative"/>
    <d v="2023-11-01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Karnataka"/>
    <s v="MYSORE"/>
    <n v="2002841140"/>
    <s v="GS10068619"/>
    <s v="Mahesh P"/>
    <s v="South"/>
    <s v="General Trade"/>
    <n v="8147366675"/>
    <s v="Sales Representative"/>
    <d v="2023-11-01T00:00:00"/>
    <n v="9743039777"/>
    <s v="Anil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BANGALORE"/>
    <n v="2002841129"/>
    <s v="GS10068620"/>
    <s v="Devaraju Mj"/>
    <s v="South"/>
    <s v="General Trade"/>
    <n v="7892144674"/>
    <s v="Sales Representative"/>
    <d v="2023-11-01T00:00:00"/>
    <n v="9565899740"/>
    <s v="Prakhar Singh"/>
    <s v="MOHAMED ZAEEM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GULBARGA"/>
    <n v="2002841126"/>
    <s v="GS10068623"/>
    <s v="Siddanna"/>
    <s v="South"/>
    <s v="General Trade"/>
    <n v="8073528007"/>
    <s v="Sales Representative"/>
    <d v="2023-11-01T00:00:00"/>
    <n v="7795935350"/>
    <s v="Kantagowda Patil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KOLAR"/>
    <n v="2002841123"/>
    <s v="GS10068626"/>
    <s v="Shabarinath B R"/>
    <s v="South"/>
    <s v="General Trade"/>
    <n v="8978332614"/>
    <s v="Sales Representative"/>
    <d v="2023-11-01T00:00:00"/>
    <n v="9565899740"/>
    <s v="Prakhar Singh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arnataka"/>
    <s v="MANDYA"/>
    <n v="2002841122"/>
    <s v="GS10068627"/>
    <s v="Akash"/>
    <s v="South"/>
    <s v="General Trade"/>
    <n v="8073731146"/>
    <s v="Sales Representative"/>
    <d v="2023-11-01T00:00:00"/>
    <n v="9743039777"/>
    <s v="Anil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Delhi"/>
    <s v="DELHI"/>
    <n v="2002841121"/>
    <s v="GS10068629"/>
    <s v="Sunil Kumar Sah"/>
    <s v="North"/>
    <s v="General Trade"/>
    <n v="7703833341"/>
    <s v="Sales Representative"/>
    <d v="2023-11-01T00:00:00"/>
    <n v="8287803693"/>
    <s v="Rohit Mahesh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GORAKHPUR"/>
    <n v="2002840895"/>
    <s v="GS10068870"/>
    <s v="Ravi Kant Sharma"/>
    <s v="North"/>
    <s v="General Trade"/>
    <n v="9140701140"/>
    <s v="Sales Representative"/>
    <d v="2023-11-01T00:00:00"/>
    <n v="9839166888"/>
    <s v="Manoj Singh"/>
    <s v="PRAKHAR GUPTA"/>
    <s v="Inactive"/>
    <s v="Resigned"/>
    <d v="2025-06-01T00:00:00"/>
    <m/>
    <x v="1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0"/>
    <n v="2"/>
    <n v="0"/>
    <n v="0"/>
    <n v="1"/>
    <n v="0"/>
    <n v="0"/>
    <n v="0"/>
    <n v="1"/>
    <n v="18"/>
    <n v="1"/>
    <n v="12"/>
    <n v="31"/>
    <n v="0"/>
    <n v="1"/>
    <n v="1"/>
    <x v="2"/>
    <s v="Migaration"/>
  </r>
  <r>
    <s v="Gujarat"/>
    <s v="AHMEDABAD"/>
    <n v="2002840940"/>
    <s v="GS10068631"/>
    <s v="Aherwal Ketankumar"/>
    <s v="West"/>
    <s v="General Trade"/>
    <n v="7227866343"/>
    <s v="Sales Representative"/>
    <d v="2023-11-01T00:00:00"/>
    <n v="8156006639"/>
    <s v="Dharmesh Wagh"/>
    <s v="NALIN VYAS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Delhi"/>
    <s v="DELHI"/>
    <n v="2002840939"/>
    <s v="GS10068633"/>
    <s v="Deepak Singh"/>
    <s v="North"/>
    <s v="General Trade"/>
    <n v="7503508826"/>
    <s v="Sales Representative"/>
    <d v="2023-11-01T00:00:00"/>
    <n v="9818130903"/>
    <s v="Mitranand Ti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Delhi"/>
    <s v="DELHI"/>
    <n v="2002840938"/>
    <s v="GS10068634"/>
    <s v="Ganendra Sahu"/>
    <s v="North"/>
    <s v="General Trade"/>
    <n v="9899698425"/>
    <s v="Sales Representative"/>
    <d v="2023-11-01T00:00:00"/>
    <n v="9818657640"/>
    <s v="Radhey Shyam Chaubey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Regularise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Delhi"/>
    <s v="DELHI"/>
    <n v="2002840937"/>
    <s v="GS10068635"/>
    <s v="Rajeev Ranjan Singh"/>
    <s v="North"/>
    <s v="Professional Division"/>
    <n v="7678452117"/>
    <s v="Salon Sales Executive"/>
    <d v="2023-11-01T00:00:00"/>
    <n v="8860327058"/>
    <s v="SubhashKumar"/>
    <s v="PARASRAM YADAV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Approved"/>
    <s v="Leave - Approved"/>
    <s v="Company Holiday - Approved"/>
    <s v="Weekoff - Approved"/>
    <s v="Leave - Approved"/>
    <s v="Leave - Approved"/>
    <s v="Leave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2"/>
    <n v="0"/>
    <n v="4"/>
    <n v="0"/>
    <n v="0"/>
    <n v="4"/>
    <n v="0"/>
    <n v="1"/>
    <n v="0"/>
    <n v="0"/>
    <n v="0"/>
    <n v="0"/>
    <n v="31"/>
    <n v="31"/>
    <n v="0"/>
    <n v="0"/>
    <n v="0"/>
    <x v="5"/>
    <s v="Migaration"/>
  </r>
  <r>
    <s v="Uttar Pradesh"/>
    <s v="LUCKNOW"/>
    <n v="2002840936"/>
    <s v="GS10068636"/>
    <s v="Amresh Kumar Bajpai"/>
    <s v="North"/>
    <s v="General Trade"/>
    <n v="7905376524"/>
    <s v="Sales Representative"/>
    <d v="2023-11-01T00:00:00"/>
    <n v="9807707763"/>
    <s v="ANURAG SAHU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Madhya Pradesh"/>
    <s v="SATNA"/>
    <n v="2002840934"/>
    <s v="GS10068638"/>
    <s v="Atul Kumar Sahu"/>
    <s v="West"/>
    <s v="General Trade"/>
    <n v="9713761494"/>
    <s v="Sales Representative"/>
    <d v="2023-11-01T00:00:00"/>
    <n v="9826251785"/>
    <s v="Ratnesh Rajput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NASHIK"/>
    <n v="2002840806"/>
    <s v="GS10068639"/>
    <s v="Pravin Shantaram More"/>
    <s v="West"/>
    <s v="General Trade"/>
    <n v="8408843438"/>
    <s v="Sales Representative"/>
    <d v="2023-11-01T00:00:00"/>
    <n v="9028874957"/>
    <s v="Yogesh Chandak"/>
    <s v="BALASAHEB BADAKH"/>
    <s v="Active"/>
    <s v="Active"/>
    <s v="-"/>
    <m/>
    <x v="0"/>
    <s v="-"/>
    <s v="Present - Approved"/>
    <s v="Present - Approved"/>
    <s v="Present - Regularise - Approved"/>
    <s v="Present - Regularise - Approved"/>
    <s v="Weekoff - Approved"/>
    <s v="Present - Regularise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Rajasthan"/>
    <s v="JODHPUR"/>
    <n v="2002840803"/>
    <s v="GS10068644"/>
    <s v="Vikram Vishnoi"/>
    <s v="North"/>
    <s v="General Trade"/>
    <n v="9509247104"/>
    <s v="Sales Representative"/>
    <d v="2023-11-01T00:00:00"/>
    <n v="8104678143"/>
    <s v="Sunil Gour"/>
    <s v="SHUBHAM KUMAR "/>
    <s v="Active"/>
    <s v="Active"/>
    <s v="-"/>
    <m/>
    <x v="0"/>
    <s v="-"/>
    <s v="On behalf attendance - Approved"/>
    <s v="On behalf attendance - Approved"/>
    <s v="On behalf attendance - Regularise - Approved"/>
    <s v="On behalf attendance - Approved"/>
    <s v="Weekoff - Approved"/>
    <s v="On behalf attendance - Regularise - Approved"/>
    <s v="On behalf attendance - Approved"/>
    <s v="On behalf attendance - Approved"/>
    <s v="On behalf attendance - Approved"/>
    <s v="On behalf attendance - Regularise - Approved"/>
    <s v="On behalf attendance - Regularis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Regularis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Chhattisgarh"/>
    <s v="DURG"/>
    <n v="2002840802"/>
    <s v="GS10068645"/>
    <s v="Gokul Kumar Kushwaha"/>
    <s v="West"/>
    <s v="General Trade"/>
    <n v="9300678039"/>
    <s v="Sales Representative"/>
    <d v="2023-11-01T00:00:00"/>
    <n v="9713427420"/>
    <s v="Shekh Mustak khan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Telangana"/>
    <s v="HYDERABAD"/>
    <n v="2002840800"/>
    <s v="GS10068647"/>
    <s v="Kummari Sheshu"/>
    <s v="South"/>
    <s v="General Trade"/>
    <n v="8688047990"/>
    <s v="Sales Representative"/>
    <d v="2023-11-01T00:00:00"/>
    <n v="9703140602"/>
    <s v="Mhod Ghouse"/>
    <s v="MALLESH GODASI"/>
    <s v="Active"/>
    <s v="Active"/>
    <s v="-"/>
    <m/>
    <x v="0"/>
    <s v="-"/>
    <s v="Present - Approved"/>
    <s v="Leave - Approved"/>
    <s v="Present - Regularise - Approved"/>
    <s v="Present - Regularise - Approved"/>
    <s v="Weekoff - Approved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Gujarat"/>
    <s v="BARODA"/>
    <n v="2002840969"/>
    <s v="GS10068651"/>
    <s v="Bhavsar Rikesh Harishbhai"/>
    <s v="West"/>
    <s v="General Trade"/>
    <n v="9898069057"/>
    <s v="Sales Representative"/>
    <d v="2023-11-01T00:00:00"/>
    <n v="9067419535"/>
    <s v="Yusuf Mansuri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dhya Pradesh"/>
    <s v="GWALIOR"/>
    <n v="2002840930"/>
    <s v="GS10068654"/>
    <s v="Banbari Lal Sharma"/>
    <s v="West"/>
    <s v="General Trade"/>
    <n v="7697856411"/>
    <s v="Sales Representative"/>
    <d v="2023-11-01T00:00:00"/>
    <n v="9826624917"/>
    <s v="Ashok Sharm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dhya Pradesh"/>
    <s v="GWALIOR"/>
    <n v="2002840929"/>
    <s v="GS10068655"/>
    <s v="Arvind Sharma"/>
    <s v="West"/>
    <s v="General Trade"/>
    <n v="8120051700"/>
    <s v="Sales Representative"/>
    <d v="2023-11-01T00:00:00"/>
    <n v="9826624917"/>
    <s v="Ashok Sharma"/>
    <s v="MANOJ TIWARI"/>
    <s v="Active"/>
    <s v="Active"/>
    <s v="-"/>
    <m/>
    <x v="0"/>
    <s v="-"/>
    <s v="Present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Regularise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Madhya Pradesh"/>
    <s v="SAGAR"/>
    <n v="2002840968"/>
    <s v="GS10068656"/>
    <s v="Prem Narayan Patel"/>
    <s v="West"/>
    <s v="General Trade"/>
    <n v="8109153959"/>
    <s v="Sales Representative"/>
    <d v="2023-11-01T00:00:00"/>
    <n v="9826624917"/>
    <s v="Ashok Sharm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0927"/>
    <s v="GS10068658"/>
    <s v="Rameshwar Abhimanyu Shingade"/>
    <s v="West"/>
    <s v="General Trade"/>
    <n v="9850042001"/>
    <s v="Sales Representative"/>
    <d v="2023-11-01T00:00:00"/>
    <n v="7620752651"/>
    <s v="Sachin Zambar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Leave - Approved"/>
    <s v="Weekoff - Approved"/>
    <s v="Leave - Approved"/>
    <s v="Present - Approved"/>
    <s v="Present - Regularise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Uttar Pradesh"/>
    <s v="MATHURA"/>
    <n v="2002840926"/>
    <s v="GS10068659"/>
    <s v="Ram Mohan Sharma"/>
    <s v="North"/>
    <s v="General Trade"/>
    <n v="8923068001"/>
    <s v="Sales Representative"/>
    <d v="2023-11-01T00:00:00"/>
    <n v="9997327954"/>
    <s v="Chandan Singh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West Bengal"/>
    <s v="SILIGURI"/>
    <n v="2002841206"/>
    <s v="GS10068660"/>
    <s v="Dipak Kumar Singh"/>
    <s v="East"/>
    <s v="Others"/>
    <n v="9091484878"/>
    <s v="Customer service &amp; logistics Executive"/>
    <d v="2023-11-01T00:00:00"/>
    <n v="9821196112"/>
    <s v="Amit Arora"/>
    <s v="SAMIR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Telangana"/>
    <s v="HYDERABAD"/>
    <n v="2002841076"/>
    <s v="GS10068662"/>
    <s v="Gunemoni Shiva Kumar"/>
    <s v="South"/>
    <s v="General Trade"/>
    <n v="9550000714"/>
    <s v="Sales Representative"/>
    <d v="2023-11-01T00:00:00"/>
    <n v="9515165980"/>
    <s v="Shaik Fayyum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West Bengal"/>
    <s v="KOLKATA"/>
    <n v="2002841073"/>
    <s v="GS10068665"/>
    <s v="Shankar Saha"/>
    <s v="East"/>
    <s v="General Trade"/>
    <n v="7980119152"/>
    <s v="Sales Representative"/>
    <d v="2023-11-01T00:00:00"/>
    <n v="8617076007"/>
    <s v="Indrajit Maiti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Gujarat"/>
    <s v="AHMEDABAD"/>
    <n v="2002841072"/>
    <s v="GS10068666"/>
    <s v="Shailesh Kantilal Suthar"/>
    <s v="West"/>
    <s v="General Trade"/>
    <n v="9574504510"/>
    <s v="Sales Representative"/>
    <d v="2023-11-01T00:00:00"/>
    <n v="9537006639"/>
    <s v="Anil Pandherkar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Uttar Pradesh"/>
    <s v="KANPUR"/>
    <n v="2002841071"/>
    <s v="GS10068667"/>
    <s v="Anuj Bajpai"/>
    <s v="North"/>
    <s v="General Trade"/>
    <n v="9026920738"/>
    <s v="Sales Representative"/>
    <d v="2023-11-01T00:00:00"/>
    <n v="7408995511"/>
    <s v="RISHI KANT MISHR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West Bengal"/>
    <s v="MIDNAPORE"/>
    <n v="2002841069"/>
    <s v="GS10068669"/>
    <s v="Basudev Chandra"/>
    <s v="East"/>
    <s v="General Trade"/>
    <n v="8016777788"/>
    <s v="Sales Representative"/>
    <d v="2023-11-01T00:00:00"/>
    <n v="7001126064"/>
    <s v="BANTI BISWAS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West Bengal"/>
    <s v="HOWRAH"/>
    <n v="2002841068"/>
    <s v="GS10068670"/>
    <s v="Sukanta Ghosh"/>
    <s v="East"/>
    <s v="General Trade"/>
    <n v="8585023071"/>
    <s v="Sales Representative"/>
    <d v="2023-11-01T00:00:00"/>
    <n v="6290118630"/>
    <s v="Sumanta Bhattacharya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Uttar Pradesh"/>
    <s v="BAREILLY"/>
    <n v="2002840773"/>
    <s v="GS10068672"/>
    <s v="Upendra Kumar Saxena"/>
    <s v="North"/>
    <s v="Professional Division"/>
    <n v="7906982308"/>
    <s v="Salon Sales Executive"/>
    <d v="2023-11-01T00:00:00"/>
    <n v="7838499836"/>
    <s v="Kunal Sharma"/>
    <s v="KRISHAN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KOTA"/>
    <n v="2002840770"/>
    <s v="GS10068675"/>
    <s v="Sawan Joshi"/>
    <s v="North"/>
    <s v="General Trade"/>
    <n v="6376801647"/>
    <s v="Sales Representative"/>
    <d v="2023-11-01T00:00:00"/>
    <n v="8058231007"/>
    <s v="Suheb 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Company Holiday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BHARATPUR"/>
    <n v="2002840769"/>
    <s v="GS10068676"/>
    <s v="Saurav Chauhan"/>
    <s v="North"/>
    <s v="General Trade"/>
    <n v="8386812925"/>
    <s v="Sales Representative"/>
    <d v="2023-11-01T00:00:00"/>
    <n v="8058231007"/>
    <s v="Suheb "/>
    <s v="SHUBHAM KUMAR "/>
    <s v="Active"/>
    <s v="Active"/>
    <s v="-"/>
    <m/>
    <x v="0"/>
    <s v="-"/>
    <s v="Present - Regularise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Regularise - Approved"/>
    <s v="Company Holiday - Approved"/>
    <s v="Weekoff - Approved"/>
    <s v="Present - Approved"/>
    <s v="Present - Regularise - Approved"/>
    <s v="Present - Regularise - Approved"/>
    <s v="Present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BIKANER"/>
    <n v="2002840767"/>
    <s v="GS10068678"/>
    <s v="Poonam Agarwal"/>
    <s v="North"/>
    <s v="General Trade"/>
    <n v="7014564157"/>
    <s v="Sales Representative"/>
    <d v="2023-11-01T00:00:00"/>
    <n v="8107698071"/>
    <s v="Himanshu Kiradoo"/>
    <s v="SHUBHAM KUMAR "/>
    <s v="Active"/>
    <s v="Active"/>
    <s v="-"/>
    <m/>
    <x v="0"/>
    <s v="-"/>
    <s v="Leave - Approved"/>
    <s v="Present - Approved"/>
    <s v="Present - Regularise - Approved"/>
    <s v="Present - Approved"/>
    <s v="Weekoff - Approved"/>
    <s v="Present - Approved"/>
    <s v="Present - Regularise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Regularise - Approved"/>
    <s v="Company Holiday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Rajasthan"/>
    <s v="KOTA"/>
    <n v="2002840766"/>
    <s v="GS10068679"/>
    <s v="Deepak Kumar Mahawar"/>
    <s v="North"/>
    <s v="General Trade"/>
    <n v="7568350978"/>
    <s v="Sales Representative"/>
    <d v="2023-11-01T00:00:00"/>
    <n v="8058231007"/>
    <s v="Suheb "/>
    <s v="SHUBHAM KUMAR "/>
    <s v="Active"/>
    <s v="Active"/>
    <s v="-"/>
    <m/>
    <x v="0"/>
    <s v="-"/>
    <s v="Present - Regularise - Approved"/>
    <s v="Present - Approved"/>
    <s v="Present - Regularise - Approved"/>
    <s v="Present - Regularise - Approved"/>
    <s v="Weekoff - Approved"/>
    <s v="Present - Approved"/>
    <s v="Present - Regularise - Approved"/>
    <s v="Present - Regularise - Approved"/>
    <s v="Present - Approved"/>
    <s v="Present - Approved"/>
    <s v="Present - Regularise - Approved"/>
    <s v="Weekoff - Approved"/>
    <s v="Present - Approved"/>
    <s v="Present - Regularise - Approved"/>
    <s v="Present - Regularise - Approved"/>
    <s v="Present - Regularise - Approved"/>
    <s v="Present - Approved"/>
    <s v="Company Holiday - Approved"/>
    <s v="Weekoff - Approved"/>
    <s v="Present - Regularise - Approved"/>
    <s v="Present - Regularise - Approved"/>
    <s v="Present - Approved"/>
    <s v="Present - Regularise - Approved"/>
    <s v="Present - Regularise - Approved"/>
    <s v="Present - Approved"/>
    <s v="Weekoff - Approved"/>
    <s v="Present - Regularise - Approved"/>
    <s v="Present - Approved"/>
    <s v="Present - Regularise - Approved"/>
    <s v="Present - Regularise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JODHPUR"/>
    <n v="2002840765"/>
    <s v="GS10068680"/>
    <s v="Laxmana Ram"/>
    <s v="North"/>
    <s v="General Trade"/>
    <n v="8890707882"/>
    <s v="Sales Representative"/>
    <d v="2023-11-01T00:00:00"/>
    <n v="8104678143"/>
    <s v="Sunil Gour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AJMER"/>
    <n v="2002840759"/>
    <s v="GS10068686"/>
    <s v="Manoj Kumar"/>
    <s v="North"/>
    <s v="General Trade"/>
    <n v="9509991382"/>
    <s v="Sales Representative"/>
    <d v="2023-11-01T00:00:00"/>
    <n v="9672996782"/>
    <s v="VIJAY ARORA"/>
    <s v="SHUBHAM KUMAR 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UDAIPUR"/>
    <n v="2002840756"/>
    <s v="GS10068689"/>
    <s v="Ishwar Mali"/>
    <s v="North"/>
    <s v="General Trade"/>
    <n v="8952042064"/>
    <s v="Sales Representative"/>
    <d v="2023-11-01T00:00:00"/>
    <n v="9672996782"/>
    <s v="VIJAY ARORA"/>
    <s v="SHUBHAM KUMAR 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Tamil Nadu"/>
    <s v="CHENNAI"/>
    <n v="2002840755"/>
    <s v="GS10068691"/>
    <s v="Gopal A"/>
    <s v="South"/>
    <s v="General Trade"/>
    <n v="7401437781"/>
    <s v="Sales Representative"/>
    <d v="2023-11-01T00:00:00"/>
    <n v="8667088356"/>
    <s v="Manikandan Sunda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Tamil Nadu"/>
    <s v="PONDICHERRY"/>
    <n v="2002840967"/>
    <s v="GS10068692"/>
    <s v="Suresh Jaganathan"/>
    <s v="South"/>
    <s v="General Trade"/>
    <n v="8940133266"/>
    <s v="Sales Representative"/>
    <d v="2023-11-01T00:00:00"/>
    <n v="8667691083"/>
    <s v="Suseendharan Shanmugasundaram"/>
    <s v="GOPA KUMAR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Punjab"/>
    <s v="BHATINDA"/>
    <n v="2002840754"/>
    <s v="GS10068693"/>
    <s v="Ankush Arora"/>
    <s v="North"/>
    <s v="General Trade"/>
    <n v="8699267037"/>
    <s v="Sales Representative"/>
    <d v="2023-11-01T00:00:00"/>
    <n v="9728943232"/>
    <s v="Amit sahni"/>
    <s v="Vishal Bhardwaj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ETAWAH"/>
    <n v="2002840752"/>
    <s v="GS10068695"/>
    <s v="Rohit Gupta"/>
    <s v="North"/>
    <s v="General Trade"/>
    <n v="8433265355"/>
    <s v="Sales Representative"/>
    <d v="2023-11-01T00:00:00"/>
    <n v="9889102674"/>
    <s v="Ram Kumar Mishr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PRAYAGRAJ"/>
    <n v="2002840747"/>
    <s v="GS10068700"/>
    <s v="Mohd Mosim"/>
    <s v="North"/>
    <s v="General Trade"/>
    <n v="7379850422"/>
    <s v="Sales Representative"/>
    <d v="2023-11-01T00:00:00"/>
    <n v="9919575388"/>
    <s v="Vimal Chandra Sharma"/>
    <s v="PRAKHAR GUPTA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JAIPUR"/>
    <n v="2002840746"/>
    <s v="GS10068701"/>
    <s v="Vikash Choudhary"/>
    <s v="North"/>
    <s v="General Trade"/>
    <n v="9672361857"/>
    <s v="Sales Representative"/>
    <d v="2023-11-01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West Bengal"/>
    <s v="KOLKATA"/>
    <n v="2002840743"/>
    <s v="GS10068704"/>
    <s v="Bubai Barua"/>
    <s v="East"/>
    <s v="General Trade"/>
    <n v="7003641256"/>
    <s v="Sales Representative"/>
    <d v="2023-11-01T00:00:00"/>
    <n v="9674727960"/>
    <s v="Abhijit Saha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West Bengal"/>
    <s v="KOLKATA"/>
    <n v="2002840742"/>
    <s v="GS10068705"/>
    <s v="Debasish Majumder"/>
    <s v="East"/>
    <s v="General Trade"/>
    <n v="7685944835"/>
    <s v="Sales Representative"/>
    <d v="2023-11-01T00:00:00"/>
    <n v="9231183976"/>
    <s v="Supriyo Dey"/>
    <s v="SHANTANU GUIN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SANGLI"/>
    <n v="2002840741"/>
    <s v="GS10068706"/>
    <s v="Anil Shivaji Dhole Patil"/>
    <s v="West"/>
    <s v="General Trade"/>
    <n v="9372351854"/>
    <s v="Sales Representative"/>
    <d v="2023-11-01T00:00:00"/>
    <n v="7775959633"/>
    <s v="Suresh Gosavi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AURANGABAD"/>
    <n v="2002840740"/>
    <s v="GS10068707"/>
    <s v="Rameshwar Vishnu Chalge"/>
    <s v="West"/>
    <s v="General Trade"/>
    <n v="8888434402"/>
    <s v="Sales Representative"/>
    <d v="2023-11-01T00:00:00"/>
    <n v="9766264906"/>
    <s v="Shrikant Pathak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Jharkhand"/>
    <s v="BOKARO"/>
    <n v="2002840737"/>
    <s v="GS10068710"/>
    <s v="Amit Kumar Dey"/>
    <s v="East"/>
    <s v="General Trade"/>
    <n v="7870165878"/>
    <s v="Sales Representative"/>
    <d v="2023-11-01T00:00:00"/>
    <n v="7717773141"/>
    <s v="SUJIT MISHRA"/>
    <s v="SATYAKAM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Bihar"/>
    <s v="SIWAN"/>
    <n v="2002840736"/>
    <s v="GS10068711"/>
    <s v="Nitesh Kumar Shrivastva"/>
    <s v="East"/>
    <s v="General Trade"/>
    <n v="7542830784"/>
    <s v="Sales Representative"/>
    <d v="2023-11-01T00:00:00"/>
    <n v="9471063232"/>
    <s v="Shivesh Kumar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Jharkhand"/>
    <s v="RANCHI"/>
    <n v="2002840731"/>
    <s v="GS10068716"/>
    <s v="Pankaj Kumar Dubey"/>
    <s v="East"/>
    <s v="General Trade"/>
    <n v="7004300939"/>
    <s v="Sales Representative"/>
    <d v="2023-11-01T00:00:00"/>
    <n v="8210602459"/>
    <s v="Abhishek Kumar"/>
    <s v="SATYAKA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Leave - Approved"/>
    <s v="Present - Approved"/>
    <s v="Present - Approved"/>
    <s v="Weekoff - Approved"/>
    <s v="On behalf attendance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Leave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Jharkhand"/>
    <s v="JAMSHEDPUR"/>
    <n v="2002840730"/>
    <s v="GS10068717"/>
    <s v="Vikas Rai"/>
    <s v="East"/>
    <s v="General Trade"/>
    <n v="8210772242"/>
    <s v="Sales Representative"/>
    <d v="2023-11-01T00:00:00"/>
    <n v="7717773141"/>
    <s v="SUJIT MISHRA"/>
    <s v="SATYAKA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Jharkhand"/>
    <s v="RANCHI"/>
    <n v="2002840729"/>
    <s v="GS10068718"/>
    <s v="Pradeep Kumar Mahto"/>
    <s v="East"/>
    <s v="General Trade"/>
    <n v="8789814825"/>
    <s v="Sales Representative"/>
    <d v="2023-11-01T00:00:00"/>
    <n v="8210602459"/>
    <s v="Abhishek Kumar"/>
    <s v="SATYAKAM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Approved"/>
    <s v="Present - Regularise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On behalf attendanc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Jharkhand"/>
    <s v="HAZARIBAGH"/>
    <n v="2002840726"/>
    <s v="GS10068721"/>
    <s v="Vinay Kumar"/>
    <s v="East"/>
    <s v="General Trade"/>
    <n v="7209219854"/>
    <s v="Sales Representative"/>
    <d v="2023-11-01T00:00:00"/>
    <n v="8210602459"/>
    <s v="Abhishek Kumar"/>
    <s v="SATYAKAM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On behalf attendance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Gujarat"/>
    <s v="AHMEDABAD"/>
    <n v="2002840724"/>
    <s v="GS10068723"/>
    <s v="Mitesh Vaishnav"/>
    <s v="West"/>
    <s v="General Trade"/>
    <n v="9079208702"/>
    <s v="Sales Representative"/>
    <d v="2023-11-01T00:00:00"/>
    <n v="8156006639"/>
    <s v="Dharmesh Wagh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Bihar"/>
    <s v="MUZAFFARPUR"/>
    <n v="2002840721"/>
    <s v="GS10068727"/>
    <s v="Saurav Kumar"/>
    <s v="East"/>
    <s v="General Trade"/>
    <n v="8864070490"/>
    <s v="Sales Representative"/>
    <d v="2023-11-01T00:00:00"/>
    <n v="8825173309"/>
    <s v="Vivek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Tamil Nadu"/>
    <s v="CHENNAI"/>
    <n v="2002840720"/>
    <s v="GS10068728"/>
    <s v="Tajudeen J"/>
    <s v="South"/>
    <s v="General Trade"/>
    <n v="9025901315"/>
    <s v="Sales Representative"/>
    <d v="2023-11-01T00:00:00"/>
    <n v="8667088356"/>
    <s v="Manikandan Sundar"/>
    <s v="GOPA KUMAR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Bihar"/>
    <s v="ARRAH"/>
    <n v="2002840719"/>
    <s v="GS10068729"/>
    <s v="Rishav Kumar"/>
    <s v="East"/>
    <s v="General Trade"/>
    <n v="6200934054"/>
    <s v="Sales Representative"/>
    <d v="2023-11-01T00:00:00"/>
    <n v="8825173309"/>
    <s v="Vivek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Jharkhand"/>
    <s v="RANCHI"/>
    <n v="2002840718"/>
    <s v="GS10068730"/>
    <s v="Raju Kant"/>
    <s v="East"/>
    <s v="General Trade"/>
    <n v="8651969610"/>
    <s v="Sales Representative"/>
    <d v="2023-11-01T00:00:00"/>
    <n v="8210602459"/>
    <s v="Abhishek Kumar"/>
    <s v="SATYAKA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On behalf attendanc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Punjab"/>
    <s v="CHANDIGARH"/>
    <n v="2002840966"/>
    <s v="GS10068735"/>
    <s v="Himanshu"/>
    <s v="North"/>
    <s v="General Trade"/>
    <n v="6239564563"/>
    <s v="Sales Representative"/>
    <d v="2023-11-01T00:00:00"/>
    <n v="9728943232"/>
    <s v="Amit sahni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Madhya Pradesh"/>
    <s v="GWALIOR"/>
    <n v="2002840713"/>
    <s v="GS10068736"/>
    <s v="Shailendra Singh"/>
    <s v="West"/>
    <s v="General Trade"/>
    <n v="8236081821"/>
    <s v="Sales Representative"/>
    <d v="2023-11-01T00:00:00"/>
    <n v="9826624917"/>
    <s v="Ashok Sharm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dhya Pradesh"/>
    <s v="INDORE"/>
    <n v="2002840712"/>
    <s v="GS10068737"/>
    <s v="Jitendra Waskale"/>
    <s v="West"/>
    <s v="Professional Division"/>
    <n v="7000406255"/>
    <s v="Salon Sales Executive"/>
    <d v="2023-11-01T00:00:00"/>
    <n v="9826057066"/>
    <s v="Sanjay Kaul"/>
    <s v="Kapil Kavthe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Bihar"/>
    <s v="GAYA"/>
    <n v="2002840711"/>
    <s v="GS10068738"/>
    <s v="Manish Sinha"/>
    <s v="East"/>
    <s v="General Trade"/>
    <n v="7707078509"/>
    <s v="Sales Representative"/>
    <d v="2023-11-01T00:00:00"/>
    <n v="9504674780"/>
    <s v="Ajay Sinha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dhya Pradesh"/>
    <s v="KUKSHI"/>
    <n v="2002840709"/>
    <s v="GS10068740"/>
    <s v="Mukesh Kasera"/>
    <s v="West"/>
    <s v="General Trade"/>
    <n v="9893561855"/>
    <s v="Sales Representative"/>
    <d v="2023-11-01T00:00:00"/>
    <n v="9770112005"/>
    <s v="Abhishek Kumar Sen"/>
    <s v="MANOJ TIWARI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PANVEL"/>
    <n v="2002840706"/>
    <s v="GS10068744"/>
    <s v="Vinod Kondiram Jadhav"/>
    <s v="West"/>
    <s v="General Trade"/>
    <n v="8356997855"/>
    <s v="Sales Representative"/>
    <d v="2023-11-01T00:00:00"/>
    <n v="7982912669"/>
    <s v="Bipul  Tiwari"/>
    <s v="AJAY SINGH MEENA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VASHI"/>
    <n v="2002840705"/>
    <s v="GS10068745"/>
    <s v="Dhanaji Ananda Patil"/>
    <s v="West"/>
    <s v="General Trade"/>
    <n v="9967049580"/>
    <s v="Sales Representative"/>
    <d v="2023-11-01T00:00:00"/>
    <n v="9748646535"/>
    <s v="SUPRATIK CHAND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Leave - Approved"/>
    <s v="Leave - Approved"/>
    <s v="Leave - Approved"/>
    <s v="Leave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5"/>
    <n v="0"/>
    <n v="0"/>
    <n v="0"/>
    <n v="0"/>
    <n v="0"/>
    <n v="0"/>
    <n v="31"/>
    <n v="31"/>
    <n v="0"/>
    <n v="0"/>
    <n v="0"/>
    <x v="5"/>
    <s v="Migaration"/>
  </r>
  <r>
    <s v="Uttarakhand"/>
    <s v="HALDWANI"/>
    <n v="2002840704"/>
    <s v="GS10068746"/>
    <s v="Amit Kumar Sahu"/>
    <s v="North"/>
    <s v="General Trade"/>
    <n v="8923874575"/>
    <s v="Sales Representative"/>
    <d v="2023-11-01T00:00:00"/>
    <n v="9012656519"/>
    <s v="Roshan Singh"/>
    <s v="SANDEEP BHATNAGAR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Leave - Approved"/>
    <s v="Present - Approved"/>
    <n v="23"/>
    <n v="0"/>
    <n v="4"/>
    <n v="0"/>
    <n v="0"/>
    <n v="3"/>
    <n v="0"/>
    <n v="1"/>
    <n v="0"/>
    <n v="0"/>
    <n v="0"/>
    <n v="0"/>
    <n v="31"/>
    <n v="31"/>
    <n v="0"/>
    <n v="0"/>
    <n v="0"/>
    <x v="5"/>
    <s v="Migaration"/>
  </r>
  <r>
    <s v="Uttar Pradesh"/>
    <s v="BAHRAICH"/>
    <n v="2002840703"/>
    <s v="GS10068747"/>
    <s v="Pramod Kumar"/>
    <s v="North"/>
    <s v="General Trade"/>
    <n v="9721854105"/>
    <s v="Sales Representative"/>
    <d v="2023-11-01T00:00:00"/>
    <n v="9452453170"/>
    <s v="Pramod Verm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Jharkhand"/>
    <s v="BOKARO"/>
    <n v="2002840702"/>
    <s v="GS10068748"/>
    <s v="Amit Kumar"/>
    <s v="East"/>
    <s v="General Trade"/>
    <n v="6299447075"/>
    <s v="Sales Representative"/>
    <d v="2023-11-01T00:00:00"/>
    <n v="9798595985"/>
    <s v="Bablu Kumar Gupta"/>
    <s v="SATYAKA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Bihar"/>
    <s v="BETTIAH"/>
    <n v="2002840701"/>
    <s v="GS10068749"/>
    <s v="Amiya Brajesh"/>
    <s v="East"/>
    <s v="General Trade"/>
    <n v="9431066168"/>
    <s v="Sales Representative"/>
    <d v="2023-11-01T00:00:00"/>
    <n v="9471063232"/>
    <s v="Shivesh Kumar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Jammu and Kashmir"/>
    <s v="JAMMU"/>
    <n v="2002840700"/>
    <s v="GS10068750"/>
    <s v="Vijay Kumar"/>
    <s v="North"/>
    <s v="General Trade"/>
    <n v="7006325501"/>
    <s v="Sales Representative"/>
    <d v="2023-11-01T00:00:00"/>
    <n v="9625314329"/>
    <s v="Vishal Bhardwaj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Rajasthan"/>
    <s v="SUMERPUR"/>
    <n v="2002840908"/>
    <s v="GS10068751"/>
    <s v="Surjeet Singh"/>
    <s v="North"/>
    <s v="General Trade"/>
    <n v="9636040020"/>
    <s v="Sales Representative"/>
    <d v="2023-11-01T00:00:00"/>
    <n v="8104678143"/>
    <s v="Sunil Gour"/>
    <s v="SHUBHAM KUMAR 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Leav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Regularise - Approved"/>
    <s v="On behalf attendance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Bihar"/>
    <s v="SAMASTIPUR"/>
    <n v="2002840907"/>
    <s v="GS10068753"/>
    <s v="Ritesh Kumar"/>
    <s v="East"/>
    <s v="General Trade"/>
    <n v="9534128193"/>
    <s v="Sales Representative"/>
    <d v="2023-11-01T00:00:00"/>
    <n v="8102213330"/>
    <s v="ARJUN KUMAR"/>
    <s v="RUPESH KUMAR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Bihar"/>
    <s v="SUPAUL"/>
    <n v="2002840698"/>
    <s v="GS10068755"/>
    <s v="Subhash Chandra Verma"/>
    <s v="East"/>
    <s v="General Trade"/>
    <n v="8709300514"/>
    <s v="Sales Representative"/>
    <d v="2023-11-01T00:00:00"/>
    <n v="8102213330"/>
    <s v="ARJUN KUMAR"/>
    <s v="RUPESH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Bihar"/>
    <s v="BANKA"/>
    <n v="2002841254"/>
    <s v="GS10068757"/>
    <s v="Rajeev Kumar Dubey"/>
    <s v="East"/>
    <s v="General Trade"/>
    <n v="8766323372"/>
    <s v="Sales Representative"/>
    <d v="2023-11-01T00:00:00"/>
    <n v="7991198540"/>
    <s v="SUMIT KUMAR"/>
    <s v="RUPESH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Leave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1"/>
    <n v="0"/>
    <n v="4"/>
    <n v="0"/>
    <n v="0"/>
    <n v="6"/>
    <n v="0"/>
    <n v="0"/>
    <n v="0"/>
    <n v="0"/>
    <n v="0"/>
    <n v="0"/>
    <n v="31"/>
    <n v="31"/>
    <n v="0"/>
    <n v="0"/>
    <n v="0"/>
    <x v="5"/>
    <s v="Migaration"/>
  </r>
  <r>
    <s v="Bihar"/>
    <s v="JAMUI"/>
    <n v="2002841252"/>
    <s v="GS10068759"/>
    <s v="GAUTAM KUMAR SINGH"/>
    <s v="East"/>
    <s v="General Trade"/>
    <n v="7903212385"/>
    <s v="Sales Representative"/>
    <d v="2023-11-01T00:00:00"/>
    <n v="7991198540"/>
    <s v="SUMIT KUMAR"/>
    <s v="RUPESH KUMAR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Leave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0957"/>
    <s v="GS10074267"/>
    <s v="Kaushal Kishor Jha"/>
    <s v="West"/>
    <s v="General Trade"/>
    <n v="6200484089"/>
    <s v="Sales Representative"/>
    <d v="2023-11-01T00:00:00"/>
    <n v="9820821645"/>
    <s v="Bipin Chourasia"/>
    <s v="AJAY SINGH MEENA"/>
    <s v="Alumni"/>
    <s v="Resigned"/>
    <d v="2025-06-02T00:00:00"/>
    <m/>
    <x v="1"/>
    <s v="-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2"/>
    <n v="0"/>
    <n v="0"/>
    <n v="0"/>
    <n v="0"/>
    <n v="0"/>
    <n v="0"/>
    <n v="11"/>
    <n v="18"/>
    <n v="11"/>
    <n v="2"/>
    <n v="31"/>
    <n v="0"/>
    <n v="11"/>
    <n v="11"/>
    <x v="0"/>
    <s v="Migaration"/>
  </r>
  <r>
    <s v="Madhya Pradesh"/>
    <s v="NEEMUCH"/>
    <n v="2002841251"/>
    <s v="GS10068760"/>
    <s v="Shokin Gehlot"/>
    <s v="West"/>
    <s v="General Trade"/>
    <n v="8349234020"/>
    <s v="Sales Representative"/>
    <d v="2023-11-01T00:00:00"/>
    <n v="9770112005"/>
    <s v="Abhishek Kumar Sen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dhya Pradesh"/>
    <s v="CHHATARPUR"/>
    <n v="2002841248"/>
    <s v="GS10068763"/>
    <s v="Mahendra Patel"/>
    <s v="West"/>
    <s v="General Trade"/>
    <n v="9926176018"/>
    <s v="Sales Representative"/>
    <d v="2023-11-01T00:00:00"/>
    <n v="9826624917"/>
    <s v="Ashok Sharm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dhya Pradesh"/>
    <s v="GWALIOR"/>
    <n v="2002841247"/>
    <s v="GS10068764"/>
    <s v="Rinku Chaurasiya"/>
    <s v="West"/>
    <s v="General Trade"/>
    <n v="9399431910"/>
    <s v="Sales Representative"/>
    <d v="2023-11-01T00:00:00"/>
    <n v="9826624917"/>
    <s v="Ashok Sharm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Jammu and Kashmir"/>
    <s v="SRINAGAR"/>
    <n v="2002840696"/>
    <s v="GS10068765"/>
    <s v="Muzamil Shafi Bhat"/>
    <s v="North"/>
    <s v="Professional Division"/>
    <n v="7889737185"/>
    <s v="Salon Sales Executive"/>
    <d v="2023-11-01T00:00:00"/>
    <n v="9464114266"/>
    <s v="NIKHIL BHARGAVA"/>
    <s v="NIKHIL BHARGAV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Bihar"/>
    <s v="PATNA"/>
    <n v="2002841246"/>
    <s v="GS10068766"/>
    <s v="Anubhaw Kumar"/>
    <s v="East"/>
    <s v="General Trade"/>
    <n v="9122102605"/>
    <s v="Sales Representative"/>
    <d v="2023-11-01T00:00:00"/>
    <n v="7991198540"/>
    <s v="SUMIT KUMAR"/>
    <s v="RUPESH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Tamil Nadu"/>
    <s v="CHENNAI"/>
    <n v="2002841245"/>
    <s v="GS10068767"/>
    <s v="Rajkumar M"/>
    <s v="South"/>
    <s v="General Trade"/>
    <n v="7397479330"/>
    <s v="Sales Representative"/>
    <d v="2023-11-01T00:00:00"/>
    <n v="8667088356"/>
    <s v="Manikandan Sunda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Tamil Nadu"/>
    <s v="CHENNAI"/>
    <n v="2002841238"/>
    <s v="GS10068776"/>
    <s v="Karthick D"/>
    <s v="South"/>
    <s v="General Trade"/>
    <n v="8807595021"/>
    <s v="Sales Representative"/>
    <d v="2023-11-01T00:00:00"/>
    <n v="7010710300"/>
    <s v="Anandhan 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Tamil Nadu"/>
    <s v="COIMBATORE"/>
    <n v="2002841235"/>
    <s v="GS10068779"/>
    <s v="S Prakash"/>
    <s v="South"/>
    <s v="General Trade"/>
    <n v="8072288906"/>
    <s v="Sales Representative"/>
    <d v="2023-11-01T00:00:00"/>
    <n v="9655222021"/>
    <s v="Dhinesh Kumar 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Tamil Nadu"/>
    <s v="COIMBATORE"/>
    <n v="2002841234"/>
    <s v="GS10068780"/>
    <s v="Nebin Fero S"/>
    <s v="South"/>
    <s v="General Trade"/>
    <n v="9344492719"/>
    <s v="Sales Representative"/>
    <d v="2023-11-01T00:00:00"/>
    <n v="9655222021"/>
    <s v="Dhinesh Kumar R"/>
    <s v="GOPA KUMAR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Leave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Bihar"/>
    <s v="MUZAFFARPUR"/>
    <n v="2002841233"/>
    <s v="GS10068781"/>
    <s v="Vikash Kumar"/>
    <s v="East"/>
    <s v="General Trade"/>
    <n v="9546642022"/>
    <s v="Sales Representative"/>
    <d v="2023-11-01T00:00:00"/>
    <n v="8825173309"/>
    <s v="Vivek"/>
    <s v="ABINASH ROY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Tamil Nadu"/>
    <s v="THIRUVARUR"/>
    <n v="2002841231"/>
    <s v="GS10068783"/>
    <s v="John Boshco Susainathan"/>
    <s v="South"/>
    <s v="General Trade"/>
    <n v="9566715166"/>
    <s v="Sales Representative"/>
    <d v="2023-11-01T00:00:00"/>
    <n v="9943978045"/>
    <s v="Periyannan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Uttar Pradesh"/>
    <s v="BAHRAICH"/>
    <n v="2002841230"/>
    <s v="GS10068784"/>
    <s v="Dinesh Pratap Singh"/>
    <s v="North"/>
    <s v="General Trade"/>
    <n v="7355416200"/>
    <s v="Sales Representative"/>
    <d v="2023-11-01T00:00:00"/>
    <n v="9452453170"/>
    <s v="Pramod Verm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Tamil Nadu"/>
    <s v="CHENNAI"/>
    <n v="2002841228"/>
    <s v="GS10068796"/>
    <s v="Karthik Sundar"/>
    <s v="South"/>
    <s v="General Trade"/>
    <n v="9171937752"/>
    <s v="Sales Representative"/>
    <d v="2023-11-01T00:00:00"/>
    <n v="8667088356"/>
    <s v="Manikandan Sundar"/>
    <s v="GOPA KUMAR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Regularise - Approved"/>
    <s v="Present - Approved"/>
    <s v="Present - Regularise - Approved"/>
    <s v="Present - Approved"/>
    <s v="Weekoff - Approved"/>
    <s v="Present - Regularise - Approved"/>
    <s v="Present - Regularise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Tamil Nadu"/>
    <s v="CHENNAI"/>
    <n v="2002841227"/>
    <s v="GS10068797"/>
    <s v="Ilavarasan"/>
    <s v="South"/>
    <s v="General Trade"/>
    <n v="9087956868"/>
    <s v="Sales Representative"/>
    <d v="2023-11-01T00:00:00"/>
    <n v="8667088356"/>
    <s v="Manikandan Sunda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Tamil Nadu"/>
    <s v="ERODE"/>
    <n v="2002841222"/>
    <s v="GS10068802"/>
    <s v="Pugazhenthi Arumugam"/>
    <s v="South"/>
    <s v="General Trade"/>
    <n v="9842715484"/>
    <s v="Sales Representative"/>
    <d v="2023-11-01T00:00:00"/>
    <n v="9655222021"/>
    <s v="Dhinesh Kumar 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Punjab"/>
    <s v="ZIRAKPUR"/>
    <n v="2002841220"/>
    <s v="GS10068804"/>
    <s v="Gursevak Singh"/>
    <s v="North"/>
    <s v="Others"/>
    <n v="9815871099"/>
    <s v="Picker"/>
    <d v="2023-11-01T00:00:00"/>
    <n v="7888917894"/>
    <s v="Deepak Sharma"/>
    <s v="JAYANT AHUJ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Uttar Pradesh"/>
    <s v="PRAYAGRAJ"/>
    <n v="2002841219"/>
    <s v="GS10068806"/>
    <s v="Anurag Kumar"/>
    <s v="North"/>
    <s v="General Trade"/>
    <n v="9506064268"/>
    <s v="Sales Representative"/>
    <d v="2023-11-01T00:00:00"/>
    <n v="9919575388"/>
    <s v="Vimal Chandra Sharm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GHAZIABAD"/>
    <n v="2002841215"/>
    <s v="GS10068811"/>
    <s v="Nishant Sharma"/>
    <s v="North"/>
    <s v="General Trade"/>
    <n v="7834810262"/>
    <s v="Sales Representative"/>
    <d v="2023-11-01T00:00:00"/>
    <n v="9368204080"/>
    <s v="ARUN KUMAR KANOJI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GORAKHPUR"/>
    <n v="2002841214"/>
    <s v="GS10068812"/>
    <s v="Vikash Kumar Sharma"/>
    <s v="North"/>
    <s v="General Trade"/>
    <n v="9839166888"/>
    <s v="Sales Representative"/>
    <d v="2023-11-01T00:00:00"/>
    <n v="9839166888"/>
    <s v="Manoj Singh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West Bengal"/>
    <s v="MIDNAPORE"/>
    <n v="2002841212"/>
    <s v="GS10068814"/>
    <s v="Subhendu Adhya"/>
    <s v="East"/>
    <s v="General Trade"/>
    <n v="9775191076"/>
    <s v="Sales Representative"/>
    <d v="2023-11-01T00:00:00"/>
    <n v="7001126064"/>
    <s v="BANTI BISWAS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Uttar Pradesh"/>
    <s v="VARANASI"/>
    <n v="2002841211"/>
    <s v="GS10068815"/>
    <s v="Piyush Srivastava"/>
    <s v="North"/>
    <s v="Professional Division"/>
    <n v="7905813099"/>
    <s v="Salon Sales Executive"/>
    <d v="2023-11-01T00:00:00"/>
    <n v="9935892287"/>
    <s v="Ashutosh Dubey"/>
    <s v="ASHUTOSH DUB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Maharashtra"/>
    <s v="MUMBAI"/>
    <n v="2002841209"/>
    <s v="GS10068817"/>
    <s v="Sanket Suraj Wankhede"/>
    <s v="West"/>
    <s v="Professional Division"/>
    <n v="7977654294"/>
    <s v="Salon Sales Executive"/>
    <d v="2023-11-01T00:00:00"/>
    <n v="8982158721"/>
    <s v="Ankit Sharma"/>
    <s v="MAINUDIN KHA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West Bengal"/>
    <s v="KOLKATA"/>
    <n v="2002841208"/>
    <s v="GS10068818"/>
    <s v="Sudip Naskar"/>
    <s v="East"/>
    <s v="General Trade"/>
    <n v="8910865885"/>
    <s v="Sales Representative"/>
    <d v="2023-11-01T00:00:00"/>
    <n v="9674727960"/>
    <s v="Abhijit Saha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West Bengal"/>
    <s v="SHEORAPHULI"/>
    <n v="2002873365"/>
    <s v="GS10091045"/>
    <s v="Sk Rajib Ali"/>
    <s v="East"/>
    <s v="General Trade"/>
    <n v="7003311649"/>
    <s v="Growth Specialist"/>
    <d v="2023-12-01T00:00:00"/>
    <n v="6290118630"/>
    <s v="Sumanta Bhattacharya"/>
    <s v="AMIT KARMAKAR"/>
    <s v="Alumni"/>
    <s v="Resigned"/>
    <d v="2025-06-06T00:00:00"/>
    <m/>
    <x v="1"/>
    <s v="-"/>
    <s v="Present - Approved"/>
    <s v="Present - Approved"/>
    <s v="Present - Regularise - Approved"/>
    <s v="Present - Regularise - Approved"/>
    <s v="Weekoff - Approved"/>
    <s v="Present - Regularise - Approved"/>
    <s v="Leave - Approved"/>
    <s v="Present - Approved"/>
    <s v="Present - Approved"/>
    <s v="Not Marked"/>
    <s v="Not Marked"/>
    <s v="Weekoff - Approved"/>
    <s v="Not Marked"/>
    <s v="Not Marked"/>
    <s v="Not Marked"/>
    <s v="Not Marked"/>
    <s v="Not Marked"/>
    <s v="NA"/>
    <s v="NA"/>
    <s v="NA"/>
    <s v="NA"/>
    <s v="NA"/>
    <s v="NA"/>
    <s v="NA"/>
    <s v="NA"/>
    <s v="NA"/>
    <s v="NA"/>
    <s v="NA"/>
    <s v="NA"/>
    <s v="NA"/>
    <s v="NA"/>
    <n v="7"/>
    <n v="0"/>
    <n v="2"/>
    <n v="0"/>
    <n v="0"/>
    <n v="1"/>
    <n v="0"/>
    <n v="0"/>
    <n v="0"/>
    <n v="7"/>
    <n v="14"/>
    <n v="7"/>
    <n v="10"/>
    <n v="31"/>
    <n v="0"/>
    <n v="7"/>
    <n v="7"/>
    <x v="2"/>
    <s v="Transfer"/>
  </r>
  <r>
    <s v="West Bengal"/>
    <s v="MIDNAPORE"/>
    <n v="2002840788"/>
    <s v="GS10068820"/>
    <s v="Dipak Kumar Jana"/>
    <s v="East"/>
    <s v="General Trade"/>
    <n v="8967112307"/>
    <s v="Sales Representative"/>
    <d v="2023-11-01T00:00:00"/>
    <n v="7001126064"/>
    <s v="BANTI BISWAS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Rajasthan"/>
    <s v="JODHPUR"/>
    <n v="2002840786"/>
    <s v="GS10068822"/>
    <s v="Rakesh Dadhich"/>
    <s v="North"/>
    <s v="General Trade"/>
    <n v="9571989483"/>
    <s v="Sales Representative"/>
    <d v="2023-11-01T00:00:00"/>
    <n v="8104678143"/>
    <s v="Sunil Gour"/>
    <s v="SHUBHAM KUMAR 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Regularise - Approved"/>
    <s v="Weekoff - Approved"/>
    <s v="On behalf attendance - Approved"/>
    <s v="On behalf attendance - Approved"/>
    <s v="On behalf attendance - Regularis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Present - Approved"/>
    <s v="On behalf attendance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West Bengal"/>
    <s v="HOOGHLY"/>
    <n v="2002840785"/>
    <s v="GS10068823"/>
    <s v="Sukumar Das"/>
    <s v="East"/>
    <s v="General Trade"/>
    <n v="9153655551"/>
    <s v="Sales Representative"/>
    <d v="2023-11-01T00:00:00"/>
    <n v="6290118630"/>
    <s v="Sumanta Bhattacharya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Regularise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902113"/>
    <s v="GS10095571"/>
    <s v="Kunal Arjun Gorle"/>
    <s v="West"/>
    <s v="General Trade"/>
    <n v="9604728089"/>
    <s v="Growth Specialist"/>
    <d v="2023-12-22T00:00:00"/>
    <n v="7620752651"/>
    <s v="Sachin Zambare"/>
    <s v="BALASAHEB BADAKH"/>
    <s v="Alumni"/>
    <s v="Resigned"/>
    <d v="2025-06-13T00:00:00"/>
    <m/>
    <x v="1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Not Marked"/>
    <s v="Present - Approved"/>
    <s v="NA"/>
    <s v="NA"/>
    <s v="NA"/>
    <s v="NA"/>
    <s v="NA"/>
    <s v="NA"/>
    <s v="NA"/>
    <n v="19"/>
    <n v="0"/>
    <n v="3"/>
    <n v="0"/>
    <n v="0"/>
    <n v="0"/>
    <n v="0"/>
    <n v="0"/>
    <n v="0"/>
    <n v="2"/>
    <n v="7"/>
    <n v="2"/>
    <n v="22"/>
    <n v="31"/>
    <n v="0"/>
    <n v="2"/>
    <n v="2"/>
    <x v="2"/>
    <s v="Transfer"/>
  </r>
  <r>
    <s v="West Bengal"/>
    <s v="KOLKATA"/>
    <n v="2002840784"/>
    <s v="GS10068824"/>
    <s v="Debabrata Acharjee"/>
    <s v="East"/>
    <s v="General Trade"/>
    <n v="8584807877"/>
    <s v="Sales Representative"/>
    <d v="2023-11-01T00:00:00"/>
    <n v="9231183976"/>
    <s v="Supriyo Dey"/>
    <s v="SHANTANU GUIN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West Bengal"/>
    <s v="BARDHAMAN"/>
    <n v="2002840783"/>
    <s v="GS10068825"/>
    <s v="Anirban Banerjee"/>
    <s v="East"/>
    <s v="General Trade"/>
    <n v="7864034273"/>
    <s v="Sales Representative"/>
    <d v="2023-11-01T00:00:00"/>
    <n v="8372088283"/>
    <s v="KAMALESH MAJUMDER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West Bengal"/>
    <s v="KOLKATA"/>
    <n v="2002840782"/>
    <s v="GS10068826"/>
    <s v="Tapas Mondal"/>
    <s v="East"/>
    <s v="General Trade"/>
    <n v="9007446770"/>
    <s v="Sales Representative"/>
    <d v="2023-11-01T00:00:00"/>
    <n v="9231183976"/>
    <s v="Supriyo Dey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West Bengal"/>
    <s v="HABRA"/>
    <n v="2002840781"/>
    <s v="GS10068827"/>
    <s v="Sanjoy Roy"/>
    <s v="East"/>
    <s v="General Trade"/>
    <n v="9932550985"/>
    <s v="Sales Representative"/>
    <d v="2023-11-01T00:00:00"/>
    <n v="8617076007"/>
    <s v="Indrajit Maiti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West Bengal"/>
    <s v="KOLKATA"/>
    <n v="2002840813"/>
    <s v="GS10068831"/>
    <s v="Rajib Saha"/>
    <s v="East"/>
    <s v="General Trade"/>
    <n v="9088537538"/>
    <s v="Sales Representative"/>
    <d v="2023-11-01T00:00:00"/>
    <n v="8617076007"/>
    <s v="Indrajit Maiti"/>
    <s v="SHANTANU GUIN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Uttar Pradesh"/>
    <s v="GORAKHPUR"/>
    <n v="2002840811"/>
    <s v="GS10068833"/>
    <s v="Mohd Danish"/>
    <s v="North"/>
    <s v="General Trade"/>
    <n v="8299571125"/>
    <s v="Sales Representative"/>
    <d v="2023-11-01T00:00:00"/>
    <n v="9554072155"/>
    <s v="Jitendra Pandey"/>
    <s v="PRAKHAR GUPTA"/>
    <s v="Active"/>
    <s v="Active"/>
    <s v="-"/>
    <m/>
    <x v="0"/>
    <s v="-"/>
    <s v="Present - Approved"/>
    <s v="Present - Approved"/>
    <s v="Present - Regularise - Approved"/>
    <s v="Present - Regularis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West Bengal"/>
    <s v="SILIGURI"/>
    <n v="2002840807"/>
    <s v="GS10068837"/>
    <s v="Bijay Sarkar"/>
    <s v="East"/>
    <s v="Professional Division"/>
    <n v="9749087805"/>
    <s v="Salon Sales Executive"/>
    <d v="2023-11-01T00:00:00"/>
    <n v="9735747854"/>
    <s v="Rudra Pratab Choudhury"/>
    <s v="PRANJAL SAIKI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Uttar Pradesh"/>
    <s v="KANPUR"/>
    <n v="2002841205"/>
    <s v="GS10068838"/>
    <s v="Gopal Ji"/>
    <s v="North"/>
    <s v="General Trade"/>
    <n v="9519559693"/>
    <s v="Sales Representative"/>
    <d v="2023-11-01T00:00:00"/>
    <n v="9565577263"/>
    <s v="Dinesh Kumar Srivastav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BASTI"/>
    <n v="2002841204"/>
    <s v="GS10068839"/>
    <s v="Saurabh"/>
    <s v="North"/>
    <s v="General Trade"/>
    <n v="9792928801"/>
    <s v="Sales Representative"/>
    <d v="2023-11-01T00:00:00"/>
    <n v="9554072155"/>
    <s v="Jitendra Pandey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Chhattisgarh"/>
    <s v="DURG"/>
    <n v="2002841203"/>
    <s v="GS10068840"/>
    <s v="Uttam Meshram"/>
    <s v="West"/>
    <s v="General Trade"/>
    <n v="9827977709"/>
    <s v="Sales Representative"/>
    <d v="2023-11-01T00:00:00"/>
    <n v="9713427420"/>
    <s v="Shekh Mustak khan"/>
    <s v="ARVIND GUPTA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Himachal Pradesh"/>
    <s v="SHIMLA"/>
    <n v="2002841202"/>
    <s v="GS10068841"/>
    <s v="Rakesh Kumar"/>
    <s v="North"/>
    <s v="General Trade"/>
    <n v="9816306498"/>
    <s v="Sales Representative"/>
    <d v="2023-11-01T00:00:00"/>
    <n v="7018144176"/>
    <s v="Sushil Kumar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Haryana"/>
    <s v="PALWAL"/>
    <n v="2002841200"/>
    <s v="GS10068843"/>
    <s v="Sandeep"/>
    <s v="North"/>
    <s v="General Trade"/>
    <n v="9991449596"/>
    <s v="Sales Representative"/>
    <d v="2023-11-01T00:00:00"/>
    <n v="9650240283"/>
    <s v="Amit Kumar"/>
    <s v="YASHWANT HOLKAR"/>
    <s v="Active"/>
    <s v="Active"/>
    <s v="-"/>
    <m/>
    <x v="0"/>
    <s v="-"/>
    <s v="Present - Approved"/>
    <s v="Present - Regularise - Approved"/>
    <s v="Present - Approved"/>
    <s v="Present - Regularis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Haryana"/>
    <s v="SIRSA"/>
    <n v="2002841199"/>
    <s v="GS10068844"/>
    <s v="Arun Bhatia"/>
    <s v="North"/>
    <s v="General Trade"/>
    <n v="9017290892"/>
    <s v="Sales Representative"/>
    <d v="2023-11-01T00:00:00"/>
    <n v="9896158258"/>
    <s v="Ashok Bansal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Chhattisgarh"/>
    <s v="BHILAI"/>
    <n v="2002841195"/>
    <s v="GS10068849"/>
    <s v="Krishn Kant Rajput"/>
    <s v="West"/>
    <s v="General Trade"/>
    <n v="9340410021"/>
    <s v="Sales Representative"/>
    <d v="2023-11-01T00:00:00"/>
    <n v="9713427420"/>
    <s v="Shekh Mustak khan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Leave - Approved"/>
    <s v="Weekoff - Approved"/>
    <s v="Leave - Approved"/>
    <s v="Leav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5"/>
    <n v="0"/>
    <n v="0"/>
    <n v="0"/>
    <n v="0"/>
    <n v="0"/>
    <n v="0"/>
    <n v="31"/>
    <n v="31"/>
    <n v="0"/>
    <n v="0"/>
    <n v="0"/>
    <x v="5"/>
    <s v="Migaration"/>
  </r>
  <r>
    <s v="Uttar Pradesh"/>
    <s v="BALLIA"/>
    <n v="2002841194"/>
    <s v="GS10068851"/>
    <s v="Akhilesh Kumar"/>
    <s v="North"/>
    <s v="General Trade"/>
    <n v="8299420391"/>
    <s v="Sales Representative"/>
    <d v="2023-11-01T00:00:00"/>
    <n v="7071200025"/>
    <s v="Nitin Ashtan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Himachal Pradesh"/>
    <s v="KANGRA"/>
    <n v="2002841193"/>
    <s v="GS10068852"/>
    <s v="Rakesh Sharma"/>
    <s v="North"/>
    <s v="General Trade"/>
    <n v="8627060884"/>
    <s v="Sales Representative"/>
    <d v="2023-11-01T00:00:00"/>
    <n v="7018144176"/>
    <s v="Sushil Kumar"/>
    <s v="YASHWANT HOLKAR"/>
    <s v="Active"/>
    <s v="Active"/>
    <s v="-"/>
    <m/>
    <x v="0"/>
    <s v="-"/>
    <s v="Present - Regularise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LUCKNOW"/>
    <n v="2002841190"/>
    <s v="GS10068855"/>
    <s v="Deepak Kumar Singh"/>
    <s v="North"/>
    <s v="General Trade"/>
    <n v="8052365338"/>
    <s v="Sales Representative"/>
    <d v="2023-11-01T00:00:00"/>
    <n v="9807707763"/>
    <s v="ANURAG SAHU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Himachal Pradesh"/>
    <s v="MANDI"/>
    <n v="2002841188"/>
    <s v="GS10068857"/>
    <s v="Sohan Singh"/>
    <s v="North"/>
    <s v="General Trade"/>
    <n v="9857311142"/>
    <s v="Sales Representative"/>
    <d v="2023-11-01T00:00:00"/>
    <n v="7018144176"/>
    <s v="Sushil Kumar"/>
    <s v="YASHWANT HOLKAR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Uttar Pradesh"/>
    <s v="BIJNOR"/>
    <n v="2002841187"/>
    <s v="GS10068858"/>
    <s v="Manish Kumar"/>
    <s v="North"/>
    <s v="General Trade"/>
    <n v="9058203787"/>
    <s v="Sales Representative"/>
    <d v="2023-11-01T00:00:00"/>
    <n v="9897215501"/>
    <s v="Narayan Singh"/>
    <s v="SANDEEP BHATNAGAR"/>
    <s v="Active"/>
    <s v="Active"/>
    <s v="-"/>
    <m/>
    <x v="0"/>
    <s v="-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Punjab"/>
    <s v="HOSHIARPUR"/>
    <n v="2002840905"/>
    <s v="GS10068860"/>
    <s v="Ankush"/>
    <s v="North"/>
    <s v="General Trade"/>
    <n v="9780710990"/>
    <s v="Sales Representative"/>
    <d v="2023-11-01T00:00:00"/>
    <n v="9625314329"/>
    <s v="Vishal Bhardwaj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Leave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Uttar Pradesh"/>
    <s v="PRAYAGRAJ"/>
    <n v="2002840903"/>
    <s v="GS10068862"/>
    <s v="Vimal Singh"/>
    <s v="North"/>
    <s v="General Trade"/>
    <n v="7355559693"/>
    <s v="Sales Representative"/>
    <d v="2023-11-01T00:00:00"/>
    <n v="9919575388"/>
    <s v="Vimal Chandra Sharm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AGRA"/>
    <n v="2002840902"/>
    <s v="GS10068863"/>
    <s v="Saurabh Mishra"/>
    <s v="North"/>
    <s v="General Trade"/>
    <n v="9412426403"/>
    <s v="Sales Representative"/>
    <d v="2023-11-01T00:00:00"/>
    <n v="9997327954"/>
    <s v="Chandan Singh"/>
    <s v="SANDEEP BHATNAGAR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Uttar Pradesh"/>
    <s v="BAREILLY"/>
    <n v="2002840897"/>
    <s v="GS10068868"/>
    <s v="Sanjay Kumar"/>
    <s v="North"/>
    <s v="General Trade"/>
    <n v="6397777153"/>
    <s v="Sales Representative"/>
    <d v="2023-11-01T00:00:00"/>
    <n v="9897171001"/>
    <s v="Abhilash Saxen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Company Holiday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Uttar Pradesh"/>
    <s v="LUCKNOW"/>
    <n v="2002840894"/>
    <s v="GS10068872"/>
    <s v="Prabhutva Sahu"/>
    <s v="North"/>
    <s v="General Trade"/>
    <n v="8299325862"/>
    <s v="Sales Representative"/>
    <d v="2023-11-01T00:00:00"/>
    <n v="9807707763"/>
    <s v="ANURAG SAHU"/>
    <s v="VIVEK JHA"/>
    <s v="Active"/>
    <s v="Active"/>
    <s v="-"/>
    <m/>
    <x v="0"/>
    <s v="-"/>
    <s v="Leave - Approved"/>
    <s v="Present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Leave - Approved"/>
    <s v="Present - Regularise - Approved"/>
    <s v="Present - Regularise - Approved"/>
    <s v="Leave - Approved"/>
    <s v="Leave - Approved"/>
    <s v="Company Holiday - Approved"/>
    <s v="Weekoff - Approved"/>
    <s v="Present - Regularise - Approved"/>
    <s v="Present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Approved"/>
    <n v="22"/>
    <n v="0"/>
    <n v="4"/>
    <n v="0"/>
    <n v="0"/>
    <n v="4"/>
    <n v="0"/>
    <n v="1"/>
    <n v="0"/>
    <n v="0"/>
    <n v="0"/>
    <n v="0"/>
    <n v="31"/>
    <n v="31"/>
    <n v="0"/>
    <n v="0"/>
    <n v="0"/>
    <x v="5"/>
    <s v="Migaration"/>
  </r>
  <r>
    <s v="Uttar Pradesh"/>
    <s v="LUCKNOW"/>
    <n v="2002840893"/>
    <s v="GS10068874"/>
    <s v="Kishan Dixit"/>
    <s v="North"/>
    <s v="General Trade"/>
    <n v="9621437404"/>
    <s v="Sales Representative"/>
    <d v="2023-11-01T00:00:00"/>
    <n v="9452453170"/>
    <s v="Pramod Verma"/>
    <s v="VIVEK JHA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Regularise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Uttar Pradesh"/>
    <s v="MORADABAD"/>
    <n v="2002840892"/>
    <s v="GS10068876"/>
    <s v="Harish Chandra Diwaker"/>
    <s v="North"/>
    <s v="General Trade"/>
    <n v="7088121788"/>
    <s v="Sales Representative"/>
    <d v="2023-11-01T00:00:00"/>
    <n v="9897171001"/>
    <s v="Abhilash Saxen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Chhattisgarh"/>
    <s v="JAGDALPUR"/>
    <n v="2002840891"/>
    <s v="GS10068877"/>
    <s v="Nirmal Joshi"/>
    <s v="West"/>
    <s v="General Trade"/>
    <n v="9425519246"/>
    <s v="Sales Representative"/>
    <d v="2023-11-01T00:00:00"/>
    <n v="9713427420"/>
    <s v="Shekh Mustak khan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Uttar Pradesh"/>
    <s v="ALLAHABAD"/>
    <n v="2002840890"/>
    <s v="GS10068878"/>
    <s v="Rajat Kumar Sharma"/>
    <s v="North"/>
    <s v="General Trade"/>
    <n v="8090329127"/>
    <s v="Sales Representative"/>
    <d v="2023-11-01T00:00:00"/>
    <n v="9919575388"/>
    <s v="Vimal Chandra Sharm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Company Holiday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Andhra Pradesh"/>
    <s v="VISAKHAPATNAM"/>
    <n v="2002840886"/>
    <s v="GS10068882"/>
    <s v="Uggina Ramu"/>
    <s v="South"/>
    <s v="General Trade"/>
    <n v="9290513451"/>
    <s v="Sales Representative"/>
    <d v="2023-11-01T00:00:00"/>
    <n v="9393115607"/>
    <s v="K V Raghavendra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Chhattisgarh"/>
    <s v="RAIPUR"/>
    <n v="2002840884"/>
    <s v="GS10068884"/>
    <s v="Arun Kumar Kolhe"/>
    <s v="West"/>
    <s v="General Trade"/>
    <n v="9669047609"/>
    <s v="Sales Representative"/>
    <d v="2023-11-01T00:00:00"/>
    <n v="7869621430"/>
    <s v="Nitesh Singh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Haryana"/>
    <s v="YAMUNA NAGAR"/>
    <n v="2002840961"/>
    <s v="GS10068885"/>
    <s v="Mohit Bhardwaj"/>
    <s v="North"/>
    <s v="General Trade"/>
    <n v="9034407706"/>
    <s v="Sales Representative"/>
    <d v="2023-11-01T00:00:00"/>
    <n v="9813379902"/>
    <s v="Jaikishan"/>
    <s v="YASHWANT HOLKAR"/>
    <s v="Active"/>
    <s v="Active"/>
    <s v="-"/>
    <m/>
    <x v="0"/>
    <s v="-"/>
    <s v="Present - Approved"/>
    <s v="Present - Regularise - Approved"/>
    <s v="Present - Regularise - Approved"/>
    <s v="Present - Regularise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Present - Regularise - Approved"/>
    <s v="Present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ALLAHABAD"/>
    <n v="2002840883"/>
    <s v="GS10068886"/>
    <s v="Rohit Kumar"/>
    <s v="North"/>
    <s v="General Trade"/>
    <n v="9721951877"/>
    <s v="Sales Representative"/>
    <d v="2023-11-01T00:00:00"/>
    <n v="9919575388"/>
    <s v="Vimal Chandra Sharma"/>
    <s v="PRAKHAR GUPTA"/>
    <s v="Active"/>
    <s v="Active"/>
    <s v="-"/>
    <m/>
    <x v="0"/>
    <s v="-"/>
    <s v="Present - Approved"/>
    <s v="Present - Approved"/>
    <s v="Present - Regularise - Approved"/>
    <s v="Present - Regularise - Approved"/>
    <s v="Weekoff - Approved"/>
    <s v="Present - Approved"/>
    <s v="Present - Approved"/>
    <s v="Present - Regularise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Regularise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Haryana"/>
    <s v="AMBALA"/>
    <n v="2002840880"/>
    <s v="GS10068889"/>
    <s v="Kartik"/>
    <s v="North"/>
    <s v="General Trade"/>
    <n v="7404995424"/>
    <s v="Sales Representative"/>
    <d v="2023-11-01T00:00:00"/>
    <n v="9813379902"/>
    <s v="Jaikishan"/>
    <s v="YASHWANT HOLKAR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Haryana"/>
    <s v="REWARI"/>
    <n v="2002840879"/>
    <s v="GS10068890"/>
    <s v="Mithun Adlakha"/>
    <s v="North"/>
    <s v="General Trade"/>
    <n v="8307297714"/>
    <s v="Sales Representative"/>
    <d v="2023-11-01T00:00:00"/>
    <n v="9650240283"/>
    <s v="Amit Kumar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Haryana"/>
    <s v="GURGAON"/>
    <n v="2002840878"/>
    <s v="GS10068891"/>
    <s v="Kundan Kumar"/>
    <s v="North"/>
    <s v="General Trade"/>
    <n v="9534763222"/>
    <s v="Sales Representative"/>
    <d v="2023-11-01T00:00:00"/>
    <n v="9650240283"/>
    <s v="Amit Kumar"/>
    <s v="YASHWANT HOLKAR"/>
    <s v="Active"/>
    <s v="Active"/>
    <s v="-"/>
    <m/>
    <x v="0"/>
    <s v="-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Haryana"/>
    <s v="HANSI"/>
    <n v="2002840877"/>
    <s v="GS10068892"/>
    <s v="Sandeep"/>
    <s v="North"/>
    <s v="General Trade"/>
    <n v="8307489456"/>
    <s v="Sales Representative"/>
    <d v="2023-11-01T00:00:00"/>
    <n v="9896158258"/>
    <s v="Ashok Bansal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Company Holiday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Leave - Approved"/>
    <n v="23"/>
    <n v="0"/>
    <n v="4"/>
    <n v="0"/>
    <n v="0"/>
    <n v="3"/>
    <n v="0"/>
    <n v="1"/>
    <n v="0"/>
    <n v="0"/>
    <n v="0"/>
    <n v="0"/>
    <n v="31"/>
    <n v="31"/>
    <n v="0"/>
    <n v="0"/>
    <n v="0"/>
    <x v="5"/>
    <s v="Migaration"/>
  </r>
  <r>
    <s v="Punjab"/>
    <s v="JALANDHAR"/>
    <n v="2002840960"/>
    <s v="GS10068893"/>
    <s v="Paramjit Paul"/>
    <s v="North"/>
    <s v="General Trade"/>
    <n v="8264642273"/>
    <s v="Sales Representative"/>
    <d v="2023-11-01T00:00:00"/>
    <n v="9625314329"/>
    <s v="Vishal Bhardwaj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Gujarat"/>
    <s v="AHMEDABAD"/>
    <n v="2002840870"/>
    <s v="GS10068901"/>
    <s v="Vir Parth"/>
    <s v="West"/>
    <s v="General Trade"/>
    <n v="8980391616"/>
    <s v="Sales Representative"/>
    <d v="2023-11-01T00:00:00"/>
    <n v="8156006639"/>
    <s v="Dharmesh Wagh"/>
    <s v="NALIN VYAS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Goa"/>
    <s v="PANJIM"/>
    <n v="2002840958"/>
    <s v="GS10068902"/>
    <s v="Rupesh Sahadev Teli"/>
    <s v="West"/>
    <s v="General Trade"/>
    <n v="8390976051"/>
    <s v="Sales Representative"/>
    <d v="2023-11-01T00:00:00"/>
    <n v="7720885148"/>
    <s v="Sunil Kokitkar"/>
    <s v="BALASAHEB BADAKH"/>
    <s v="Active"/>
    <s v="Active"/>
    <s v="-"/>
    <m/>
    <x v="0"/>
    <s v="-"/>
    <s v="Leave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Regularise - Approved"/>
    <s v="Leav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Telangana"/>
    <s v="KHAMMAM"/>
    <n v="2002840869"/>
    <s v="GS10068903"/>
    <s v="Bhupathi  Yugender"/>
    <s v="South"/>
    <s v="General Trade"/>
    <n v="8639408727"/>
    <s v="Sales Representative"/>
    <d v="2023-11-01T00:00:00"/>
    <n v="9553835807"/>
    <s v="K Babu"/>
    <s v="MALLESH GODASI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Gujarat"/>
    <s v="AHMEDABAD"/>
    <n v="2002840864"/>
    <s v="GS10068908"/>
    <s v="Yadav Bhavesh"/>
    <s v="West"/>
    <s v="General Trade"/>
    <n v="7777974620"/>
    <s v="Sales Representative"/>
    <d v="2023-11-01T00:00:00"/>
    <n v="9537006639"/>
    <s v="Anil Pandherkar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Gujarat"/>
    <s v="PATAN"/>
    <n v="2002840863"/>
    <s v="GS10068909"/>
    <s v="Nirav Aravindlal Bhatiya"/>
    <s v="West"/>
    <s v="General Trade"/>
    <n v="8488047834"/>
    <s v="Sales Representative"/>
    <d v="2023-11-01T00:00:00"/>
    <n v="8156006639"/>
    <s v="Dharmesh Wagh"/>
    <s v="NALIN VYAS"/>
    <s v="Active"/>
    <s v="Active"/>
    <s v="-"/>
    <m/>
    <x v="0"/>
    <s v="-"/>
    <s v="Present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Leave - Approved"/>
    <s v="Leave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Gujarat"/>
    <s v="BARODA"/>
    <n v="2002840689"/>
    <s v="GS10068910"/>
    <s v="Patni Sunny Mahendrabhai"/>
    <s v="West"/>
    <s v="General Trade"/>
    <n v="8487006150"/>
    <s v="Sales Representative"/>
    <d v="2023-11-01T00:00:00"/>
    <n v="9067419535"/>
    <s v="Yusuf Mansuri"/>
    <s v="NALIN VYAS"/>
    <s v="Active"/>
    <s v="Active"/>
    <s v="-"/>
    <m/>
    <x v="0"/>
    <s v="-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Gujarat"/>
    <s v="BARODA"/>
    <n v="2002840862"/>
    <s v="GS10068911"/>
    <s v="Parmar Pravinsinh"/>
    <s v="West"/>
    <s v="General Trade"/>
    <n v="9909465007"/>
    <s v="Sales Representative"/>
    <d v="2023-11-01T00:00:00"/>
    <n v="9537006639"/>
    <s v="Anil Pandherkar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Gujarat"/>
    <s v="AHMEDABAD"/>
    <n v="2002840860"/>
    <s v="GS10068913"/>
    <s v="Khalas Chiraj"/>
    <s v="West"/>
    <s v="Professional Division"/>
    <n v="8866488182"/>
    <s v="Salon Sales Executive"/>
    <d v="2023-11-01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Leave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Gujarat"/>
    <s v="RAJKOT"/>
    <n v="2002840859"/>
    <s v="GS10068914"/>
    <s v="Malida Karimbhai"/>
    <s v="West"/>
    <s v="General Trade"/>
    <n v="6351047628"/>
    <s v="Sales Representative"/>
    <d v="2023-11-01T00:00:00"/>
    <n v="8511078600"/>
    <s v="Arif Katariya"/>
    <s v="NALIN VYAS"/>
    <s v="Active"/>
    <s v="Active"/>
    <s v="-"/>
    <m/>
    <x v="0"/>
    <s v="-"/>
    <s v="Leav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MALEGAON"/>
    <n v="2002840857"/>
    <s v="GS10068916"/>
    <s v="Pankaj Zugaraj Nikam"/>
    <s v="West"/>
    <s v="General Trade"/>
    <n v="9767371004"/>
    <s v="Sales Representative"/>
    <d v="2023-11-01T00:00:00"/>
    <n v="9028874957"/>
    <s v="Yogesh Chandak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Regularise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ODISHA"/>
    <s v="SAMBALPUR"/>
    <n v="2002840850"/>
    <s v="GS10068923"/>
    <s v="Dinesh Shah"/>
    <s v="East"/>
    <s v="General Trade"/>
    <n v="8895870400"/>
    <s v="Sales Representative"/>
    <d v="2023-11-01T00:00:00"/>
    <n v="9437236772"/>
    <s v="Ram Chandra Behera"/>
    <s v="SUBASA PANDA"/>
    <s v="Active"/>
    <s v="Active"/>
    <s v="-"/>
    <m/>
    <x v="0"/>
    <s v="-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Regularise - Approved"/>
    <s v="Leav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ODISHA"/>
    <s v="ROURKELA"/>
    <n v="2002840848"/>
    <s v="GS10068925"/>
    <s v="Aditya Prasad"/>
    <s v="East"/>
    <s v="Professional Division"/>
    <n v="7735149839"/>
    <s v="Salon Sales Executive"/>
    <d v="2023-11-01T00:00:00"/>
    <n v="9078153377"/>
    <s v="PRITAM RAY"/>
    <s v="MRITUNJAY KUMAR SIN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Leave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n v="21"/>
    <n v="0"/>
    <n v="4"/>
    <n v="0"/>
    <n v="0"/>
    <n v="6"/>
    <n v="0"/>
    <n v="0"/>
    <n v="0"/>
    <n v="0"/>
    <n v="0"/>
    <n v="0"/>
    <n v="31"/>
    <n v="31"/>
    <n v="0"/>
    <n v="0"/>
    <n v="0"/>
    <x v="5"/>
    <s v="Migaration"/>
  </r>
  <r>
    <s v="ODISHA"/>
    <s v="BALANGIR"/>
    <n v="2002840847"/>
    <s v="GS10068926"/>
    <s v="Subrat Rout"/>
    <s v="East"/>
    <s v="General Trade"/>
    <n v="7873669621"/>
    <s v="Sales Representative"/>
    <d v="2023-11-01T00:00:00"/>
    <n v="9437236772"/>
    <s v="Ram Chandra Behera"/>
    <s v="SUBASA PANDA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Leave - Approved"/>
    <s v="Weekoff - Approved"/>
    <s v="Leave - Approved"/>
    <s v="Leave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ODISHA"/>
    <s v="BALASORE"/>
    <n v="2002840846"/>
    <s v="GS10068927"/>
    <s v="Snehasis Raul"/>
    <s v="East"/>
    <s v="General Trade"/>
    <n v="7205287576"/>
    <s v="Sales Representative"/>
    <d v="2023-11-01T00:00:00"/>
    <n v="7008222528"/>
    <s v="STALIN NAYAK"/>
    <s v="SUBASA CHANDR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ODISHA"/>
    <s v="KENDUJHAR"/>
    <n v="2002840688"/>
    <s v="GS10068928"/>
    <s v="JAGANNATH MAHARANA"/>
    <s v="East"/>
    <s v="General Trade"/>
    <n v="7008483140"/>
    <s v="Sales Representative"/>
    <d v="2023-11-01T00:00:00"/>
    <n v="7008222528"/>
    <s v="STALIN NAYAK"/>
    <s v="SUBASA CHANDRA PANDA"/>
    <s v="Active"/>
    <s v="Active"/>
    <s v="-"/>
    <m/>
    <x v="0"/>
    <s v="-"/>
    <s v="Present - Approved"/>
    <s v="Present - Approved"/>
    <s v="Half Day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Half Day - Approved"/>
    <s v="Present - Approved"/>
    <s v="Present - Approved"/>
    <s v="Present - Approved"/>
    <s v="Present - Approved"/>
    <n v="25"/>
    <n v="0"/>
    <n v="4"/>
    <n v="1"/>
    <n v="0"/>
    <n v="0"/>
    <n v="0"/>
    <n v="0"/>
    <n v="0"/>
    <n v="0"/>
    <n v="0"/>
    <n v="0"/>
    <n v="30"/>
    <n v="30"/>
    <n v="0"/>
    <n v="0"/>
    <n v="0"/>
    <x v="5"/>
    <s v="Migaration"/>
  </r>
  <r>
    <s v="ODISHA"/>
    <s v="BHAWANIPATNA"/>
    <n v="2002840775"/>
    <s v="GS10068935"/>
    <s v="Giri Dandasena"/>
    <s v="East"/>
    <s v="General Trade"/>
    <n v="8260684425"/>
    <s v="Sales Representative"/>
    <d v="2023-11-01T00:00:00"/>
    <n v="9437236772"/>
    <s v="Ram Chandra Behera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Regularise - Approved"/>
    <s v="Present - Approved"/>
    <s v="Present - Approved"/>
    <s v="Weekoff - Approved"/>
    <s v="Present - Regularise - Approved"/>
    <s v="Leave - Approved"/>
    <s v="Leave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4"/>
    <n v="0"/>
    <n v="0"/>
    <n v="0"/>
    <n v="0"/>
    <n v="0"/>
    <n v="0"/>
    <n v="31"/>
    <n v="31"/>
    <n v="0"/>
    <n v="0"/>
    <n v="0"/>
    <x v="5"/>
    <s v="Migaration"/>
  </r>
  <r>
    <s v="ODISHA"/>
    <s v="BHUBANESWAR"/>
    <n v="2002840841"/>
    <s v="GS10068937"/>
    <s v="Sujit Kumar Pattanaik"/>
    <s v="East"/>
    <s v="General Trade"/>
    <n v="7381532020"/>
    <s v="Sales Representative"/>
    <d v="2023-11-01T00:00:00"/>
    <n v="7504417388"/>
    <s v="ASWAJIT BAR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Leave - Approved"/>
    <s v="Leave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ODISHA"/>
    <s v="CUTTACK"/>
    <n v="2002840840"/>
    <s v="GS10068938"/>
    <s v="Chiranjibi Ramanuj Dash"/>
    <s v="East"/>
    <s v="General Trade"/>
    <n v="7978478791"/>
    <s v="Sales Representative"/>
    <d v="2023-11-01T00:00:00"/>
    <n v="7504417388"/>
    <s v="ASWAJIT BAR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ODISHA"/>
    <s v="JEYPORE"/>
    <n v="2002840687"/>
    <s v="GS10068939"/>
    <s v="HARI KISHORE JENA"/>
    <s v="East"/>
    <s v="General Trade"/>
    <n v="9938083334"/>
    <s v="Sales Representative"/>
    <d v="2023-11-01T00:00:00"/>
    <n v="7978368664"/>
    <s v="Harihara Pattana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ODISHA"/>
    <s v="ANGUL"/>
    <n v="2002840839"/>
    <s v="GS10068940"/>
    <s v="ALOK KUMAR PAL"/>
    <s v="East"/>
    <s v="General Trade"/>
    <n v="9090336855"/>
    <s v="Sales Representative"/>
    <d v="2023-11-01T00:00:00"/>
    <n v="7504417388"/>
    <s v="ASWAJIT BAR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Leave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ODISHA"/>
    <s v="BALASORE"/>
    <n v="2002840838"/>
    <s v="GS10068941"/>
    <s v="Sandeep Kumar Das"/>
    <s v="East"/>
    <s v="General Trade"/>
    <n v="7008600430"/>
    <s v="Sales Representative"/>
    <d v="2023-11-01T00:00:00"/>
    <n v="7008222528"/>
    <s v="STALIN NAYAK"/>
    <s v="SUBASA CHANDRA PANDA"/>
    <s v="Active"/>
    <s v="Active"/>
    <s v="-"/>
    <m/>
    <x v="0"/>
    <s v="-"/>
    <s v="Present - Approved"/>
    <s v="Leave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ODISHA"/>
    <s v="SAMBALPUR"/>
    <n v="2002840837"/>
    <s v="GS10068942"/>
    <s v="Milan Nayak"/>
    <s v="East"/>
    <s v="General Trade"/>
    <n v="9778632226"/>
    <s v="Sales Representative"/>
    <d v="2023-11-01T00:00:00"/>
    <n v="9437236772"/>
    <s v="Ram Chandra Behera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Telangana"/>
    <s v="MAHBUBNAGAR"/>
    <n v="2002840835"/>
    <s v="GS10068946"/>
    <s v="Kothagolla Anjaneyulu"/>
    <s v="South"/>
    <s v="General Trade"/>
    <n v="9441621263"/>
    <s v="Sales Representative"/>
    <d v="2023-11-01T00:00:00"/>
    <n v="9515165980"/>
    <s v="Shaik Fayyum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Gujarat"/>
    <s v="JAMNAGAR"/>
    <n v="2002840834"/>
    <s v="GS10068948"/>
    <s v="Pithadiya Harsh"/>
    <s v="West"/>
    <s v="Professional Division"/>
    <n v="9033363353"/>
    <s v="Salon Sales Executive"/>
    <d v="2023-11-01T00:00:00"/>
    <n v="9028299182"/>
    <s v="NEERAJ PANDEY"/>
    <s v="NEERAJ PANDEY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1112"/>
    <s v="GS10068951"/>
    <s v="Bhakti Manoj Bole"/>
    <s v="West"/>
    <s v="Others"/>
    <n v="9920316089"/>
    <s v="Customer Care Executive"/>
    <d v="2023-11-01T00:00:00"/>
    <n v="9820143379"/>
    <s v="Jayashree Anand"/>
    <s v="JAYASHREE ANAND"/>
    <s v="Active"/>
    <s v="Active"/>
    <s v="-"/>
    <m/>
    <x v="0"/>
    <s v="-"/>
    <s v="Present - Approved"/>
    <s v="Present - Approved"/>
    <s v="Present - Approved"/>
    <s v="Weekoff - Approved"/>
    <s v="Weekoff - Approved"/>
    <s v="Present - Approved"/>
    <s v="Present - Approved"/>
    <s v="Present - Approved"/>
    <s v="Present - Approved"/>
    <s v="Leave - Approved"/>
    <s v="Weekoff - Approved"/>
    <s v="Weekoff - Approved"/>
    <s v="Present - Approved"/>
    <s v="Present - Approved"/>
    <s v="Leave - Approved"/>
    <s v="Present - Approved"/>
    <s v="Present - Approved"/>
    <s v="Weekoff - Approved"/>
    <s v="Weekoff - Approved"/>
    <s v="Present - Approved"/>
    <s v="Present - Approved"/>
    <s v="Present - Approved"/>
    <s v="Present - Approved"/>
    <s v="Present - Approved"/>
    <s v="Weekoff - Approved"/>
    <s v="Weekoff - Approved"/>
    <s v="Present - Approved"/>
    <s v="Present - Approved"/>
    <s v="Present - Approved"/>
    <s v="Present - Approved"/>
    <s v="Present - Approved"/>
    <n v="21"/>
    <n v="0"/>
    <n v="8"/>
    <n v="0"/>
    <n v="0"/>
    <n v="2"/>
    <n v="0"/>
    <n v="0"/>
    <n v="0"/>
    <n v="0"/>
    <n v="0"/>
    <n v="0"/>
    <n v="31"/>
    <n v="31"/>
    <n v="0"/>
    <n v="0"/>
    <n v="0"/>
    <x v="5"/>
    <s v="Migaration"/>
  </r>
  <r>
    <s v="Bihar"/>
    <s v="AURANGABAD"/>
    <n v="2002840831"/>
    <s v="GS10068954"/>
    <s v="Chandan Kumar"/>
    <s v="East"/>
    <s v="General Trade"/>
    <n v="7061557276"/>
    <s v="Sales Representative"/>
    <d v="2023-11-01T00:00:00"/>
    <n v="9504674780"/>
    <s v="Ajay Sinha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Maharashtra"/>
    <s v="DOMBIVLI"/>
    <n v="2002840829"/>
    <s v="GS10068956"/>
    <s v="Kanhaiyalal Alakhram Yadav"/>
    <s v="West"/>
    <s v="General Trade"/>
    <n v="8169731316"/>
    <s v="Sales Representative"/>
    <d v="2023-11-01T00:00:00"/>
    <n v="7977769884"/>
    <s v="Datta Mokase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PUNE"/>
    <n v="2002840828"/>
    <s v="GS10068957"/>
    <s v="Amol Jagannath Gole"/>
    <s v="West"/>
    <s v="General Trade"/>
    <n v="7588941890"/>
    <s v="Sales Representative"/>
    <d v="2023-11-01T00:00:00"/>
    <n v="9921457398"/>
    <s v="Vikas Suresh Sawar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1101"/>
    <s v="GS10068958"/>
    <s v="Mohd.Naeem"/>
    <s v="West"/>
    <s v="Others"/>
    <n v="7014623882"/>
    <s v="Junior Executive"/>
    <d v="2023-11-01T00:00:00"/>
    <n v="9870179494"/>
    <s v="Prashant Chittal"/>
    <s v="SAGAR SATAM"/>
    <s v="Active"/>
    <s v="Active"/>
    <s v="-"/>
    <m/>
    <x v="0"/>
    <s v="-"/>
    <s v="Present - Approved"/>
    <s v="Present - Approved"/>
    <s v="Present - Approved"/>
    <s v="Weekoff - Approved"/>
    <s v="Weekoff - Approved"/>
    <s v="Present - Approved"/>
    <s v="Present - Approved"/>
    <s v="Present - Approved"/>
    <s v="Present - Approved"/>
    <s v="Present - Approved"/>
    <s v="Weekoff - Approved"/>
    <s v="Weekoff - Approved"/>
    <s v="Leave - Approved"/>
    <s v="Leave - Approved"/>
    <s v="Leave - Approved"/>
    <s v="Leave - Approved"/>
    <s v="Leave - Approved"/>
    <s v="Weekoff - Approved"/>
    <s v="Weekoff - Approved"/>
    <s v="Leave - Approved"/>
    <s v="Leave - Approved"/>
    <s v="Leave - Approved"/>
    <s v="Leave - Approved"/>
    <s v="Leave - Approved"/>
    <s v="Weekoff - Approved"/>
    <s v="Weekoff - Approved"/>
    <s v="Present - Approved"/>
    <s v="Present - Approved"/>
    <s v="Present - Approved"/>
    <s v="Present - Approved"/>
    <s v="Present - Approved"/>
    <n v="13"/>
    <n v="0"/>
    <n v="8"/>
    <n v="0"/>
    <n v="0"/>
    <n v="10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0827"/>
    <s v="GS10068959"/>
    <s v="Vishal Sharma"/>
    <s v="West"/>
    <s v="General Trade"/>
    <n v="8429004576"/>
    <s v="Sales Representative"/>
    <d v="2023-11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Kerala"/>
    <s v="KANNUR"/>
    <n v="2002840825"/>
    <s v="GS10068961"/>
    <s v="Praveen .C"/>
    <s v="South"/>
    <s v="General Trade"/>
    <n v="9188464536"/>
    <s v="Sales Representative"/>
    <d v="2023-11-01T00:00:00"/>
    <n v="9048171332"/>
    <s v="Sanoop M"/>
    <s v="KV PRADEEP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Delhi"/>
    <s v="WEST DELHI"/>
    <n v="2002840824"/>
    <s v="GS10068962"/>
    <s v="Ashish Kumar Ojha"/>
    <s v="North"/>
    <s v="General Trade"/>
    <n v="9599327572"/>
    <s v="Sales Representative"/>
    <d v="2023-11-01T00:00:00"/>
    <n v="9250850240"/>
    <s v="Jitesh Jha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Company Holiday - Approved"/>
    <s v="Weekoff - Approved"/>
    <s v="Present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Chhattisgarh"/>
    <s v="BILASPUR"/>
    <n v="2002840823"/>
    <s v="GS10068963"/>
    <s v="Ankit Verma"/>
    <s v="West"/>
    <s v="General Trade"/>
    <n v="7828576189"/>
    <s v="Sales Representative"/>
    <d v="2023-11-01T00:00:00"/>
    <n v="9685503874"/>
    <s v="Sandeep Rathour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West Bengal"/>
    <s v="SHANTIPUR"/>
    <n v="2002840686"/>
    <s v="GS10068964"/>
    <s v="Palash Ghosh"/>
    <s v="East"/>
    <s v="General Trade"/>
    <n v="8617830470"/>
    <s v="Sales Representative"/>
    <d v="2023-11-01T00:00:00"/>
    <n v="9830349225"/>
    <s v="Pradip Kumar Das"/>
    <s v="SHANTANU GUIN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Migaration"/>
  </r>
  <r>
    <s v="Jammu and Kashmir"/>
    <s v="SRINAGAR"/>
    <n v="2002840821"/>
    <s v="GS10068967"/>
    <s v="Mohammad Abass Najar"/>
    <s v="North"/>
    <s v="General Trade"/>
    <n v="7006446052"/>
    <s v="Sales Representative"/>
    <d v="2023-11-01T00:00:00"/>
    <n v="9625314329"/>
    <s v="Vishal Bhardwaj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Jammu and Kashmir"/>
    <s v="JAMMU"/>
    <n v="2002840820"/>
    <s v="GS10068968"/>
    <s v="Sorav Jamwal"/>
    <s v="North"/>
    <s v="General Trade"/>
    <n v="7889939134"/>
    <s v="Sales Representative"/>
    <d v="2023-11-01T00:00:00"/>
    <n v="9625314329"/>
    <s v="Vishal Bhardwaj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Chhattisgarh"/>
    <s v="BILASPUR"/>
    <n v="2002840819"/>
    <s v="GS10068969"/>
    <s v="OMKAR NATH"/>
    <s v="West"/>
    <s v="General Trade"/>
    <n v="7974279436"/>
    <s v="Sales Representative"/>
    <d v="2023-11-01T00:00:00"/>
    <n v="9685503874"/>
    <s v="Sandeep Rathour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Haryana"/>
    <s v="FIROZPUR"/>
    <n v="2002840818"/>
    <s v="GS10068970"/>
    <s v="Naresh Kumar"/>
    <s v="North"/>
    <s v="General Trade"/>
    <n v="9991774765"/>
    <s v="Sales Representative"/>
    <d v="2023-11-01T00:00:00"/>
    <n v="9650240283"/>
    <s v="Amit Kumar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Chhattisgarh"/>
    <s v="BILASPUR"/>
    <n v="2002840817"/>
    <s v="GS10068971"/>
    <s v="Pradeep Manikpuri"/>
    <s v="West"/>
    <s v="General Trade"/>
    <n v="8770177672"/>
    <s v="Sales Representative"/>
    <d v="2023-11-01T00:00:00"/>
    <n v="9685503874"/>
    <s v="Sandeep Rathour"/>
    <s v="ARVIND GUPTA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Approved"/>
    <s v="Present - Regularise - Approved"/>
    <s v="Present - Approved"/>
    <s v="Weekoff - Approved"/>
    <s v="Present - Regularise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Bihar"/>
    <s v="MOTIHARI"/>
    <n v="2002840816"/>
    <s v="GS10068972"/>
    <s v="Alok Kumar"/>
    <s v="East"/>
    <s v="General Trade"/>
    <n v="7004571469"/>
    <s v="Sales Representative"/>
    <d v="2023-11-01T00:00:00"/>
    <n v="9471063232"/>
    <s v="Shivesh Kumar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dhya Pradesh"/>
    <s v="UJJAIN"/>
    <n v="2002840797"/>
    <s v="GS10069335"/>
    <s v="Shakir Ahmed"/>
    <s v="West"/>
    <s v="General Trade"/>
    <n v="9993243786"/>
    <s v="Sales Representative"/>
    <d v="2023-11-01T00:00:00"/>
    <n v="9770112005"/>
    <s v="Abhishek Kumar Sen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Uttarakhand"/>
    <s v="KHATIMA"/>
    <n v="2002840795"/>
    <s v="GS10070540"/>
    <s v="Govind Prasad Joshi"/>
    <s v="North"/>
    <s v="General Trade"/>
    <n v="9927873564"/>
    <s v="Sales Representative"/>
    <d v="2023-11-01T00:00:00"/>
    <n v="9012656519"/>
    <s v="Roshan Singh"/>
    <s v="SANDEEP BHATNAGAR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Migaration"/>
  </r>
  <r>
    <s v="Madhya Pradesh"/>
    <s v="BHOPAL"/>
    <n v="2002840794"/>
    <s v="GS10070641"/>
    <s v="Mohan Malviya"/>
    <s v="West"/>
    <s v="Professional Division"/>
    <n v="9770386160"/>
    <s v="Salon Sales Executive"/>
    <d v="2023-11-01T00:00:00"/>
    <n v="9826057066"/>
    <s v="Sanjay Kaul"/>
    <s v="Kapil Kavthe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Punjab"/>
    <s v="LUDHIANA"/>
    <n v="2002840776"/>
    <s v="GS10074264"/>
    <s v="Dalip Kumar"/>
    <s v="North"/>
    <s v="Professional Division"/>
    <n v="9988296484"/>
    <s v="Salon Sales Executive"/>
    <d v="2023-11-01T00:00:00"/>
    <n v="9464114266"/>
    <s v="NIKHIL BHARGAVA"/>
    <s v="NIKHIL BHARGAV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Regularise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Maharashtra"/>
    <s v="MUMBAI"/>
    <n v="2002840955"/>
    <s v="GS10074269"/>
    <s v="Swatantra Shivprakash Sharma"/>
    <s v="West"/>
    <s v="General Trade"/>
    <n v="7905717382"/>
    <s v="Sales Representative"/>
    <d v="2023-11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MUMBAI"/>
    <n v="2002840954"/>
    <s v="GS10074270"/>
    <s v="Shailendra Singh"/>
    <s v="West"/>
    <s v="General Trade"/>
    <n v="7706893362"/>
    <s v="Sales Representative"/>
    <d v="2023-11-0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NASHIK"/>
    <n v="2002840952"/>
    <s v="GS10074272"/>
    <s v="Manoj Dullabh Sonavane"/>
    <s v="West"/>
    <s v="General Trade"/>
    <n v="8275519006"/>
    <s v="Sales Representative"/>
    <d v="2023-11-01T00:00:00"/>
    <n v="9028874957"/>
    <s v="Yogesh Chandak"/>
    <s v="BALASAHEB BADAKH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Maharashtra"/>
    <s v="AURANGABAD"/>
    <n v="2002840951"/>
    <s v="GS10074273"/>
    <s v="Avinash Ashok Danve"/>
    <s v="West"/>
    <s v="General Trade"/>
    <n v="8805771137"/>
    <s v="Sales Representative"/>
    <d v="2023-11-01T00:00:00"/>
    <n v="9766264906"/>
    <s v="Shrikant Pathak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Uttar Pradesh"/>
    <s v="KANPUR"/>
    <n v="2002840906"/>
    <s v="GS10074276"/>
    <s v="Vinay Kumar Shukla"/>
    <s v="North"/>
    <s v="General Trade"/>
    <n v="8726384238"/>
    <s v="Sales Representative"/>
    <d v="2023-11-01T00:00:00"/>
    <n v="9565577263"/>
    <s v="Dinesh Kumar Srivastav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Uttar Pradesh"/>
    <s v="RUDRAPUR"/>
    <n v="2002840946"/>
    <s v="GS10074279"/>
    <s v="Jay Prakash Singh"/>
    <s v="North"/>
    <s v="General Trade"/>
    <n v="9012403650"/>
    <s v="Sales Representative"/>
    <d v="2023-11-01T00:00:00"/>
    <n v="9012656519"/>
    <s v="Roshan Singh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Karnataka"/>
    <s v="BANGALORE"/>
    <n v="2002840942"/>
    <s v="GS10074283"/>
    <s v="Anu Kumar B B"/>
    <s v="South"/>
    <s v="General Trade"/>
    <n v="8861289801"/>
    <s v="Sales Representative"/>
    <d v="2023-11-01T00:00:00"/>
    <n v="7349039142"/>
    <s v="Vinay Kumar"/>
    <s v="MOHAMED ZAEEM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Haryana"/>
    <s v="HISAR"/>
    <n v="2002840933"/>
    <s v="GS10074288"/>
    <s v="Sunil Kumar"/>
    <s v="North"/>
    <s v="General Trade"/>
    <n v="9992250059"/>
    <s v="Sales Representative"/>
    <d v="2023-11-01T00:00:00"/>
    <n v="9896158258"/>
    <s v="Ashok Bansal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Migaration"/>
  </r>
  <r>
    <s v="Haryana"/>
    <s v="KARNAL"/>
    <n v="2002840924"/>
    <s v="GS10074289"/>
    <s v="Mohit"/>
    <s v="North"/>
    <s v="General Trade"/>
    <n v="9466565669"/>
    <s v="Sales Representative"/>
    <d v="2023-11-01T00:00:00"/>
    <n v="9813379902"/>
    <s v="Jaikishan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Migaration"/>
  </r>
  <r>
    <s v="Tamil Nadu"/>
    <s v="MADURAI"/>
    <n v="2002840922"/>
    <s v="GS10074291"/>
    <s v="Rajkumar A"/>
    <s v="South"/>
    <s v="General Trade"/>
    <n v="9566342605"/>
    <s v="Sales Representative"/>
    <d v="2023-11-01T00:00:00"/>
    <n v="9715610470"/>
    <s v="Balasubramani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Karnataka"/>
    <s v="HASSAN"/>
    <n v="2002840918"/>
    <s v="GS10074295"/>
    <s v="Harsha S S"/>
    <s v="South"/>
    <s v="General Trade"/>
    <n v="8970493216"/>
    <s v="Sales Representative"/>
    <d v="2023-11-01T00:00:00"/>
    <n v="9743039777"/>
    <s v="Anil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Leave - Approved"/>
    <s v="Present - Approved"/>
    <s v="Present - Approved"/>
    <s v="Present - Approved"/>
    <s v="Present - Regularise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Maharashtra"/>
    <s v="PIMPRICHINCHWAD"/>
    <n v="2002841099"/>
    <s v="GS10074302"/>
    <s v="Rohit Revannath Gatkal"/>
    <s v="West"/>
    <s v="General Trade"/>
    <n v="8788175534"/>
    <s v="Sales Representative"/>
    <d v="2023-11-01T00:00:00"/>
    <n v="9604968812"/>
    <s v="Samadhan Kusumde"/>
    <s v="BALASAHEB BADAKH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Migaration"/>
  </r>
  <r>
    <s v="Andhra Pradesh"/>
    <s v="VIZIANAGARAM "/>
    <n v="2002840913"/>
    <s v="GS10074306"/>
    <s v="Botcha Kishor Kumar"/>
    <s v="South"/>
    <s v="General Trade"/>
    <n v="9030430987"/>
    <s v="Sales Representative"/>
    <d v="2023-11-01T00:00:00"/>
    <n v="9393115607"/>
    <s v="K V Raghavendra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Migaration"/>
  </r>
  <r>
    <s v="ODISHA"/>
    <s v="BERHAMPORE"/>
    <n v="2002840683"/>
    <s v="GS10074309"/>
    <s v="Gouri Sankar Patra"/>
    <s v="East"/>
    <s v="General Trade"/>
    <n v="7008745886"/>
    <s v="Sales Representative"/>
    <d v="2023-11-01T00:00:00"/>
    <n v="7978368664"/>
    <s v="Harihara Pattana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Migaration"/>
  </r>
  <r>
    <s v="Andhra Pradesh"/>
    <s v="VIJAYAWADA"/>
    <n v="2003153561"/>
    <s v="GS10230983"/>
    <s v="DANDE TEJ PAUL"/>
    <s v="South"/>
    <s v="General Trade"/>
    <n v="9390416175"/>
    <s v="Growth Specialist Expansion"/>
    <d v="2024-07-01T00:00:00"/>
    <n v="9948711602"/>
    <s v="SK SUBHANI"/>
    <s v="JANGAM SUNIL KUMAR"/>
    <s v="Alumni"/>
    <s v="Resigned"/>
    <d v="2025-05-31T00:00:00"/>
    <m/>
    <x v="1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0"/>
    <n v="1"/>
    <n v="0"/>
    <n v="0"/>
    <n v="0"/>
    <n v="0"/>
    <n v="0"/>
    <n v="0"/>
    <n v="1"/>
    <n v="20"/>
    <n v="1"/>
    <n v="10"/>
    <n v="31"/>
    <n v="0"/>
    <n v="1"/>
    <n v="1"/>
    <x v="2"/>
    <s v="Transfer"/>
  </r>
  <r>
    <s v="Maharashtra"/>
    <s v="NAVI MUMBAI"/>
    <n v="2002840911"/>
    <s v="GS10076056"/>
    <s v="Mohd Saud Gulzar Ahmed Ansari"/>
    <s v="West"/>
    <s v="Professional Division"/>
    <n v="9653123316"/>
    <s v="Salon Sales Executive"/>
    <d v="2023-11-06T00:00:00"/>
    <n v="8982158721"/>
    <s v="Ankit Sharma"/>
    <s v="MAINUDIN KHAN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MALDA"/>
    <n v="2002840910"/>
    <s v="GS10076079"/>
    <s v="Dipu Sekh"/>
    <s v="East"/>
    <s v="Professional Division"/>
    <n v="7076994207"/>
    <s v="Salon Sales Executive"/>
    <d v="2023-11-01T00:00:00"/>
    <n v="9735747854"/>
    <s v="Rudra Pratab Choudhury"/>
    <s v="PRANJAL SAIKI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West Bengal"/>
    <s v="BOLPUR"/>
    <n v="2002840694"/>
    <s v="GS10078889"/>
    <s v="Soumitra Ghosh"/>
    <s v="East"/>
    <s v="General Trade"/>
    <n v="8670654562"/>
    <s v="Growth Specialist"/>
    <d v="2023-11-16T00:00:00"/>
    <n v="8372088283"/>
    <s v="KAMALESH MAJUMDER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MUMBAI"/>
    <n v="2002873368"/>
    <s v="GS10089881"/>
    <s v="Santosh Bhakte Bhul"/>
    <s v="West"/>
    <s v="Professional Division"/>
    <n v="9653116448"/>
    <s v="Technical Support"/>
    <d v="2023-12-01T00:00:00"/>
    <n v="9619906151"/>
    <s v="MAMATHA SUVARNA"/>
    <s v="HEENA DALVI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Leave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Chhattisgarh"/>
    <s v="RAIPUR"/>
    <n v="2002873360"/>
    <s v="GS10092976"/>
    <s v="Dhanesh Kumar Manker"/>
    <s v="West"/>
    <s v="General Trade"/>
    <n v="8109629477"/>
    <s v="Growth Specialist"/>
    <d v="2023-12-08T00:00:00"/>
    <n v="7869621430"/>
    <s v="Nitesh Singh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HOWRAH"/>
    <n v="2002873358"/>
    <s v="GS10092978"/>
    <s v="Avik Bose"/>
    <s v="East"/>
    <s v="General Trade"/>
    <n v="8240309349"/>
    <s v="Growth Specialist"/>
    <d v="2023-12-01T00:00:00"/>
    <n v="6290118630"/>
    <s v="Sumanta Bhattacharya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JHARGRAM"/>
    <n v="2002873357"/>
    <s v="GS10092979"/>
    <s v="Bablu Patar"/>
    <s v="East"/>
    <s v="General Trade"/>
    <n v="8972942174"/>
    <s v="Growth Specialist"/>
    <d v="2023-12-01T00:00:00"/>
    <n v="7001126064"/>
    <s v="BANTI BISWAS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Madhya Pradesh"/>
    <s v="REWA"/>
    <n v="2002873354"/>
    <s v="GS10095573"/>
    <s v="Abhishek Kumar Dwivedi"/>
    <s v="West"/>
    <s v="General Trade"/>
    <n v="8839509892"/>
    <s v="Growth Specialist"/>
    <d v="2023-12-14T00:00:00"/>
    <n v="9826251785"/>
    <s v="Ratnesh Rajput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Delhi"/>
    <s v="DELHI"/>
    <n v="2002873381"/>
    <s v="GS10097512"/>
    <s v="Prince Ranjan Singh"/>
    <s v="North"/>
    <s v="Professional Division"/>
    <n v="6207641556"/>
    <s v="Salon Sales Executive"/>
    <d v="2023-12-15T00:00:00"/>
    <n v="8802705407"/>
    <s v="Parasram Yadav"/>
    <s v="PARASRAM YADAV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Gujarat"/>
    <s v="BARODA"/>
    <n v="2002873385"/>
    <s v="GS10099391"/>
    <s v="Kheruwala Mohammed sohel mohammed saeed"/>
    <s v="West"/>
    <s v="General Trade"/>
    <n v="8401072609"/>
    <s v="Growth Specialist"/>
    <d v="2023-12-19T00:00:00"/>
    <n v="9067419535"/>
    <s v="Yusuf Mansuri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Uttar Pradesh"/>
    <s v="SULTANPUR"/>
    <n v="2002902112"/>
    <s v="GS10104471"/>
    <s v="Pankaj Kumar"/>
    <s v="North"/>
    <s v="General Trade"/>
    <n v="9172147048"/>
    <s v="Growth Specialist"/>
    <d v="2024-01-01T00:00:00"/>
    <n v="9452453170"/>
    <s v="Pramod Verm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Maharashtra"/>
    <s v="PUNE"/>
    <n v="2002902111"/>
    <s v="GS10106437"/>
    <s v="Sunny Namdev Phuge"/>
    <s v="West"/>
    <s v="General Trade"/>
    <n v="7972564418"/>
    <s v="Growth Specialist"/>
    <d v="2024-01-01T00:00:00"/>
    <n v="9921457398"/>
    <s v="Vikas Suresh Sawar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Leave - Approved"/>
    <s v="Present - Regularise - Approved"/>
    <s v="Present - Approved"/>
    <s v="Present - Regularise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2902128"/>
    <s v="GS10107314"/>
    <s v="Amitabha Saha"/>
    <s v="East"/>
    <s v="Professional Division"/>
    <n v="6291661329"/>
    <s v="Salon Sales Executive"/>
    <d v="2024-01-04T00:00:00"/>
    <n v="7980397900"/>
    <s v="Subhadip Das"/>
    <s v="SHOHAG BHOWMIK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MUMBAI"/>
    <n v="2002902118"/>
    <s v="GS10108534"/>
    <s v="Tajuddin Haneef Shaikh"/>
    <s v="West"/>
    <s v="Professional Division"/>
    <n v="7304010266"/>
    <s v="Salon Sales Executive"/>
    <d v="2024-01-09T00:00:00"/>
    <n v="9920061524"/>
    <s v="Deepika"/>
    <s v="MAINUDIN KHA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Leave - Approved"/>
    <s v="Weekoff - Approved"/>
    <s v="Present - Approved"/>
    <s v="Present - Approved"/>
    <s v="Present - Regularise - Approved"/>
    <s v="Present - Approved"/>
    <s v="Leave - Approved"/>
    <s v="Leave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Kerala"/>
    <s v="KASARAGOD"/>
    <n v="2002902124"/>
    <s v="GS10108537"/>
    <s v="Rajesh S"/>
    <s v="South"/>
    <s v="General Trade"/>
    <n v="6282625924"/>
    <s v="Growth Specialist"/>
    <d v="2024-01-10T00:00:00"/>
    <n v="9048171332"/>
    <s v="Sanoop M"/>
    <s v="KV PRADEEP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Uttar Pradesh"/>
    <s v="ALIGARH"/>
    <n v="2002902121"/>
    <s v="GS10109113"/>
    <s v="VIPIN KUMAR JAIN"/>
    <s v="North"/>
    <s v="General Trade"/>
    <n v="7037247739"/>
    <s v="Growth Specialist"/>
    <d v="2024-01-07T00:00:00"/>
    <n v="9997327954"/>
    <s v="Chandan Singh"/>
    <s v="SANDEEP BHATNAGAR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Gujarat"/>
    <s v="AHMEDABAD"/>
    <n v="2002941038"/>
    <s v="GS10109123"/>
    <s v="Chudasama Vishwa"/>
    <s v="West"/>
    <s v="Professional Division"/>
    <n v="7574093656"/>
    <s v="Technical Training Executive"/>
    <d v="2024-01-15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Haryana"/>
    <s v="KAITHAL"/>
    <n v="2002902115"/>
    <s v="GS10110715"/>
    <s v="ANKIT"/>
    <s v="North"/>
    <s v="General Trade"/>
    <n v="9728725245"/>
    <s v="Growth Specialist"/>
    <d v="2024-01-15T00:00:00"/>
    <n v="9813379902"/>
    <s v="Jaikishan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Madhya Pradesh"/>
    <s v="INDORE"/>
    <n v="2002902137"/>
    <s v="GS10111529"/>
    <s v="Animesh Tiwari"/>
    <s v="West"/>
    <s v="General Trade"/>
    <n v="6393928821"/>
    <s v="Growth Specialist"/>
    <d v="2024-01-16T00:00:00"/>
    <n v="9131585829"/>
    <s v="MOHIT GUPTA"/>
    <s v="MANOJ TIWARI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Present - Approved"/>
    <s v="Weekoff - Approved"/>
    <s v="Present - Approved"/>
    <s v="Present - Regularise - Approved"/>
    <s v="Present - Approved"/>
    <s v="Present - Regularise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ODISHA"/>
    <s v="PURI"/>
    <n v="2002902134"/>
    <s v="GS10114397"/>
    <s v="PRADIPTA KUMAR DAS"/>
    <s v="East"/>
    <s v="General Trade"/>
    <n v="8249642298"/>
    <s v="Growth Specialist"/>
    <d v="2024-01-18T00:00:00"/>
    <n v="7504417388"/>
    <s v="ASWAJIT BARIK"/>
    <s v="SUBASA PANDA"/>
    <s v="Active"/>
    <s v="Active"/>
    <s v="-"/>
    <m/>
    <x v="0"/>
    <s v="-"/>
    <s v="Present - Approved"/>
    <s v="Present - Approved"/>
    <s v="Leave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Bihar"/>
    <s v="BEGUSARAI"/>
    <n v="2002935744"/>
    <s v="GS10117144"/>
    <s v="RANJIT KUMAR CHOUDHARY"/>
    <s v="East"/>
    <s v="General Trade"/>
    <n v="7991139598"/>
    <s v="Growth Specialist"/>
    <d v="2024-02-01T00:00:00"/>
    <n v="8102213330"/>
    <s v="ARJUN KUMAR"/>
    <s v="RUPESH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Haryana"/>
    <s v="GURGAON"/>
    <n v="2002935738"/>
    <s v="GS10121212"/>
    <s v="GOVIND KUMAR"/>
    <s v="North"/>
    <s v="Professional Division"/>
    <n v="9793190862"/>
    <s v="Salon Sales Executive"/>
    <d v="2024-02-01T00:00:00"/>
    <n v="9999490293"/>
    <s v="DISHU SHARMA"/>
    <s v="DISHU SHARMA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dhya Pradesh"/>
    <s v="JABALPUR"/>
    <n v="2002935736"/>
    <s v="GS10121358"/>
    <s v="Hamid Khan"/>
    <s v="West"/>
    <s v="General Trade"/>
    <n v="7000488543"/>
    <s v="Growth Specialist"/>
    <d v="2024-02-01T00:00:00"/>
    <n v="9826251785"/>
    <s v="Ratnesh Rajput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Rajasthan"/>
    <s v="JAIPUR"/>
    <n v="2002935732"/>
    <s v="GS10121938"/>
    <s v="Martand Singh Naruka"/>
    <s v="North"/>
    <s v="Professional Division"/>
    <n v="8560908910"/>
    <s v="Salon Sales Executive"/>
    <d v="2024-02-02T00:00:00"/>
    <n v="8058297482"/>
    <s v="Gourav Mathur"/>
    <s v="UTKARS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Haryana"/>
    <s v="AMBALA"/>
    <n v="2002935730"/>
    <s v="GS10124147"/>
    <s v="SURJEET KUMAR"/>
    <s v="North"/>
    <s v="General Trade"/>
    <n v="9501047156"/>
    <s v="Growth Specialist"/>
    <d v="2024-02-05T00:00:00"/>
    <n v="9813379902"/>
    <s v="Jaikishan"/>
    <s v="YASHWANT HOLKAR"/>
    <s v="Active"/>
    <s v="Active"/>
    <s v="-"/>
    <m/>
    <x v="0"/>
    <s v="-"/>
    <s v="Leave - Approved"/>
    <s v="Leave - Approved"/>
    <s v="Present - Approved"/>
    <s v="Present - Approved"/>
    <s v="Weekoff - Approved"/>
    <s v="Present - Regularise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2"/>
    <n v="0"/>
    <n v="4"/>
    <n v="0"/>
    <n v="0"/>
    <n v="4"/>
    <n v="0"/>
    <n v="1"/>
    <n v="0"/>
    <n v="0"/>
    <n v="0"/>
    <n v="0"/>
    <n v="31"/>
    <n v="31"/>
    <n v="0"/>
    <n v="0"/>
    <n v="0"/>
    <x v="5"/>
    <s v="Transfer"/>
  </r>
  <r>
    <s v="Maharashtra"/>
    <s v="MUMBAI"/>
    <n v="2002935728"/>
    <s v="GS10125078"/>
    <s v="Azhar Khan"/>
    <s v="West"/>
    <s v="Professional Division"/>
    <n v="8839977529"/>
    <s v="Salon Sales Executive"/>
    <d v="2024-02-02T00:00:00"/>
    <n v="9867384741"/>
    <s v="Sameer Khan"/>
    <s v="ANUROOP CHAKRABORT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Delhi"/>
    <s v="DELHI"/>
    <n v="2002935725"/>
    <s v="GS10127444"/>
    <s v="Titoo Nirman"/>
    <s v="North"/>
    <s v="Professional Division"/>
    <n v="9717479820"/>
    <s v="Salon Sales Executive"/>
    <d v="2024-02-15T00:00:00"/>
    <n v="8802705407"/>
    <s v="Parasram Yadav"/>
    <s v="PARASRAM YADAV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Company Holiday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Delhi"/>
    <s v="DELHI"/>
    <n v="2002935724"/>
    <s v="GS10127595"/>
    <s v="Amit Kumar"/>
    <s v="North"/>
    <s v="Professional Division"/>
    <n v="9250580413"/>
    <s v="Senior Salon Sales Executive"/>
    <d v="2024-02-12T00:00:00"/>
    <n v="8802705407"/>
    <s v="Parasram Yadav"/>
    <s v="PARASRAM YADAV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AHMEDNAGAR"/>
    <n v="2002935721"/>
    <s v="GS10129231"/>
    <s v="KUNAL RAJU NAGPURE"/>
    <s v="West"/>
    <s v="General Trade"/>
    <n v="7276959541"/>
    <s v="Growth Specialist"/>
    <d v="2024-02-15T00:00:00"/>
    <n v="9028874957"/>
    <s v="Yogesh Chandak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Regularise - Approved"/>
    <s v="Present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Delhi"/>
    <s v="DELHI"/>
    <n v="2002995281"/>
    <s v="GS10131758"/>
    <s v="Lawkush Kumar"/>
    <s v="North"/>
    <s v="Professional Division"/>
    <n v="9560729548"/>
    <s v="Salon Sales Executive"/>
    <d v="2024-02-25T00:00:00"/>
    <n v="8802705407"/>
    <s v="Parasram Yadav"/>
    <s v="PARASRAM YADAV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Leave - Approved"/>
    <s v="Present - Approved"/>
    <s v="Present - Approved"/>
    <n v="23"/>
    <n v="0"/>
    <n v="4"/>
    <n v="0"/>
    <n v="0"/>
    <n v="3"/>
    <n v="0"/>
    <n v="1"/>
    <n v="0"/>
    <n v="0"/>
    <n v="0"/>
    <n v="0"/>
    <n v="31"/>
    <n v="31"/>
    <n v="0"/>
    <n v="0"/>
    <n v="0"/>
    <x v="5"/>
    <s v="Transfer"/>
  </r>
  <r>
    <s v="Maharashtra"/>
    <s v="PUNE"/>
    <n v="2002977818"/>
    <s v="GS10131775"/>
    <s v="Shivaji Sudam Bansode"/>
    <s v="West"/>
    <s v="General Trade"/>
    <n v="7719838734"/>
    <s v="Growth Specialist"/>
    <d v="2024-02-20T00:00:00"/>
    <n v="9604968812"/>
    <s v="Samadhan Kusumd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Delhi"/>
    <s v="DELHI"/>
    <n v="2002995282"/>
    <s v="GS10131952"/>
    <s v="Amit"/>
    <s v="North"/>
    <s v="Professional Division"/>
    <n v="8802669488"/>
    <s v="Salon Sales Executive"/>
    <d v="2024-02-20T00:00:00"/>
    <n v="8802705407"/>
    <s v="Parasram Yadav"/>
    <s v="PARASRAM YADAV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PIMPRICHINCHWAD"/>
    <n v="2002977793"/>
    <s v="GS10137291"/>
    <s v="Pranav Sunil Bartakke"/>
    <s v="West"/>
    <s v="General Trade"/>
    <n v="7057280837"/>
    <s v="Growth Specialist"/>
    <d v="2024-03-01T00:00:00"/>
    <n v="9604968812"/>
    <s v="Samadhan Kusumde"/>
    <s v="BALASAHEB BADAKH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Bihar"/>
    <s v="DARBHANGA"/>
    <n v="2003007972"/>
    <s v="GS10142608"/>
    <s v="Kumari Priyanka Sinha"/>
    <s v="East"/>
    <s v="Professional Division"/>
    <n v="9570129666"/>
    <s v="Salon Sales Executive"/>
    <d v="2024-03-12T00:00:00"/>
    <n v="7982420573"/>
    <s v="Suraj Kumar Jha"/>
    <s v="SURAJ KUMAR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On behalf attendanc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Karnataka"/>
    <s v="BANGALORE"/>
    <n v="2002977806"/>
    <s v="GS10142610"/>
    <s v="CHETHAN KUMAR V C"/>
    <s v="South"/>
    <s v="General Trade"/>
    <n v="9742255099"/>
    <s v="Growth Specialist"/>
    <d v="2024-03-12T00:00:00"/>
    <n v="9565899740"/>
    <s v="Prakhar Singh"/>
    <s v="MOHAMED ZAEEM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MUMBAI"/>
    <n v="2002977801"/>
    <s v="GS10142985"/>
    <s v="Mohd Shakir"/>
    <s v="West"/>
    <s v="General Trade"/>
    <n v="7039130071"/>
    <s v="Growth Specialist"/>
    <d v="2024-03-14T00:00:00"/>
    <n v="7977769884"/>
    <s v="Datta Mokase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Rajasthan"/>
    <s v="BIKANER"/>
    <n v="2002977800"/>
    <s v="GS10144235"/>
    <s v="UMESH KUMAR RANGA"/>
    <s v="North"/>
    <s v="General Trade"/>
    <n v="9351478448"/>
    <s v="Growth Specialist"/>
    <d v="2024-03-12T00:00:00"/>
    <n v="8107698071"/>
    <s v="Himanshu Kiradoo"/>
    <s v="SHUBHAM KUMAR 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MUMBAI"/>
    <n v="2003007971"/>
    <s v="GS10148489"/>
    <s v="Abhishek Kumar Dilip Kumar Pandey"/>
    <s v="West"/>
    <s v="General Trade"/>
    <n v="8928823091"/>
    <s v="Growth Specialist"/>
    <d v="2024-03-21T00:00:00"/>
    <n v="9820821645"/>
    <s v="Bipin Chourasi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Gujarat"/>
    <s v="AHMEDABAD"/>
    <n v="2003007964"/>
    <s v="GS10148520"/>
    <s v="Bhati Jayendrasinh Chhatrasinh"/>
    <s v="West"/>
    <s v="General Trade"/>
    <n v="9723117808"/>
    <s v="Growth Specialist"/>
    <d v="2024-03-21T00:00:00"/>
    <n v="8156006639"/>
    <s v="Dharmesh Wagh"/>
    <s v="NALIN VYAS"/>
    <s v="Active"/>
    <s v="Active"/>
    <s v="-"/>
    <m/>
    <x v="0"/>
    <s v="-"/>
    <s v="Present - Approved"/>
    <s v="On behalf attendance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On behalf attendance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MUMBAI"/>
    <n v="2003193805"/>
    <s v="GS10252401"/>
    <s v="Roshan Thakur"/>
    <s v="West"/>
    <s v="Professional Division"/>
    <n v="8169108780"/>
    <s v="Salon Sales Executive"/>
    <d v="2024-08-02T00:00:00"/>
    <n v="9867384741"/>
    <s v="Sameer Khan"/>
    <s v="ANUROOP CHAKRABORTY"/>
    <s v="Alumni"/>
    <s v="Resigned"/>
    <d v="2025-06-03T00:00:00"/>
    <m/>
    <x v="1"/>
    <s v="-"/>
    <s v="Present - Approved"/>
    <s v="Present - Approved"/>
    <s v="Present - Approved"/>
    <s v="Present - Approved"/>
    <s v="Weekoff - Approved"/>
    <s v="Marked Absent - Regularise - Rejected"/>
    <s v="Present - Approved"/>
    <s v="Present - Approved"/>
    <s v="Present - Approved"/>
    <s v="Present - Approved"/>
    <s v="Present - Approved"/>
    <s v="Weekoff - Approved"/>
    <s v="Not Mark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0"/>
    <n v="2"/>
    <n v="0"/>
    <n v="0"/>
    <n v="0"/>
    <n v="0"/>
    <n v="0"/>
    <n v="0"/>
    <n v="3"/>
    <n v="17"/>
    <n v="3"/>
    <n v="11"/>
    <n v="31"/>
    <n v="0"/>
    <n v="3"/>
    <n v="3"/>
    <x v="2"/>
    <s v="Transfer"/>
  </r>
  <r>
    <s v="Madhya Pradesh"/>
    <s v="BHOPAL"/>
    <n v="2003007963"/>
    <s v="GS10148539"/>
    <s v="Niranjan Singh Jat"/>
    <s v="West"/>
    <s v="General Trade"/>
    <n v="9981667878"/>
    <s v="Growth Specialist"/>
    <d v="2024-04-01T00:00:00"/>
    <n v="8878732654"/>
    <s v="Shailesh Sarodey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Punjab"/>
    <s v="JALANDHAR"/>
    <n v="2003007962"/>
    <s v="GS10149503"/>
    <s v="Love Kumar"/>
    <s v="North"/>
    <s v="General Trade"/>
    <n v="7508822068"/>
    <s v="Growth Specialist"/>
    <d v="2024-04-07T00:00:00"/>
    <n v="9625314329"/>
    <s v="Vishal Bhardwaj"/>
    <s v="Vishal Bhardwaj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Karnataka"/>
    <s v="BANGALORE"/>
    <n v="2003007958"/>
    <s v="GS10151381"/>
    <s v="Pawan Kumar"/>
    <s v="South"/>
    <s v="General Trade"/>
    <n v="9880010656"/>
    <s v="Growth Specialist"/>
    <d v="2024-03-23T00:00:00"/>
    <n v="7349039142"/>
    <s v="Vinay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2983194"/>
    <s v="GS10151392"/>
    <s v="Pradip Nandi"/>
    <s v="East"/>
    <s v="General Trade"/>
    <n v="8777367533"/>
    <s v="Growth Specialist"/>
    <d v="2024-03-01T00:00:00"/>
    <n v="9231183976"/>
    <s v="Supriyo Dey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2983193"/>
    <s v="GS10151396"/>
    <s v="Subha Singha"/>
    <s v="East"/>
    <s v="General Trade"/>
    <n v="6291403996"/>
    <s v="Growth Specialist"/>
    <d v="2024-03-01T00:00:00"/>
    <n v="9674727960"/>
    <s v="Abhijit Saha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CANNING"/>
    <n v="2002983192"/>
    <s v="GS10151401"/>
    <s v="Sukumar Mondal"/>
    <s v="East"/>
    <s v="General Trade"/>
    <n v="9093808487"/>
    <s v="Growth Specialist"/>
    <d v="2024-03-01T00:00:00"/>
    <n v="9231183976"/>
    <s v="Supriyo Dey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West Bengal"/>
    <s v="KAKDWIP"/>
    <n v="2002983190"/>
    <s v="GS10151412"/>
    <s v="Sanjoy Das"/>
    <s v="East"/>
    <s v="General Trade"/>
    <n v="8617695005"/>
    <s v="Growth Specialist"/>
    <d v="2024-03-23T00:00:00"/>
    <n v="9231183976"/>
    <s v="Supriyo Dey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Tamil Nadu"/>
    <s v="CHENNAI"/>
    <n v="2003007955"/>
    <s v="GS10153583"/>
    <s v="S Rupesh Kumar"/>
    <s v="South"/>
    <s v="General Trade"/>
    <n v="8682808526"/>
    <s v="Growth Specialist"/>
    <d v="2024-03-23T00:00:00"/>
    <n v="8667088356"/>
    <s v="Manikandan Sunda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Sourcing"/>
  </r>
  <r>
    <s v="Maharashtra"/>
    <s v="MUMBAI"/>
    <n v="2003056090"/>
    <s v="GS10160813"/>
    <s v="Preeti Vivek Khadsay"/>
    <s v="West"/>
    <s v="Professional Division"/>
    <n v="7021861409"/>
    <s v="Technical Support"/>
    <d v="2024-04-25T00:00:00"/>
    <n v="9619906151"/>
    <s v="MAMATHA SUVARNA"/>
    <s v="HEENA DALVI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Regularise - Approved"/>
    <s v="Present - Approved"/>
    <s v="Present - Regularise - Approved"/>
    <s v="Present - Approved"/>
    <s v="Present - Approved"/>
    <s v="Present - Regularise - Approved"/>
    <s v="Weekoff - Approved"/>
    <s v="Present - Regularise - Approved"/>
    <s v="Leave - Approved"/>
    <s v="Leave - Approved"/>
    <s v="Leave - Approved"/>
    <s v="Present - Approved"/>
    <s v="Present - Regularise - Approved"/>
    <s v="Weekoff - Approved"/>
    <s v="Present - Regularise - Approved"/>
    <s v="Present - Regularise - Approved"/>
    <s v="Present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Uttar Pradesh"/>
    <s v="GHAZIABAD"/>
    <n v="2003007968"/>
    <s v="GS10167158"/>
    <s v="NAKUL VERMA"/>
    <s v="North"/>
    <s v="General Trade"/>
    <n v="9910903676"/>
    <s v="Growth Specialist"/>
    <d v="2024-03-22T00:00:00"/>
    <n v="9368204080"/>
    <s v="ARUN KUMAR KANOJI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Himachal Pradesh"/>
    <s v="BILASPUR"/>
    <n v="2003043445"/>
    <s v="GS10168430"/>
    <s v="NARESH KUMAR"/>
    <s v="North"/>
    <s v="General Trade"/>
    <n v="8580547404"/>
    <s v="Growth Specialist"/>
    <d v="2024-04-11T00:00:00"/>
    <n v="7018144176"/>
    <s v="Sushil Kumar"/>
    <s v="YASHWANT HOL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Maharashtra"/>
    <s v="MUMBAI"/>
    <n v="2003007966"/>
    <s v="GS10168465"/>
    <s v="Anuj Kumar Srivastava"/>
    <s v="West"/>
    <s v="Professional Division"/>
    <n v="9321663303"/>
    <s v="Salon Sales Executive"/>
    <d v="2024-04-04T00:00:00"/>
    <n v="8982158721"/>
    <s v="Ankit Sharma"/>
    <s v="MAINUDIN KHAN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Rajasthan"/>
    <s v="Jaipur"/>
    <n v="2003056087"/>
    <s v="GS10177717"/>
    <s v="Mohammad Shahrukh Husain"/>
    <s v="North"/>
    <s v="Professional Division"/>
    <n v="7689999092"/>
    <s v="Salon Sales Executive"/>
    <d v="2024-04-22T00:00:00"/>
    <n v="8058297482"/>
    <s v="Gourav Mathur"/>
    <s v="UTKARS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Karnataka"/>
    <s v="HUBLI"/>
    <n v="2003056085"/>
    <s v="GS10180829"/>
    <s v="VIVEK M J"/>
    <s v="South"/>
    <s v="General Trade"/>
    <n v="7892739608"/>
    <s v="Growth Specialist"/>
    <d v="2024-04-22T00:00:00"/>
    <n v="9743039777"/>
    <s v="Anil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LUCKNOW"/>
    <n v="2003056069"/>
    <s v="GS10185958"/>
    <s v="Abdul Raheem Khan"/>
    <s v="North"/>
    <s v="Professional Division"/>
    <n v="7007731778"/>
    <s v="Salon Sales Executive"/>
    <d v="2024-05-07T00:00:00"/>
    <n v="9935892287"/>
    <s v="Ashutosh Dubey"/>
    <s v="ASHUTOSH DUB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Punjab"/>
    <s v="MOGA"/>
    <n v="2003056067"/>
    <s v="GS10185961"/>
    <s v="GAURAV KUMAR"/>
    <s v="North"/>
    <s v="General Trade"/>
    <n v="8725016986"/>
    <s v="Growth Specialist"/>
    <d v="2024-05-08T00:00:00"/>
    <n v="9888511240"/>
    <s v="SUNIL SCHADEVA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JAUNPUR"/>
    <n v="2003056082"/>
    <s v="GS10187535"/>
    <s v="SHAILENDRA SINGH"/>
    <s v="North"/>
    <s v="General Trade"/>
    <n v="7376558752"/>
    <s v="Growth Specialist"/>
    <d v="2024-05-08T00:00:00"/>
    <n v="9919575388"/>
    <s v="Vimal Chandra Sharma"/>
    <s v="PRAKHAR GUPTA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Company Holiday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Tamil Nadu"/>
    <s v="TRICHY"/>
    <n v="2003056077"/>
    <s v="GS10188688"/>
    <s v="R Thiruppathi"/>
    <s v="South"/>
    <s v="General Trade"/>
    <n v="8098924238"/>
    <s v="Growth Specialist"/>
    <d v="2024-05-10T00:00:00"/>
    <n v="9943978045"/>
    <s v="Periyannan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BHIWANDI"/>
    <n v="2003056074"/>
    <s v="GS10192392"/>
    <s v="HIMANSHU TIWARI"/>
    <s v="West"/>
    <s v="Professional Division"/>
    <n v="9892742738"/>
    <s v="Salon Sales Executive"/>
    <d v="2024-05-16T00:00:00"/>
    <n v="8982158721"/>
    <s v="Ankit Sharma"/>
    <s v="MAINUDIN KHAN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Uttar Pradesh"/>
    <s v="BAREILLY"/>
    <n v="2003056059"/>
    <s v="GS10195393"/>
    <s v="ANKIT SHARMA"/>
    <s v="North"/>
    <s v="General Trade"/>
    <n v="8755006149"/>
    <s v="Growth Specialist"/>
    <d v="2024-05-20T00:00:00"/>
    <n v="9897171001"/>
    <s v="Abhilash Saxena"/>
    <s v="SANDEEP BHATNAGAR"/>
    <s v="Active"/>
    <s v="Active"/>
    <s v="-"/>
    <m/>
    <x v="0"/>
    <s v="-"/>
    <s v="Present - Approved"/>
    <s v="Present - Approved"/>
    <s v="Present - Regularise - Approved"/>
    <s v="Present - Regularis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Telangana"/>
    <s v="NALGONDA"/>
    <n v="2003111236"/>
    <s v="GS10196182"/>
    <s v="SAYYAD GAFAR"/>
    <s v="South"/>
    <s v="General Trade"/>
    <n v="9550080688"/>
    <s v="Growth Specialist"/>
    <d v="2024-05-21T00:00:00"/>
    <n v="9515165980"/>
    <s v="Shaik Fayyum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Uttar Pradesh"/>
    <s v="LUCKNOW"/>
    <n v="2003111185"/>
    <s v="GS10198044"/>
    <s v="JAGATNARAYAN SHUKLA"/>
    <s v="North"/>
    <s v="General Trade"/>
    <n v="9956988676"/>
    <s v="Growth Specialist"/>
    <d v="2024-05-22T00:00:00"/>
    <n v="9807707763"/>
    <s v="ANURAG SAHU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Haryana"/>
    <s v="FARIDABAD"/>
    <n v="2003111200"/>
    <s v="GS10204117"/>
    <s v="AJAY SINGH"/>
    <s v="North"/>
    <s v="General Trade"/>
    <n v="9358338898"/>
    <s v="Growth Specialist"/>
    <d v="2024-07-06T00:00:00"/>
    <n v="9650240283"/>
    <s v="Amit Kumar"/>
    <s v="YASHWANT HOLKAR"/>
    <s v="Active"/>
    <s v="Active"/>
    <s v="-"/>
    <m/>
    <x v="0"/>
    <s v="-"/>
    <s v="Present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Regularise - Approved"/>
    <s v="Leave - Approved"/>
    <s v="Present - Regularis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Delhi"/>
    <s v="DELHI"/>
    <n v="2003111229"/>
    <s v="GS10204119"/>
    <s v="Aakash"/>
    <s v="North"/>
    <s v="General Trade"/>
    <n v="9599279133"/>
    <s v="Growth Specialist"/>
    <d v="2024-06-03T00:00:00"/>
    <n v="9818130903"/>
    <s v="Mitranand Ti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Leav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Delhi"/>
    <s v="DELHI"/>
    <n v="2003111227"/>
    <s v="GS10204122"/>
    <s v="SHIV PRASAD"/>
    <s v="North"/>
    <s v="General Trade"/>
    <n v="9999144006"/>
    <s v="Growth Specialist"/>
    <d v="2024-06-04T00:00:00"/>
    <n v="9818130903"/>
    <s v="Mitranand Ti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Madhya Pradesh"/>
    <s v="UJJAIN"/>
    <n v="2003111221"/>
    <s v="GS10212417"/>
    <s v="ABHISHEK MALVIYA"/>
    <s v="West"/>
    <s v="General Trade"/>
    <n v="9907914725"/>
    <s v="Growth Specialist"/>
    <d v="2024-06-11T00:00:00"/>
    <n v="9770112005"/>
    <s v="Abhishek Kumar Sen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Maharashtra"/>
    <s v="MUMBAI"/>
    <n v="2003111239"/>
    <s v="GS10212428"/>
    <s v="DEEPAK KUMAR YADAV"/>
    <s v="West"/>
    <s v="General Trade"/>
    <n v="9369042427"/>
    <s v="Growth Specialist"/>
    <d v="2024-06-08T00:00:00"/>
    <n v="7021244219"/>
    <s v="Ganesh Joshi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MUMBAI"/>
    <n v="2003111218"/>
    <s v="GS10212447"/>
    <s v="SHAMBHU KUMAR"/>
    <s v="West"/>
    <s v="General Trade"/>
    <n v="6207275203"/>
    <s v="Growth Specialist"/>
    <d v="2024-06-01T00:00:00"/>
    <n v="9820821645"/>
    <s v="Bipin Chourasia"/>
    <s v="AJAY SINGH MEENA"/>
    <s v="Active"/>
    <s v="Active"/>
    <s v="-"/>
    <m/>
    <x v="0"/>
    <s v="-"/>
    <s v="Leave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4"/>
    <n v="0"/>
    <n v="0"/>
    <n v="0"/>
    <n v="0"/>
    <n v="0"/>
    <n v="0"/>
    <n v="31"/>
    <n v="31"/>
    <n v="0"/>
    <n v="0"/>
    <n v="0"/>
    <x v="5"/>
    <s v="Transfer"/>
  </r>
  <r>
    <s v="Uttar Pradesh"/>
    <s v="LUCKNOW"/>
    <n v="2003111204"/>
    <s v="GS10213741"/>
    <s v="PRABHAT KUMAR"/>
    <s v="North"/>
    <s v="General Trade"/>
    <n v="9651890333"/>
    <s v="Growth Specialist"/>
    <d v="2024-06-14T00:00:00"/>
    <n v="9807707763"/>
    <s v="ANURAG SAHU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Maharashtra"/>
    <s v="NAGPUR"/>
    <n v="2003111188"/>
    <s v="GS10215719"/>
    <s v="MILIND OMPRKASH PATLE"/>
    <s v="West"/>
    <s v="General Trade"/>
    <n v="9370324650"/>
    <s v="Growth Specialist"/>
    <d v="2024-06-22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GHAZIABAD"/>
    <n v="2003111201"/>
    <s v="GS10217977"/>
    <s v="SHIVAM KUMAR"/>
    <s v="North"/>
    <s v="General Trade"/>
    <n v="7351515952"/>
    <s v="Growth Specialist"/>
    <d v="2024-06-16T00:00:00"/>
    <n v="9368204080"/>
    <s v="ARUN KUMAR KANOJIA"/>
    <s v="SANDEEP BHATNAGAR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Leave - Approved"/>
    <s v="Leave - Approved"/>
    <s v="Leave - Approved"/>
    <s v="Leave - Approved"/>
    <s v="Leave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1"/>
    <n v="0"/>
    <n v="4"/>
    <n v="0"/>
    <n v="0"/>
    <n v="5"/>
    <n v="0"/>
    <n v="1"/>
    <n v="0"/>
    <n v="0"/>
    <n v="0"/>
    <n v="0"/>
    <n v="31"/>
    <n v="31"/>
    <n v="0"/>
    <n v="0"/>
    <n v="0"/>
    <x v="5"/>
    <s v="Transfer"/>
  </r>
  <r>
    <s v="Telangana"/>
    <s v="SANGAREDDY"/>
    <n v="2003111190"/>
    <s v="GS10218907"/>
    <s v="SHATHAM RAVINDAR"/>
    <s v="South"/>
    <s v="General Trade"/>
    <n v="9550443197"/>
    <s v="Growth Specialist"/>
    <d v="2024-06-17T00:00:00"/>
    <n v="9515165980"/>
    <s v="Shaik Fayyum"/>
    <s v="MALLESH GODASI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MUMBAI"/>
    <n v="2003153510"/>
    <s v="GS10219158"/>
    <s v="Tejas Chavan"/>
    <s v="West"/>
    <s v="Others"/>
    <n v="9321132188"/>
    <s v="Officer"/>
    <d v="2024-06-24T00:00:00"/>
    <n v="9969030897"/>
    <s v="Manoj Padave"/>
    <s v="MANOJ PADAVE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3111182"/>
    <s v="GS10219458"/>
    <s v="Anil Gupta"/>
    <s v="East"/>
    <s v="General Trade"/>
    <n v="6290379829"/>
    <s v="Growth Specialist"/>
    <d v="2024-06-18T00:00:00"/>
    <n v="9674727960"/>
    <s v="Abhijit Saha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Chhattisgarh"/>
    <s v="RAIPUR"/>
    <n v="2003153515"/>
    <s v="GS10223221"/>
    <s v="NARENDRA PANKA"/>
    <s v="West"/>
    <s v="General Trade"/>
    <n v="9669024412"/>
    <s v="Growth Specialist"/>
    <d v="2024-07-01T00:00:00"/>
    <n v="7869621430"/>
    <s v="Nitesh Singh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Tamil Nadu"/>
    <s v="COIMBATORE"/>
    <n v="2003153567"/>
    <s v="GS10223224"/>
    <s v="CHANDRU"/>
    <s v="South"/>
    <s v="General Trade"/>
    <n v="7402334480"/>
    <s v="Growth Specialist"/>
    <d v="2024-06-22T00:00:00"/>
    <n v="9655222021"/>
    <s v="Dhinesh Kumar R"/>
    <s v="GOPA KUMAR"/>
    <s v="Active"/>
    <s v="Active"/>
    <s v="-"/>
    <m/>
    <x v="0"/>
    <s v="-"/>
    <s v="Present - Regularise - Approved"/>
    <s v="Leave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n v="23"/>
    <n v="0"/>
    <n v="4"/>
    <n v="0"/>
    <n v="0"/>
    <n v="4"/>
    <n v="0"/>
    <n v="0"/>
    <n v="0"/>
    <n v="0"/>
    <n v="0"/>
    <n v="0"/>
    <n v="31"/>
    <n v="31"/>
    <n v="0"/>
    <n v="0"/>
    <n v="0"/>
    <x v="5"/>
    <s v="Transfer"/>
  </r>
  <r>
    <s v="Maharashtra"/>
    <s v="DHULE"/>
    <n v="2003111208"/>
    <s v="GS10223703"/>
    <s v="Vishal Narayan Gayakwad"/>
    <s v="West"/>
    <s v="General Trade"/>
    <n v="9529858955"/>
    <s v="Growth Specialist"/>
    <d v="2024-06-07T00:00:00"/>
    <n v="9766264906"/>
    <s v="Shrikant Pathak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Delhi"/>
    <s v="DELHI"/>
    <n v="2003153513"/>
    <s v="GS10224258"/>
    <s v="Suraj Mishra"/>
    <s v="North"/>
    <s v="Professional Division"/>
    <n v="9873841899"/>
    <s v="Salon Sales Executive"/>
    <d v="2024-07-01T00:00:00"/>
    <n v="8860327058"/>
    <s v="SubhashKumar"/>
    <s v="PARASRAM YADAV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Madhya Pradesh"/>
    <s v="INDORE"/>
    <n v="2003153527"/>
    <s v="GS10225668"/>
    <s v="KRISH MODI"/>
    <s v="West"/>
    <s v="General Trade"/>
    <n v="9131142954"/>
    <s v="Growth Specialist Expansion"/>
    <d v="2024-07-01T00:00:00"/>
    <n v="9131585829"/>
    <s v="MOHIT GUPTA"/>
    <s v="MANOJ TIWARI"/>
    <s v="Active"/>
    <s v="Active"/>
    <s v="-"/>
    <m/>
    <x v="0"/>
    <s v="-"/>
    <s v="Present - Regularise - Approved"/>
    <s v="Present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Approved"/>
    <s v="Present - Approved"/>
    <s v="Weekoff - Approved"/>
    <s v="Present - Regularise - Approved"/>
    <s v="Present - Regularise - Approved"/>
    <s v="Present - Regularise - Approved"/>
    <s v="Present - Approved"/>
    <s v="Present - Approved"/>
    <s v="Present - Regularise - Approved"/>
    <s v="Weekoff - Approved"/>
    <s v="Present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3153564"/>
    <s v="GS10226224"/>
    <s v="BIJAN BANERJEE"/>
    <s v="East"/>
    <s v="General Trade"/>
    <n v="7478159163"/>
    <s v="Growth Specialist Expansion"/>
    <d v="2024-06-24T00:00:00"/>
    <n v="8617076007"/>
    <s v="Indrajit Maiti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Gujarat"/>
    <s v="AHMEDABAD"/>
    <n v="2003153525"/>
    <s v="GS10230973"/>
    <s v="SAROJ MAHESH RAMESHBHAI"/>
    <s v="West"/>
    <s v="General Trade"/>
    <n v="9054437809"/>
    <s v="Growth Specialist Expansion"/>
    <d v="2024-07-10T00:00:00"/>
    <n v="9537006639"/>
    <s v="Anil Pandherkar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3153558"/>
    <s v="GS10232457"/>
    <s v="Bijoy Mondal"/>
    <s v="East"/>
    <s v="General Trade"/>
    <n v="8296029707"/>
    <s v="Growth Specialist Expansion"/>
    <d v="2024-07-01T00:00:00"/>
    <n v="9674727960"/>
    <s v="Abhijit Saha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BASTI"/>
    <n v="2003153487"/>
    <s v="GS10234691"/>
    <s v="AKASH BARANWAL"/>
    <s v="North"/>
    <s v="General Trade"/>
    <n v="7007104239"/>
    <s v="Growth Specialist"/>
    <d v="2024-07-09T00:00:00"/>
    <n v="9554072155"/>
    <s v="Jitendra Pandey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Rajasthan"/>
    <s v="JAIPUR"/>
    <n v="2003153478"/>
    <s v="GS10234707"/>
    <s v="PANKAJ SHARMA"/>
    <s v="North"/>
    <s v="General Trade"/>
    <n v="9166001023"/>
    <s v="Growth Specialist"/>
    <d v="2024-07-08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Bihar"/>
    <s v="PATNA"/>
    <n v="2003153477"/>
    <s v="GS10234708"/>
    <s v="MANDEEP SINGH"/>
    <s v="East"/>
    <s v="General Trade"/>
    <n v="7004953618"/>
    <s v="Growth Specialist Expansion"/>
    <d v="2024-07-09T00:00:00"/>
    <n v="8825173309"/>
    <s v="Vivek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Bihar"/>
    <s v="PATNA"/>
    <n v="2003153476"/>
    <s v="GS10234709"/>
    <s v="KUNDAN KUMAR"/>
    <s v="East"/>
    <s v="General Trade"/>
    <n v="7870823453"/>
    <s v="Growth Specialist Expansion"/>
    <d v="2024-07-08T00:00:00"/>
    <n v="8825173309"/>
    <s v="Vivek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Gujarat"/>
    <s v="HIMATNAGAR"/>
    <n v="2003153554"/>
    <s v="GS10236546"/>
    <s v="Satish Kantilal Sabubala"/>
    <s v="West"/>
    <s v="General Trade"/>
    <n v="9737398056"/>
    <s v="Growth Specialist"/>
    <d v="2024-07-10T00:00:00"/>
    <n v="8156006639"/>
    <s v="Dharmesh Wagh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3153483"/>
    <s v="GS10236547"/>
    <s v="Ranjan Sarkar"/>
    <s v="East"/>
    <s v="General Trade"/>
    <n v="7439374458"/>
    <s v="Growth Specialist"/>
    <d v="2024-07-11T00:00:00"/>
    <n v="9231183976"/>
    <s v="Supriyo Dey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SAHIBABAD"/>
    <n v="2003153553"/>
    <s v="GS10236548"/>
    <s v="DHEERAJ KUMAR"/>
    <s v="North"/>
    <s v="General Trade"/>
    <n v="9690549762"/>
    <s v="Growth Specialist Expansion"/>
    <d v="2024-07-08T00:00:00"/>
    <n v="9368204080"/>
    <s v="ARUN KUMAR KANOJI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Delhi"/>
    <s v="DELHI"/>
    <n v="2003153481"/>
    <s v="GS10237186"/>
    <s v="RAJU JHA"/>
    <s v="North"/>
    <s v="General Trade"/>
    <n v="9911839757"/>
    <s v="Growth Specialist"/>
    <d v="2024-07-11T00:00:00"/>
    <n v="9250850240"/>
    <s v="Jitesh Jha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Company Holiday - Approved"/>
    <s v="Weekoff - Approved"/>
    <s v="Leave - Approved"/>
    <s v="Leav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1"/>
    <n v="0"/>
    <n v="4"/>
    <n v="0"/>
    <n v="0"/>
    <n v="5"/>
    <n v="0"/>
    <n v="1"/>
    <n v="0"/>
    <n v="0"/>
    <n v="0"/>
    <n v="0"/>
    <n v="31"/>
    <n v="31"/>
    <n v="0"/>
    <n v="0"/>
    <n v="0"/>
    <x v="5"/>
    <s v="Transfer"/>
  </r>
  <r>
    <s v="Haryana"/>
    <s v="GURGAON"/>
    <n v="2003153508"/>
    <s v="GS10237187"/>
    <s v="Kamal Chauhan"/>
    <s v="North"/>
    <s v="General Trade"/>
    <n v="8851067942"/>
    <s v="Growth Specialist"/>
    <d v="2024-07-06T00:00:00"/>
    <n v="9650240283"/>
    <s v="Amit Kumar"/>
    <s v="YASHWANT HOLKAR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Company Holiday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Regularise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Chhattisgarh"/>
    <s v="RAIPUR"/>
    <n v="2003153479"/>
    <s v="GS10237749"/>
    <s v="KULESHWAR CHANDRAVANSHI"/>
    <s v="West"/>
    <s v="General Trade"/>
    <n v="8827283152"/>
    <s v="Growth Specialist"/>
    <d v="2024-07-15T00:00:00"/>
    <n v="7869621430"/>
    <s v="Nitesh Singh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ODISHA"/>
    <s v="BHUBANESWAR"/>
    <n v="2003153542"/>
    <s v="GS10239683"/>
    <s v="ASHISH NAYAK"/>
    <s v="East"/>
    <s v="General Trade"/>
    <n v="9040731484"/>
    <s v="Growth Specialist Expansion"/>
    <d v="2024-07-16T00:00:00"/>
    <n v="7504417388"/>
    <s v="ASWAJIT BARIK"/>
    <s v="SUBASA PANDA"/>
    <s v="Active"/>
    <s v="Active"/>
    <s v="-"/>
    <m/>
    <x v="0"/>
    <s v="-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ODISHA"/>
    <s v="BHUBANESWAR"/>
    <n v="2003153541"/>
    <s v="GS10239696"/>
    <s v="RAJESH KUMAR MOHANTY"/>
    <s v="East"/>
    <s v="General Trade"/>
    <n v="7978294080"/>
    <s v="Growth Specialist Expansion"/>
    <d v="2024-07-16T00:00:00"/>
    <n v="7504417388"/>
    <s v="ASWAJIT BAR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Madhya Pradesh"/>
    <s v="JABALPUR"/>
    <n v="2003153523"/>
    <s v="GS10239699"/>
    <s v="Amit Thakur"/>
    <s v="West"/>
    <s v="Professional Division"/>
    <n v="9179672456"/>
    <s v="Salon Sales Executive"/>
    <d v="2024-07-15T00:00:00"/>
    <n v="9826057066"/>
    <s v="Sanjay Kaul"/>
    <s v="Kapil Kavthe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Gujarat"/>
    <s v="AHMEDABAD"/>
    <n v="2003153520"/>
    <s v="GS10240009"/>
    <s v="Chitiyal Mayur"/>
    <s v="West"/>
    <s v="General Trade"/>
    <n v="8128465745"/>
    <s v="Growth Specialist Expansion"/>
    <d v="2024-07-15T00:00:00"/>
    <n v="8156006639"/>
    <s v="Dharmesh Wagh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Regularise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Bihar"/>
    <s v="PATNA"/>
    <n v="2003153519"/>
    <s v="GS10240010"/>
    <s v="SHASHI KUMAR"/>
    <s v="East"/>
    <s v="General Trade"/>
    <n v="9852321504"/>
    <s v="Growth Specialist Expansion"/>
    <d v="2024-07-15T00:00:00"/>
    <n v="8825173309"/>
    <s v="Vivek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HABRA"/>
    <n v="2003153504"/>
    <s v="GS10240015"/>
    <s v="UJJWAL GHOSH"/>
    <s v="East"/>
    <s v="General Trade"/>
    <n v="6294984376"/>
    <s v="Growth Specialist Expansion"/>
    <d v="2024-07-17T00:00:00"/>
    <n v="9830349225"/>
    <s v="Pradip Kumar Das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Karnataka"/>
    <s v="BELLARY"/>
    <n v="2003153501"/>
    <s v="GS10240819"/>
    <s v="Praveen Kumar R"/>
    <s v="South"/>
    <s v="General Trade"/>
    <n v="9916425580"/>
    <s v="Growth Specialist"/>
    <d v="2024-07-15T00:00:00"/>
    <n v="7795935350"/>
    <s v="Kantagowda Patil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Kerala"/>
    <s v="KOZHIKODE"/>
    <n v="2003193770"/>
    <s v="GS10240894"/>
    <s v="AKSHAY TK"/>
    <s v="South"/>
    <s v="General Trade"/>
    <n v="9946155427"/>
    <s v="Growth Specialist"/>
    <d v="2024-07-22T00:00:00"/>
    <n v="9048171332"/>
    <s v="Sanoop M"/>
    <s v="KV PRADEEP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Uttar Pradesh"/>
    <s v="ALIGARH"/>
    <n v="2003193794"/>
    <s v="GS10241239"/>
    <s v="DHARMENDRA SINGH"/>
    <s v="North"/>
    <s v="General Trade"/>
    <n v="9690545565"/>
    <s v="Growth Specialist"/>
    <d v="2024-07-25T00:00:00"/>
    <n v="9997327954"/>
    <s v="Chandan Singh"/>
    <s v="SANDEEP BHATNAGAR"/>
    <s v="Active"/>
    <s v="Active"/>
    <s v="-"/>
    <m/>
    <x v="0"/>
    <s v="-"/>
    <s v="Leave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Uttarakhand"/>
    <s v="RUDRAPUR"/>
    <n v="2003193793"/>
    <s v="GS10241316"/>
    <s v="SAGAR"/>
    <s v="North"/>
    <s v="Professional Division"/>
    <n v="7055419001"/>
    <s v="Salon Sales Executive"/>
    <d v="2024-07-22T00:00:00"/>
    <n v="9897743344"/>
    <s v="ANKUSH NEGI"/>
    <s v="DEEPAK KOHLI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Leave - Approved"/>
    <s v="Leave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n v="20"/>
    <n v="0"/>
    <n v="4"/>
    <n v="0"/>
    <n v="0"/>
    <n v="6"/>
    <n v="0"/>
    <n v="1"/>
    <n v="0"/>
    <n v="0"/>
    <n v="0"/>
    <n v="0"/>
    <n v="31"/>
    <n v="31"/>
    <n v="0"/>
    <n v="0"/>
    <n v="0"/>
    <x v="5"/>
    <s v="Transfer"/>
  </r>
  <r>
    <s v="Maharashtra"/>
    <s v="MUMBAI"/>
    <n v="2003153497"/>
    <s v="GS10241361"/>
    <s v="Mo Ahtesham"/>
    <s v="West"/>
    <s v="Professional Division"/>
    <n v="9956553934"/>
    <s v="Salon Sales Executive"/>
    <d v="2024-07-19T00:00:00"/>
    <n v="9920061524"/>
    <s v="Deepika"/>
    <s v="monidun khan"/>
    <s v="Active"/>
    <s v="Activ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Leave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Chhattisgarh"/>
    <s v="RAIPUR"/>
    <n v="2003153496"/>
    <s v="GS10241554"/>
    <s v="SATISH KUMAR PARKER"/>
    <s v="West"/>
    <s v="General Trade"/>
    <n v="6261957694"/>
    <s v="Growth Specialist"/>
    <d v="2024-07-17T00:00:00"/>
    <n v="7869621430"/>
    <s v="Nitesh Singh"/>
    <s v="ARVIND GUPTA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Goa"/>
    <s v="MADGOAN"/>
    <n v="2003193791"/>
    <s v="GS10241835"/>
    <s v="AKILESH ULHAS DEVIDAS"/>
    <s v="West"/>
    <s v="General Trade"/>
    <n v="9158410148"/>
    <s v="Growth Specialist"/>
    <d v="2024-07-22T00:00:00"/>
    <n v="7720885148"/>
    <s v="Sunil Kokitkar"/>
    <s v="BALASAHEB BADAKH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Maharashtra"/>
    <s v="NAGPUR"/>
    <n v="2003153495"/>
    <s v="GS20121657"/>
    <s v="SANDEEP DEEPAK GOUR"/>
    <s v="West"/>
    <s v="General Trade"/>
    <n v="9970965902"/>
    <s v="Growth Specialist Expansion"/>
    <d v="2024-07-01T00:00:00"/>
    <n v="9096771352"/>
    <s v="DEEPAK DHARMRAJ YADAV"/>
    <s v="ATENDRA TIWARI"/>
    <s v="Alumni"/>
    <s v="Resigned"/>
    <d v="2025-06-02T00:00:00"/>
    <m/>
    <x v="1"/>
    <s v="-"/>
    <s v="Present - Approved"/>
    <s v="Present - Approved"/>
    <s v="Present - Approved"/>
    <s v="Present - Approved"/>
    <s v="Weekoff - Approved"/>
    <s v="Marked Absent - Approved"/>
    <s v="Leave - Approved"/>
    <s v="Leave - Approved"/>
    <s v="Leave - Approved"/>
    <s v="Leave - Approved"/>
    <s v="Leave - Approved"/>
    <s v="Weekoff - Approved"/>
    <s v="Marked Ab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4"/>
    <n v="0"/>
    <n v="2"/>
    <n v="0"/>
    <n v="0"/>
    <n v="5"/>
    <n v="0"/>
    <n v="0"/>
    <n v="2"/>
    <n v="0"/>
    <n v="18"/>
    <n v="2"/>
    <n v="11"/>
    <n v="31"/>
    <n v="0"/>
    <n v="0"/>
    <n v="2"/>
    <x v="4"/>
    <s v="Sourcing"/>
  </r>
  <r>
    <s v="Maharashtra"/>
    <s v="NAGPUR"/>
    <n v="2003193797"/>
    <s v="GS20131437"/>
    <s v="PUNIT YADAVRAOJI PAUNIKAR"/>
    <s v="West"/>
    <s v="General Trade"/>
    <n v="7304127454"/>
    <s v="Growth Specialist"/>
    <d v="2024-07-22T00:00:00"/>
    <n v="9096771352"/>
    <s v="DEEPAK DHARMRAJ YADAV"/>
    <s v="ATENDRA TIWARI"/>
    <s v="Alumni"/>
    <s v="Resigned"/>
    <d v="2025-06-02T00:00:00"/>
    <m/>
    <x v="1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Marked Absent - Approved"/>
    <s v="Present - Approved"/>
    <s v="Present - Approved"/>
    <s v="Weekoff - Approved"/>
    <s v="Marked Ab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0"/>
    <n v="2"/>
    <n v="0"/>
    <n v="0"/>
    <n v="0"/>
    <n v="0"/>
    <n v="0"/>
    <n v="2"/>
    <n v="0"/>
    <n v="18"/>
    <n v="2"/>
    <n v="11"/>
    <n v="31"/>
    <n v="0"/>
    <n v="0"/>
    <n v="2"/>
    <x v="4"/>
    <s v="Sourcing"/>
  </r>
  <r>
    <s v="Karnataka"/>
    <s v="MYSORE"/>
    <n v="2003193789"/>
    <s v="GS10243657"/>
    <s v="Mahendra M"/>
    <s v="South"/>
    <s v="General Trade"/>
    <n v="8095112377"/>
    <s v="Growth Specialist"/>
    <d v="2024-07-22T00:00:00"/>
    <n v="9743039777"/>
    <s v="Anil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RAMPURHAT"/>
    <n v="2003193788"/>
    <s v="GS10243929"/>
    <s v="MRINAL MONDAL"/>
    <s v="East"/>
    <s v="General Trade"/>
    <n v="9564622204"/>
    <s v="Growth Specialist"/>
    <d v="2024-07-22T00:00:00"/>
    <n v="8372088283"/>
    <s v="KAMALESH MAJUMDER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Regularise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Bihar"/>
    <s v="PATNA"/>
    <n v="2003193784"/>
    <s v="GS10247475"/>
    <s v="Kavita Singh"/>
    <s v="East"/>
    <s v="Professional Division"/>
    <n v="9905188134"/>
    <s v="Salon Sales Executive"/>
    <d v="2024-08-01T00:00:00"/>
    <n v="7982420573"/>
    <s v="Suraj Kumar Jha"/>
    <s v="SURAJ KUMAR JHA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Leave - Approved"/>
    <s v="Leave - Approved"/>
    <s v="Leave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Rajasthan"/>
    <s v="UDAIPUR"/>
    <n v="2003193783"/>
    <s v="GS10247489"/>
    <s v="Sunil Shrimali"/>
    <s v="North"/>
    <s v="Professional Division"/>
    <n v="8209280298"/>
    <s v="Salon Sales Executive"/>
    <d v="2024-08-01T00:00:00"/>
    <n v="8058297482"/>
    <s v="Gourav Mathur"/>
    <s v="UTKARS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Present - Approved"/>
    <s v="Company Holiday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3"/>
    <n v="0"/>
    <n v="1"/>
    <n v="0"/>
    <n v="0"/>
    <n v="0"/>
    <n v="0"/>
    <n v="31"/>
    <n v="31"/>
    <n v="0"/>
    <n v="0"/>
    <n v="0"/>
    <x v="5"/>
    <s v="Transfer"/>
  </r>
  <r>
    <s v="Maharashtra"/>
    <s v="PARBHANI"/>
    <n v="2003311265"/>
    <s v="GS20171416"/>
    <s v="SACHIN BABNRAO SHINDE"/>
    <s v="West"/>
    <s v="General Trade"/>
    <n v="9588683422"/>
    <s v="Growth Specialist"/>
    <d v="2024-10-08T00:00:00"/>
    <n v="9766264906"/>
    <s v="Shrikant Pathak"/>
    <s v="ATENDRA TIWARI"/>
    <s v="Alumni"/>
    <s v="Resigned"/>
    <d v="2025-06-05T00:00:00"/>
    <m/>
    <x v="1"/>
    <s v="-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Not Marked"/>
    <s v="Not Marked"/>
    <s v="NA"/>
    <s v="NA"/>
    <s v="NA"/>
    <s v="NA"/>
    <s v="NA"/>
    <s v="NA"/>
    <s v="NA"/>
    <s v="NA"/>
    <s v="NA"/>
    <s v="NA"/>
    <s v="NA"/>
    <s v="NA"/>
    <s v="NA"/>
    <s v="NA"/>
    <s v="NA"/>
    <n v="10"/>
    <n v="0"/>
    <n v="2"/>
    <n v="0"/>
    <n v="0"/>
    <n v="2"/>
    <n v="0"/>
    <n v="0"/>
    <n v="0"/>
    <n v="2"/>
    <n v="15"/>
    <n v="2"/>
    <n v="14"/>
    <n v="31"/>
    <n v="0"/>
    <n v="2"/>
    <n v="2"/>
    <x v="2"/>
    <s v="Sourcing"/>
  </r>
  <r>
    <s v="Tamil Nadu"/>
    <s v="CHENNAI"/>
    <n v="2003193781"/>
    <s v="GS10249037"/>
    <s v="Sakthivel S"/>
    <s v="South"/>
    <s v="General Trade"/>
    <n v="8526356920"/>
    <s v="Growth Specialist"/>
    <d v="2024-08-01T00:00:00"/>
    <n v="7010710300"/>
    <s v="Anandhan 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3311292"/>
    <s v="GS10321370"/>
    <s v="Ritesh Gurung"/>
    <s v="East"/>
    <s v="Professional Division"/>
    <n v="6290221351"/>
    <s v="Salon Sales Executive"/>
    <d v="2024-10-21T00:00:00"/>
    <n v="7980397900"/>
    <s v="Subhadip Das"/>
    <s v="SHOHAG BHOWMIK"/>
    <s v="Alumni"/>
    <s v="Active"/>
    <m/>
    <m/>
    <x v="1"/>
    <s v="-"/>
    <s v="Present - Approved"/>
    <s v="Present - Approved"/>
    <s v="Present - Approved"/>
    <s v="Present - Approved"/>
    <s v="Weekoff - Approved"/>
    <s v="Present - Approved"/>
    <s v="Leave - Awaiting"/>
    <s v="Not Marked"/>
    <s v="Not Marked"/>
    <s v="Marked Absent - Awaiting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1"/>
    <n v="1"/>
    <n v="0"/>
    <n v="1"/>
    <n v="2"/>
    <n v="0"/>
    <n v="4"/>
    <n v="27"/>
    <n v="31"/>
    <n v="1"/>
    <n v="3"/>
    <n v="4"/>
    <x v="1"/>
    <s v="Transfer"/>
  </r>
  <r>
    <s v="Karnataka"/>
    <s v="HUBLI"/>
    <n v="2003193780"/>
    <s v="GS10250835"/>
    <s v="Sanjeev Bendigeri"/>
    <s v="South"/>
    <s v="Professional Division"/>
    <n v="9036350013"/>
    <s v="Salon Sales Officer"/>
    <d v="2024-08-01T00:00:00"/>
    <n v="9036300964"/>
    <s v="Syed Muzamil"/>
    <s v="SYED MUZAMIL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3193777"/>
    <s v="GS10250838"/>
    <s v="Santanu Patra"/>
    <s v="East"/>
    <s v="General Trade"/>
    <n v="9874345856"/>
    <s v="Growth Specialist Expansion"/>
    <d v="2024-08-01T00:00:00"/>
    <n v="9674727960"/>
    <s v="Abhijit Saha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Jharkhand"/>
    <s v="RANCHI"/>
    <n v="2003193803"/>
    <s v="GS10254504"/>
    <s v="MUKESH KUMAR"/>
    <s v="East"/>
    <s v="General Trade"/>
    <n v="8709158410"/>
    <s v="Growth Specialist"/>
    <d v="2024-08-07T00:00:00"/>
    <n v="8210602459"/>
    <s v="Abhishek Kumar"/>
    <s v="SATYAKA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Delhi"/>
    <s v="DELHI"/>
    <n v="2003193802"/>
    <s v="GS10254541"/>
    <s v="KAMAL KUMAR"/>
    <s v="North"/>
    <s v="General Trade"/>
    <n v="9654957708"/>
    <s v="Growth Specialist Expansion"/>
    <d v="2024-08-05T00:00:00"/>
    <n v="9250850240"/>
    <s v="Jitesh Jha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Delhi"/>
    <s v="DELHI"/>
    <n v="2003193801"/>
    <s v="GS10254612"/>
    <s v="RISABH SRIVASTAVA"/>
    <s v="North"/>
    <s v="General Trade"/>
    <n v="8285578769"/>
    <s v="Growth Specialist Expansion"/>
    <d v="2024-08-08T00:00:00"/>
    <n v="9250850240"/>
    <s v="Jitesh Jha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Maharashtra"/>
    <s v="SOLAPUR"/>
    <n v="2003193808"/>
    <s v="GS10257581"/>
    <s v="Amol shivanand Adake"/>
    <s v="West"/>
    <s v="General Trade"/>
    <n v="9028472747"/>
    <s v="Growth Specialist"/>
    <d v="2024-08-08T00:00:00"/>
    <n v="9850768646"/>
    <s v="Prasad Ghul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Madhya Pradesh"/>
    <s v="DHAR "/>
    <n v="2003193806"/>
    <s v="GS10257697"/>
    <s v="ANKIT PRAJAPAT"/>
    <s v="West"/>
    <s v="General Trade"/>
    <n v="9993376200"/>
    <s v="Growth Specialist"/>
    <d v="2024-08-09T00:00:00"/>
    <n v="9131585829"/>
    <s v="MOHIT GUPT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Uttar Pradesh"/>
    <s v="AGRA"/>
    <n v="2003193773"/>
    <s v="GS10260882"/>
    <s v="MONU SAINI"/>
    <s v="North"/>
    <s v="General Trade"/>
    <n v="7817907923"/>
    <s v="Growth Specialist"/>
    <d v="2024-08-20T00:00:00"/>
    <n v="9997327954"/>
    <s v="Chandan Singh"/>
    <s v="SANDEEP BHATNAGAR"/>
    <s v="Active"/>
    <s v="Active"/>
    <s v="-"/>
    <m/>
    <x v="0"/>
    <s v="-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West Bengal"/>
    <s v="HOWRAH"/>
    <n v="2003193820"/>
    <s v="GS10261254"/>
    <s v="Subham Maity"/>
    <s v="East"/>
    <s v="Professional Division"/>
    <n v="7003007961"/>
    <s v="Salon Sales Executive"/>
    <d v="2024-08-16T00:00:00"/>
    <n v="7980397900"/>
    <s v="Subhadip Das"/>
    <s v="SHOHAG BHOWMIK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Uttar Pradesh"/>
    <s v="GHAZIABAD"/>
    <n v="2003193817"/>
    <s v="GS10261384"/>
    <s v="Kunal Sharma"/>
    <s v="North"/>
    <s v="General Trade"/>
    <n v="6299850032"/>
    <s v="Growth Specialist"/>
    <d v="2024-08-06T00:00:00"/>
    <n v="9368204080"/>
    <s v="ARUN KUMAR KANOJI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PUNE"/>
    <n v="2003193816"/>
    <s v="GS10262098"/>
    <s v="Annasaheb Bharath More"/>
    <s v="West"/>
    <s v="General Trade"/>
    <n v="9370662723"/>
    <s v="Growth Specialist"/>
    <d v="2024-08-19T00:00:00"/>
    <n v="9604968812"/>
    <s v="Samadhan Kusumde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Gujarat"/>
    <s v="AHMEDABAD"/>
    <n v="2003193824"/>
    <s v="GS10265776"/>
    <s v="Jigneshkumar Kanubhai Veghela"/>
    <s v="West"/>
    <s v="General Trade"/>
    <n v="9537459822"/>
    <s v="Growth Specialist"/>
    <d v="2024-08-15T00:00:00"/>
    <n v="8156006639"/>
    <s v="Dharmesh Wagh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Half 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Leave - Approved"/>
    <s v="Weekoff - Approved"/>
    <s v="Half Day - Approved"/>
    <s v="Present - Approved"/>
    <s v="Present - Approved"/>
    <s v="Present - Approved"/>
    <s v="Present - Approved"/>
    <n v="23"/>
    <n v="0"/>
    <n v="4"/>
    <n v="1"/>
    <n v="0"/>
    <n v="2"/>
    <n v="0"/>
    <n v="0"/>
    <n v="0"/>
    <n v="0"/>
    <n v="0"/>
    <n v="0"/>
    <n v="30"/>
    <n v="30"/>
    <n v="0"/>
    <n v="0"/>
    <n v="0"/>
    <x v="5"/>
    <s v="Transfer"/>
  </r>
  <r>
    <s v="Tamil Nadu"/>
    <s v="MADURAI"/>
    <n v="2003193823"/>
    <s v="GS10265790"/>
    <s v="Vimal"/>
    <s v="South"/>
    <s v="General Trade"/>
    <n v="9514376537"/>
    <s v="Growth Specialist"/>
    <d v="2024-07-21T00:00:00"/>
    <n v="9715610470"/>
    <s v="Balasubramani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Regularise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ODISHA"/>
    <s v="BHUBANESWAR"/>
    <n v="2003246999"/>
    <s v="GS10267709"/>
    <s v="Anupama Mandal"/>
    <s v="East"/>
    <s v="Professional Division"/>
    <n v="7750950503"/>
    <s v="Salon Sales Executive"/>
    <d v="2024-08-22T00:00:00"/>
    <n v="9078153377"/>
    <s v="PRITAM RAY"/>
    <s v="MRITUNJAY KUMAR SINHA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Jharkhand"/>
    <s v="JAMINIPAHARPUR"/>
    <n v="2003246998"/>
    <s v="GS10267800"/>
    <s v="Nitesh Kumar"/>
    <s v="East"/>
    <s v="Professional Division"/>
    <n v="7004452723"/>
    <s v="Salon Sales Executive"/>
    <d v="2024-08-22T00:00:00"/>
    <n v="9386986964"/>
    <s v="Md Shahid Akhtar"/>
    <s v="MRITUNJAY KUMAR SIN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Bihar"/>
    <s v="SITAMARHI"/>
    <n v="2003246997"/>
    <s v="GS10267905"/>
    <s v="Rohan Kumar"/>
    <s v="East"/>
    <s v="General Trade"/>
    <n v="9852533579"/>
    <s v="Growth Specialist"/>
    <d v="2024-08-22T00:00:00"/>
    <n v="8825173309"/>
    <s v="Vivek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dhya Pradesh"/>
    <s v="JABALPUR"/>
    <n v="2003246996"/>
    <s v="GS10268179"/>
    <s v="Narendar Jhariya"/>
    <s v="West"/>
    <s v="General Trade"/>
    <n v="7489088123"/>
    <s v="Growth Specialist"/>
    <d v="2024-08-22T00:00:00"/>
    <n v="9826251785"/>
    <s v="Ratnesh Rajput"/>
    <s v="ARVIND GUPTA"/>
    <s v="Active"/>
    <s v="Active"/>
    <s v="-"/>
    <m/>
    <x v="0"/>
    <s v="-"/>
    <s v="Present - Approved"/>
    <s v="Present - Approved"/>
    <s v="Leave - Approved"/>
    <s v="Leave - Approved"/>
    <s v="Weekoff - Approved"/>
    <s v="Present - Regularise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Leave - Approved"/>
    <s v="Present - Approved"/>
    <s v="Present - Approved"/>
    <s v="Present - Approved"/>
    <s v="Present - Approved"/>
    <n v="23"/>
    <n v="0"/>
    <n v="4"/>
    <n v="0"/>
    <n v="0"/>
    <n v="4"/>
    <n v="0"/>
    <n v="0"/>
    <n v="0"/>
    <n v="0"/>
    <n v="0"/>
    <n v="0"/>
    <n v="31"/>
    <n v="31"/>
    <n v="0"/>
    <n v="0"/>
    <n v="0"/>
    <x v="5"/>
    <s v="Transfer"/>
  </r>
  <r>
    <s v="Maharashtra"/>
    <s v="PUNE"/>
    <n v="2003246993"/>
    <s v="GS10272309"/>
    <s v="Chetan Balu Kature"/>
    <s v="West"/>
    <s v="General Trade"/>
    <n v="7263051005"/>
    <s v="Growth Specialist"/>
    <d v="2024-09-03T00:00:00"/>
    <n v="7620752651"/>
    <s v="Sachin Zambare"/>
    <s v="BALASAHEB BADAKH"/>
    <s v="Active"/>
    <s v="Active"/>
    <s v="-"/>
    <m/>
    <x v="0"/>
    <s v="-"/>
    <s v="Present - Approved"/>
    <s v="Leave - Approved"/>
    <s v="Present - Approved"/>
    <s v="Present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Punjab"/>
    <s v="LUDHIANA"/>
    <n v="2003246991"/>
    <s v="GS10272670"/>
    <s v="Vishal Kumar"/>
    <s v="North"/>
    <s v="General Trade"/>
    <n v="7986221123"/>
    <s v="Growth Specialist"/>
    <d v="2024-09-02T00:00:00"/>
    <n v="9815380655"/>
    <s v="Inderjeet singh"/>
    <s v="Vishal Bhardwaj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Kerala"/>
    <s v="COCHIN"/>
    <n v="2003246990"/>
    <s v="GS10272914"/>
    <s v="Ashbin K V"/>
    <s v="South"/>
    <s v="Professional Division"/>
    <n v="6282327043"/>
    <s v="Salon Sales Executive"/>
    <d v="2024-09-03T00:00:00"/>
    <n v="9645540357"/>
    <s v="Arun K Kumar"/>
    <s v="ARUN K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Maharashtra"/>
    <s v="MUMBAI"/>
    <n v="2003247026"/>
    <s v="GS10275006"/>
    <s v="Manish Tiwari"/>
    <s v="West"/>
    <s v="Professional Division"/>
    <n v="9305612366"/>
    <s v="Salon Sales Executive"/>
    <d v="2024-09-04T00:00:00"/>
    <n v="8982158721"/>
    <s v="Ankit Sharma"/>
    <s v="MAINUDIN KHAN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dhya Pradesh"/>
    <s v="INDORE"/>
    <n v="2003247024"/>
    <s v="GS10275008"/>
    <s v="Kapil Rathore"/>
    <s v="West"/>
    <s v="General Trade"/>
    <n v="9826838150"/>
    <s v="Growth Specialist"/>
    <d v="2024-09-10T00:00:00"/>
    <n v="9131585829"/>
    <s v="MOHIT GUPT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ODISHA"/>
    <s v="CUTTACK"/>
    <n v="2003247007"/>
    <s v="GS10279205"/>
    <s v="Dasarathi Barik"/>
    <s v="East"/>
    <s v="General Trade"/>
    <n v="8917371880"/>
    <s v="Growth Specialist"/>
    <d v="2024-09-12T00:00:00"/>
    <n v="7504417388"/>
    <s v="ASWAJIT BARIK"/>
    <s v="SUBAS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Bihar"/>
    <s v="HAJIPUR"/>
    <n v="2003247004"/>
    <s v="GS10282278"/>
    <s v="Aman Kumar"/>
    <s v="East"/>
    <s v="General Trade"/>
    <n v="7277787380"/>
    <s v="Growth Specialist"/>
    <d v="2024-09-16T00:00:00"/>
    <n v="8825173309"/>
    <s v="Vivek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NOIDA"/>
    <n v="2003247018"/>
    <s v="GS10282565"/>
    <s v="Kshitij Kumar"/>
    <s v="North"/>
    <s v="General Trade"/>
    <n v="7042234092"/>
    <s v="Growth Specialist"/>
    <d v="2024-09-14T00:00:00"/>
    <n v="9368204080"/>
    <s v="ARUN KUMAR KANOJI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Leave - Approved"/>
    <s v="Leave - Approved"/>
    <s v="Weekoff - Approved"/>
    <s v="Leave - Approved"/>
    <s v="Leave - Approved"/>
    <s v="Present - Approved"/>
    <s v="Present - Approved"/>
    <s v="Present - Approved"/>
    <n v="22"/>
    <n v="0"/>
    <n v="4"/>
    <n v="0"/>
    <n v="0"/>
    <n v="4"/>
    <n v="0"/>
    <n v="1"/>
    <n v="0"/>
    <n v="0"/>
    <n v="0"/>
    <n v="0"/>
    <n v="31"/>
    <n v="31"/>
    <n v="0"/>
    <n v="0"/>
    <n v="0"/>
    <x v="5"/>
    <s v="Transfer"/>
  </r>
  <r>
    <s v="Uttar Pradesh"/>
    <s v="AZAMGARH"/>
    <n v="2003247015"/>
    <s v="GS10285322"/>
    <s v="Anurag Shrivastava"/>
    <s v="North"/>
    <s v="General Trade"/>
    <n v="9598696234"/>
    <s v="Growth Specialist"/>
    <d v="2024-09-19T00:00:00"/>
    <n v="7071200025"/>
    <s v="Nitin Ashtan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eghalaya"/>
    <s v="SHILLONG"/>
    <n v="2003311284"/>
    <s v="GS10285493"/>
    <s v="Ravi Shankar Prasad"/>
    <s v="NORTH - EAST"/>
    <s v="Professional Division"/>
    <n v="9863274619"/>
    <s v="Salon Sales Officer"/>
    <d v="2024-10-01T00:00:00"/>
    <n v="9864553895"/>
    <s v="Nibendu Das"/>
    <s v="NIBENDU D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Maharashtra"/>
    <s v="NANDED"/>
    <n v="2003311283"/>
    <s v="GS10285601"/>
    <s v="Yogesh Devrao Somsethwar"/>
    <s v="West"/>
    <s v="General Trade"/>
    <n v="9588651574"/>
    <s v="Growth Specialist"/>
    <d v="2024-09-23T00:00:00"/>
    <n v="9766264906"/>
    <s v="Shrikant Pathak"/>
    <s v="ATENDRA TIWARI"/>
    <s v="Active"/>
    <s v="Active"/>
    <s v="-"/>
    <m/>
    <x v="0"/>
    <s v="-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Madhya Pradesh"/>
    <s v="JABALPUR"/>
    <n v="2003381189"/>
    <s v="GS10346302"/>
    <s v="Kaushal Prasad Sahu"/>
    <s v="West"/>
    <s v="General Trade"/>
    <n v="9753124043"/>
    <s v="Growth Specialist"/>
    <d v="2024-12-04T00:00:00"/>
    <n v="9826251785"/>
    <s v="Ratnesh Rajput"/>
    <s v="ARVIND GUPTA"/>
    <s v="Alumni"/>
    <s v="Resigned"/>
    <d v="2025-05-21T00:00:00"/>
    <m/>
    <x v="1"/>
    <s v="-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0"/>
    <n v="0"/>
    <n v="0"/>
    <n v="0"/>
    <n v="0"/>
    <n v="0"/>
    <n v="0"/>
    <n v="0"/>
    <n v="0"/>
    <n v="30"/>
    <n v="0"/>
    <n v="1"/>
    <n v="31"/>
    <n v="0"/>
    <n v="0"/>
    <n v="0"/>
    <x v="5"/>
    <s v="Transfer"/>
  </r>
  <r>
    <s v="West Bengal"/>
    <s v="KOLKATA"/>
    <n v="2003247023"/>
    <s v="GS10286369"/>
    <s v="Raj Das"/>
    <s v="East"/>
    <s v="General Trade"/>
    <n v="9051943009"/>
    <s v="Growth Specialist"/>
    <d v="2024-09-06T00:00:00"/>
    <n v="8617076007"/>
    <s v="Indrajit Maiti"/>
    <s v="SHANTANU GU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Tamil Nadu"/>
    <s v="MADURAI"/>
    <n v="2003311282"/>
    <s v="GS10288787"/>
    <s v="Magesh"/>
    <s v="South"/>
    <s v="General Trade"/>
    <n v="8903504274"/>
    <s v="Growth Specialist"/>
    <d v="2024-09-24T00:00:00"/>
    <n v="9715610470"/>
    <s v="Balasubramani"/>
    <s v="GOPA KUMAR"/>
    <s v="Active"/>
    <s v="Active"/>
    <s v="-"/>
    <m/>
    <x v="0"/>
    <s v="-"/>
    <s v="Leave - Approved"/>
    <s v="Present - Approved"/>
    <s v="Leave - Approved"/>
    <s v="Present - Approved"/>
    <s v="Weekoff - Approved"/>
    <s v="Present - Regularise - Approved"/>
    <s v="Present - Approved"/>
    <s v="Present - Regularise - Approved"/>
    <s v="Present - Approved"/>
    <s v="Present - Regularise - Approved"/>
    <s v="Present - Approved"/>
    <s v="Weekoff - Approved"/>
    <s v="Present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Regularise - Approved"/>
    <s v="Present - Regularise - Approved"/>
    <s v="Present - Regularise - Approved"/>
    <s v="Weekoff - Approved"/>
    <s v="Present - Approved"/>
    <s v="Present - Regularis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Karnataka"/>
    <s v="BANGALORE"/>
    <n v="2003311280"/>
    <s v="GS10289003"/>
    <s v="Lokesh K"/>
    <s v="South"/>
    <s v="General Trade"/>
    <n v="9148887649"/>
    <s v="Growth Specialist"/>
    <d v="2024-09-25T00:00:00"/>
    <n v="7349039142"/>
    <s v="Vinay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Rajasthan"/>
    <s v="JAIPUR"/>
    <n v="2003311277"/>
    <s v="GS10303804"/>
    <s v="Hemant Kumar Sharma"/>
    <s v="North"/>
    <s v="General Trade"/>
    <n v="9782405846"/>
    <s v="Growth Specialist"/>
    <d v="2024-09-27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Punjab"/>
    <s v="LUDHIANA"/>
    <n v="2003311276"/>
    <s v="GS10303970"/>
    <s v="Dushant"/>
    <s v="North"/>
    <s v="Professional Division"/>
    <n v="8360404150"/>
    <s v="Salon Sales Executive"/>
    <d v="2024-10-01T00:00:00"/>
    <n v="9464114266"/>
    <s v="NIKHIL BHARGAVA"/>
    <s v="NIKHIL BHARGAVA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Leave - Approved"/>
    <s v="Leave - Approved"/>
    <s v="Present - Approved"/>
    <n v="21"/>
    <n v="0"/>
    <n v="4"/>
    <n v="0"/>
    <n v="0"/>
    <n v="5"/>
    <n v="0"/>
    <n v="1"/>
    <n v="0"/>
    <n v="0"/>
    <n v="0"/>
    <n v="0"/>
    <n v="31"/>
    <n v="31"/>
    <n v="0"/>
    <n v="0"/>
    <n v="0"/>
    <x v="5"/>
    <s v="Transfer"/>
  </r>
  <r>
    <s v="Jammu and Kashmir"/>
    <s v="SRINAGAR"/>
    <n v="2003311290"/>
    <s v="GS10303971"/>
    <s v="Muteeb Parvaiz Kachroo"/>
    <s v="North"/>
    <s v="General Trade"/>
    <n v="9622569904"/>
    <s v="Growth Specialist"/>
    <d v="2024-10-01T00:00:00"/>
    <n v="9625314329"/>
    <s v="Vishal Bhardwaj"/>
    <s v="Vishal Bhardwaj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Goa"/>
    <s v="MAPUSA"/>
    <n v="2003311289"/>
    <s v="GS10303977"/>
    <s v="Swapnil Kambli"/>
    <s v="West"/>
    <s v="General Trade"/>
    <n v="8007753783"/>
    <s v="Growth Specialist"/>
    <d v="2024-09-30T00:00:00"/>
    <n v="7720885148"/>
    <s v="Sunil Kokitkar"/>
    <s v="BALASAHEB BADAKH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ODISHA"/>
    <s v="BALASORE"/>
    <n v="2003311286"/>
    <s v="GS10307002"/>
    <s v="Girish Chandra Parida"/>
    <s v="East"/>
    <s v="General Trade"/>
    <n v="9178423127"/>
    <s v="Growth Specialist"/>
    <d v="2024-11-03T00:00:00"/>
    <n v="7008222528"/>
    <s v="STALIN NAYAK"/>
    <s v="SUBASA CHANDRA PAND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Gujarat"/>
    <s v="RAJKOT"/>
    <n v="2003311285"/>
    <s v="GS10307007"/>
    <s v="Dhaval Kantilal Rajpara"/>
    <s v="West"/>
    <s v="Professional Division"/>
    <n v="8460416809"/>
    <s v="Salon Sales Executive"/>
    <d v="2024-10-07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Rajasthan"/>
    <s v="CHOMU"/>
    <n v="2003311302"/>
    <s v="GS10307961"/>
    <s v="Ajay Kumar Bijarniya"/>
    <s v="North"/>
    <s v="General Trade"/>
    <n v="9887465130"/>
    <s v="Growth Specialist"/>
    <d v="2024-10-02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VARANASI"/>
    <n v="2003317755"/>
    <s v="GS10309251"/>
    <s v="Aniket Pal"/>
    <s v="North"/>
    <s v="General Trade"/>
    <n v="9807866581"/>
    <s v="Growth Specialist"/>
    <d v="2024-10-04T00:00:00"/>
    <n v="9795018781"/>
    <s v="Krishna Kumar Singh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Karnataka"/>
    <s v="RAICHUR"/>
    <n v="2003311301"/>
    <s v="GS10309543"/>
    <s v="Mohammed Asmath"/>
    <s v="South"/>
    <s v="General Trade"/>
    <n v="8867656662"/>
    <s v="Growth Specialist"/>
    <d v="2024-10-07T00:00:00"/>
    <n v="7795935350"/>
    <s v="Kantagowda Patil"/>
    <s v="MOHAMED ZAEEM"/>
    <s v="Active"/>
    <s v="Active"/>
    <s v="-"/>
    <m/>
    <x v="0"/>
    <s v="-"/>
    <s v="Present - Approved"/>
    <s v="Present - Approved"/>
    <s v="Present - Approved"/>
    <s v="On behalf attendance - Approved"/>
    <s v="Weekoff - Approved"/>
    <s v="Present - Approved"/>
    <s v="Present - Approved"/>
    <s v="Present - Approved"/>
    <s v="On behalf attendanc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On behalf attendance - Approved"/>
    <s v="Weekoff - Approved"/>
    <s v="Present - Approved"/>
    <s v="On behalf attendance - Approved"/>
    <s v="Present - Approved"/>
    <s v="Present - Approved"/>
    <s v="Present - Approved"/>
    <s v="Present - Approved"/>
    <s v="Weekoff - Approved"/>
    <s v="Present - Approved"/>
    <s v="Present - Approved"/>
    <s v="On behalf attendance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Delhi"/>
    <s v="DELHI"/>
    <n v="2003311299"/>
    <s v="GS10309561"/>
    <s v="Akshay"/>
    <s v="North"/>
    <s v="General Trade"/>
    <n v="7065754813"/>
    <s v="Growth Specialist Expansion"/>
    <d v="2024-10-07T00:00:00"/>
    <n v="8287803693"/>
    <s v="Rohit Maheshwari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Maharashtra"/>
    <s v="MUMBAI"/>
    <n v="2003311296"/>
    <s v="GS10309601"/>
    <s v="Aakash Mishra"/>
    <s v="West"/>
    <s v="Professional Division"/>
    <n v="8604321539"/>
    <s v="Salon Sales Executive"/>
    <d v="2024-10-07T00:00:00"/>
    <n v="9867384741"/>
    <s v="Sameer Khan"/>
    <s v="ANUROOP CHAKRABORT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Kerala"/>
    <s v="KASARAGOD"/>
    <n v="2003311313"/>
    <s v="GS10318866"/>
    <s v="Akshay C K"/>
    <s v="South"/>
    <s v="Professional Division"/>
    <n v="7560855875"/>
    <s v="Senior Salon Sales Executive"/>
    <d v="2024-10-17T00:00:00"/>
    <n v="9645540357"/>
    <s v="Arun K Kumar"/>
    <s v="ARUN K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ODISHA"/>
    <s v="BHUBANESWAR"/>
    <n v="2003413404"/>
    <s v="GS10357379"/>
    <s v="CHINMAYA KUMAR MALIK"/>
    <s v="East"/>
    <s v="Professional Division"/>
    <n v="9337976409"/>
    <s v="Salon Sales Executive"/>
    <d v="2025-01-01T00:00:00"/>
    <n v="9078153377"/>
    <s v="PRITAM RAY"/>
    <s v="MRITUNJAY KUMAR SINHA"/>
    <s v="Active"/>
    <s v="Resigned"/>
    <d v="2025-05-21T00:00:00"/>
    <m/>
    <x v="1"/>
    <s v="-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0"/>
    <n v="0"/>
    <n v="0"/>
    <n v="0"/>
    <n v="0"/>
    <n v="0"/>
    <n v="0"/>
    <n v="0"/>
    <n v="0"/>
    <n v="30"/>
    <n v="0"/>
    <n v="1"/>
    <n v="31"/>
    <n v="0"/>
    <n v="0"/>
    <n v="0"/>
    <x v="2"/>
    <s v="Transfer"/>
  </r>
  <r>
    <s v="West Bengal"/>
    <s v="BONHOOGLY"/>
    <n v="2003311312"/>
    <s v="GS10320095"/>
    <s v="Pranati Mondal"/>
    <s v="East"/>
    <s v="Professional Division"/>
    <n v="9073806262"/>
    <s v="Salon Sales Executive"/>
    <d v="2024-10-20T00:00:00"/>
    <n v="7980397900"/>
    <s v="Subhadip Das"/>
    <s v="SHOHAG BHOWMIK"/>
    <s v="Active"/>
    <s v="Active"/>
    <s v="-"/>
    <m/>
    <x v="0"/>
    <s v="-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n v="0"/>
    <n v="0"/>
    <n v="0"/>
    <n v="0"/>
    <n v="0"/>
    <n v="31"/>
    <n v="0"/>
    <n v="0"/>
    <n v="0"/>
    <n v="0"/>
    <n v="0"/>
    <n v="0"/>
    <n v="31"/>
    <n v="31"/>
    <n v="0"/>
    <n v="0"/>
    <n v="31"/>
    <x v="6"/>
    <s v="Transfer"/>
  </r>
  <r>
    <s v="West Bengal"/>
    <s v="MALDA"/>
    <n v="2003311310"/>
    <s v="GS10320142"/>
    <s v="Pampa Baidya"/>
    <s v="East"/>
    <s v="Professional Division"/>
    <n v="9382081940"/>
    <s v="Salon Sales Executive"/>
    <d v="2024-10-20T00:00:00"/>
    <n v="9735747854"/>
    <s v="Rudra Pratab Choudhury"/>
    <s v="PRANJAL SAIKI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Bihar"/>
    <s v="BUXAR"/>
    <n v="2003311309"/>
    <s v="GS10320316"/>
    <s v="Sushil Kumar Pathak"/>
    <s v="East"/>
    <s v="General Trade"/>
    <n v="9608087804"/>
    <s v="Growth Specialist"/>
    <d v="2024-10-18T00:00:00"/>
    <n v="7541049174"/>
    <s v="Ravi Jaiswal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Uttar Pradesh"/>
    <s v="SHAHJAHANPUR"/>
    <n v="2003311308"/>
    <s v="GS10320333"/>
    <s v="Deepak Gupta"/>
    <s v="North"/>
    <s v="General Trade"/>
    <n v="7499951831"/>
    <s v="Growth Specialist"/>
    <d v="2024-10-19T00:00:00"/>
    <n v="9807707763"/>
    <s v="ANURAG SAHU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MUMBAI"/>
    <n v="2003311295"/>
    <s v="GS10320401"/>
    <s v="Juned Khan"/>
    <s v="West"/>
    <s v="Professional Division"/>
    <n v="7800194201"/>
    <s v="Salon Sales Executive"/>
    <d v="2024-10-21T00:00:00"/>
    <n v="9920061524"/>
    <s v="Deepika"/>
    <s v="MAINUDIN KHAN"/>
    <s v="Active"/>
    <s v="Active"/>
    <s v="-"/>
    <m/>
    <x v="0"/>
    <s v="-"/>
    <s v="Present - Approved"/>
    <s v="Present - Regularise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Tamil Nadu"/>
    <s v="VELLORE"/>
    <n v="2003311294"/>
    <s v="GS10320405"/>
    <s v="Dineshrajan Kuppusamy"/>
    <s v="South"/>
    <s v="General Trade"/>
    <n v="9751779740"/>
    <s v="Growth Specialist"/>
    <d v="2024-10-21T00:00:00"/>
    <n v="7010710300"/>
    <s v="Anandhan 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Punjab"/>
    <s v="ZIRAKPUR"/>
    <n v="2002840690"/>
    <s v="GS20050290"/>
    <s v="Lakhvir Singh"/>
    <s v="North"/>
    <s v="Others"/>
    <n v="9814794189"/>
    <s v="Supervisor"/>
    <d v="2023-11-01T00:00:00"/>
    <n v="7888917894"/>
    <s v="Deepak Sharma"/>
    <s v="JAYANT AHUJA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Bihar"/>
    <s v="PATNA"/>
    <n v="2002873376"/>
    <s v="GS20057465"/>
    <s v="SANDEEP KUMAR"/>
    <s v="East"/>
    <s v="General Trade"/>
    <n v="8292494974"/>
    <s v="Growth Specialist"/>
    <d v="2023-12-07T00:00:00"/>
    <n v="8825173309"/>
    <s v="Vivek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Sourcing"/>
  </r>
  <r>
    <s v="Andhra Pradesh"/>
    <s v="VISAKHAPATNAM"/>
    <n v="2002935747"/>
    <s v="GS20075453"/>
    <s v="JAMMU MANMADHA RAO"/>
    <s v="South"/>
    <s v="Professional Division"/>
    <n v="6303886790"/>
    <s v="Salon Sales Executive"/>
    <d v="2024-02-05T00:00:00"/>
    <n v="8309976020"/>
    <s v="Dayana Sri Rohit"/>
    <s v="DAYANA SRI ROHIT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Sourcing"/>
  </r>
  <r>
    <s v="Tamil Nadu"/>
    <s v="MADURAI"/>
    <n v="2003056060"/>
    <s v="GS20106469"/>
    <s v="SARAVANAKUMAR M"/>
    <s v="South"/>
    <s v="General Trade"/>
    <n v="7339321037"/>
    <s v="Growth Specialist"/>
    <d v="2024-05-11T00:00:00"/>
    <n v="9715610470"/>
    <s v="Balasubramani"/>
    <s v="GOPA KUMAR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Leave - Approved"/>
    <s v="Leave - Approved"/>
    <s v="Leave - Approved"/>
    <s v="Leave - Approved"/>
    <s v="Leav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5"/>
    <n v="0"/>
    <n v="0"/>
    <n v="0"/>
    <n v="0"/>
    <n v="0"/>
    <n v="0"/>
    <n v="31"/>
    <n v="31"/>
    <n v="0"/>
    <n v="0"/>
    <n v="0"/>
    <x v="5"/>
    <s v="Transfer"/>
  </r>
  <r>
    <s v="Punjab"/>
    <s v="ZIRAKPUR"/>
    <n v="2003193813"/>
    <s v="GS20137363"/>
    <s v="Manish Kumar"/>
    <s v="North"/>
    <s v="Others"/>
    <n v="8628980485"/>
    <s v="Picker"/>
    <d v="2024-08-02T00:00:00"/>
    <n v="7888917894"/>
    <s v="Deepak Sharma"/>
    <s v="JAYANT AHUJ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Referal"/>
  </r>
  <r>
    <s v="Maharashtra"/>
    <s v="NAGPUR"/>
    <n v="2003247025"/>
    <s v="GS20160737"/>
    <s v="KUNAL GAWALI"/>
    <s v="West"/>
    <s v="General Trade"/>
    <n v="8956885378"/>
    <s v="Growth Specialist"/>
    <d v="2024-09-19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Sourcing"/>
  </r>
  <r>
    <s v="Telangana"/>
    <s v="HYDERABAD"/>
    <n v="2003347592"/>
    <s v="GS10325987"/>
    <s v="PENDEM SHIVANAGESHWAR"/>
    <s v="South"/>
    <s v="General Trade"/>
    <n v="8340936926"/>
    <s v="Growth Specialist"/>
    <d v="2024-10-25T00:00:00"/>
    <n v="9666623184"/>
    <s v="T ANJANEYULU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Andhra Pradesh"/>
    <s v="VIJAYAWADA"/>
    <n v="2003311291"/>
    <s v="GS10324285"/>
    <s v="Pabbathi Kasi Visweswara Rao"/>
    <s v="South"/>
    <s v="General Trade"/>
    <n v="9848458283"/>
    <s v="Growth Specialist"/>
    <d v="2024-10-16T00:00:00"/>
    <n v="9948711602"/>
    <s v="SK SUBHANI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YAVATMAL"/>
    <n v="2003347589"/>
    <s v="GS10325938"/>
    <s v="Mirza Tauqueer Baig Mirza Sayeed Baig"/>
    <s v="West"/>
    <s v="General Trade"/>
    <n v="9970181911"/>
    <s v="Growth Specialist"/>
    <d v="2024-10-25T00:00:00"/>
    <n v="9921833383"/>
    <s v="Rajesh Jati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Assam"/>
    <s v="SILCHAR"/>
    <n v="2003347593"/>
    <s v="GS10325996"/>
    <s v="Monojit Chetri"/>
    <s v="NORTH - EAST"/>
    <s v="Professional Division"/>
    <n v="9954260802"/>
    <s v="Salon Sales Executive"/>
    <d v="2024-11-01T00:00:00"/>
    <n v="9864553895"/>
    <s v="Nibendu Das"/>
    <s v="NIBENDU D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Rajasthan"/>
    <s v="BHILWARA"/>
    <n v="2003413385"/>
    <s v="GS10366448"/>
    <s v="GOVIND SEN"/>
    <s v="North"/>
    <s v="General Trade"/>
    <n v="8003913622"/>
    <s v="Growth Specialist"/>
    <d v="2025-01-01T00:00:00"/>
    <n v="9672996782"/>
    <s v="VIJAY ARORA"/>
    <s v="SHUBHAM KUMAR "/>
    <s v="Alumni"/>
    <s v="Resigned"/>
    <d v="2025-05-24T00:00:00"/>
    <m/>
    <x v="1"/>
    <s v="-"/>
    <s v="Marked Absent - Approved"/>
    <s v="Marked Absent - Approved"/>
    <s v="Marked Absent - Approved"/>
    <s v="Marked Ab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4"/>
    <n v="0"/>
    <n v="27"/>
    <n v="4"/>
    <n v="0"/>
    <n v="31"/>
    <n v="0"/>
    <n v="0"/>
    <n v="4"/>
    <x v="0"/>
    <s v="Transfer"/>
  </r>
  <r>
    <s v="Rajasthan"/>
    <s v="HANUMANGARH"/>
    <n v="2003111187"/>
    <s v="GS10217983"/>
    <s v="Chandra Mohan"/>
    <s v="North"/>
    <s v="General Trade"/>
    <n v="8094182210"/>
    <s v="Growth Specialist"/>
    <d v="2024-06-15T00:00:00"/>
    <n v="8107698071"/>
    <s v="Himanshu Kiradoo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West Bengal"/>
    <s v="DOMJUR"/>
    <n v="2003347600"/>
    <s v="GS10330140"/>
    <s v="Raju Bachar"/>
    <s v="East"/>
    <s v="General Trade"/>
    <n v="8617245423"/>
    <s v="Growth Specialist Expansion"/>
    <d v="2024-11-01T00:00:00"/>
    <n v="6290118630"/>
    <s v="Sumanta Bhattacharya"/>
    <s v="AMIT KARMAKAR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Kerala"/>
    <s v="ERNAKULAM"/>
    <n v="2003347603"/>
    <s v="GS10333871"/>
    <s v="RAJESWARI GOPALAKRISHNAN"/>
    <s v="South"/>
    <s v="General Trade"/>
    <n v="7356579197"/>
    <s v="Growth Specialist"/>
    <d v="2024-11-18T00:00:00"/>
    <n v="9446469879"/>
    <s v="Wilson"/>
    <s v="KV PRADEEP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Uttarakhand"/>
    <s v="DEHRADUN"/>
    <n v="2003347602"/>
    <s v="GS10333227"/>
    <s v="PRANSHU RAWAT"/>
    <s v="North"/>
    <s v="Professional Division"/>
    <n v="7017955163"/>
    <s v="Senior Salon Sales Executive"/>
    <d v="2024-11-11T00:00:00"/>
    <n v="9897743344"/>
    <s v="ANKUSH NEGI"/>
    <s v="DEEPAK KOHL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Gujarat"/>
    <s v="SURAT"/>
    <n v="2003347605"/>
    <s v="GS10334405"/>
    <s v="KUSHWAHA ROSHNI MAHESHKUMAR"/>
    <s v="West"/>
    <s v="Professional Division"/>
    <n v="8401215660"/>
    <s v="Salon Sales Executive"/>
    <d v="2024-11-14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Bihar"/>
    <s v="PATNA"/>
    <n v="2003347604"/>
    <s v="GS10333872"/>
    <s v="SUNNY KUMAR SINHA"/>
    <s v="East"/>
    <s v="General Trade"/>
    <n v="9608134746"/>
    <s v="Growth Specialist"/>
    <d v="2024-11-13T00:00:00"/>
    <n v="7541049174"/>
    <s v="Ravi Jaiswal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Goa"/>
    <s v="VASCO"/>
    <n v="2003347606"/>
    <s v="GS10335824"/>
    <s v="Shubham Dhondi Dhuri"/>
    <s v="West"/>
    <s v="General Trade"/>
    <n v="8275654597"/>
    <s v="Growth Specialist"/>
    <d v="2024-11-11T00:00:00"/>
    <n v="7720885148"/>
    <s v="Sunil Kokitkar"/>
    <s v="BALASAHEB BADAKH"/>
    <s v="Active"/>
    <s v="Active"/>
    <s v="-"/>
    <m/>
    <x v="0"/>
    <s v="-"/>
    <s v="Present - Approved"/>
    <s v="Present - Regularise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Delhi"/>
    <s v="DELHI"/>
    <n v="2003384817"/>
    <s v="GS10336990"/>
    <s v="VIKAS"/>
    <s v="North"/>
    <s v="Professional Division"/>
    <n v="8076755399"/>
    <s v="Salon Sales Executive"/>
    <d v="2024-11-19T00:00:00"/>
    <n v="8802705407"/>
    <s v="Parasram Yadav"/>
    <s v="PARASRAM YADAV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Gujarat"/>
    <s v="SURAT"/>
    <n v="2003381173"/>
    <s v="GS10339000"/>
    <s v="NAKRANI DHAVAL MANSUKHBHAI"/>
    <s v="West"/>
    <s v="General Trade"/>
    <n v="8238816299"/>
    <s v="Growth Specialist"/>
    <d v="2024-11-21T00:00:00"/>
    <n v="9825183223"/>
    <s v="Bipin Gajjar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Karnataka"/>
    <s v="GULBARGA"/>
    <n v="2003381176"/>
    <s v="GS10341323"/>
    <s v="Vijayakumar"/>
    <s v="South"/>
    <s v="General Trade"/>
    <n v="9632897939"/>
    <s v="Growth Specialist"/>
    <d v="2024-11-25T00:00:00"/>
    <n v="7795935350"/>
    <s v="Kantagowda Patil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Karnataka"/>
    <s v="MYSORE"/>
    <n v="2003381175"/>
    <s v="GS10341322"/>
    <s v="Jeevan H"/>
    <s v="South"/>
    <s v="General Trade"/>
    <n v="8123809213"/>
    <s v="Growth Specialist"/>
    <d v="2024-11-25T00:00:00"/>
    <n v="9743039777"/>
    <s v="Anil Kumar"/>
    <s v="MOHAMED ZAEEM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Bihar"/>
    <s v="KHAGARIA"/>
    <n v="2003381177"/>
    <s v="GS10341324"/>
    <s v="SONU KUMAR"/>
    <s v="East"/>
    <s v="General Trade"/>
    <n v="9570361556"/>
    <s v="Growth Specialist"/>
    <d v="2024-11-18T00:00:00"/>
    <n v="8102213330"/>
    <s v="ARJUN KUMAR"/>
    <s v="RUPESH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THANE"/>
    <n v="2003381180"/>
    <s v="GS10342343"/>
    <s v="SEEMA JAGDISH BORILE"/>
    <s v="West"/>
    <s v="General Trade"/>
    <n v="8655079043"/>
    <s v="Growth Specialist"/>
    <d v="2024-11-25T00:00:00"/>
    <n v="7021244219"/>
    <s v="Ganesh Joshi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Present - Regularise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MUMBAI"/>
    <n v="2003381178"/>
    <s v="GS10341929"/>
    <s v="RUKHSAR ALAM SHAIKH"/>
    <s v="West"/>
    <s v="Others"/>
    <n v="9503675339"/>
    <s v="Hr Officer"/>
    <d v="2024-12-02T00:00:00"/>
    <n v="9805213929"/>
    <s v="Sandeep Kumar Rana"/>
    <s v="SANDEEP KUMAR RANA"/>
    <s v="Active"/>
    <s v="Active"/>
    <s v="-"/>
    <m/>
    <x v="0"/>
    <s v="-"/>
    <s v="Present - Approved"/>
    <s v="Present - Approved"/>
    <s v="Present - Regularise - Approved"/>
    <s v="Weekoff - Approved"/>
    <s v="Weekoff - Approved"/>
    <s v="Present - Approved"/>
    <s v="Present - Regularise - Approved"/>
    <s v="Present - Approved"/>
    <s v="Present - Approved"/>
    <s v="Present - Approved"/>
    <s v="Weekoff - Approved"/>
    <s v="Weekoff - Approved"/>
    <s v="Present - Approved"/>
    <s v="Present - Approved"/>
    <s v="Present - Approved"/>
    <s v="Present - Approved"/>
    <s v="Present - Approved"/>
    <s v="Weekoff - Approved"/>
    <s v="Weekoff - Approved"/>
    <s v="Leave - Approved"/>
    <s v="Present - Regularise - Approved"/>
    <s v="Present - Approved"/>
    <s v="Present - Approved"/>
    <s v="Present - Approved"/>
    <s v="Weekoff - Approved"/>
    <s v="Weekoff - Approved"/>
    <s v="Present - Regularise - Approved"/>
    <s v="Present - Approved"/>
    <s v="Present - Approved"/>
    <s v="Present - Approved"/>
    <s v="Present - Approved"/>
    <n v="22"/>
    <n v="0"/>
    <n v="8"/>
    <n v="0"/>
    <n v="0"/>
    <n v="1"/>
    <n v="0"/>
    <n v="0"/>
    <n v="0"/>
    <n v="0"/>
    <n v="0"/>
    <n v="0"/>
    <n v="31"/>
    <n v="31"/>
    <n v="0"/>
    <n v="0"/>
    <n v="0"/>
    <x v="5"/>
    <s v="Transfer"/>
  </r>
  <r>
    <s v="Maharashtra"/>
    <s v="AKOLA"/>
    <n v="2003381184"/>
    <s v="GS10344278"/>
    <s v="SHAIKH KHIZAR"/>
    <s v="West"/>
    <s v="General Trade"/>
    <n v="7387670627"/>
    <s v="Growth Specialist"/>
    <d v="2024-11-25T00:00:00"/>
    <n v="9921833383"/>
    <s v="Rajesh Jati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Leave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Karnataka"/>
    <s v="BANGALORE"/>
    <n v="2003381190"/>
    <s v="GS10346303"/>
    <s v="Ravikumar N"/>
    <s v="South"/>
    <s v="General Trade"/>
    <n v="8197296075"/>
    <s v="Growth Specialist"/>
    <d v="2024-12-04T00:00:00"/>
    <n v="9565899740"/>
    <s v="Prakhar Singh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Maharashtra"/>
    <s v="AMRAVATI"/>
    <n v="2003381188"/>
    <s v="GS10346301"/>
    <s v="MAHADEO VITTHALRAO HISEKAR"/>
    <s v="West"/>
    <s v="General Trade"/>
    <n v="9172026440"/>
    <s v="Growth Specialist"/>
    <d v="2024-12-05T00:00:00"/>
    <n v="9921833383"/>
    <s v="Rajesh Jati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Delhi"/>
    <s v="SOUTH DELHI"/>
    <n v="2003449764"/>
    <s v="GS10372507"/>
    <s v="ANKIT GOYAL"/>
    <s v="North"/>
    <s v="General Trade"/>
    <n v="9911067082"/>
    <s v="Growth Specialist"/>
    <d v="2025-01-21T00:00:00"/>
    <n v="9818657640"/>
    <s v="Radhey Shyam Chaubey"/>
    <s v="AJAY KUMAR JAIN"/>
    <s v="Inactive"/>
    <s v="Resigned"/>
    <d v="2025-05-26T00:00:00"/>
    <m/>
    <x v="1"/>
    <s v="-"/>
    <s v="Present - Approved"/>
    <s v="Present - Approved"/>
    <s v="Present - Approved"/>
    <s v="Leave - Approved"/>
    <s v="Weekoff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4"/>
    <n v="0"/>
    <n v="1"/>
    <n v="0"/>
    <n v="0"/>
    <n v="1"/>
    <n v="0"/>
    <n v="0"/>
    <n v="0"/>
    <n v="0"/>
    <n v="25"/>
    <n v="0"/>
    <n v="6"/>
    <n v="31"/>
    <n v="0"/>
    <n v="0"/>
    <n v="0"/>
    <x v="5"/>
    <s v="Transfer"/>
  </r>
  <r>
    <s v="Jharkhand"/>
    <s v="RANCHI"/>
    <n v="2003381192"/>
    <s v="GS10346547"/>
    <s v="RANJIT PRASAD GUPTA"/>
    <s v="East"/>
    <s v="General Trade"/>
    <n v="9835515592"/>
    <s v="Growth Specialist"/>
    <d v="2024-12-07T00:00:00"/>
    <n v="8210602459"/>
    <s v="Abhishek Kumar"/>
    <s v="SATYAKA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Tamil Nadu"/>
    <s v="DHARMAPURI"/>
    <n v="2003449766"/>
    <s v="GS10372509"/>
    <s v="RAMAN"/>
    <s v="South"/>
    <s v="General Trade"/>
    <n v="7868988629"/>
    <s v="Growth Specialist"/>
    <d v="2025-01-22T00:00:00"/>
    <n v="8667691083"/>
    <s v="Suseendharan Shanmugasundaram"/>
    <s v="GOPA KUMAR"/>
    <s v="Alumni"/>
    <s v="Resigned"/>
    <d v="2025-06-06T00:00:00"/>
    <m/>
    <x v="1"/>
    <s v="-"/>
    <s v="Present - Approved"/>
    <s v="Not Marked"/>
    <s v="Not Marked"/>
    <s v="Not Mark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Marked Absent - Approved"/>
    <s v="Marked Absent - Approved"/>
    <s v="Marked Absent - Approved"/>
    <s v="Present - Approved"/>
    <s v="Marked Absent - Approved"/>
    <s v="Weekoff - Approved"/>
    <s v="Not Marked"/>
    <s v="NA"/>
    <s v="NA"/>
    <s v="NA"/>
    <s v="NA"/>
    <s v="NA"/>
    <s v="NA"/>
    <s v="NA"/>
    <s v="NA"/>
    <s v="NA"/>
    <s v="NA"/>
    <s v="NA"/>
    <n v="8"/>
    <n v="0"/>
    <n v="3"/>
    <n v="0"/>
    <n v="0"/>
    <n v="0"/>
    <n v="0"/>
    <n v="0"/>
    <n v="4"/>
    <n v="5"/>
    <n v="11"/>
    <n v="9"/>
    <n v="11"/>
    <n v="31"/>
    <n v="0"/>
    <n v="5"/>
    <n v="9"/>
    <x v="2"/>
    <s v="Transfer"/>
  </r>
  <r>
    <s v="Uttar Pradesh"/>
    <s v="AZAMGARH"/>
    <n v="2003381194"/>
    <s v="GS10346553"/>
    <s v="CHANDAN KUMAR"/>
    <s v="North"/>
    <s v="General Trade"/>
    <n v="7275492225"/>
    <s v="Growth Specialist"/>
    <d v="2024-11-30T00:00:00"/>
    <n v="7071200025"/>
    <s v="Nitin Ashtan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On behalf attendance - Approved"/>
    <s v="Present - Approved"/>
    <s v="Present - Approved"/>
    <s v="On behalf attendance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Rajasthan"/>
    <s v="JODHPUR"/>
    <n v="2003381198"/>
    <s v="GS10347678"/>
    <s v="BUDHA RAM"/>
    <s v="North"/>
    <s v="General Trade"/>
    <n v="9929701128"/>
    <s v="Growth Specialist"/>
    <d v="2024-12-01T00:00:00"/>
    <n v="8104678143"/>
    <s v="Sunil Gour"/>
    <s v="SHUBHAM KUMAR 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KANPUR"/>
    <n v="2003381195"/>
    <s v="GS10347301"/>
    <s v="AMIT KUMAR SHARMA"/>
    <s v="North"/>
    <s v="General Trade"/>
    <n v="9889490498"/>
    <s v="Growth Specialist"/>
    <d v="2024-12-02T00:00:00"/>
    <n v="7408995511"/>
    <s v="RISHI KANT MISHR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Company Holiday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Andhra Pradesh"/>
    <s v="NELLORE"/>
    <n v="2003381197"/>
    <s v="GS10347581"/>
    <s v="GALI KOTESWARA RAO"/>
    <s v="South"/>
    <s v="General Trade"/>
    <n v="7095065058"/>
    <s v="Growth Specialist"/>
    <d v="2024-12-06T00:00:00"/>
    <n v="9491793933"/>
    <s v="PRAVEEN KUMA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Bihar"/>
    <s v="PATNA"/>
    <n v="2003381210"/>
    <s v="GS10352618"/>
    <s v="AMAN KUMAR"/>
    <s v="East"/>
    <s v="Professional Division"/>
    <n v="7856925490"/>
    <s v="Salon Sales Executive"/>
    <d v="2024-12-16T00:00:00"/>
    <n v="7982420573"/>
    <s v="Suraj Kumar Jha"/>
    <s v="SURAJ KUMAR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Madhya Pradesh"/>
    <s v="GUNA"/>
    <n v="2003381208"/>
    <s v="GS10352301"/>
    <s v="SANJEET YADAV"/>
    <s v="West"/>
    <s v="General Trade"/>
    <n v="7692804788"/>
    <s v="Growth Specialist"/>
    <d v="2024-12-10T00:00:00"/>
    <n v="9826624917"/>
    <s v="Ashok Sharm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MORADABAD"/>
    <n v="2003381214"/>
    <s v="GS10353594"/>
    <s v="VISHAL"/>
    <s v="North"/>
    <s v="Professional Division"/>
    <n v="8445922119"/>
    <s v="Salon Sales Executive"/>
    <d v="2024-12-20T00:00:00"/>
    <n v="7838499836"/>
    <s v="Kunal Sharma"/>
    <s v="KUNAL SHARMA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n v="23"/>
    <n v="0"/>
    <n v="4"/>
    <n v="0"/>
    <n v="0"/>
    <n v="3"/>
    <n v="0"/>
    <n v="1"/>
    <n v="0"/>
    <n v="0"/>
    <n v="0"/>
    <n v="0"/>
    <n v="31"/>
    <n v="31"/>
    <n v="0"/>
    <n v="0"/>
    <n v="0"/>
    <x v="5"/>
    <s v="Transfer"/>
  </r>
  <r>
    <s v="Maharashtra"/>
    <s v="BULDHANA"/>
    <n v="2003381217"/>
    <s v="GS10356609"/>
    <s v="SHUBHAM RAMESH KENE"/>
    <s v="West"/>
    <s v="General Trade"/>
    <n v="8237570965"/>
    <s v="Growth Specialist"/>
    <d v="2024-12-16T00:00:00"/>
    <n v="9921833383"/>
    <s v="Rajesh Jati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DOMBIVLI"/>
    <n v="2003413396"/>
    <s v="GS10356610"/>
    <s v="Sanjeev Awadhpal Singh"/>
    <s v="West"/>
    <s v="General Trade"/>
    <n v="9822894853"/>
    <s v="Growth Specialist"/>
    <d v="2024-12-27T00:00:00"/>
    <n v="7977769884"/>
    <s v="Datta Mokase"/>
    <s v="AJAY SINGH MEENA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Maharashtra"/>
    <s v="MIRA-BHAYANDER"/>
    <n v="2003413406"/>
    <s v="GS10358158"/>
    <s v="Sanjay Singh"/>
    <s v="West"/>
    <s v="Professional Division"/>
    <n v="9769727290"/>
    <s v="Senior Salon Sales Executive"/>
    <d v="2025-01-02T00:00:00"/>
    <n v="9867384741"/>
    <s v="Sameer Khan"/>
    <s v="ANUROOP CHAKRABORT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Telangana"/>
    <s v="MAHBUBNAGAR"/>
    <n v="2003381205"/>
    <s v="GS10352094"/>
    <s v="BOINI ANJANEYULU"/>
    <s v="South"/>
    <s v="General Trade"/>
    <n v="9676151795"/>
    <s v="Growth Specialist"/>
    <d v="2024-12-16T00:00:00"/>
    <n v="9515165980"/>
    <s v="Shaik Fayyum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NAGPUR"/>
    <n v="2003441900"/>
    <s v="GS20200351"/>
    <s v="KRUNAL S PARANKAR"/>
    <s v="West"/>
    <s v="General Trade"/>
    <n v="9921891347"/>
    <s v="Growth Specialist"/>
    <d v="2025-01-02T00:00:00"/>
    <n v="9096771352"/>
    <s v="DEEPAK DHARMRAJ YADAV"/>
    <s v="ATENDRA TIWARI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Chhattisgarh"/>
    <s v="AMBIKAPUR"/>
    <n v="2003413373"/>
    <s v="GS10359800"/>
    <s v="Aman Kumar"/>
    <s v="West"/>
    <s v="General Trade"/>
    <n v="7054129806"/>
    <s v="Growth Specialist"/>
    <d v="2025-01-03T00:00:00"/>
    <n v="9685503874"/>
    <s v="Sandeep Rathour"/>
    <s v="ARVIND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Assam"/>
    <s v="GUWAHATI"/>
    <n v="2003449780"/>
    <s v="GS10382495"/>
    <s v="GAUTAM HAZARIKA"/>
    <s v="NORTH - EAST"/>
    <s v="Professional Division"/>
    <n v="7896182683"/>
    <s v="Salon Sales Officer"/>
    <d v="2025-02-06T00:00:00"/>
    <n v="9864553895"/>
    <s v="Nibendu Das"/>
    <s v="NIBENDU DAS"/>
    <s v="Alumni"/>
    <s v="Resigned"/>
    <d v="2025-06-09T00:00:00"/>
    <m/>
    <x v="1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Regularise - Approved"/>
    <s v="Leave - Approved"/>
    <s v="Present - Approved"/>
    <s v="Weekoff - Approved"/>
    <s v="Present - Approved"/>
    <s v="NA"/>
    <s v="NA"/>
    <s v="NA"/>
    <s v="NA"/>
    <s v="NA"/>
    <s v="NA"/>
    <s v="NA"/>
    <s v="NA"/>
    <s v="NA"/>
    <s v="NA"/>
    <s v="NA"/>
    <n v="15"/>
    <n v="0"/>
    <n v="3"/>
    <n v="0"/>
    <n v="0"/>
    <n v="2"/>
    <n v="0"/>
    <n v="0"/>
    <n v="0"/>
    <n v="0"/>
    <n v="11"/>
    <n v="0"/>
    <n v="20"/>
    <n v="31"/>
    <n v="0"/>
    <n v="0"/>
    <n v="0"/>
    <x v="5"/>
    <s v="Transfer"/>
  </r>
  <r>
    <s v="West Bengal"/>
    <s v="TARAKESWAR"/>
    <n v="2003413410"/>
    <s v="GS10359492"/>
    <s v="SHIBNATH BHAR"/>
    <s v="East"/>
    <s v="General Trade"/>
    <n v="9635772784"/>
    <s v="Growth Specialist"/>
    <d v="2024-12-23T00:00:00"/>
    <n v="6290118630"/>
    <s v="Sumanta Bhattacharya"/>
    <s v="AMIT KARMAKAR"/>
    <s v="Active"/>
    <s v="Active"/>
    <s v="-"/>
    <m/>
    <x v="0"/>
    <s v="-"/>
    <s v="Present - Approved"/>
    <s v="Present - Approved"/>
    <s v="Present - Approved"/>
    <s v="Leave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4"/>
    <n v="0"/>
    <n v="0"/>
    <n v="0"/>
    <n v="0"/>
    <n v="0"/>
    <n v="0"/>
    <n v="31"/>
    <n v="31"/>
    <n v="0"/>
    <n v="0"/>
    <n v="0"/>
    <x v="5"/>
    <s v="Transfer"/>
  </r>
  <r>
    <s v="Telangana"/>
    <s v="HYDERABAD"/>
    <n v="2003413375"/>
    <s v="GS10361196"/>
    <s v="MUDAVATH NIRANJAN"/>
    <s v="South"/>
    <s v="General Trade"/>
    <n v="6301198885"/>
    <s v="Growth Specialist"/>
    <d v="2025-01-03T00:00:00"/>
    <n v="9703140602"/>
    <s v="Mhod Ghouse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KANPUR"/>
    <n v="2003413400"/>
    <s v="GS10361588"/>
    <s v="Ayush Pandey"/>
    <s v="North"/>
    <s v="General Trade"/>
    <n v="6394830412"/>
    <s v="Growth Specialist"/>
    <d v="2025-01-02T00:00:00"/>
    <n v="9565577263"/>
    <s v="Dinesh Kumar Srivastav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Haryana"/>
    <s v="GURGAON"/>
    <n v="2003413378"/>
    <s v="GS10363153"/>
    <s v="Ravi"/>
    <s v="North"/>
    <s v="Professional Division"/>
    <n v="7982770085"/>
    <s v="Senior Salon Sales Executive"/>
    <d v="2025-01-02T00:00:00"/>
    <n v="9999490293"/>
    <s v="DISHU SHARMA"/>
    <s v="DISHU SHARM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VARANASI"/>
    <n v="2003413381"/>
    <s v="GS10365327"/>
    <s v="RAJBHUSAN SINGH"/>
    <s v="North"/>
    <s v="General Trade"/>
    <n v="7652070163"/>
    <s v="Growth Specialist"/>
    <d v="2025-01-01T00:00:00"/>
    <n v="9795018781"/>
    <s v="Krishna Kumar Singh"/>
    <s v="PRAKHAR GUPTA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Uttar Pradesh"/>
    <s v="VARANASI"/>
    <n v="2003413380"/>
    <s v="GS10365323"/>
    <s v="RAVISH GUPTA"/>
    <s v="North"/>
    <s v="General Trade"/>
    <n v="7505666677"/>
    <s v="Growth Specialist"/>
    <d v="2025-01-01T00:00:00"/>
    <n v="9795018781"/>
    <s v="Krishna Kumar Singh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BALLIA"/>
    <n v="2003413377"/>
    <s v="GS10361307"/>
    <s v="MANISH GUPTA"/>
    <s v="North"/>
    <s v="General Trade"/>
    <n v="8840286790"/>
    <s v="Growth Specialist"/>
    <d v="2024-12-25T00:00:00"/>
    <n v="7071200025"/>
    <s v="Nitin Ashtan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dhya Pradesh"/>
    <s v="BHOPAL"/>
    <n v="2003413383"/>
    <s v="GS10366424"/>
    <s v="SHUBHAM PAL"/>
    <s v="West"/>
    <s v="General Trade"/>
    <n v="9039286188"/>
    <s v="Growth Specialist"/>
    <d v="2025-01-06T00:00:00"/>
    <n v="8878732654"/>
    <s v="Shailesh Sarodey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Haryana"/>
    <s v="HANSI"/>
    <n v="2003413382"/>
    <s v="GS10366421"/>
    <s v="Rahul"/>
    <s v="North"/>
    <s v="General Trade"/>
    <n v="9817209619"/>
    <s v="Growth Specialist"/>
    <d v="2025-01-01T00:00:00"/>
    <n v="9896158258"/>
    <s v="Ashok Bansal"/>
    <s v="YASHWANT HOLKAR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Regularis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3"/>
    <n v="0"/>
    <n v="4"/>
    <n v="0"/>
    <n v="0"/>
    <n v="3"/>
    <n v="0"/>
    <n v="1"/>
    <n v="0"/>
    <n v="0"/>
    <n v="0"/>
    <n v="0"/>
    <n v="31"/>
    <n v="31"/>
    <n v="0"/>
    <n v="0"/>
    <n v="0"/>
    <x v="5"/>
    <s v="Transfer"/>
  </r>
  <r>
    <s v="Gujarat"/>
    <s v="RAJKOT"/>
    <n v="2003413386"/>
    <s v="GS10366449"/>
    <s v="PUJARA VIPULBHAI HASMUKHBHAI"/>
    <s v="West"/>
    <s v="General Trade"/>
    <n v="9879253316"/>
    <s v="Growth Specialist"/>
    <d v="2025-01-09T00:00:00"/>
    <n v="8511078600"/>
    <s v="Arif Katariya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Punjab"/>
    <s v="BHATINDA"/>
    <n v="2003413390"/>
    <s v="GS10367552"/>
    <s v="VAKEEL SINGH"/>
    <s v="North"/>
    <s v="Professional Division"/>
    <n v="9914840914"/>
    <s v="Salon Sales Officer"/>
    <d v="2025-01-20T00:00:00"/>
    <n v="9464114266"/>
    <s v="NIKHIL BHARGAVA"/>
    <s v="NIKHIL BHARGAVA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On behalf attendance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Haryana"/>
    <s v="KAITHAL"/>
    <n v="2003413391"/>
    <s v="GS10367612"/>
    <s v="SAHIL GOYAL"/>
    <s v="North"/>
    <s v="Professional Division"/>
    <n v="9896531596"/>
    <s v="Salon Sales Executive"/>
    <d v="2025-01-13T00:00:00"/>
    <n v="9306193196"/>
    <s v="NISHANT SHARMA"/>
    <s v="NISHANT SHARMA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Leave - Approved"/>
    <s v="Leave - Approved"/>
    <s v="Leave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2"/>
    <n v="0"/>
    <n v="4"/>
    <n v="0"/>
    <n v="0"/>
    <n v="4"/>
    <n v="0"/>
    <n v="1"/>
    <n v="0"/>
    <n v="0"/>
    <n v="0"/>
    <n v="0"/>
    <n v="31"/>
    <n v="31"/>
    <n v="0"/>
    <n v="0"/>
    <n v="0"/>
    <x v="5"/>
    <s v="Transfer"/>
  </r>
  <r>
    <s v="Gujarat"/>
    <s v="SURAT"/>
    <n v="2003449793"/>
    <s v="GS10388017"/>
    <s v="NAZIYA HANEEFKHAN PATHAN"/>
    <s v="West"/>
    <s v="Professional Division"/>
    <n v="9327767165"/>
    <s v="Salon Sales Executive"/>
    <d v="2025-02-01T00:00:00"/>
    <n v="9028299182"/>
    <s v="NEERAJ PANDEY"/>
    <s v="NEERAJ PANDEY"/>
    <s v="Alumni"/>
    <s v="Resigned"/>
    <d v="2025-06-14T00:00:00"/>
    <m/>
    <x v="1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NA"/>
    <s v="NA"/>
    <s v="NA"/>
    <s v="NA"/>
    <s v="NA"/>
    <s v="NA"/>
    <n v="21"/>
    <n v="0"/>
    <n v="3"/>
    <n v="0"/>
    <n v="0"/>
    <n v="1"/>
    <n v="0"/>
    <n v="0"/>
    <n v="0"/>
    <n v="0"/>
    <n v="6"/>
    <n v="0"/>
    <n v="25"/>
    <n v="31"/>
    <n v="0"/>
    <n v="0"/>
    <n v="0"/>
    <x v="5"/>
    <s v="Transfer"/>
  </r>
  <r>
    <s v="Maharashtra"/>
    <s v="WARDHA"/>
    <n v="2003413401"/>
    <s v="GS20203572"/>
    <s v="NIKESH RAMDAS DHOMANE"/>
    <s v="West"/>
    <s v="General Trade"/>
    <n v="8600961636"/>
    <s v="Growth Specialist"/>
    <d v="2025-01-08T00:00:00"/>
    <n v="9096771352"/>
    <s v="DEEPAK DHARMRAJ YADAV"/>
    <s v="ATENDRA TIWARI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Karnataka"/>
    <s v="BANGALORE"/>
    <n v="2003449760"/>
    <s v="GS10369567"/>
    <s v="AMREEN SARDHAR"/>
    <s v="South"/>
    <s v="Professional Division"/>
    <n v="9110418756"/>
    <s v="Senior Salon Sales Executive"/>
    <d v="2025-01-18T00:00:00"/>
    <n v="9036300964"/>
    <s v="Syed Muzamil"/>
    <s v="SYED MUZAMIL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GHAZIABAD"/>
    <n v="2003449761"/>
    <s v="GS10369566"/>
    <s v="BADAL"/>
    <s v="North"/>
    <s v="General Trade"/>
    <n v="8273762464"/>
    <s v="Growth Specialist"/>
    <d v="2025-01-08T00:00:00"/>
    <n v="9368204080"/>
    <s v="ARUN KUMAR KANOJI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Rajasthan"/>
    <s v="JAIPUR"/>
    <n v="2003413394"/>
    <s v="GS10372491"/>
    <s v="HARIOM SINGH"/>
    <s v="North"/>
    <s v="General Trade"/>
    <n v="8619867338"/>
    <s v="Growth Specialist"/>
    <d v="2025-01-15T00:00:00"/>
    <n v="8356935866"/>
    <s v="Durga Dutt Shukla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Delhi"/>
    <s v="CENTRAL DELHI"/>
    <n v="2003413395"/>
    <s v="GS10374136"/>
    <s v="HIMANSHU LALWANI"/>
    <s v="North"/>
    <s v="General Trade"/>
    <n v="8700046380"/>
    <s v="Growth Specialist"/>
    <d v="2025-01-20T00:00:00"/>
    <n v="9250850240"/>
    <s v="Jitesh Jha"/>
    <s v="AJAY KUMAR JAIN"/>
    <s v="Active"/>
    <s v="Active"/>
    <s v="-"/>
    <m/>
    <x v="0"/>
    <s v="-"/>
    <s v="Present - Approved"/>
    <s v="Present - Approved"/>
    <s v="Present - Approved"/>
    <s v="Present - Approved"/>
    <s v="Weekoff - Approved"/>
    <s v="Leave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Andhra Pradesh"/>
    <s v="DHARMAPURI"/>
    <n v="2003449773"/>
    <s v="GS10376976"/>
    <s v="NELAPATI ASANNA"/>
    <s v="South"/>
    <s v="General Trade"/>
    <n v="9515414574"/>
    <s v="Growth Specialist"/>
    <d v="2025-02-01T00:00:00"/>
    <n v="9491793933"/>
    <s v="PRAVEEN KUMA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Uttar Pradesh"/>
    <s v="ORAI"/>
    <n v="2003449771"/>
    <s v="GS10376973"/>
    <s v="ANUP GUPTA"/>
    <s v="North"/>
    <s v="General Trade"/>
    <n v="8009173273"/>
    <s v="Growth Specialist"/>
    <d v="2025-01-20T00:00:00"/>
    <n v="8840455613"/>
    <s v="SHUBHAM SHARM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Andhra Pradesh"/>
    <s v="CHITTOR"/>
    <n v="2003449774"/>
    <s v="GS10376981"/>
    <s v="B MADHU"/>
    <s v="South"/>
    <s v="General Trade"/>
    <n v="9010898561"/>
    <s v="Growth Specialist"/>
    <d v="2025-02-01T00:00:00"/>
    <n v="9491793933"/>
    <s v="PRAVEEN KUMAR"/>
    <s v="GOPA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Half Day - Approved"/>
    <s v="Present - Approved"/>
    <s v="Present - Approved"/>
    <s v="Present - Approved"/>
    <s v="Present - Approved"/>
    <n v="26"/>
    <n v="0"/>
    <n v="4"/>
    <n v="0.5"/>
    <n v="0"/>
    <n v="0"/>
    <n v="0"/>
    <n v="0"/>
    <n v="0"/>
    <n v="0"/>
    <n v="0"/>
    <n v="0"/>
    <n v="30.5"/>
    <n v="30.5"/>
    <n v="0"/>
    <n v="0"/>
    <n v="0"/>
    <x v="5"/>
    <s v="Transfer"/>
  </r>
  <r>
    <s v="Gujarat"/>
    <s v="AHMEDABAD"/>
    <n v="2003449767"/>
    <s v="GS10373338"/>
    <s v="KUIKAR CHANDRAKANT"/>
    <s v="West"/>
    <s v="General Trade"/>
    <n v="7567564073"/>
    <s v="Growth Specialist"/>
    <d v="2025-02-01T00:00:00"/>
    <n v="8156006639"/>
    <s v="Dharmesh Wagh"/>
    <s v="NALIN VYAS"/>
    <s v="Active"/>
    <s v="Active"/>
    <s v="-"/>
    <m/>
    <x v="0"/>
    <s v="-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Andhra Pradesh"/>
    <s v="NELLORE"/>
    <n v="2003449772"/>
    <s v="GS10376975"/>
    <s v="SHAIK SANNI"/>
    <s v="South"/>
    <s v="General Trade"/>
    <n v="9553966402"/>
    <s v="Growth Specialist"/>
    <d v="2025-02-06T00:00:00"/>
    <n v="9491793933"/>
    <s v="PRAVEEN KUMAR"/>
    <s v="GOPA KUMAR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Gujarat"/>
    <s v="NAVSARI"/>
    <n v="2003449769"/>
    <s v="GS10375845"/>
    <s v="PASHUPATI NATH MISHRA"/>
    <s v="West"/>
    <s v="Professional Division"/>
    <n v="8840399165"/>
    <s v="Salon Sales Executive"/>
    <d v="2025-02-01T00:00:00"/>
    <n v="9028299182"/>
    <s v="NEERAJ PANDEY"/>
    <s v="NEERAJ PANDEY"/>
    <s v="Active"/>
    <s v="Active"/>
    <s v="-"/>
    <m/>
    <x v="0"/>
    <s v="-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Telangana"/>
    <s v="HYDERABAD"/>
    <n v="2003449777"/>
    <s v="GS10380303"/>
    <s v="MAMIDISHETTY CHINTU"/>
    <s v="South"/>
    <s v="Professional Division"/>
    <n v="9963874879"/>
    <s v="Salon Sales Executive"/>
    <d v="2025-02-05T00:00:00"/>
    <n v="8309976020"/>
    <s v="Dayana Sri Rohit"/>
    <s v="DAYANA SRI ROHIT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Leave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West Bengal"/>
    <s v="KOLKATA"/>
    <n v="2003449778"/>
    <s v="GS10380304"/>
    <s v="SUTANU BHADRA"/>
    <s v="East"/>
    <s v="General Trade"/>
    <n v="8777600910"/>
    <s v="Growth Specialist"/>
    <d v="2025-02-01T00:00:00"/>
    <n v="8617076007"/>
    <s v="Indrajit Maiti"/>
    <s v="SHANTANU GUIN"/>
    <s v="Active"/>
    <s v="Active"/>
    <s v="-"/>
    <m/>
    <x v="0"/>
    <s v="-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Leave - Approved"/>
    <s v="Leav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4"/>
    <n v="0"/>
    <n v="0"/>
    <n v="0"/>
    <n v="0"/>
    <n v="0"/>
    <n v="0"/>
    <n v="31"/>
    <n v="31"/>
    <n v="0"/>
    <n v="0"/>
    <n v="0"/>
    <x v="5"/>
    <s v="Transfer"/>
  </r>
  <r>
    <s v="Punjab"/>
    <s v="JALANDHAR"/>
    <n v="2003449779"/>
    <s v="GS10382279"/>
    <s v="Abhishek Kumar Singh"/>
    <s v="North"/>
    <s v="Professional Division"/>
    <n v="8299206861"/>
    <s v="Salon Sales Executive"/>
    <d v="2025-02-06T00:00:00"/>
    <n v="9464114266"/>
    <s v="NIKHIL BHARGAVA"/>
    <s v="NIKHIL BHARGAV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Gujarat"/>
    <s v="AHMEDABAD"/>
    <n v="2003449775"/>
    <s v="GS10379440"/>
    <s v="Mehta Nayan Kanaiyalal"/>
    <s v="West"/>
    <s v="Professional Division"/>
    <n v="9909294695"/>
    <s v="Salon Sales Executive"/>
    <d v="2025-02-01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Gujarat"/>
    <s v="SURAT"/>
    <n v="2003492646"/>
    <s v="GS10380954"/>
    <s v="GOHIL PRATIK RAMESHBHAI"/>
    <s v="West"/>
    <s v="Professional Division"/>
    <n v="9979663956"/>
    <s v="Salon Sales Executive"/>
    <d v="2025-02-03T00:00:00"/>
    <n v="9028299182"/>
    <s v="NEERAJ PANDEY"/>
    <s v="NEERAJ PANDE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Punjab"/>
    <s v="AMRITSAR"/>
    <n v="2003449783"/>
    <s v="GS10385190"/>
    <s v="KARAN BEDI"/>
    <s v="North"/>
    <s v="General Trade"/>
    <n v="7814333647"/>
    <s v="Growth Specialist"/>
    <d v="2025-02-10T00:00:00"/>
    <n v="9878498278"/>
    <s v="ONKAR SINGH"/>
    <s v="Vishal Bhardwaj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Present - Approved"/>
    <s v="On behalf attendance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Punjab"/>
    <s v="AMRITSAR"/>
    <n v="2003449782"/>
    <s v="GS10385189"/>
    <s v="SHASHI"/>
    <s v="North"/>
    <s v="General Trade"/>
    <n v="7526848426"/>
    <s v="Growth Specialist"/>
    <d v="2025-02-11T00:00:00"/>
    <n v="9878498278"/>
    <s v="ONKAR SINGH"/>
    <s v="Vishal Bhardwaj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Regularise - Approved"/>
    <s v="On behalf attendance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GHAZIABAD"/>
    <n v="2003449781"/>
    <s v="GS10382499"/>
    <s v="Dipendra singh"/>
    <s v="North"/>
    <s v="Professional Division"/>
    <n v="8527527273"/>
    <s v="Salon Sales Officer"/>
    <d v="2025-02-07T00:00:00"/>
    <n v="7838499836"/>
    <s v="Kunal Sharma"/>
    <s v="KUNAL SHARM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dhya Pradesh"/>
    <s v="INDORE"/>
    <n v="2003449801"/>
    <s v="GS10382937"/>
    <s v="RAVI PANCHAL"/>
    <s v="West"/>
    <s v="General Trade"/>
    <n v="8770785153"/>
    <s v="Growth Specialist"/>
    <d v="2025-02-06T00:00:00"/>
    <n v="9131585829"/>
    <s v="MOHIT GUPTA"/>
    <s v="MANOJ TIWARI"/>
    <s v="Active"/>
    <s v="Active"/>
    <s v="-"/>
    <m/>
    <x v="0"/>
    <s v="-"/>
    <s v="Present - Approved"/>
    <s v="On behalf attendanc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Telangana"/>
    <s v="HYDERABAD"/>
    <n v="2003449784"/>
    <s v="GS10385193"/>
    <s v="THAMLUR KRISHNA"/>
    <s v="South"/>
    <s v="General Trade"/>
    <n v="9182105146"/>
    <s v="Growth Specialist"/>
    <d v="2025-02-07T00:00:00"/>
    <n v="9703140602"/>
    <s v="Mhod Ghouse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MUZAFFARNAGAR"/>
    <n v="2003449785"/>
    <s v="GS10385635"/>
    <s v="Vijay Kumar"/>
    <s v="North"/>
    <s v="General Trade"/>
    <n v="8937814224"/>
    <s v="Growth Specialist"/>
    <d v="2025-02-12T00:00:00"/>
    <n v="9897215501"/>
    <s v="Narayan Singh"/>
    <s v="SANDEEP BHATNAGAR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Maharashtra"/>
    <s v="NAVI MUMBAI"/>
    <n v="2003449791"/>
    <s v="GS10387148"/>
    <s v="HEMANT NAMDEV THAKUR"/>
    <s v="West"/>
    <s v="General Trade"/>
    <n v="9619302573"/>
    <s v="Growth Specialist"/>
    <d v="2025-02-17T00:00:00"/>
    <n v="9748646535"/>
    <s v="SUPRATIK CHANDA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LUCKNOW"/>
    <n v="2003449789"/>
    <s v="GS10387137"/>
    <s v="BEENU RASTOGI"/>
    <s v="North"/>
    <s v="General Trade"/>
    <n v="9792340578"/>
    <s v="Growth Specialist"/>
    <d v="2025-02-14T00:00:00"/>
    <n v="9807707763"/>
    <s v="ANURAG SAHU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Uttar Pradesh"/>
    <s v="VARANASI"/>
    <n v="2003449790"/>
    <s v="GS10387142"/>
    <s v="Abhishek Kumar"/>
    <s v="North"/>
    <s v="General Trade"/>
    <n v="9621681912"/>
    <s v="Growth Specialist"/>
    <d v="2025-02-01T00:00:00"/>
    <n v="9795018781"/>
    <s v="Krishna Kumar Singh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Gujarat"/>
    <s v="AHMEDABAD"/>
    <n v="2003479893"/>
    <s v="GS10387160"/>
    <s v="AKSHY RAMESHBHAI PATEL"/>
    <s v="West"/>
    <s v="General Trade"/>
    <n v="8128138394"/>
    <s v="Growth Specialist"/>
    <d v="2025-02-18T00:00:00"/>
    <n v="9537006639"/>
    <s v="Anil Pandherkar"/>
    <s v="NAL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PUNE"/>
    <n v="2003449763"/>
    <s v="GS10369590"/>
    <s v="Kumar Potu"/>
    <s v="West"/>
    <s v="Professional Division"/>
    <n v="8605640845"/>
    <s v="Salon Sales Officer"/>
    <d v="2025-02-10T00:00:00"/>
    <n v="7709543143"/>
    <s v="Kuldeep kallappa Koli"/>
    <s v="SAURABH PATIL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JHANSI"/>
    <n v="2003449795"/>
    <s v="GS10389073"/>
    <s v="ASHUTOSH AGARWAL"/>
    <s v="North"/>
    <s v="General Trade"/>
    <n v="8467093944"/>
    <s v="Growth Specialist"/>
    <d v="2025-02-14T00:00:00"/>
    <n v="8840455613"/>
    <s v="SHUBHAM SHARM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AKOLA"/>
    <n v="2003479897"/>
    <s v="GS10391215"/>
    <s v="SAGAR DIGAMBAR HIRALKAR"/>
    <s v="West"/>
    <s v="General Trade"/>
    <n v="9545238808"/>
    <s v="Growth Specialist"/>
    <d v="2025-02-24T00:00:00"/>
    <n v="9921833383"/>
    <s v="Rajesh Jati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KANPUR"/>
    <n v="2003479895"/>
    <s v="GS10391212"/>
    <s v="Rakesh Kumar"/>
    <s v="North"/>
    <s v="General Trade"/>
    <n v="8853103281"/>
    <s v="Growth Specialist"/>
    <d v="2025-02-13T00:00:00"/>
    <n v="7408995511"/>
    <s v="RISHI KANT MISHRA"/>
    <s v="VIVEK JHA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FATEHPUR"/>
    <n v="2003479869"/>
    <s v="GS10391308"/>
    <s v="Salesh Singh"/>
    <s v="North"/>
    <s v="General Trade"/>
    <n v="7460007459"/>
    <s v="Growth Specialist"/>
    <d v="2025-02-22T00:00:00"/>
    <n v="7408995511"/>
    <s v="RISHI KANT MISHRA"/>
    <s v="VIVEK JHA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Uttar Pradesh"/>
    <s v="LAKHIMPUR"/>
    <n v="2003479872"/>
    <s v="GS10391311"/>
    <s v="ADARSH SINGH"/>
    <s v="North"/>
    <s v="General Trade"/>
    <n v="8542066065"/>
    <s v="Growth Specialist"/>
    <d v="2025-02-21T00:00:00"/>
    <n v="9807707763"/>
    <s v="ANURAG SAHU"/>
    <s v="VIVEK JHA"/>
    <s v="Active"/>
    <s v="Active"/>
    <s v="-"/>
    <m/>
    <x v="0"/>
    <s v="-"/>
    <s v="Present - Approved"/>
    <s v="Present - Approved"/>
    <s v="Present - Regularise - Approved"/>
    <s v="Present - Regularise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West Bengal"/>
    <s v="NADIA"/>
    <n v="2003479896"/>
    <s v="GS10391214"/>
    <s v="SHUBHABRATA CHOWDHURY"/>
    <s v="East"/>
    <s v="Professional Division"/>
    <n v="8609142317"/>
    <s v="Salon Sales Executive"/>
    <d v="2025-02-24T00:00:00"/>
    <n v="7980397900"/>
    <s v="Subhadip Das"/>
    <s v="SHOHAG BHOWMIK"/>
    <s v="Active"/>
    <s v="Active"/>
    <s v="-"/>
    <m/>
    <x v="0"/>
    <s v="-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3"/>
    <n v="0"/>
    <n v="0"/>
    <n v="0"/>
    <n v="0"/>
    <n v="0"/>
    <n v="0"/>
    <n v="31"/>
    <n v="31"/>
    <n v="0"/>
    <n v="0"/>
    <n v="0"/>
    <x v="5"/>
    <s v="Transfer"/>
  </r>
  <r>
    <s v="Punjab"/>
    <s v="ZIRAKPUR"/>
    <n v="2003479882"/>
    <s v="GS20220411"/>
    <s v="Randhir Kumar"/>
    <s v="North"/>
    <s v="Others"/>
    <n v="7307233245"/>
    <s v="Supervisor"/>
    <d v="2025-03-01T00:00:00"/>
    <n v="7888917894"/>
    <s v="Deepak Sharma"/>
    <s v="JAYANT AHUJ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Punjab"/>
    <s v="ZIRAKPUR"/>
    <n v="2003479874"/>
    <s v="GS10392564"/>
    <s v="Rakesh Chand"/>
    <s v="North"/>
    <s v="Others"/>
    <n v="9779104543"/>
    <s v="SR. SUPERVISOR"/>
    <d v="2025-03-01T00:00:00"/>
    <n v="7888917894"/>
    <s v="Deepak Sharma"/>
    <s v="JAYANT AHUJA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West Bengal"/>
    <s v="Murshidabad"/>
    <n v="2003509952"/>
    <s v="GS10408655"/>
    <s v="ASHISH DAS"/>
    <s v="East"/>
    <s v="Professional Division"/>
    <n v="9734769564"/>
    <s v="Salon Sales Executive"/>
    <d v="2025-04-10T00:00:00"/>
    <n v="7980397900"/>
    <s v="Subhadip Das"/>
    <s v="Shohag Bhowmik"/>
    <s v="Alumni"/>
    <s v="Resigned"/>
    <d v="2025-06-03T00:00:00"/>
    <m/>
    <x v="1"/>
    <s v="-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0"/>
    <n v="2"/>
    <n v="0"/>
    <n v="0"/>
    <n v="1"/>
    <n v="0"/>
    <n v="0"/>
    <n v="0"/>
    <n v="2"/>
    <n v="17"/>
    <n v="2"/>
    <n v="12"/>
    <n v="31"/>
    <n v="0"/>
    <n v="2"/>
    <n v="2"/>
    <x v="2"/>
    <s v="Transfer"/>
  </r>
  <r>
    <s v="Tamil Nadu"/>
    <s v="CHENNAI"/>
    <n v="2003479875"/>
    <s v="GS10393358"/>
    <s v="VENKATRAMAN K"/>
    <s v="South"/>
    <s v="Professional Division"/>
    <n v="7010697548"/>
    <s v="Salon Sales Officer"/>
    <d v="2025-03-03T00:00:00"/>
    <n v="9791723851"/>
    <s v="ILLAN CHERIAN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West Bengal"/>
    <s v="ASANSOL"/>
    <n v="2003509926"/>
    <s v="GS10401108"/>
    <s v="SUPRIYA MONDAL"/>
    <s v="East"/>
    <s v="Professional Division"/>
    <n v="7047009644"/>
    <s v="Salon Sales Executive"/>
    <d v="2025-04-01T00:00:00"/>
    <n v="7980397900"/>
    <s v="Subhadip Das"/>
    <s v="Shohag Bhowmik"/>
    <s v="Alumni"/>
    <s v="Resigned"/>
    <d v="2025-06-02T00:00:00"/>
    <m/>
    <x v="1"/>
    <s v="-"/>
    <s v="Present - Approved"/>
    <s v="Marked Absent - Approved"/>
    <s v="Present - Approved"/>
    <s v="Present - Approved"/>
    <s v="Weekoff - Approved"/>
    <s v="Present - Approved"/>
    <s v="Present - Approved"/>
    <s v="Not Marked"/>
    <s v="Not Marked"/>
    <s v="Not Marked"/>
    <s v="Not Marked"/>
    <s v="Weekoff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5"/>
    <n v="0"/>
    <n v="2"/>
    <n v="0"/>
    <n v="0"/>
    <n v="0"/>
    <n v="0"/>
    <n v="0"/>
    <n v="1"/>
    <n v="5"/>
    <n v="18"/>
    <n v="6"/>
    <n v="7"/>
    <n v="31"/>
    <n v="0"/>
    <n v="5"/>
    <n v="6"/>
    <x v="2"/>
    <s v="Transfer"/>
  </r>
  <r>
    <s v="Uttar Pradesh"/>
    <s v="VARANASI"/>
    <n v="2003479877"/>
    <s v="GS10394426"/>
    <s v="Gaurav Kumar Gupta"/>
    <s v="North"/>
    <s v="General Trade"/>
    <n v="8896891471"/>
    <s v="Growth Specialist"/>
    <d v="2025-02-15T00:00:00"/>
    <n v="9795018781"/>
    <s v="Krishna Kumar Singh"/>
    <s v="PRAKHAR GUPTA"/>
    <s v="Active"/>
    <s v="Active"/>
    <s v="-"/>
    <m/>
    <x v="0"/>
    <s v="-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On behalf attendance - Approved"/>
    <s v="On behalf attendance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BEWAR"/>
    <n v="2003479873"/>
    <s v="GS10391673"/>
    <s v="VISHAL GUPTA"/>
    <s v="North"/>
    <s v="General Trade"/>
    <n v="8864886663"/>
    <s v="Growth Specialist"/>
    <d v="2025-02-24T00:00:00"/>
    <n v="9565577263"/>
    <s v="Dinesh Kumar Srivastav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Karnataka"/>
    <s v="BANGALORE"/>
    <n v="2003479881"/>
    <s v="GS10397528"/>
    <s v="Naveen P M"/>
    <s v="South"/>
    <s v="General Trade"/>
    <n v="7899334421"/>
    <s v="Growth Specialist"/>
    <d v="2025-02-17T00:00:00"/>
    <n v="7349039142"/>
    <s v="Vinay Kumar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Bihar"/>
    <s v="BHAGALPUR"/>
    <n v="2003479878"/>
    <s v="GS10397525"/>
    <s v="SANJAY KUMAR JHA"/>
    <s v="East"/>
    <s v="General Trade"/>
    <n v="8409229866"/>
    <s v="Growth Specialist"/>
    <d v="2025-03-01T00:00:00"/>
    <n v="7991198540"/>
    <s v="SUMIT KUMAR"/>
    <s v="RUPESH KUMAR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Jharkhand"/>
    <s v="DALTONGANJ"/>
    <n v="2003479879"/>
    <s v="GS10397526"/>
    <s v="AVINASH KUMAR OJHA"/>
    <s v="East"/>
    <s v="General Trade"/>
    <n v="7004056531"/>
    <s v="Growth Specialist"/>
    <d v="2025-03-06T00:00:00"/>
    <n v="8210602459"/>
    <s v="Abhishek Kumar"/>
    <s v="SATYAKA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Karnataka"/>
    <s v="BANGALORE"/>
    <n v="2003479880"/>
    <s v="GS10397527"/>
    <s v="Santosh Kumar M C"/>
    <s v="South"/>
    <s v="General Trade"/>
    <n v="9741936418"/>
    <s v="Growth Specialist"/>
    <d v="2025-02-28T00:00:00"/>
    <n v="7349039142"/>
    <s v="Vinay Kumar"/>
    <s v="MOHAMED ZAEEM"/>
    <s v="Active"/>
    <s v="Active"/>
    <s v="-"/>
    <m/>
    <x v="0"/>
    <s v="-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Tamil Nadu"/>
    <s v="CHENNAI"/>
    <n v="2003479886"/>
    <s v="GS10398027"/>
    <s v="K B N VARTHNI"/>
    <s v="South"/>
    <s v="Professional Division"/>
    <n v="9962215106"/>
    <s v="Salon Sales Officer"/>
    <d v="2025-03-10T00:00:00"/>
    <n v="9791723851"/>
    <s v="ILLAN CHERIAN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Bihar"/>
    <s v="MUZAFFARPUR"/>
    <n v="2003449797"/>
    <s v="GS10390720"/>
    <s v="ASHISH RANJAN"/>
    <s v="East"/>
    <s v="Professional Division"/>
    <n v="9122341249"/>
    <s v="Salon Sales Executive"/>
    <d v="2025-02-11T00:00:00"/>
    <n v="7982420573"/>
    <s v="Suraj Kumar Jha"/>
    <s v="SURAJ KUMAR JHA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On behalf attendance - Approved"/>
    <s v="On behalf attendanc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On behalf attendance - Approved"/>
    <s v="Present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AZAMGARH"/>
    <n v="2003449796"/>
    <s v="GS10390683"/>
    <s v="AMIT KUMAR RAI"/>
    <s v="North"/>
    <s v="General Trade"/>
    <n v="8178845465"/>
    <s v="Growth Specialist"/>
    <d v="2025-02-09T00:00:00"/>
    <n v="7071200025"/>
    <s v="Nitin Ashtana"/>
    <s v="PRAKHAR GUPTA"/>
    <s v="Active"/>
    <s v="Active"/>
    <s v="-"/>
    <m/>
    <x v="0"/>
    <s v="-"/>
    <s v="Present - Approved"/>
    <s v="Present - Approved"/>
    <s v="Present - Approved"/>
    <s v="On behalf attendance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On behalf attendanc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West Bengal"/>
    <s v="KOLKATA"/>
    <n v="2003479890"/>
    <s v="GS10400046"/>
    <s v="Joydeb Sardar"/>
    <s v="East"/>
    <s v="General Trade"/>
    <n v="9831424458"/>
    <s v="Growth Specialist"/>
    <d v="2025-03-15T00:00:00"/>
    <n v="9231183976"/>
    <s v="Supriyo Dey"/>
    <s v="SHANTANU GUIN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Uttar Pradesh"/>
    <s v="HARDOI"/>
    <n v="2003479884"/>
    <s v="GS10401582"/>
    <s v="PAWAN SHUKLA"/>
    <s v="North"/>
    <s v="General Trade"/>
    <n v="8299573572"/>
    <s v="Growth Specialist"/>
    <d v="2025-03-07T00:00:00"/>
    <n v="9807707763"/>
    <s v="ANURAG SAHU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AZAMGARH"/>
    <n v="2003479883"/>
    <s v="GS10401586"/>
    <s v="Gaya Prasad Singh"/>
    <s v="North"/>
    <s v="General Trade"/>
    <n v="8369408095"/>
    <s v="Growth Specialist"/>
    <d v="2025-03-18T00:00:00"/>
    <n v="7071200025"/>
    <s v="Nitin Ashtana"/>
    <s v="PRAKHAR GUPTA"/>
    <s v="Active"/>
    <s v="Active"/>
    <s v="-"/>
    <m/>
    <x v="0"/>
    <s v="-"/>
    <s v="Present - Approved"/>
    <s v="Present - Approved"/>
    <s v="Present - Approved"/>
    <s v="Present - Approved"/>
    <s v="Weekoff - Approved"/>
    <s v="On behalf attendanc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On behalf attendance - Approved"/>
    <s v="On behalf attendance - Approved"/>
    <s v="Company Holiday - Approved"/>
    <s v="Weekoff - Approved"/>
    <s v="On behalf attendance - Regularise - Approved"/>
    <s v="On behalf attendance - Approved"/>
    <s v="Present - Approved"/>
    <s v="Present - Approved"/>
    <s v="On behalf attendance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Uttar Pradesh"/>
    <s v="BANDA"/>
    <n v="2003479892"/>
    <s v="GS10401583"/>
    <s v="HIMANSHU GUPTA"/>
    <s v="North"/>
    <s v="General Trade"/>
    <n v="8840164335"/>
    <s v="Growth Specialist"/>
    <d v="2025-03-11T00:00:00"/>
    <n v="8840455613"/>
    <s v="SHUBHAM SHARM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On behalf attendanc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KOLHAPUR"/>
    <n v="2003509927"/>
    <s v="GS10401782"/>
    <s v="Surendra Rajendra Katkar"/>
    <s v="West"/>
    <s v="General Trade"/>
    <n v="9175565351"/>
    <s v="Growth Specialist"/>
    <d v="2025-03-21T00:00:00"/>
    <n v="7775959633"/>
    <s v="Suresh Gosavi"/>
    <s v="BALASAHEB BADAKH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Regularise - Approved"/>
    <s v="Present - Regularise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PUNE"/>
    <n v="2003509942"/>
    <s v="GS10414841"/>
    <s v="MAYUR UTTAMRAO KESKAR"/>
    <s v="West"/>
    <s v="General Trade"/>
    <n v="8007335730"/>
    <s v="Growth Specialist"/>
    <d v="2025-04-10T00:00:00"/>
    <n v="7620752651"/>
    <s v="Sachin Zambare"/>
    <s v="BALASAHEB BADAKH"/>
    <s v="Alumni"/>
    <s v="Resigned"/>
    <d v="2025-06-02T00:00:00"/>
    <m/>
    <x v="1"/>
    <s v="-"/>
    <s v="Present - Approved"/>
    <s v="Present - Approved"/>
    <s v="Not Marked"/>
    <s v="Not Mark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Leave - Approv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A"/>
    <s v="NA"/>
    <s v="NA"/>
    <s v="NA"/>
    <s v="NA"/>
    <s v="NA"/>
    <s v="NA"/>
    <n v="8"/>
    <n v="0"/>
    <n v="3"/>
    <n v="0"/>
    <n v="0"/>
    <n v="1"/>
    <n v="0"/>
    <n v="0"/>
    <n v="0"/>
    <n v="12"/>
    <n v="7"/>
    <n v="12"/>
    <n v="12"/>
    <n v="31"/>
    <n v="0"/>
    <n v="12"/>
    <n v="12"/>
    <x v="2"/>
    <s v="Transfer"/>
  </r>
  <r>
    <s v="West Bengal"/>
    <s v="HOOGHLY"/>
    <n v="2003509940"/>
    <s v="GS10413832"/>
    <s v="RIYA BANIK"/>
    <s v="East"/>
    <s v="Professional Division"/>
    <n v="6289772210"/>
    <s v="Salon Sales Executive"/>
    <d v="2025-04-14T00:00:00"/>
    <n v="7980397900"/>
    <s v="Subhadip Das"/>
    <s v="SHOHAG BHOWMIK"/>
    <s v="Alumni"/>
    <s v="Resigned"/>
    <d v="2025-05-31T00:00:00"/>
    <m/>
    <x v="1"/>
    <s v="-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Not Marked"/>
    <s v="Not Marked"/>
    <s v="Not Marked"/>
    <s v="Not Marked"/>
    <s v="NA"/>
    <s v="NA"/>
    <s v="NA"/>
    <s v="NA"/>
    <s v="NA"/>
    <s v="NA"/>
    <s v="NA"/>
    <s v="NA"/>
    <s v="NA"/>
    <s v="NA"/>
    <s v="NA"/>
    <s v="NA"/>
    <s v="NA"/>
    <s v="NA"/>
    <s v="NA"/>
    <n v="9"/>
    <n v="0"/>
    <n v="2"/>
    <n v="0"/>
    <n v="0"/>
    <n v="1"/>
    <n v="0"/>
    <n v="0"/>
    <n v="0"/>
    <n v="4"/>
    <n v="15"/>
    <n v="4"/>
    <n v="12"/>
    <n v="31"/>
    <n v="0"/>
    <n v="4"/>
    <n v="4"/>
    <x v="2"/>
    <s v="Transfer"/>
  </r>
  <r>
    <s v="Bihar"/>
    <s v="GAYA"/>
    <n v="2003492639"/>
    <s v="GS10406080"/>
    <s v="RAJESH KUMAR"/>
    <s v="East"/>
    <s v="General Trade"/>
    <n v="7004685488"/>
    <s v="Growth Specialist"/>
    <d v="2025-03-17T00:00:00"/>
    <n v="9504674780"/>
    <s v="Ajay Sinha"/>
    <s v="ABINASH ROY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NAGPUR"/>
    <n v="2003509932"/>
    <s v="GS10406349"/>
    <s v="GAJANAN PUNDALIK SAYANKAR"/>
    <s v="West"/>
    <s v="Professional Division"/>
    <n v="9404919890"/>
    <s v="Salon Sales Officer"/>
    <d v="2025-03-17T00:00:00"/>
    <n v="9730112243"/>
    <s v="Akash kuradkar"/>
    <s v="VISHWESH SAVAR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Tamil Nadu"/>
    <s v="Chennai"/>
    <n v="2003509930"/>
    <s v="GS10405703"/>
    <s v="S Gogul"/>
    <s v="South"/>
    <s v="Professional Division"/>
    <n v="7299293763"/>
    <s v="Salon Sales Officer"/>
    <d v="2025-04-01T00:00:00"/>
    <n v="9791723851"/>
    <s v="ILLAN CHERIAN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NAGPUR"/>
    <n v="2003509929"/>
    <s v="GS10404681"/>
    <s v="GIRISH LAXMAN SAMRIT"/>
    <s v="West"/>
    <s v="Professional Division"/>
    <n v="9156630095"/>
    <s v="Salon Sales Executive"/>
    <d v="2025-03-17T00:00:00"/>
    <n v="9730112243"/>
    <s v="Akash kuradkar"/>
    <s v="VISHWESH SAVAR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Rajasthan"/>
    <s v="BIKANER"/>
    <n v="2003492637"/>
    <s v="GS10404143"/>
    <s v="MUKUL KHATRI"/>
    <s v="North"/>
    <s v="General Trade"/>
    <n v="7340173373"/>
    <s v="Growth Specialist"/>
    <d v="2025-03-18T00:00:00"/>
    <n v="8107698071"/>
    <s v="Himanshu Kiradoo"/>
    <s v="SHUBHAM KUMAR 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Tamil Nadu"/>
    <s v="Chennai"/>
    <n v="2003509949"/>
    <s v="GS10419440"/>
    <s v="G MUTHUPANDIAN"/>
    <s v="South"/>
    <s v="General Trade"/>
    <n v="8428961990"/>
    <s v="Growth Specialist"/>
    <d v="2025-04-16T00:00:00"/>
    <n v="7010710300"/>
    <s v="Anandhan R"/>
    <s v="Gopakkumar"/>
    <s v="Active"/>
    <s v="Resigned"/>
    <d v="2025-06-20T00:00:00"/>
    <m/>
    <x v="1"/>
    <s v="-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Bihar"/>
    <s v="ARAH"/>
    <n v="2003492647"/>
    <s v="GS10401584"/>
    <s v="VARUN KUMAR SINGH"/>
    <s v="East"/>
    <s v="General Trade"/>
    <n v="9234381312"/>
    <s v="Growth Specialist"/>
    <d v="2025-03-08T00:00:00"/>
    <n v="7541049174"/>
    <s v="Ravi Jaiswal"/>
    <s v="ABINASH ROY"/>
    <s v="Active"/>
    <s v="Active"/>
    <s v="-"/>
    <m/>
    <x v="0"/>
    <s v="-"/>
    <s v="Present - Approved"/>
    <s v="Present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Uttar Pradesh"/>
    <s v="SITAPUR"/>
    <n v="2003509934"/>
    <s v="GS10409989"/>
    <s v="RAJ KISHORE MOURYA"/>
    <s v="North"/>
    <s v="General Trade"/>
    <n v="6307184721"/>
    <s v="Growth Specialist"/>
    <d v="2025-04-01T00:00:00"/>
    <n v="9807707763"/>
    <s v="ANURAG SAHU"/>
    <s v="VIVEK JHA"/>
    <s v="Active"/>
    <s v="Active"/>
    <s v="-"/>
    <m/>
    <x v="0"/>
    <s v="-"/>
    <s v="Present - Approved"/>
    <s v="Leave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Madhya Pradesh"/>
    <s v="INDORE"/>
    <n v="2003509916"/>
    <s v="GS10410488"/>
    <s v="ROHIT DAYLA"/>
    <s v="West"/>
    <s v="General Trade"/>
    <n v="8959395990"/>
    <s v="Growth Specialist"/>
    <d v="2025-04-04T00:00:00"/>
    <n v="9131585829"/>
    <s v="MOHIT GUPT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Tamil Nadu"/>
    <s v="Chennai"/>
    <n v="2003530405"/>
    <s v="GS10423001"/>
    <s v="Anandhi A"/>
    <s v="South"/>
    <s v="General Trade"/>
    <n v="9791127729"/>
    <s v="Growth Specialist"/>
    <d v="2025-04-22T00:00:00"/>
    <n v="8667088356"/>
    <s v="Manikandan Sundar"/>
    <s v="GOPAKUMAR"/>
    <s v="Alumni"/>
    <s v="Resigned"/>
    <d v="2025-06-09T00:00:00"/>
    <m/>
    <x v="1"/>
    <s v="-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s v="Present - Approved"/>
    <s v="Weekoff - Approved"/>
    <s v="Not Marked"/>
    <s v="Not Marked"/>
    <s v="Not Marked"/>
    <s v="Not Marked"/>
    <s v="Not Marked"/>
    <s v="Not Marked"/>
    <s v="Weekoff - Approved"/>
    <s v="Not Marked"/>
    <s v="NA"/>
    <s v="NA"/>
    <s v="NA"/>
    <s v="NA"/>
    <s v="NA"/>
    <s v="NA"/>
    <s v="NA"/>
    <s v="NA"/>
    <s v="NA"/>
    <s v="NA"/>
    <s v="NA"/>
    <n v="8"/>
    <n v="0"/>
    <n v="3"/>
    <n v="0"/>
    <n v="0"/>
    <n v="2"/>
    <n v="0"/>
    <n v="0"/>
    <n v="0"/>
    <n v="7"/>
    <n v="11"/>
    <n v="7"/>
    <n v="13"/>
    <n v="31"/>
    <n v="0"/>
    <n v="7"/>
    <n v="7"/>
    <x v="2"/>
    <s v="Transfer"/>
  </r>
  <r>
    <s v="Bihar"/>
    <s v="SASARAM"/>
    <n v="2003509917"/>
    <s v="GS10410710"/>
    <s v="BIPIN KUMAR PANDEY"/>
    <s v="East"/>
    <s v="General Trade"/>
    <n v="7561950832"/>
    <s v="Growth Specialist"/>
    <d v="2025-04-07T00:00:00"/>
    <n v="9504674780"/>
    <s v="Ajay Sinha"/>
    <s v="ABINASH ROY"/>
    <s v="Active"/>
    <s v="Active"/>
    <s v="-"/>
    <m/>
    <x v="0"/>
    <s v="-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Half 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.5"/>
    <n v="0"/>
    <n v="1"/>
    <n v="0"/>
    <n v="0"/>
    <n v="0"/>
    <n v="0"/>
    <n v="0"/>
    <n v="0"/>
    <n v="30.5"/>
    <n v="30.5"/>
    <n v="0"/>
    <n v="0"/>
    <n v="0"/>
    <x v="5"/>
    <s v="Transfer"/>
  </r>
  <r>
    <s v="Rajasthan"/>
    <s v="Kota"/>
    <n v="2003509919"/>
    <s v="GS10411885"/>
    <s v="LALIT PANJWANI"/>
    <s v="North"/>
    <s v="General Trade"/>
    <n v="9358644880"/>
    <s v="Growth Specialist"/>
    <d v="2025-04-07T00:00:00"/>
    <n v="8058231007"/>
    <s v="Suheb "/>
    <s v="SHUBHAM KUMAR 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Present - Regularise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dhya Pradesh"/>
    <s v="INDORE"/>
    <n v="2003509918"/>
    <s v="GS10411492"/>
    <s v="SHEKHAR PRAJAPAT"/>
    <s v="West"/>
    <s v="General Trade"/>
    <n v="9399236007"/>
    <s v="Growth Specialist"/>
    <d v="2025-04-07T00:00:00"/>
    <n v="9131585829"/>
    <s v="MOHIT GUPTA"/>
    <s v="MANOJ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Uttar Pradesh"/>
    <s v="SAHARANPUR"/>
    <n v="2003509922"/>
    <s v="GS10412212"/>
    <s v="KRISHAN KUMAR"/>
    <s v="North"/>
    <s v="Professional Division"/>
    <n v="7906060940"/>
    <s v="Senior Salon Sales Executive"/>
    <d v="2025-04-02T00:00:00"/>
    <n v="7838499836"/>
    <s v="Kunal Sharma"/>
    <s v="KUNAL SHARM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Gujarat"/>
    <s v="VALSAD"/>
    <n v="2003509924"/>
    <s v="GS10412231"/>
    <s v="BHANUSHALI DIPAK"/>
    <s v="West"/>
    <s v="General Trade"/>
    <n v="7874119993"/>
    <s v="Growth Specialist"/>
    <d v="2025-04-15T00:00:00"/>
    <n v="9825183223"/>
    <s v="Bipin Gajjar"/>
    <s v="Nain vyas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Punjab"/>
    <s v="PHAGWARA"/>
    <n v="2003509937"/>
    <s v="GS10412960"/>
    <s v="SURINDER KUMAR"/>
    <s v="North"/>
    <s v="General Trade"/>
    <n v="6280405355"/>
    <s v="Growth Specialist"/>
    <d v="2025-04-01T00:00:00"/>
    <n v="9625314329"/>
    <s v="Vishal Bhardwaj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Andhra Pradesh"/>
    <s v="Kadapa"/>
    <n v="2003509936"/>
    <s v="GS10412518"/>
    <s v="MUDIAM VENKATA NAGA SUBRAMANYAM"/>
    <s v="South"/>
    <s v="General Trade"/>
    <n v="9000879869"/>
    <s v="Growth Specialist"/>
    <d v="2025-04-08T00:00:00"/>
    <n v="9908323931"/>
    <s v="T.Akulappa"/>
    <s v="JANGAM SUNIL KUM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Punjab"/>
    <s v="Zirakpur"/>
    <n v="2003540622"/>
    <s v="GS10418155"/>
    <s v="Vineet Kumar"/>
    <s v="North"/>
    <s v="Others"/>
    <n v="6280959220"/>
    <s v="Junior Officer"/>
    <d v="2025-04-26T00:00:00"/>
    <n v="7888917894"/>
    <s v="Deepak Sharma"/>
    <s v="JAYANT AHUJ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Telangana"/>
    <s v="Hyderabad"/>
    <n v="2003509946"/>
    <s v="GS10419007"/>
    <s v="PASUPULA BHASKAR"/>
    <s v="South"/>
    <s v="General Trade"/>
    <n v="9154896140"/>
    <s v="Growth Specialist"/>
    <d v="2025-04-11T00:00:00"/>
    <n v="9703140602"/>
    <s v="Mhod Ghouse"/>
    <s v="MALLESH GODAS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On behalf attendance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Punjab"/>
    <s v="MUKTSAR"/>
    <n v="2003509948"/>
    <s v="GS10419010"/>
    <s v="Kiran Kumar"/>
    <s v="North"/>
    <s v="General Trade"/>
    <n v="9041160900"/>
    <s v="Growth Specialist"/>
    <d v="2025-04-07T00:00:00"/>
    <n v="9888511240"/>
    <s v="SUNIL SCHADEVA"/>
    <s v="Vishal Bhardwaj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Tamil Nadu"/>
    <s v="Coimbatore"/>
    <n v="2003509950"/>
    <s v="GS10419717"/>
    <s v="M Sudha"/>
    <s v="South"/>
    <s v="Professional Division"/>
    <n v="6379034844"/>
    <s v="Salon Sales Executive"/>
    <d v="2025-04-17T00:00:00"/>
    <n v="9600888128"/>
    <s v="MOHAMED SYED ALI"/>
    <s v="Kishore Kumar Nair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West Bengal"/>
    <s v="COOCHBEHAR"/>
    <n v="2003540624"/>
    <s v="GS10423006"/>
    <s v="TAPABRATA DEY TARAFDER"/>
    <s v="East"/>
    <s v="Professional Division"/>
    <n v="7679382047"/>
    <s v="Salon Sales Executive"/>
    <d v="2025-05-02T00:00:00"/>
    <n v="9735747854"/>
    <s v="Rudra Pratab Choudhury"/>
    <s v="Pranjal Saiki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Gujarat"/>
    <s v="Surat"/>
    <s v="GS10435062"/>
    <s v="GS10435062"/>
    <s v="PAGI BHARATSINH"/>
    <s v="West"/>
    <s v="General Trade"/>
    <n v="9979590991"/>
    <s v="Growth Specialist"/>
    <d v="2025-05-22T00:00:00"/>
    <n v="9825183223"/>
    <s v="Bipin Gajjar"/>
    <s v="Nalin Vyas"/>
    <s v="Active"/>
    <s v="New Joinee"/>
    <s v="-"/>
    <m/>
    <x v="0"/>
    <s v="-"/>
    <s v="Not Marked"/>
    <s v="Not Marked"/>
    <s v="Not Mark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3"/>
    <n v="0"/>
    <n v="4"/>
    <n v="0"/>
    <n v="0"/>
    <n v="0"/>
    <n v="0"/>
    <n v="0"/>
    <n v="0"/>
    <n v="4"/>
    <n v="0"/>
    <n v="4"/>
    <n v="27"/>
    <n v="31"/>
    <n v="0"/>
    <n v="4"/>
    <n v="4"/>
    <x v="2"/>
    <s v="Transfer"/>
  </r>
  <r>
    <s v="Uttar Pradesh"/>
    <s v="Ghaziabad"/>
    <n v="2003540625"/>
    <s v="GS10423248"/>
    <s v="DINESH TYAGI"/>
    <s v="North"/>
    <s v="General Trade"/>
    <n v="7065401033"/>
    <s v="Growth Specialist"/>
    <d v="2025-04-21T00:00:00"/>
    <n v="9368204080"/>
    <s v="ARUN KUMAR KANOJIA"/>
    <s v="Sandeep Bhatnag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Punjab"/>
    <s v="Zirakpur"/>
    <s v="GS10437180"/>
    <s v="GS10437180"/>
    <s v="Harsh Kumar"/>
    <s v="North"/>
    <s v="Others"/>
    <n v="7696375866"/>
    <s v="Junior Officer"/>
    <d v="2025-06-02T00:00:00"/>
    <n v="7888917894"/>
    <s v="Deepak Sharma"/>
    <s v="Jayant Ahuja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ot Marked"/>
    <s v="Not Marked"/>
    <s v="Not Marked"/>
    <s v="Not Marked"/>
    <s v="Not Marked"/>
    <s v="Company Holiday - Approv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0"/>
    <n v="0"/>
    <n v="2"/>
    <n v="0"/>
    <n v="0"/>
    <n v="0"/>
    <n v="0"/>
    <n v="1"/>
    <n v="0"/>
    <n v="16"/>
    <n v="12"/>
    <n v="16"/>
    <n v="3"/>
    <n v="31"/>
    <n v="0"/>
    <n v="16"/>
    <n v="16"/>
    <x v="0"/>
    <s v="Transfer"/>
  </r>
  <r>
    <s v="Sikkim"/>
    <s v="GANGATOK"/>
    <n v="2003540638"/>
    <s v="GS10437151"/>
    <s v="AVIJIT GHOSH"/>
    <s v="NORTH - EAST"/>
    <s v="Professional Division"/>
    <n v="8942038047"/>
    <s v="Salon Sales Executive"/>
    <d v="2025-05-14T00:00:00"/>
    <n v="9735747854"/>
    <s v="Rudra Pratab Choudhury"/>
    <s v="Pranjal Saikia"/>
    <s v="Alumni"/>
    <s v="Resigned"/>
    <d v="2025-06-02T00:00:00"/>
    <m/>
    <x v="1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Marked Absent - Approved"/>
    <s v="Not Marked"/>
    <s v="Weekoff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8"/>
    <n v="0"/>
    <n v="2"/>
    <n v="0"/>
    <n v="0"/>
    <n v="0"/>
    <n v="0"/>
    <n v="0"/>
    <n v="1"/>
    <n v="2"/>
    <n v="18"/>
    <n v="3"/>
    <n v="10"/>
    <n v="31"/>
    <n v="0"/>
    <n v="2"/>
    <n v="3"/>
    <x v="2"/>
    <s v="Transfer"/>
  </r>
  <r>
    <s v="West Bengal"/>
    <s v="Midnapore"/>
    <n v="2003540628"/>
    <s v="GS10431010"/>
    <s v="Angsuman Chakraborty"/>
    <s v="East"/>
    <s v="Professional Division"/>
    <n v="8145166423"/>
    <s v="Salon Sales Executive"/>
    <d v="2025-05-10T00:00:00"/>
    <n v="7980397900"/>
    <s v="Subhadip Das"/>
    <s v="Shohag Bhowmik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Tamil Nadu"/>
    <s v="Chennai"/>
    <n v="2003543721"/>
    <s v="GS10437941"/>
    <s v="Yogalakshmi M"/>
    <s v="South"/>
    <s v="General Trade"/>
    <n v="8610118527"/>
    <s v="Growth Specialist"/>
    <d v="2025-05-16T00:00:00"/>
    <n v="8667088356"/>
    <s v="Manikandan Sundar"/>
    <s v="GOPAKUMAR"/>
    <s v="Alumni"/>
    <s v="Resigned"/>
    <d v="2025-05-31T00:00:00"/>
    <m/>
    <x v="1"/>
    <s v="-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Not Marked"/>
    <s v="Not Marked"/>
    <s v="Not Marked"/>
    <s v="Not Marked"/>
    <s v="Not Marked"/>
    <s v="Not Marked"/>
    <s v="Weekoff - Approved"/>
    <s v="Not Marked"/>
    <s v="NA"/>
    <s v="NA"/>
    <s v="NA"/>
    <s v="NA"/>
    <s v="NA"/>
    <s v="NA"/>
    <s v="NA"/>
    <s v="NA"/>
    <s v="NA"/>
    <s v="NA"/>
    <s v="NA"/>
    <n v="9"/>
    <n v="0"/>
    <n v="3"/>
    <n v="0"/>
    <n v="0"/>
    <n v="0"/>
    <n v="0"/>
    <n v="0"/>
    <n v="0"/>
    <n v="8"/>
    <n v="11"/>
    <n v="8"/>
    <n v="12"/>
    <n v="31"/>
    <n v="0"/>
    <n v="8"/>
    <n v="8"/>
    <x v="2"/>
    <s v="Transfer"/>
  </r>
  <r>
    <s v="Uttarakhand"/>
    <s v="DEHRADUN"/>
    <n v="2003540629"/>
    <s v="GS10431423"/>
    <s v="AADRASH SONKAR"/>
    <s v="North"/>
    <s v="General Trade"/>
    <n v="9456750514"/>
    <s v="Growth Specialist"/>
    <d v="2025-04-22T00:00:00"/>
    <n v="9012656519"/>
    <s v="Roshan Singh"/>
    <s v="SANDEEP BHATNAGAR"/>
    <s v="Active"/>
    <s v="Active"/>
    <s v="-"/>
    <m/>
    <x v="0"/>
    <s v="-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Karnataka"/>
    <s v="KOLAR"/>
    <n v="2003540630"/>
    <s v="GS10431590"/>
    <s v="Shiva D V"/>
    <s v="South"/>
    <s v="General Trade"/>
    <n v="8310427879"/>
    <s v="Growth Specialist"/>
    <d v="2025-04-20T00:00:00"/>
    <n v="9565899740"/>
    <s v="Prakhar Singh"/>
    <s v="Mohamed Zaeem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Jharkhand"/>
    <s v="Ranchi"/>
    <n v="2003540634"/>
    <s v="GS10432825"/>
    <s v="MD HASIR RAZA"/>
    <s v="East"/>
    <s v="Professional Division"/>
    <n v="8804220365"/>
    <s v="Salon Sales Executive"/>
    <d v="2025-04-21T00:00:00"/>
    <n v="9386986964"/>
    <s v="Md Shahid Akhtar"/>
    <s v="MRITUNJAY KUMAR SIN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Andhra Pradesh"/>
    <s v="TIRUPATI"/>
    <n v="2003540633"/>
    <s v="GS10432823"/>
    <s v="GOWNLOLLA  MIDHUN"/>
    <s v="South"/>
    <s v="General Trade"/>
    <n v="9392597807"/>
    <s v="Growth Specialist"/>
    <d v="2025-05-05T00:00:00"/>
    <n v="9491793933"/>
    <s v="PRAVEEN KUMAR"/>
    <s v="GOPAKUMAR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Punjab"/>
    <s v="Bathinda"/>
    <n v="2003540632"/>
    <s v="GS10432821"/>
    <s v="Sunil Kumar"/>
    <s v="North"/>
    <s v="General Trade"/>
    <n v="9082400064"/>
    <s v="Growth Specialist"/>
    <d v="2025-04-27T00:00:00"/>
    <n v="9888511240"/>
    <s v="SUNIL SCHADEVA"/>
    <s v="Vishal Bhardwaj"/>
    <s v="Active"/>
    <s v="Active"/>
    <s v="-"/>
    <m/>
    <x v="0"/>
    <s v="-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West Bengal"/>
    <s v="PURULIA"/>
    <n v="2003540635"/>
    <s v="GS10434786"/>
    <s v="RAHUL GHOSAL"/>
    <s v="East"/>
    <s v="General Trade"/>
    <n v="6294847733"/>
    <s v="Growth Specialist"/>
    <d v="2025-05-09T00:00:00"/>
    <n v="8250980110"/>
    <s v="Abir Ghosh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Gujarat"/>
    <s v="AHMEDABAD"/>
    <s v="GS10439128"/>
    <s v="GS10439128"/>
    <s v="CHANDAN KUMAR PASWAN"/>
    <s v="West"/>
    <s v="Professional Division"/>
    <n v="7488830502"/>
    <s v="Salon Sales Executive"/>
    <d v="2025-06-01T00:00:00"/>
    <n v="9028299182"/>
    <s v="NEERAJ PANDEY"/>
    <s v="NEERAJ PANDEY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Not Marked"/>
    <n v="16"/>
    <n v="0"/>
    <n v="3"/>
    <n v="0"/>
    <n v="0"/>
    <n v="0"/>
    <n v="0"/>
    <n v="0"/>
    <n v="0"/>
    <n v="1"/>
    <n v="11"/>
    <n v="1"/>
    <n v="19"/>
    <n v="31"/>
    <n v="0"/>
    <n v="1"/>
    <n v="1"/>
    <x v="2"/>
    <s v="Transfer"/>
  </r>
  <r>
    <s v="Telangana"/>
    <s v="Hyderabad"/>
    <n v="2003540636"/>
    <s v="GS10434787"/>
    <s v="PUNNUGONDA SRINIVAS"/>
    <s v="South"/>
    <s v="General Trade"/>
    <n v="9948565103"/>
    <s v="Growth Specialist"/>
    <d v="2025-05-05T00:00:00"/>
    <n v="9703140602"/>
    <s v="Mhod Ghouse"/>
    <s v="MOHD AHMED AL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MUMBAI"/>
    <n v="2003540640"/>
    <s v="GS10438019"/>
    <s v="PRITI JAISWAL"/>
    <s v="West"/>
    <s v="General Trade"/>
    <n v="8652125906"/>
    <s v="Growth Specialist"/>
    <d v="2025-05-02T00:00:00"/>
    <n v="8767393834"/>
    <s v="Sayyed Hasan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Rajasthan"/>
    <s v="UDAIPUR"/>
    <n v="2003540639"/>
    <s v="GS10437944"/>
    <s v="LUCKY GANCHA"/>
    <s v="North"/>
    <s v="General Trade"/>
    <n v="7877539358"/>
    <s v="Growth Specialist"/>
    <d v="2025-05-19T00:00:00"/>
    <n v="9672996782"/>
    <s v="VIJAY ARORA"/>
    <s v="SHUBHAM KUMAR 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Leav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Present - Approved"/>
    <s v="Present - Approved"/>
    <n v="25"/>
    <n v="0"/>
    <n v="4"/>
    <n v="0"/>
    <n v="0"/>
    <n v="1"/>
    <n v="0"/>
    <n v="1"/>
    <n v="0"/>
    <n v="0"/>
    <n v="0"/>
    <n v="0"/>
    <n v="31"/>
    <n v="31"/>
    <n v="0"/>
    <n v="0"/>
    <n v="0"/>
    <x v="5"/>
    <s v="Transfer"/>
  </r>
  <r>
    <s v="Haryana"/>
    <s v="Panchkula"/>
    <n v="2003540643"/>
    <s v="GS10439126"/>
    <s v="Ajay Kumar Ojha"/>
    <s v="North"/>
    <s v="Professional Division"/>
    <n v="9780138786"/>
    <s v="Salon Sales Officer"/>
    <d v="2025-05-16T00:00:00"/>
    <n v="9464114266"/>
    <s v="NIKHIL BHARGAVA"/>
    <s v="NIKHIL BHARGAV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Haryana"/>
    <s v="KURUKSHETRA"/>
    <n v="2003540642"/>
    <s v="GS10439125"/>
    <s v="Uday"/>
    <s v="North"/>
    <s v="Professional Division"/>
    <n v="9306820495"/>
    <s v="Salon Sales Officer"/>
    <d v="2025-05-20T00:00:00"/>
    <n v="9306193196"/>
    <s v="NISHANT SHARMA"/>
    <s v="NISHANT SHARM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Leave - Approved"/>
    <n v="24"/>
    <n v="0"/>
    <n v="4"/>
    <n v="0"/>
    <n v="0"/>
    <n v="2"/>
    <n v="0"/>
    <n v="1"/>
    <n v="0"/>
    <n v="0"/>
    <n v="0"/>
    <n v="0"/>
    <n v="31"/>
    <n v="31"/>
    <n v="0"/>
    <n v="0"/>
    <n v="0"/>
    <x v="5"/>
    <s v="Transfer"/>
  </r>
  <r>
    <s v="Assam"/>
    <s v="GUWAHATI"/>
    <s v="GS10440183"/>
    <s v="GS10440183"/>
    <s v="MRIDUL DAS"/>
    <s v="NORTH - EAST"/>
    <s v="Professional Division"/>
    <n v="7002270237"/>
    <s v="Salon Sales Officer"/>
    <d v="2025-06-01T00:00:00"/>
    <n v="9864553895"/>
    <s v="Nibendu Das"/>
    <s v="Nibendu Das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Weekoff - Approved"/>
    <s v="Present - Approved"/>
    <s v="Present - Approved"/>
    <s v="Leave - Approved"/>
    <s v="Not Mark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5"/>
    <n v="0"/>
    <n v="3"/>
    <n v="0"/>
    <n v="0"/>
    <n v="1"/>
    <n v="0"/>
    <n v="0"/>
    <n v="0"/>
    <n v="1"/>
    <n v="11"/>
    <n v="1"/>
    <n v="19"/>
    <n v="31"/>
    <n v="0"/>
    <n v="1"/>
    <n v="1"/>
    <x v="2"/>
    <s v="Transfer"/>
  </r>
  <r>
    <s v="Punjab"/>
    <s v="PATHANKOT"/>
    <n v="2003540641"/>
    <s v="GS10439117"/>
    <s v="Mahesh"/>
    <s v="North"/>
    <s v="General Trade"/>
    <n v="7303619207"/>
    <s v="Growth Specialist"/>
    <d v="2025-05-06T00:00:00"/>
    <n v="9878498278"/>
    <s v="ONKAR SINGH"/>
    <s v="Vishal Bhardwaj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Present - Approved"/>
    <s v="On behalf attendance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Punjab"/>
    <s v="Amritsar"/>
    <n v="2003540644"/>
    <s v="GS10439147"/>
    <s v="YOUNS"/>
    <s v="North"/>
    <s v="General Trade"/>
    <n v="6280546994"/>
    <s v="Growth Specialist"/>
    <d v="2025-05-05T00:00:00"/>
    <n v="9878498278"/>
    <s v="ONKAR SINGH"/>
    <s v="Vishal Bhardwaj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Present - Approved"/>
    <s v="On behalf attendance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dhya Pradesh"/>
    <s v="INDORE"/>
    <n v="2003540646"/>
    <s v="GS10440184"/>
    <s v="ALKESH SAINY"/>
    <s v="West"/>
    <s v="General Trade"/>
    <n v="7024954240"/>
    <s v="Growth Specialist"/>
    <d v="2025-05-20T00:00:00"/>
    <n v="9131585829"/>
    <s v="MOHIT GUPTA"/>
    <s v="Manoj Tiwari"/>
    <s v="Active"/>
    <s v="Active"/>
    <s v="-"/>
    <m/>
    <x v="0"/>
    <s v="-"/>
    <s v="On behalf attendance - Approved"/>
    <s v="On behalf attendanc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Rajasthan"/>
    <s v="Jodhpur"/>
    <n v="2003540647"/>
    <s v="GS10440185"/>
    <s v="SHUBHAM SHARMA"/>
    <s v="North"/>
    <s v="General Trade"/>
    <n v="7877663585"/>
    <s v="Growth Specialist"/>
    <d v="2025-05-19T00:00:00"/>
    <n v="8104678143"/>
    <s v="Sunil Gour"/>
    <s v="SHUBHAM KUMAR 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BHAYANDAR"/>
    <n v="2003543724"/>
    <s v="GS10440182"/>
    <s v="SATISH KUMAR TIWARI"/>
    <s v="West"/>
    <s v="General Trade"/>
    <n v="9369613877"/>
    <s v="Growth Specialist"/>
    <d v="2025-05-20T00:00:00"/>
    <n v="7982912669"/>
    <s v="Bipul  Tiwari"/>
    <s v="AJAY SINGH MEEN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Andhra Pradesh"/>
    <s v="VIJAYAWADA"/>
    <s v="GS10441055"/>
    <s v="GS10441055"/>
    <s v="Pathan Ghouse Khan"/>
    <s v="South"/>
    <s v="Professional Division"/>
    <n v="9866699789"/>
    <s v="Salon Sales Officer"/>
    <d v="2025-05-23T00:00:00"/>
    <n v="8309976020"/>
    <s v="Dayana Sri Rohit"/>
    <s v="DAYANA SRI ROHIT"/>
    <s v="Active"/>
    <s v="New Joinee"/>
    <s v="-"/>
    <m/>
    <x v="0"/>
    <s v="-"/>
    <s v="NA"/>
    <s v="NA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5"/>
    <n v="0"/>
    <n v="4"/>
    <n v="0"/>
    <n v="0"/>
    <n v="0"/>
    <n v="0"/>
    <n v="0"/>
    <n v="0"/>
    <n v="0"/>
    <n v="2"/>
    <n v="0"/>
    <n v="29"/>
    <n v="31"/>
    <n v="0"/>
    <n v="0"/>
    <n v="0"/>
    <x v="5"/>
    <s v="Transfer"/>
  </r>
  <r>
    <s v="Uttar Pradesh"/>
    <s v="ETAWAH"/>
    <n v="2003540649"/>
    <s v="GS10441085"/>
    <s v="RAJEEV PORWAL"/>
    <s v="North"/>
    <s v="General Trade"/>
    <n v="9520061349"/>
    <s v="Growth Specialist"/>
    <d v="2025-05-19T00:00:00"/>
    <n v="8840455613"/>
    <s v="SHUBHAM SHARMA"/>
    <s v="VIVEK JHA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Maharashtra"/>
    <s v="MUMBAI"/>
    <s v="GS10441052"/>
    <s v="GS10441052"/>
    <s v="KAVITA AKHILESH KUMARJAISWAR"/>
    <s v="West"/>
    <s v="General Trade"/>
    <n v="9619181714"/>
    <s v="Growth Specialist"/>
    <d v="2025-05-21T00:00:00"/>
    <n v="9820821645"/>
    <s v="Bipin Chourasia"/>
    <s v="AJAY SINGH MEENA"/>
    <s v="Active"/>
    <s v="New Joine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n v="25"/>
    <n v="0"/>
    <n v="4"/>
    <n v="0"/>
    <n v="0"/>
    <n v="2"/>
    <n v="0"/>
    <n v="0"/>
    <n v="0"/>
    <n v="0"/>
    <n v="0"/>
    <n v="0"/>
    <n v="31"/>
    <n v="31"/>
    <n v="0"/>
    <n v="0"/>
    <n v="0"/>
    <x v="5"/>
    <s v="Transfer"/>
  </r>
  <r>
    <s v="West Bengal"/>
    <s v="Sheoraphuli"/>
    <n v="2003543727"/>
    <s v="GS10441054"/>
    <s v="SUMIT SARDAR"/>
    <s v="East"/>
    <s v="General Trade"/>
    <n v="7059470036"/>
    <s v="Growth Specialist"/>
    <d v="2025-05-16T00:00:00"/>
    <n v="6290118630"/>
    <s v="Sumanta Bhattacharya"/>
    <s v="AMIT KARMAKAR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Karnataka"/>
    <s v="BANGALORE"/>
    <n v="2003540648"/>
    <s v="GS10441084"/>
    <s v="Mahadevaswamy H.M"/>
    <s v="South"/>
    <s v="General Trade"/>
    <n v="6363165324"/>
    <s v="Growth Specialist"/>
    <d v="2025-05-13T00:00:00"/>
    <n v="7349039142"/>
    <s v="Vinay Kumar"/>
    <s v="Mohamed Zaeem"/>
    <s v="Active"/>
    <s v="Activ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Regularise - Approved"/>
    <s v="Present - Approved"/>
    <n v="27"/>
    <n v="0"/>
    <n v="4"/>
    <n v="0"/>
    <n v="0"/>
    <n v="0"/>
    <n v="0"/>
    <n v="0"/>
    <n v="0"/>
    <n v="0"/>
    <n v="0"/>
    <n v="0"/>
    <n v="31"/>
    <n v="31"/>
    <n v="0"/>
    <n v="0"/>
    <n v="0"/>
    <x v="5"/>
    <s v="Transfer"/>
  </r>
  <r>
    <s v="Maharashtra"/>
    <s v="NAGPUR"/>
    <n v="2003540650"/>
    <s v="GS20238067"/>
    <s v="Akshay Vijaykumar Jaiswal"/>
    <s v="West"/>
    <s v="General Trade"/>
    <n v="7972713650"/>
    <s v="Growth Specialist"/>
    <d v="2025-05-01T00:00:00"/>
    <n v="9096771352"/>
    <s v="DEEPAK DHARMRAJ YADAV"/>
    <s v="ATENDRA TIWARI"/>
    <s v="Active"/>
    <s v="Active"/>
    <s v="-"/>
    <m/>
    <x v="0"/>
    <s v="-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Half Day - Approved"/>
    <s v="Present - Approved"/>
    <s v="Present - Approved"/>
    <s v="Present - Approved"/>
    <n v="26"/>
    <n v="0"/>
    <n v="4"/>
    <n v="0.5"/>
    <n v="0"/>
    <n v="0"/>
    <n v="0"/>
    <n v="0"/>
    <n v="0"/>
    <n v="0"/>
    <n v="0"/>
    <n v="0"/>
    <n v="30.5"/>
    <n v="30.5"/>
    <n v="0"/>
    <n v="0"/>
    <n v="0"/>
    <x v="5"/>
    <s v="Transfer"/>
  </r>
  <r>
    <s v="Maharashtra"/>
    <s v="MUMBAI"/>
    <s v="GS10429236"/>
    <s v="GS10429236"/>
    <s v="PRATHAMESH SANDEEP BHOITE"/>
    <s v="West"/>
    <s v="Others"/>
    <n v="9594471652"/>
    <s v="Packaging Development"/>
    <d v="2025-06-16T00:00:00"/>
    <n v="9137113879"/>
    <s v="Vishwas Jangam"/>
    <s v="Vishwas Jangam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Regularise - Awaiting"/>
    <s v="Present - Regularise - Awaiting"/>
    <s v="Present - Regularise - Awaiting"/>
    <s v="Present - Approved"/>
    <s v="Not Marked"/>
    <n v="1"/>
    <n v="3"/>
    <n v="0"/>
    <n v="0"/>
    <n v="0"/>
    <n v="0"/>
    <n v="0"/>
    <n v="0"/>
    <n v="0"/>
    <n v="1"/>
    <n v="26"/>
    <n v="4"/>
    <n v="1"/>
    <n v="31"/>
    <n v="0"/>
    <n v="1"/>
    <n v="4"/>
    <x v="3"/>
    <s v="Transfer"/>
  </r>
  <r>
    <s v="Telangana"/>
    <s v="Hyderabad"/>
    <s v="GS10437147"/>
    <s v="GS10437147"/>
    <s v="VEMULA SRIHARI"/>
    <s v="South"/>
    <s v="General Trade"/>
    <n v="9121260041"/>
    <s v="Growth Specialist"/>
    <d v="2025-05-05T00:00:00"/>
    <n v="9666623184"/>
    <s v="T ANJANEYULU"/>
    <s v="MOHD AHMED ALI"/>
    <s v="Active"/>
    <s v="New Joine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Approved"/>
    <s v="Not Mark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s v="Not Marked"/>
    <s v="Present - Approved"/>
    <s v="Present - Approved"/>
    <s v="Present - Approved"/>
    <s v="Weekoff - Approved"/>
    <s v="Present - Approved"/>
    <s v="Present - Approved"/>
    <s v="Present - Approved"/>
    <s v="Not Marked"/>
    <s v="Present - Approved"/>
    <n v="22"/>
    <n v="0"/>
    <n v="4"/>
    <n v="0"/>
    <n v="0"/>
    <n v="0"/>
    <n v="0"/>
    <n v="0"/>
    <n v="0"/>
    <n v="5"/>
    <n v="0"/>
    <n v="5"/>
    <n v="26"/>
    <n v="31"/>
    <n v="0"/>
    <n v="5"/>
    <n v="5"/>
    <x v="2"/>
    <s v="Transfer"/>
  </r>
  <r>
    <s v="Telangana"/>
    <s v="Hyderabad"/>
    <s v="GS10443848"/>
    <s v="GS10443848"/>
    <s v="P SAI KIRAN"/>
    <s v="South"/>
    <s v="General Trade"/>
    <n v="8897143010"/>
    <s v="Growth Specialist"/>
    <d v="2025-05-22T00:00:00"/>
    <n v="9553835807"/>
    <s v="K Babu"/>
    <s v="MALLESH GODASI"/>
    <s v="Active"/>
    <s v="New Joinee"/>
    <s v="-"/>
    <m/>
    <x v="0"/>
    <s v="-"/>
    <s v="NA"/>
    <s v="On behalf attendance - Approved"/>
    <s v="On behalf attendance - Approved"/>
    <s v="On behalf attendance - Approved"/>
    <s v="Weekoff - Approved"/>
    <s v="Not Marked"/>
    <s v="On behalf attendance - Approved"/>
    <s v="On behalf attendanc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s v="Present - Approved"/>
    <s v="Present - Approved"/>
    <s v="Present - Approved"/>
    <s v="Present - Approved"/>
    <s v="Weekoff - Approved"/>
    <s v="Present - Approved"/>
    <s v="Present - Approved"/>
    <s v="Not Marked"/>
    <s v="Present - Approved"/>
    <s v="Present - Approved"/>
    <n v="23"/>
    <n v="0"/>
    <n v="4"/>
    <n v="0"/>
    <n v="0"/>
    <n v="0"/>
    <n v="0"/>
    <n v="0"/>
    <n v="0"/>
    <n v="3"/>
    <n v="1"/>
    <n v="3"/>
    <n v="27"/>
    <n v="31"/>
    <n v="0"/>
    <n v="3"/>
    <n v="3"/>
    <x v="2"/>
    <s v="Transfer"/>
  </r>
  <r>
    <s v="Goa"/>
    <s v="GOA"/>
    <s v="GS10443847"/>
    <s v="GS10443847"/>
    <s v="Aslam Rehman"/>
    <s v="West"/>
    <s v="Professional Division"/>
    <n v="7767043142"/>
    <s v="Salon Sales Officer"/>
    <d v="2025-05-16T00:00:00"/>
    <n v="9307428549"/>
    <s v="Saurabh Patil"/>
    <s v="Saurabh Patil"/>
    <s v="Active"/>
    <s v="New Joine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Leav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6"/>
    <n v="0"/>
    <n v="4"/>
    <n v="0"/>
    <n v="0"/>
    <n v="1"/>
    <n v="0"/>
    <n v="0"/>
    <n v="0"/>
    <n v="0"/>
    <n v="0"/>
    <n v="0"/>
    <n v="31"/>
    <n v="31"/>
    <n v="0"/>
    <n v="0"/>
    <n v="0"/>
    <x v="5"/>
    <s v="Transfer"/>
  </r>
  <r>
    <s v="Rajasthan"/>
    <s v="BANSWARA"/>
    <n v="2003540626"/>
    <s v="GS10428465"/>
    <s v="RAHUL SIKALIGAR"/>
    <s v="North"/>
    <s v="General Trade"/>
    <n v="8239628608"/>
    <s v="Growth Specialist"/>
    <d v="2025-05-01T00:00:00"/>
    <n v="9672996782"/>
    <s v="VIJAY ARORA"/>
    <s v="SHUBHAM KUMAR "/>
    <s v="Active"/>
    <s v="Active"/>
    <s v="-"/>
    <m/>
    <x v="0"/>
    <s v="-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Leav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Leav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Leave - Approved"/>
    <s v="Present - Approved"/>
    <n v="23"/>
    <n v="0"/>
    <n v="4"/>
    <n v="0"/>
    <n v="0"/>
    <n v="3"/>
    <n v="0"/>
    <n v="1"/>
    <n v="0"/>
    <n v="0"/>
    <n v="0"/>
    <n v="0"/>
    <n v="31"/>
    <n v="31"/>
    <n v="0"/>
    <n v="0"/>
    <n v="0"/>
    <x v="5"/>
    <s v="Transfer"/>
  </r>
  <r>
    <s v="West Bengal"/>
    <s v="DEBRA"/>
    <s v="GS10446141"/>
    <s v="GS10446141"/>
    <s v="HARIPADA RANA"/>
    <s v="East"/>
    <s v="General Trade"/>
    <n v="6297546145"/>
    <s v="Growth Specialist"/>
    <d v="2025-06-01T00:00:00"/>
    <n v="7001126064"/>
    <s v="BANTI BISWAS"/>
    <s v="AMIT KARMAKAR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Weekoff - Approved"/>
    <s v="Not Marked"/>
    <s v="Not Marked"/>
    <s v="Not Marked"/>
    <s v="Not Mark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n v="11"/>
    <n v="0"/>
    <n v="3"/>
    <n v="0"/>
    <n v="0"/>
    <n v="2"/>
    <n v="0"/>
    <n v="0"/>
    <n v="0"/>
    <n v="4"/>
    <n v="11"/>
    <n v="4"/>
    <n v="16"/>
    <n v="31"/>
    <n v="0"/>
    <n v="4"/>
    <n v="4"/>
    <x v="2"/>
    <s v="Transfer"/>
  </r>
  <r>
    <s v="Goa"/>
    <s v="VASCO"/>
    <s v="GS10449079"/>
    <s v="GS10449079"/>
    <s v="DASHARATH PRABHAKAR SUTAR"/>
    <s v="West"/>
    <s v="General Trade"/>
    <n v="9404020287"/>
    <s v="Growth Specialist"/>
    <d v="2025-06-03T00:00:00"/>
    <n v="7720885148"/>
    <s v="Sunil Kokitkar"/>
    <s v="Balasaheb Janardhan Badakh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6"/>
    <n v="0"/>
    <n v="2"/>
    <n v="0"/>
    <n v="0"/>
    <n v="0"/>
    <n v="0"/>
    <n v="0"/>
    <n v="0"/>
    <n v="0"/>
    <n v="13"/>
    <n v="0"/>
    <n v="18"/>
    <n v="31"/>
    <n v="0"/>
    <n v="0"/>
    <n v="0"/>
    <x v="5"/>
    <s v="Transfer"/>
  </r>
  <r>
    <s v="Bihar"/>
    <s v="KATIHAR"/>
    <s v="GS10449087"/>
    <s v="GS10449087"/>
    <s v="CHHOTE KUMAR"/>
    <s v="East"/>
    <s v="Professional Division"/>
    <n v="9852125387"/>
    <s v="Salon Sales Executive"/>
    <d v="2025-06-03T00:00:00"/>
    <n v="7982420573"/>
    <s v="Suraj Kumar Jha"/>
    <s v="SURAJ KUMAR JHA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On behalf attendance - Approved"/>
    <s v="On behalf attendance - Approved"/>
    <s v="On behalf attendance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n v="16"/>
    <n v="0"/>
    <n v="2"/>
    <n v="0"/>
    <n v="0"/>
    <n v="0"/>
    <n v="0"/>
    <n v="0"/>
    <n v="0"/>
    <n v="0"/>
    <n v="13"/>
    <n v="0"/>
    <n v="18"/>
    <n v="31"/>
    <n v="0"/>
    <n v="0"/>
    <n v="0"/>
    <x v="5"/>
    <s v="Transfer"/>
  </r>
  <r>
    <s v="Maharashtra"/>
    <s v="PUNE"/>
    <s v="GS10449084"/>
    <s v="GS10449084"/>
    <s v="RAMESH SAKHARAM CHAVAN"/>
    <s v="West"/>
    <s v="General Trade"/>
    <n v="7020543271"/>
    <s v="Growth Specialist"/>
    <d v="2025-05-29T00:00:00"/>
    <n v="7620752651"/>
    <s v="Sachin Zambare"/>
    <s v="Balasaheb Janardhan Badakh "/>
    <s v="Active"/>
    <s v="New Joinee"/>
    <s v="-"/>
    <m/>
    <x v="0"/>
    <s v="-"/>
    <s v="NA"/>
    <s v="NA"/>
    <s v="NA"/>
    <s v="NA"/>
    <s v="NA"/>
    <s v="NA"/>
    <s v="NA"/>
    <s v="NA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20"/>
    <n v="0"/>
    <n v="3"/>
    <n v="0"/>
    <n v="0"/>
    <n v="0"/>
    <n v="0"/>
    <n v="0"/>
    <n v="0"/>
    <n v="0"/>
    <n v="8"/>
    <n v="0"/>
    <n v="23"/>
    <n v="31"/>
    <n v="0"/>
    <n v="0"/>
    <n v="0"/>
    <x v="5"/>
    <s v="Transfer"/>
  </r>
  <r>
    <s v="ODISHA"/>
    <s v="Bhubaneswar"/>
    <s v="GS20251294"/>
    <s v="GS20251294"/>
    <s v="BINDUSAGAR LENKA"/>
    <s v="East"/>
    <s v="Professional Division"/>
    <n v="8249501985"/>
    <s v="Salon Sales Executive"/>
    <d v="2025-06-04T00:00:00"/>
    <n v="9262747080"/>
    <s v="Mritunjay Sinha"/>
    <s v="Mritunjay Kumar Kumar Sinha 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5"/>
    <n v="0"/>
    <n v="2"/>
    <n v="0"/>
    <n v="0"/>
    <n v="0"/>
    <n v="0"/>
    <n v="0"/>
    <n v="0"/>
    <n v="0"/>
    <n v="14"/>
    <n v="0"/>
    <n v="17"/>
    <n v="31"/>
    <n v="0"/>
    <n v="0"/>
    <n v="0"/>
    <x v="5"/>
    <s v="Sourcing"/>
  </r>
  <r>
    <s v="Rajasthan"/>
    <s v="BHILWARA"/>
    <s v="GS10453668"/>
    <s v="GS10453668"/>
    <s v="GOURAV BUNDEL"/>
    <s v="North"/>
    <s v="General Trade"/>
    <n v="8619172101"/>
    <s v="Growth Specialist"/>
    <d v="2025-06-06T00:00:00"/>
    <n v="9672996782"/>
    <s v="VIJAY ARORA"/>
    <s v="SHUBHAM KUMAR 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Marked Absent - Approved"/>
    <s v="On behalf attendance - Approved"/>
    <s v="Marked Absent - Approved"/>
    <s v="Marked Absent - Approved"/>
    <n v="9"/>
    <n v="0"/>
    <n v="2"/>
    <n v="0"/>
    <n v="0"/>
    <n v="0"/>
    <n v="0"/>
    <n v="1"/>
    <n v="3"/>
    <n v="0"/>
    <n v="16"/>
    <n v="3"/>
    <n v="12"/>
    <n v="31"/>
    <n v="0"/>
    <n v="0"/>
    <n v="3"/>
    <x v="4"/>
    <s v="Transfer"/>
  </r>
  <r>
    <s v="Tamil Nadu"/>
    <s v="KRISHNAGIRI"/>
    <s v="GS10453670"/>
    <s v="GS10453670"/>
    <s v="SURESH"/>
    <s v="South"/>
    <s v="General Trade"/>
    <n v="9865116826"/>
    <s v="Growth Specialist"/>
    <d v="2025-06-06T00:00:00"/>
    <n v="8667691083"/>
    <s v="Suseendharan Shanmugasundaram"/>
    <s v="GOPAKUMAR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Present - Approved"/>
    <s v="Present - Approved"/>
    <s v="Present - Approved"/>
    <n v="13"/>
    <n v="0"/>
    <n v="2"/>
    <n v="0"/>
    <n v="0"/>
    <n v="0"/>
    <n v="0"/>
    <n v="0"/>
    <n v="0"/>
    <n v="0"/>
    <n v="16"/>
    <n v="0"/>
    <n v="15"/>
    <n v="31"/>
    <n v="0"/>
    <n v="0"/>
    <n v="0"/>
    <x v="5"/>
    <s v="Transfer"/>
  </r>
  <r>
    <s v="Punjab"/>
    <s v="Zirakpur"/>
    <s v="GS10453669"/>
    <s v="GS10453669"/>
    <s v="Pankaj Kumar"/>
    <s v="North"/>
    <s v="Others"/>
    <n v="9872438115"/>
    <s v="Picker"/>
    <d v="2025-06-16T00:00:00"/>
    <n v="7888917894"/>
    <s v="Deepak Sharma"/>
    <s v="Pradeep Kumar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Approved"/>
    <s v="Present - Approved"/>
    <s v="Present - Approved"/>
    <s v="Present - Approved"/>
    <s v="Not Marked"/>
    <n v="4"/>
    <n v="0"/>
    <n v="0"/>
    <n v="0"/>
    <n v="0"/>
    <n v="0"/>
    <n v="0"/>
    <n v="0"/>
    <n v="0"/>
    <n v="1"/>
    <n v="26"/>
    <n v="1"/>
    <n v="4"/>
    <n v="31"/>
    <n v="0"/>
    <n v="1"/>
    <n v="1"/>
    <x v="2"/>
    <s v="Transfer"/>
  </r>
  <r>
    <s v="CHANDIGARH"/>
    <s v="CHANDIGARH"/>
    <s v="GS10453671"/>
    <s v="GS10453671"/>
    <s v="Saksham Sharma"/>
    <s v="North"/>
    <s v="General Trade"/>
    <n v="7888969730"/>
    <s v="Growth Specialist"/>
    <d v="2025-05-31T00:00:00"/>
    <n v="9625314329"/>
    <s v="Vishal Bhardwaj"/>
    <s v="VISHAL BHARDWAJ"/>
    <s v="Active"/>
    <s v="New Joinee"/>
    <s v="-"/>
    <m/>
    <x v="0"/>
    <s v="-"/>
    <s v="NA"/>
    <s v="NA"/>
    <s v="NA"/>
    <s v="NA"/>
    <s v="NA"/>
    <s v="NA"/>
    <s v="NA"/>
    <s v="NA"/>
    <s v="NA"/>
    <s v="NA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7"/>
    <n v="0"/>
    <n v="3"/>
    <n v="0"/>
    <n v="0"/>
    <n v="0"/>
    <n v="0"/>
    <n v="1"/>
    <n v="0"/>
    <n v="0"/>
    <n v="10"/>
    <n v="0"/>
    <n v="21"/>
    <n v="31"/>
    <n v="0"/>
    <n v="0"/>
    <n v="0"/>
    <x v="5"/>
    <s v="Transfer"/>
  </r>
  <r>
    <s v="Andhra Pradesh"/>
    <s v="VIJAYAWADA"/>
    <s v="GS10454752"/>
    <s v="GS10454752"/>
    <s v="Maruboina Lokesh"/>
    <s v="South"/>
    <s v="Professional Division"/>
    <n v="6300352202"/>
    <s v="Salon Sales Executive"/>
    <d v="2025-06-09T00:00:00"/>
    <n v="8309976020"/>
    <s v="Dayana Sri Rohit"/>
    <s v="Dayana Sri Rohit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Present - Approved"/>
    <s v="Present - Approved"/>
    <s v="Present - Approved"/>
    <s v="Present - Approved"/>
    <s v="Present - Approved"/>
    <s v="Weekoff - Approved"/>
    <s v="Present - Approved"/>
    <s v="Marked Absent - Regularise - Approved"/>
    <s v="Present - Approved"/>
    <s v="Present - Approved"/>
    <s v="Present - Approved"/>
    <n v="9"/>
    <n v="0"/>
    <n v="1"/>
    <n v="0"/>
    <n v="0"/>
    <n v="0"/>
    <n v="0"/>
    <n v="0"/>
    <n v="1"/>
    <n v="1"/>
    <n v="19"/>
    <n v="2"/>
    <n v="10"/>
    <n v="31"/>
    <n v="0"/>
    <n v="1"/>
    <n v="2"/>
    <x v="2"/>
    <s v="Transfer"/>
  </r>
  <r>
    <s v="Maharashtra"/>
    <s v="MUMBAI"/>
    <s v="GS20256097"/>
    <s v="GS20256097"/>
    <s v="MOHAMMED SHAMSHAD SAYYED ALI SHAIKH"/>
    <s v="West"/>
    <s v="General Trade"/>
    <n v="7208825237"/>
    <s v="Growth Specialist"/>
    <d v="2025-06-11T00:00:00"/>
    <n v="7021244219"/>
    <s v="Ganesh Joshi"/>
    <s v="Ajay Singh Meena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Present - Approved"/>
    <s v="Present - Approved"/>
    <s v="Weekoff - Approved"/>
    <s v="Present - Approved"/>
    <s v="Present - Approved"/>
    <s v="Present - Approved"/>
    <s v="Present - Approved"/>
    <s v="Present - Approved"/>
    <n v="7"/>
    <n v="0"/>
    <n v="1"/>
    <n v="0"/>
    <n v="0"/>
    <n v="0"/>
    <n v="0"/>
    <n v="0"/>
    <n v="0"/>
    <n v="2"/>
    <n v="21"/>
    <n v="2"/>
    <n v="8"/>
    <n v="31"/>
    <n v="0"/>
    <n v="2"/>
    <n v="2"/>
    <x v="2"/>
    <s v="Sourcing"/>
  </r>
  <r>
    <s v="Punjab"/>
    <s v="JALANDHAR"/>
    <s v="GS10457274"/>
    <s v="GS10457274"/>
    <s v="BHASKAR RAJAK"/>
    <s v="North"/>
    <s v="General Trade"/>
    <n v="9056362614"/>
    <s v="Growth Specialist"/>
    <d v="2025-06-02T00:00:00"/>
    <n v="9625314329"/>
    <s v="Vishal Bhardwaj"/>
    <s v="VISHAL BHARDWAJ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n v="16"/>
    <n v="0"/>
    <n v="2"/>
    <n v="0"/>
    <n v="0"/>
    <n v="0"/>
    <n v="0"/>
    <n v="1"/>
    <n v="0"/>
    <n v="0"/>
    <n v="12"/>
    <n v="0"/>
    <n v="19"/>
    <n v="31"/>
    <n v="0"/>
    <n v="0"/>
    <n v="0"/>
    <x v="5"/>
    <s v="Transfer"/>
  </r>
  <r>
    <s v="Punjab"/>
    <s v="LUDHIANA"/>
    <s v="GS10457272"/>
    <s v="GS10457272"/>
    <s v="RAJIV SHARMA"/>
    <s v="North"/>
    <s v="General Trade"/>
    <n v="9915709609"/>
    <s v="Growth Specialist"/>
    <d v="2025-05-19T00:00:00"/>
    <n v="9815380655"/>
    <s v="Inderjeet singh"/>
    <s v="VISHAL BHARDWAJ"/>
    <s v="Active"/>
    <s v="New Joinee"/>
    <s v="-"/>
    <m/>
    <x v="0"/>
    <s v="-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Company Holiday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Approved"/>
    <s v="Present - Approved"/>
    <s v="Present - Approved"/>
    <n v="26"/>
    <n v="0"/>
    <n v="4"/>
    <n v="0"/>
    <n v="0"/>
    <n v="0"/>
    <n v="0"/>
    <n v="1"/>
    <n v="0"/>
    <n v="0"/>
    <n v="0"/>
    <n v="0"/>
    <n v="31"/>
    <n v="31"/>
    <n v="0"/>
    <n v="0"/>
    <n v="0"/>
    <x v="5"/>
    <s v="Transfer"/>
  </r>
  <r>
    <s v="Punjab"/>
    <s v="SIRHIND"/>
    <s v="GS10457271"/>
    <s v="GS10457271"/>
    <s v="Gurjeet singh"/>
    <s v="North"/>
    <s v="General Trade"/>
    <n v="7814360494"/>
    <s v="Growth Specialist"/>
    <d v="2025-06-07T00:00:00"/>
    <n v="9728943232"/>
    <s v="Amit sahni"/>
    <s v="VISHAL BHARDWAJ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Present - Approved"/>
    <s v="Weekoff - Approved"/>
    <s v="Present - Approved"/>
    <s v="Present - Approved"/>
    <s v="Present - Approved"/>
    <s v="Present - Approved"/>
    <s v="Present - Approved"/>
    <n v="11"/>
    <n v="0"/>
    <n v="2"/>
    <n v="0"/>
    <n v="0"/>
    <n v="0"/>
    <n v="0"/>
    <n v="1"/>
    <n v="0"/>
    <n v="0"/>
    <n v="17"/>
    <n v="0"/>
    <n v="14"/>
    <n v="31"/>
    <n v="0"/>
    <n v="0"/>
    <n v="0"/>
    <x v="5"/>
    <s v="Transfer"/>
  </r>
  <r>
    <s v="Delhi"/>
    <s v="NEW DELHI"/>
    <s v="GS10457273"/>
    <s v="GS10457273"/>
    <s v="RAJESH KUMAR"/>
    <s v="North"/>
    <s v="General Trade"/>
    <n v="9958687539"/>
    <s v="Growth Specialist"/>
    <d v="2025-06-10T00:00:00"/>
    <n v="9818657640"/>
    <s v="Radhey Shyam Chaubey"/>
    <s v="Ajay Kumar Jain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Approved"/>
    <n v="9"/>
    <n v="0"/>
    <n v="1"/>
    <n v="0"/>
    <n v="0"/>
    <n v="0"/>
    <n v="0"/>
    <n v="0"/>
    <n v="0"/>
    <n v="1"/>
    <n v="20"/>
    <n v="1"/>
    <n v="10"/>
    <n v="31"/>
    <n v="0"/>
    <n v="1"/>
    <n v="1"/>
    <x v="2"/>
    <s v="Transfer"/>
  </r>
  <r>
    <s v="Uttar Pradesh"/>
    <s v="VARANASI"/>
    <s v="GS10458370"/>
    <s v="GS10458370"/>
    <s v="MOHAMMAD ANIS"/>
    <s v="North"/>
    <s v="General Trade"/>
    <n v="8400028589"/>
    <s v="Growth Specialist"/>
    <d v="2025-06-01T00:00:00"/>
    <n v="9795018781"/>
    <s v="Krishna Kumar Singh"/>
    <s v="PRAKHAR GUPTA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Weekoff - Approved"/>
    <s v="On behalf attendance - Approved"/>
    <s v="On behalf attendance - Approved"/>
    <s v="On behalf attendance - Approved"/>
    <s v="On behalf attendance - Approved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Present - Approved"/>
    <s v="Weekoff - Approved"/>
    <s v="Present - Approved"/>
    <s v="Present - Approved"/>
    <s v="Present - Approved"/>
    <s v="Present - Approved"/>
    <s v="Present - Approved"/>
    <n v="16"/>
    <n v="0"/>
    <n v="3"/>
    <n v="0"/>
    <n v="0"/>
    <n v="0"/>
    <n v="0"/>
    <n v="1"/>
    <n v="0"/>
    <n v="0"/>
    <n v="11"/>
    <n v="0"/>
    <n v="20"/>
    <n v="31"/>
    <n v="0"/>
    <n v="0"/>
    <n v="0"/>
    <x v="5"/>
    <s v="Transfer"/>
  </r>
  <r>
    <s v="Tamil Nadu"/>
    <s v="Thanjaure"/>
    <s v="GS10458368"/>
    <s v="GS10458368"/>
    <s v="K VIMALRAJ"/>
    <s v="South"/>
    <s v="General Trade"/>
    <n v="7502052177"/>
    <s v="Growth Specialist"/>
    <d v="2025-06-11T00:00:00"/>
    <n v="9943978045"/>
    <s v="Periyannan"/>
    <s v="GOPAKUMAR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Not Marked"/>
    <s v="Present - Approved"/>
    <s v="Weekoff - Approved"/>
    <s v="Present - Approved"/>
    <s v="Present - Approved"/>
    <s v="Present - Approved"/>
    <s v="Present - Approved"/>
    <s v="Present - Approved"/>
    <n v="6"/>
    <n v="0"/>
    <n v="1"/>
    <n v="0"/>
    <n v="0"/>
    <n v="0"/>
    <n v="0"/>
    <n v="0"/>
    <n v="0"/>
    <n v="3"/>
    <n v="21"/>
    <n v="3"/>
    <n v="7"/>
    <n v="31"/>
    <n v="0"/>
    <n v="3"/>
    <n v="3"/>
    <x v="2"/>
    <s v="Transfer"/>
  </r>
  <r>
    <s v="West Bengal"/>
    <s v="Murshidabad"/>
    <s v="GS10458371"/>
    <s v="GS10458371"/>
    <s v="SUJIT MONDAL"/>
    <s v="East"/>
    <s v="Professional Division"/>
    <n v="7384423741"/>
    <s v="Salon Sales Executive"/>
    <d v="2025-06-16T00:00:00"/>
    <n v="9903691274"/>
    <s v="Shohag Bhowmik"/>
    <s v="Shohag Bhowmik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Approved"/>
    <s v="Present - Approved"/>
    <s v="Present - Approved"/>
    <s v="Present - Approved"/>
    <s v="Marked Absent - Awaiting"/>
    <n v="4"/>
    <n v="0"/>
    <n v="0"/>
    <n v="0"/>
    <n v="0"/>
    <n v="0"/>
    <n v="0"/>
    <n v="0"/>
    <n v="1"/>
    <n v="0"/>
    <n v="26"/>
    <n v="1"/>
    <n v="4"/>
    <n v="31"/>
    <n v="0"/>
    <n v="0"/>
    <n v="1"/>
    <x v="4"/>
    <s v="Transfer"/>
  </r>
  <r>
    <s v="Maharashtra"/>
    <s v="PUNE"/>
    <s v="GS10458372"/>
    <s v="GS10458372"/>
    <s v="MANGESH PANDURANG PAWAR"/>
    <s v="West"/>
    <s v="General Trade"/>
    <n v="9850681949"/>
    <s v="Growth Specialist"/>
    <d v="2025-06-14T00:00:00"/>
    <n v="7620752651"/>
    <s v="Sachin Zambare"/>
    <s v="Balasaheb Janardhan Badakh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Approved"/>
    <s v="Weekoff - Approved"/>
    <s v="Present - Approved"/>
    <s v="Present - Approved"/>
    <s v="Not Marked"/>
    <s v="Present - Approved"/>
    <s v="Present - Approved"/>
    <n v="5"/>
    <n v="0"/>
    <n v="1"/>
    <n v="0"/>
    <n v="0"/>
    <n v="0"/>
    <n v="0"/>
    <n v="0"/>
    <n v="0"/>
    <n v="1"/>
    <n v="24"/>
    <n v="1"/>
    <n v="6"/>
    <n v="31"/>
    <n v="0"/>
    <n v="1"/>
    <n v="1"/>
    <x v="2"/>
    <s v="Transfer"/>
  </r>
  <r>
    <s v="Telangana"/>
    <s v="Hyderabad"/>
    <s v="GS20255262"/>
    <s v="GS20255262"/>
    <s v="MUTHANGI SREENU"/>
    <s v="South"/>
    <s v="General Trade"/>
    <n v="6300836560"/>
    <s v="Growth Specialist"/>
    <d v="2025-06-11T00:00:00"/>
    <n v="9022116743"/>
    <s v="Sagar Patekar"/>
    <s v="Manoj Tiwari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Not Marked"/>
    <s v="Not Marked"/>
    <s v="Weekoff - Approved"/>
    <s v="Not Marked"/>
    <s v="Not Marked"/>
    <s v="Not Marked"/>
    <s v="Not Marked"/>
    <s v="Not Marked"/>
    <n v="0"/>
    <n v="0"/>
    <n v="1"/>
    <n v="0"/>
    <n v="0"/>
    <n v="0"/>
    <n v="0"/>
    <n v="0"/>
    <n v="0"/>
    <n v="9"/>
    <n v="21"/>
    <n v="9"/>
    <n v="1"/>
    <n v="31"/>
    <n v="0"/>
    <n v="9"/>
    <n v="9"/>
    <x v="0"/>
    <s v="Sourcing"/>
  </r>
  <r>
    <s v="Tamil Nadu"/>
    <s v="Palacode"/>
    <s v="GS10458369"/>
    <s v="GS10458369"/>
    <s v="MURUGAN"/>
    <s v="South"/>
    <s v="General Trade"/>
    <n v="7395890113"/>
    <s v="Growth Specialist"/>
    <d v="2025-06-12T00:00:00"/>
    <n v="8667691083"/>
    <s v="Suseendharan Shanmugasundaram"/>
    <s v="GOPAKUMAR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Not Marked"/>
    <s v="Weekoff - Approved"/>
    <s v="Not Marked"/>
    <s v="Not Marked"/>
    <s v="Not Marked"/>
    <s v="Not Marked"/>
    <s v="Not Marked"/>
    <n v="0"/>
    <n v="0"/>
    <n v="1"/>
    <n v="0"/>
    <n v="0"/>
    <n v="0"/>
    <n v="0"/>
    <n v="0"/>
    <n v="0"/>
    <n v="8"/>
    <n v="22"/>
    <n v="8"/>
    <n v="1"/>
    <n v="31"/>
    <n v="0"/>
    <n v="8"/>
    <n v="8"/>
    <x v="0"/>
    <s v="Transfer"/>
  </r>
  <r>
    <s v="Punjab"/>
    <s v="SIRHIND"/>
    <s v="GS10457270"/>
    <s v="GS10457270"/>
    <s v="VARINDER KUMAR"/>
    <s v="North"/>
    <s v="General Trade"/>
    <n v="9306057259"/>
    <s v="Growth Specialist"/>
    <d v="2025-06-03T00:00:00"/>
    <n v="9728943232"/>
    <s v="Amit sahni"/>
    <s v="VISHAL BHARDWAJ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Present - Regularise - Approved"/>
    <s v="Present - Regularise - Approved"/>
    <s v="Present - Regularise - Approved"/>
    <s v="Present - Regularis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Regularise - Approved"/>
    <s v="Present - Approved"/>
    <s v="Present - Approved"/>
    <s v="Present - Approved"/>
    <s v="Present - Approved"/>
    <n v="15"/>
    <n v="0"/>
    <n v="2"/>
    <n v="0"/>
    <n v="0"/>
    <n v="0"/>
    <n v="0"/>
    <n v="1"/>
    <n v="0"/>
    <n v="0"/>
    <n v="13"/>
    <n v="0"/>
    <n v="18"/>
    <n v="31"/>
    <n v="0"/>
    <n v="0"/>
    <n v="0"/>
    <x v="5"/>
    <s v="Transfer"/>
  </r>
  <r>
    <s v="Uttar Pradesh"/>
    <s v="LAKHIMPUR"/>
    <s v="GS10457275"/>
    <s v="GS10457275"/>
    <s v="HIMANSHU RASTOGI"/>
    <s v="North"/>
    <s v="General Trade"/>
    <n v="7844950569"/>
    <s v="Growth Specialist"/>
    <d v="2025-06-06T00:00:00"/>
    <n v="9807707763"/>
    <s v="ANURAG SAHU"/>
    <s v="VIVEK JHA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Company Holiday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Present - Approved"/>
    <s v="Present - Approved"/>
    <s v="Present - Approved"/>
    <s v="Present - Approved"/>
    <n v="12"/>
    <n v="0"/>
    <n v="2"/>
    <n v="0"/>
    <n v="0"/>
    <n v="0"/>
    <n v="0"/>
    <n v="1"/>
    <n v="0"/>
    <n v="0"/>
    <n v="16"/>
    <n v="0"/>
    <n v="15"/>
    <n v="31"/>
    <n v="0"/>
    <n v="0"/>
    <n v="0"/>
    <x v="5"/>
    <s v="Transfer"/>
  </r>
  <r>
    <s v="Maharashtra"/>
    <s v="NAGPUR"/>
    <s v="GS20257204"/>
    <s v="GS20257204"/>
    <s v="KAILASH PATIRAM CHAUDHARI"/>
    <s v="West"/>
    <s v="General Trade"/>
    <n v="9604235665"/>
    <s v="Growth Specialist"/>
    <d v="2025-06-18T00:00:00"/>
    <n v="9096771352"/>
    <s v="DEEPAK DHARMRAJ YADAV"/>
    <s v="ATENDRA TIWARI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Not Marked"/>
    <n v="0"/>
    <n v="0"/>
    <n v="0"/>
    <n v="0"/>
    <n v="0"/>
    <n v="0"/>
    <n v="0"/>
    <n v="0"/>
    <n v="0"/>
    <n v="3"/>
    <n v="28"/>
    <n v="3"/>
    <n v="0"/>
    <n v="31"/>
    <n v="0"/>
    <n v="3"/>
    <n v="3"/>
    <x v="0"/>
    <s v="Sourcing"/>
  </r>
  <r>
    <s v="Maharashtra"/>
    <s v="NaviMumbai"/>
    <s v="GS10459532"/>
    <s v="GS10459532"/>
    <s v="ASHOK KUMAR BEHERA"/>
    <s v="West"/>
    <s v="General Trade"/>
    <n v="7853979291"/>
    <s v="Growth Specialist"/>
    <d v="2025-06-16T00:00:00"/>
    <n v="7982912669"/>
    <s v="Bipul  Tiwari"/>
    <s v="AJAY SINGH MEENA 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Regularise - Approved"/>
    <s v="Present - Regularise - Approved"/>
    <s v="Present - Regularise - Approved"/>
    <s v="Present - Approved"/>
    <s v="Present - Approved"/>
    <n v="5"/>
    <n v="0"/>
    <n v="0"/>
    <n v="0"/>
    <n v="0"/>
    <n v="0"/>
    <n v="0"/>
    <n v="0"/>
    <n v="0"/>
    <n v="0"/>
    <n v="26"/>
    <n v="0"/>
    <n v="5"/>
    <n v="31"/>
    <n v="0"/>
    <n v="0"/>
    <n v="0"/>
    <x v="5"/>
    <s v="Transfer"/>
  </r>
  <r>
    <s v="Tamil Nadu"/>
    <s v="Chennai"/>
    <s v="GS10459536"/>
    <s v="GS10459536"/>
    <s v="B BALAJI"/>
    <s v="South"/>
    <s v="General Trade"/>
    <n v="7358083557"/>
    <s v="Growth Specialist"/>
    <d v="2025-06-15T00:00:00"/>
    <n v="7010710300"/>
    <s v="Anandhan R"/>
    <s v="GOPA KUMAR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Weekoff - Approved"/>
    <s v="Present - Regularise - Approved"/>
    <s v="Present - Regularise - Approved"/>
    <s v="Present - Regularise - Approved"/>
    <s v="Present - Regularise - Approved"/>
    <s v="Present - Approved"/>
    <n v="5"/>
    <n v="0"/>
    <n v="1"/>
    <n v="0"/>
    <n v="0"/>
    <n v="0"/>
    <n v="0"/>
    <n v="0"/>
    <n v="0"/>
    <n v="0"/>
    <n v="25"/>
    <n v="0"/>
    <n v="6"/>
    <n v="31"/>
    <n v="0"/>
    <n v="0"/>
    <n v="0"/>
    <x v="5"/>
    <s v="Transfer"/>
  </r>
  <r>
    <s v="Telangana"/>
    <s v="Hyderabad"/>
    <s v="GS10449086"/>
    <s v="GS10449086"/>
    <s v="B.LAVA KUMAR"/>
    <s v="South"/>
    <s v="General Trade"/>
    <n v="9666595994"/>
    <s v="Growth Specialist"/>
    <d v="2025-06-01T00:00:00"/>
    <n v="9666623184"/>
    <s v="T ANJANEYULU"/>
    <s v="MOHD AHMED ALI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Approved"/>
    <s v="Not Marked"/>
    <n v="16"/>
    <n v="0"/>
    <n v="3"/>
    <n v="0"/>
    <n v="0"/>
    <n v="0"/>
    <n v="0"/>
    <n v="0"/>
    <n v="0"/>
    <n v="1"/>
    <n v="11"/>
    <n v="1"/>
    <n v="19"/>
    <n v="31"/>
    <n v="0"/>
    <n v="1"/>
    <n v="1"/>
    <x v="2"/>
    <s v="Transfer"/>
  </r>
  <r>
    <s v="Uttar Pradesh"/>
    <s v="GORAKHPUR"/>
    <s v="GS10462394"/>
    <s v="GS10462394"/>
    <s v="SHAILESH KUMAR CHAUDHARY"/>
    <s v="North"/>
    <s v="General Trade"/>
    <n v="9696848414"/>
    <s v="Growth Specialist"/>
    <d v="2025-06-13T00:00:00"/>
    <n v="9839166888"/>
    <s v="Manoj Singh"/>
    <s v="PRAKHAR GUPTA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Approved"/>
    <n v="7"/>
    <n v="0"/>
    <n v="1"/>
    <n v="0"/>
    <n v="0"/>
    <n v="0"/>
    <n v="0"/>
    <n v="0"/>
    <n v="0"/>
    <n v="0"/>
    <n v="23"/>
    <n v="0"/>
    <n v="8"/>
    <n v="31"/>
    <n v="0"/>
    <n v="0"/>
    <n v="0"/>
    <x v="5"/>
    <s v="Transfer"/>
  </r>
  <r>
    <s v="Punjab"/>
    <s v="LUDHIANA"/>
    <s v="GS10462395"/>
    <s v="GS10462395"/>
    <s v="TAJINDER SINGH"/>
    <s v="North"/>
    <s v="General Trade"/>
    <n v="7973336167"/>
    <s v="Growth Specialist"/>
    <d v="2025-06-02T00:00:00"/>
    <n v="9815380655"/>
    <s v="Inderjeet singh"/>
    <s v="VISHAL BHARDWAJ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ot Marked"/>
    <s v="Not Marked"/>
    <s v="Not Marked"/>
    <s v="Not Marked"/>
    <s v="Not Marked"/>
    <s v="Company Holiday - Approv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n v="0"/>
    <n v="0"/>
    <n v="2"/>
    <n v="0"/>
    <n v="0"/>
    <n v="0"/>
    <n v="0"/>
    <n v="1"/>
    <n v="0"/>
    <n v="16"/>
    <n v="12"/>
    <n v="16"/>
    <n v="3"/>
    <n v="31"/>
    <n v="0"/>
    <n v="16"/>
    <n v="16"/>
    <x v="0"/>
    <s v="Transfer"/>
  </r>
  <r>
    <s v="Bihar"/>
    <s v="DARBHANGA"/>
    <s v="GS10462399"/>
    <s v="GS10462399"/>
    <s v="GANESH KUMAR SAH"/>
    <s v="East"/>
    <s v="General Trade"/>
    <n v="7004731648"/>
    <s v="Growth Specialist"/>
    <d v="2025-06-20T00:00:00"/>
    <n v="8102213330"/>
    <s v="ARJUN KUMAR"/>
    <s v="RUPESH KUMAR"/>
    <s v="Active"/>
    <s v="New Joinee"/>
    <s v="-"/>
    <m/>
    <x v="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n v="0"/>
    <n v="0"/>
    <n v="0"/>
    <n v="0"/>
    <n v="0"/>
    <n v="0"/>
    <n v="0"/>
    <n v="0"/>
    <n v="0"/>
    <n v="1"/>
    <n v="30"/>
    <n v="1"/>
    <n v="0"/>
    <n v="31"/>
    <n v="0"/>
    <n v="1"/>
    <n v="1"/>
    <x v="0"/>
    <s v="Transf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marks">
  <location ref="A3:B11" firstHeaderRow="1" firstDataRow="1" firstDataCol="1"/>
  <pivotFields count="6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>
      <items count="18">
        <item m="1" x="3"/>
        <item m="1" x="13"/>
        <item m="1" x="16"/>
        <item m="1" x="4"/>
        <item m="1" x="11"/>
        <item m="1" x="9"/>
        <item m="1" x="10"/>
        <item m="1" x="2"/>
        <item m="1" x="14"/>
        <item m="1" x="5"/>
        <item x="0"/>
        <item x="1"/>
        <item m="1" x="15"/>
        <item m="1" x="6"/>
        <item m="1" x="8"/>
        <item m="1" x="12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dataField="1" showAll="0" defaultSubtotal="0">
      <items count="7">
        <item x="5"/>
        <item x="0"/>
        <item x="4"/>
        <item x="6"/>
        <item x="2"/>
        <item x="1"/>
        <item x="3"/>
      </items>
    </pivotField>
    <pivotField showAll="0"/>
  </pivotFields>
  <rowFields count="1">
    <field x="6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marks2" fld="67" subtotal="count" baseField="0" baseItem="0"/>
  </dataFields>
  <formats count="18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7" type="button" dataOnly="0" labelOnly="1" outline="0"/>
    </format>
    <format dxfId="16">
      <pivotArea dataOnly="0" labelOnly="1" outline="0" axis="axisValues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7" type="button" dataOnly="0" labelOnly="1" outline="0"/>
    </format>
    <format dxfId="10">
      <pivotArea dataOnly="0" labelOnly="1" outline="0" axis="axisValues" fieldPosition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7" type="button" dataOnly="0" labelOnly="1" outline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5" sqref="A5"/>
    </sheetView>
  </sheetViews>
  <sheetFormatPr defaultRowHeight="15" x14ac:dyDescent="0.25"/>
  <cols>
    <col min="1" max="1" width="48.5703125" customWidth="1"/>
    <col min="2" max="2" width="17.85546875" bestFit="1" customWidth="1"/>
  </cols>
  <sheetData>
    <row r="3" spans="1:2" x14ac:dyDescent="0.25">
      <c r="A3" s="16" t="s">
        <v>2374</v>
      </c>
      <c r="B3" s="1" t="s">
        <v>2388</v>
      </c>
    </row>
    <row r="4" spans="1:2" x14ac:dyDescent="0.25">
      <c r="A4" s="1" t="s">
        <v>2380</v>
      </c>
      <c r="B4" s="17">
        <v>649</v>
      </c>
    </row>
    <row r="5" spans="1:2" x14ac:dyDescent="0.25">
      <c r="A5" s="1" t="s">
        <v>2381</v>
      </c>
      <c r="B5" s="17">
        <v>10</v>
      </c>
    </row>
    <row r="6" spans="1:2" x14ac:dyDescent="0.25">
      <c r="A6" s="1" t="s">
        <v>2382</v>
      </c>
      <c r="B6" s="17">
        <v>53</v>
      </c>
    </row>
    <row r="7" spans="1:2" x14ac:dyDescent="0.25">
      <c r="A7" s="1" t="s">
        <v>2383</v>
      </c>
      <c r="B7" s="17">
        <v>1</v>
      </c>
    </row>
    <row r="8" spans="1:2" x14ac:dyDescent="0.25">
      <c r="A8" s="1" t="s">
        <v>2384</v>
      </c>
      <c r="B8" s="17">
        <v>106</v>
      </c>
    </row>
    <row r="9" spans="1:2" x14ac:dyDescent="0.25">
      <c r="A9" s="1" t="s">
        <v>2385</v>
      </c>
      <c r="B9" s="17">
        <v>22</v>
      </c>
    </row>
    <row r="10" spans="1:2" x14ac:dyDescent="0.25">
      <c r="A10" s="1" t="s">
        <v>2386</v>
      </c>
      <c r="B10" s="17">
        <v>4</v>
      </c>
    </row>
    <row r="11" spans="1:2" x14ac:dyDescent="0.25">
      <c r="A11" s="1" t="s">
        <v>2387</v>
      </c>
      <c r="B11" s="17">
        <v>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46"/>
  <sheetViews>
    <sheetView topLeftCell="BE1" workbookViewId="0">
      <pane ySplit="1" topLeftCell="A2" activePane="bottomLeft" state="frozen"/>
      <selection activeCell="P1" sqref="P1"/>
      <selection pane="bottomLeft" activeCell="BJ10" sqref="BJ10"/>
    </sheetView>
  </sheetViews>
  <sheetFormatPr defaultRowHeight="15" x14ac:dyDescent="0.25"/>
  <cols>
    <col min="1" max="1" width="18.85546875" bestFit="1" customWidth="1"/>
    <col min="2" max="2" width="23.5703125" bestFit="1" customWidth="1"/>
    <col min="3" max="3" width="12.42578125" bestFit="1" customWidth="1"/>
    <col min="4" max="4" width="14.5703125" bestFit="1" customWidth="1"/>
    <col min="5" max="5" width="44.85546875" bestFit="1" customWidth="1"/>
    <col min="6" max="6" width="13.28515625" bestFit="1" customWidth="1"/>
    <col min="7" max="7" width="23.28515625" bestFit="1" customWidth="1"/>
    <col min="8" max="8" width="14.28515625" bestFit="1" customWidth="1"/>
    <col min="9" max="9" width="35.5703125" bestFit="1" customWidth="1"/>
    <col min="10" max="10" width="10.85546875" bestFit="1" customWidth="1"/>
    <col min="11" max="11" width="12.42578125" bestFit="1" customWidth="1"/>
    <col min="12" max="12" width="32.5703125" bestFit="1" customWidth="1"/>
    <col min="13" max="13" width="28.140625" bestFit="1" customWidth="1"/>
    <col min="14" max="14" width="9.85546875" bestFit="1" customWidth="1"/>
    <col min="15" max="15" width="10.140625" bestFit="1" customWidth="1"/>
    <col min="16" max="16" width="36.5703125" bestFit="1" customWidth="1"/>
    <col min="17" max="19" width="42.5703125" bestFit="1" customWidth="1"/>
    <col min="20" max="20" width="26.28515625" bestFit="1" customWidth="1"/>
    <col min="21" max="21" width="42.5703125" bestFit="1" customWidth="1"/>
    <col min="22" max="22" width="35.7109375" bestFit="1" customWidth="1"/>
    <col min="23" max="24" width="36.5703125" bestFit="1" customWidth="1"/>
    <col min="25" max="26" width="42.5703125" bestFit="1" customWidth="1"/>
    <col min="27" max="27" width="26.28515625" bestFit="1" customWidth="1"/>
    <col min="28" max="29" width="36.5703125" bestFit="1" customWidth="1"/>
    <col min="30" max="30" width="42.5703125" bestFit="1" customWidth="1"/>
    <col min="31" max="33" width="36.5703125" bestFit="1" customWidth="1"/>
    <col min="34" max="34" width="26.28515625" bestFit="1" customWidth="1"/>
    <col min="35" max="36" width="42.5703125" bestFit="1" customWidth="1"/>
    <col min="37" max="40" width="36.5703125" bestFit="1" customWidth="1"/>
    <col min="41" max="41" width="26.28515625" bestFit="1" customWidth="1"/>
    <col min="42" max="42" width="42.5703125" bestFit="1" customWidth="1"/>
    <col min="43" max="43" width="36.5703125" bestFit="1" customWidth="1"/>
    <col min="44" max="45" width="42.5703125" bestFit="1" customWidth="1"/>
    <col min="46" max="46" width="31.28515625" bestFit="1" customWidth="1"/>
    <col min="47" max="47" width="17.140625" bestFit="1" customWidth="1"/>
    <col min="48" max="48" width="16.7109375" bestFit="1" customWidth="1"/>
    <col min="49" max="49" width="16.5703125" bestFit="1" customWidth="1"/>
    <col min="50" max="50" width="17.85546875" bestFit="1" customWidth="1"/>
    <col min="51" max="51" width="17.42578125" bestFit="1" customWidth="1"/>
    <col min="52" max="52" width="5.85546875" bestFit="1" customWidth="1"/>
    <col min="53" max="53" width="15.140625" bestFit="1" customWidth="1"/>
    <col min="54" max="54" width="7.28515625" bestFit="1" customWidth="1"/>
    <col min="55" max="55" width="13.7109375" bestFit="1" customWidth="1"/>
    <col min="56" max="56" width="15.42578125" bestFit="1" customWidth="1"/>
    <col min="57" max="57" width="3.5703125" bestFit="1" customWidth="1"/>
    <col min="58" max="58" width="10.7109375" bestFit="1" customWidth="1"/>
    <col min="59" max="59" width="13.42578125" bestFit="1" customWidth="1"/>
    <col min="60" max="60" width="9.85546875" bestFit="1" customWidth="1"/>
    <col min="61" max="61" width="17" bestFit="1" customWidth="1"/>
    <col min="62" max="62" width="34.7109375" bestFit="1" customWidth="1"/>
    <col min="63" max="63" width="34.7109375" customWidth="1"/>
    <col min="64" max="64" width="50.42578125" bestFit="1" customWidth="1"/>
    <col min="65" max="65" width="10.5703125" bestFit="1" customWidth="1"/>
    <col min="66" max="66" width="10.42578125" bestFit="1" customWidth="1"/>
  </cols>
  <sheetData>
    <row r="1" spans="1:65" ht="25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>
        <v>45798</v>
      </c>
      <c r="Q1" s="3">
        <f>P1+1</f>
        <v>45799</v>
      </c>
      <c r="R1" s="3">
        <f t="shared" ref="R1:AR1" si="0">Q1+1</f>
        <v>45800</v>
      </c>
      <c r="S1" s="3">
        <f t="shared" si="0"/>
        <v>45801</v>
      </c>
      <c r="T1" s="3">
        <f t="shared" si="0"/>
        <v>45802</v>
      </c>
      <c r="U1" s="3">
        <f t="shared" si="0"/>
        <v>45803</v>
      </c>
      <c r="V1" s="3">
        <f>U1+1</f>
        <v>45804</v>
      </c>
      <c r="W1" s="3">
        <f t="shared" si="0"/>
        <v>45805</v>
      </c>
      <c r="X1" s="3">
        <f t="shared" si="0"/>
        <v>45806</v>
      </c>
      <c r="Y1" s="3">
        <f t="shared" si="0"/>
        <v>45807</v>
      </c>
      <c r="Z1" s="3">
        <f t="shared" si="0"/>
        <v>45808</v>
      </c>
      <c r="AA1" s="3">
        <f>Z1+1</f>
        <v>45809</v>
      </c>
      <c r="AB1" s="3">
        <f t="shared" si="0"/>
        <v>45810</v>
      </c>
      <c r="AC1" s="3">
        <f t="shared" si="0"/>
        <v>45811</v>
      </c>
      <c r="AD1" s="3">
        <f t="shared" si="0"/>
        <v>45812</v>
      </c>
      <c r="AE1" s="3">
        <f t="shared" si="0"/>
        <v>45813</v>
      </c>
      <c r="AF1" s="3">
        <f t="shared" si="0"/>
        <v>45814</v>
      </c>
      <c r="AG1" s="3">
        <f t="shared" si="0"/>
        <v>45815</v>
      </c>
      <c r="AH1" s="3">
        <f t="shared" si="0"/>
        <v>45816</v>
      </c>
      <c r="AI1" s="3">
        <f t="shared" si="0"/>
        <v>45817</v>
      </c>
      <c r="AJ1" s="3">
        <f t="shared" si="0"/>
        <v>45818</v>
      </c>
      <c r="AK1" s="3">
        <f t="shared" si="0"/>
        <v>45819</v>
      </c>
      <c r="AL1" s="3">
        <f>AK1+1</f>
        <v>45820</v>
      </c>
      <c r="AM1" s="3">
        <f t="shared" si="0"/>
        <v>45821</v>
      </c>
      <c r="AN1" s="3">
        <f t="shared" si="0"/>
        <v>45822</v>
      </c>
      <c r="AO1" s="3">
        <f t="shared" si="0"/>
        <v>45823</v>
      </c>
      <c r="AP1" s="3">
        <f t="shared" si="0"/>
        <v>45824</v>
      </c>
      <c r="AQ1" s="3">
        <f t="shared" si="0"/>
        <v>45825</v>
      </c>
      <c r="AR1" s="3">
        <f t="shared" si="0"/>
        <v>45826</v>
      </c>
      <c r="AS1" s="3">
        <f>AR1+1</f>
        <v>45827</v>
      </c>
      <c r="AT1" s="3">
        <f>AS1+1</f>
        <v>45828</v>
      </c>
      <c r="AU1" s="4" t="s">
        <v>15</v>
      </c>
      <c r="AV1" s="4" t="s">
        <v>16</v>
      </c>
      <c r="AW1" s="5" t="s">
        <v>17</v>
      </c>
      <c r="AX1" s="5" t="s">
        <v>18</v>
      </c>
      <c r="AY1" s="5" t="s">
        <v>19</v>
      </c>
      <c r="AZ1" s="5" t="s">
        <v>20</v>
      </c>
      <c r="BA1" s="5" t="s">
        <v>21</v>
      </c>
      <c r="BB1" s="5" t="s">
        <v>22</v>
      </c>
      <c r="BC1" s="6" t="s">
        <v>23</v>
      </c>
      <c r="BD1" s="7" t="s">
        <v>24</v>
      </c>
      <c r="BE1" s="7" t="s">
        <v>25</v>
      </c>
      <c r="BF1" s="7" t="s">
        <v>26</v>
      </c>
      <c r="BG1" s="8" t="s">
        <v>27</v>
      </c>
      <c r="BH1" s="5" t="s">
        <v>28</v>
      </c>
      <c r="BI1" s="7" t="s">
        <v>29</v>
      </c>
      <c r="BJ1" s="7" t="s">
        <v>30</v>
      </c>
      <c r="BK1" s="21" t="s">
        <v>2391</v>
      </c>
      <c r="BL1" s="9" t="s">
        <v>2374</v>
      </c>
      <c r="BM1" s="18" t="s">
        <v>2375</v>
      </c>
    </row>
    <row r="2" spans="1:65" x14ac:dyDescent="0.25">
      <c r="A2" s="10" t="s">
        <v>177</v>
      </c>
      <c r="B2" s="10" t="s">
        <v>178</v>
      </c>
      <c r="C2" s="10">
        <v>2003153526</v>
      </c>
      <c r="D2" s="10" t="s">
        <v>1459</v>
      </c>
      <c r="E2" s="10" t="s">
        <v>1460</v>
      </c>
      <c r="F2" s="10" t="s">
        <v>46</v>
      </c>
      <c r="G2" s="10" t="s">
        <v>47</v>
      </c>
      <c r="H2" s="10">
        <v>9608585892</v>
      </c>
      <c r="I2" s="10" t="s">
        <v>1456</v>
      </c>
      <c r="J2" s="22">
        <v>45470</v>
      </c>
      <c r="K2" s="10">
        <v>9820821645</v>
      </c>
      <c r="L2" s="10" t="s">
        <v>200</v>
      </c>
      <c r="M2" s="10" t="s">
        <v>196</v>
      </c>
      <c r="N2" s="10" t="s">
        <v>40</v>
      </c>
      <c r="O2" s="10" t="s">
        <v>41</v>
      </c>
      <c r="P2" s="10" t="s">
        <v>2361</v>
      </c>
      <c r="Q2" s="10" t="s">
        <v>2361</v>
      </c>
      <c r="R2" s="10" t="s">
        <v>2361</v>
      </c>
      <c r="S2" s="10" t="s">
        <v>2361</v>
      </c>
      <c r="T2" s="10" t="s">
        <v>2282</v>
      </c>
      <c r="U2" s="10" t="s">
        <v>2361</v>
      </c>
      <c r="V2" s="10" t="s">
        <v>2361</v>
      </c>
      <c r="W2" s="10" t="s">
        <v>2361</v>
      </c>
      <c r="X2" s="10" t="s">
        <v>2361</v>
      </c>
      <c r="Y2" s="10" t="s">
        <v>2361</v>
      </c>
      <c r="Z2" s="10" t="s">
        <v>2361</v>
      </c>
      <c r="AA2" s="10" t="s">
        <v>2282</v>
      </c>
      <c r="AB2" s="10" t="s">
        <v>2361</v>
      </c>
      <c r="AC2" s="10" t="s">
        <v>2361</v>
      </c>
      <c r="AD2" s="10" t="s">
        <v>2361</v>
      </c>
      <c r="AE2" s="10" t="s">
        <v>2361</v>
      </c>
      <c r="AF2" s="10" t="s">
        <v>2361</v>
      </c>
      <c r="AG2" s="10" t="s">
        <v>2361</v>
      </c>
      <c r="AH2" s="10" t="s">
        <v>2282</v>
      </c>
      <c r="AI2" s="10" t="s">
        <v>2361</v>
      </c>
      <c r="AJ2" s="10" t="s">
        <v>2361</v>
      </c>
      <c r="AK2" s="10" t="s">
        <v>2361</v>
      </c>
      <c r="AL2" s="10" t="s">
        <v>2361</v>
      </c>
      <c r="AM2" s="10" t="s">
        <v>2361</v>
      </c>
      <c r="AN2" s="10" t="s">
        <v>2361</v>
      </c>
      <c r="AO2" s="10" t="s">
        <v>2282</v>
      </c>
      <c r="AP2" s="10" t="s">
        <v>2361</v>
      </c>
      <c r="AQ2" s="10" t="s">
        <v>2361</v>
      </c>
      <c r="AR2" s="10" t="s">
        <v>2361</v>
      </c>
      <c r="AS2" s="10" t="s">
        <v>2361</v>
      </c>
      <c r="AT2" s="10" t="s">
        <v>2361</v>
      </c>
      <c r="AU2" s="10">
        <f>SUM(COUNTIFS($P2:$AT2,{"Present - Approved","On behalf attendance - Approved","On behalf attendance - Regularise - Approved","Present - Regularise - Approved"}))</f>
        <v>0</v>
      </c>
      <c r="AV2" s="10">
        <f>SUM(COUNTIFS($P2:$AT2,{"Present - Awaiting","Present - Regularise - Awaiting"}))</f>
        <v>0</v>
      </c>
      <c r="AW2" s="10">
        <v>0</v>
      </c>
      <c r="AX2" s="10">
        <f>SUM(COUNTIFS($P2:$AT2,{"Half Day - Approved","Halfday Present - Regularise - Approved","Halfday Present - Approved"}))/2</f>
        <v>0</v>
      </c>
      <c r="AY2" s="10">
        <f>SUM(COUNTIFS($P2:$AT2,{"Half Day - Awaiting"}))/2</f>
        <v>0</v>
      </c>
      <c r="AZ2" s="10">
        <f>COUNTIFS($P2:$AT2,"*Leave - approved*")</f>
        <v>0</v>
      </c>
      <c r="BA2" s="10">
        <f>SUM(COUNTIFS($P2:$AT2,{"Leave - Awaiting"}))</f>
        <v>0</v>
      </c>
      <c r="BB2" s="10">
        <f>COUNTIFS($P2:$AT2,"*Holiday*")</f>
        <v>0</v>
      </c>
      <c r="BC2" s="10">
        <f>SUM(COUNTIFS($P2:$AT2,{"Absent","Absent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" s="10">
        <f>SUM(COUNTIFS($P2:$AT2,{"Not Marked","Halfday Present - Rejected","Half Day - Rejected","Marked Absent - Regularise - Rejected"}))</f>
        <v>27</v>
      </c>
      <c r="BE2" s="10">
        <f>COUNTIFS($P2:$AT2,"*NA*")</f>
        <v>0</v>
      </c>
      <c r="BF2" s="10">
        <f>SUM(AV2+AY2+BA2+BC2+BD2)</f>
        <v>27</v>
      </c>
      <c r="BG2" s="10">
        <f>SUM(AU2+AW2+AX2+AZ2+BB2)</f>
        <v>0</v>
      </c>
      <c r="BH2" s="10">
        <f>SUM($AU2:$BE2)</f>
        <v>27</v>
      </c>
      <c r="BI2" s="10">
        <f>BA2</f>
        <v>0</v>
      </c>
      <c r="BJ2" s="10">
        <f>BD2+BI2</f>
        <v>27</v>
      </c>
      <c r="BK2" s="10">
        <v>31</v>
      </c>
      <c r="BL2" s="11" t="s">
        <v>2381</v>
      </c>
      <c r="BM2" s="10" t="s">
        <v>2377</v>
      </c>
    </row>
    <row r="3" spans="1:65" x14ac:dyDescent="0.25">
      <c r="A3" s="10" t="s">
        <v>64</v>
      </c>
      <c r="B3" s="10" t="s">
        <v>1901</v>
      </c>
      <c r="C3" s="10">
        <v>2003413392</v>
      </c>
      <c r="D3" s="10" t="s">
        <v>1902</v>
      </c>
      <c r="E3" s="10" t="s">
        <v>1903</v>
      </c>
      <c r="F3" s="10" t="s">
        <v>35</v>
      </c>
      <c r="G3" s="10" t="s">
        <v>1628</v>
      </c>
      <c r="H3" s="10">
        <v>7674060721</v>
      </c>
      <c r="I3" s="10" t="s">
        <v>1216</v>
      </c>
      <c r="J3" s="22">
        <v>45640</v>
      </c>
      <c r="K3" s="10">
        <v>9553835807</v>
      </c>
      <c r="L3" s="10" t="s">
        <v>379</v>
      </c>
      <c r="M3" s="10" t="s">
        <v>69</v>
      </c>
      <c r="N3" s="10" t="s">
        <v>40</v>
      </c>
      <c r="O3" s="10" t="s">
        <v>41</v>
      </c>
      <c r="P3" s="10" t="s">
        <v>2363</v>
      </c>
      <c r="Q3" s="10" t="s">
        <v>2363</v>
      </c>
      <c r="R3" s="10" t="s">
        <v>2361</v>
      </c>
      <c r="S3" s="10" t="s">
        <v>2361</v>
      </c>
      <c r="T3" s="10" t="s">
        <v>2282</v>
      </c>
      <c r="U3" s="10" t="s">
        <v>2361</v>
      </c>
      <c r="V3" s="10" t="s">
        <v>2361</v>
      </c>
      <c r="W3" s="10" t="s">
        <v>2361</v>
      </c>
      <c r="X3" s="10" t="s">
        <v>2361</v>
      </c>
      <c r="Y3" s="10" t="s">
        <v>2361</v>
      </c>
      <c r="Z3" s="10" t="s">
        <v>2361</v>
      </c>
      <c r="AA3" s="10" t="s">
        <v>2282</v>
      </c>
      <c r="AB3" s="10" t="s">
        <v>2361</v>
      </c>
      <c r="AC3" s="10" t="s">
        <v>2361</v>
      </c>
      <c r="AD3" s="10" t="s">
        <v>2361</v>
      </c>
      <c r="AE3" s="10" t="s">
        <v>2361</v>
      </c>
      <c r="AF3" s="10" t="s">
        <v>2361</v>
      </c>
      <c r="AG3" s="10" t="s">
        <v>2361</v>
      </c>
      <c r="AH3" s="10" t="s">
        <v>2282</v>
      </c>
      <c r="AI3" s="10" t="s">
        <v>2361</v>
      </c>
      <c r="AJ3" s="10" t="s">
        <v>2361</v>
      </c>
      <c r="AK3" s="10" t="s">
        <v>2361</v>
      </c>
      <c r="AL3" s="10" t="s">
        <v>2361</v>
      </c>
      <c r="AM3" s="10" t="s">
        <v>2361</v>
      </c>
      <c r="AN3" s="10" t="s">
        <v>2361</v>
      </c>
      <c r="AO3" s="10" t="s">
        <v>2282</v>
      </c>
      <c r="AP3" s="10" t="s">
        <v>2361</v>
      </c>
      <c r="AQ3" s="10" t="s">
        <v>2361</v>
      </c>
      <c r="AR3" s="10" t="s">
        <v>2361</v>
      </c>
      <c r="AS3" s="10" t="s">
        <v>2361</v>
      </c>
      <c r="AT3" s="10" t="s">
        <v>2361</v>
      </c>
      <c r="AU3" s="10">
        <f>SUM(COUNTIFS($P3:$AT3,{"Present - Approved","On behalf attendance - Approved","On behalf attendance - Regularise - Approved","Present - Regularise - Approved"}))</f>
        <v>0</v>
      </c>
      <c r="AV3" s="10">
        <f>SUM(COUNTIFS($P3:$AT3,{"Present - Awaiting","Present - Regularise - Awaiting"}))</f>
        <v>2</v>
      </c>
      <c r="AW3" s="10">
        <v>0</v>
      </c>
      <c r="AX3" s="10">
        <f>SUM(COUNTIFS($P3:$AT3,{"Half Day - Approved","Halfday Present - Regularise - Approved","Halfday Present - Approved"}))/2</f>
        <v>0</v>
      </c>
      <c r="AY3" s="10">
        <f>SUM(COUNTIFS($P3:$AT3,{"Half Day - Awaiting"}))/2</f>
        <v>0</v>
      </c>
      <c r="AZ3" s="10">
        <f>COUNTIFS($P3:$AT3,"*Leave - approved*")</f>
        <v>0</v>
      </c>
      <c r="BA3" s="10">
        <f>SUM(COUNTIFS($P3:$AT3,{"Leave - Awaiting"}))</f>
        <v>0</v>
      </c>
      <c r="BB3" s="10">
        <f>COUNTIFS($P3:$AT3,"*Holiday*")</f>
        <v>0</v>
      </c>
      <c r="BC3" s="10">
        <f>SUM(COUNTIFS($P3:$AT3,{"Absent","Absent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" s="10">
        <f>SUM(COUNTIFS($P3:$AT3,{"Not Marked","Halfday Present - Rejected","Half Day - Rejected","Marked Absent - Regularise - Rejected"}))</f>
        <v>25</v>
      </c>
      <c r="BE3" s="10">
        <f>COUNTIFS($P3:$AT3,"*NA*")</f>
        <v>0</v>
      </c>
      <c r="BF3" s="10">
        <f>SUM(AV3+AY3+BA3+BC3+BD3)</f>
        <v>27</v>
      </c>
      <c r="BG3" s="10">
        <f>SUM(AU3+AW3+AX3+AZ3+BB3)</f>
        <v>0</v>
      </c>
      <c r="BH3" s="10">
        <f>SUM($AU3:$BE3)</f>
        <v>27</v>
      </c>
      <c r="BI3" s="10">
        <f>BA3</f>
        <v>0</v>
      </c>
      <c r="BJ3" s="10">
        <f>BD3+BI3</f>
        <v>25</v>
      </c>
      <c r="BK3" s="10">
        <v>31</v>
      </c>
      <c r="BL3" s="11" t="s">
        <v>2385</v>
      </c>
      <c r="BM3" s="10" t="s">
        <v>2377</v>
      </c>
    </row>
    <row r="4" spans="1:65" x14ac:dyDescent="0.25">
      <c r="A4" s="10" t="s">
        <v>177</v>
      </c>
      <c r="B4" s="10" t="s">
        <v>2044</v>
      </c>
      <c r="C4" s="10">
        <v>2003479891</v>
      </c>
      <c r="D4" s="10" t="s">
        <v>2045</v>
      </c>
      <c r="E4" s="10" t="s">
        <v>2046</v>
      </c>
      <c r="F4" s="10" t="s">
        <v>46</v>
      </c>
      <c r="G4" s="10" t="s">
        <v>1628</v>
      </c>
      <c r="H4" s="10">
        <v>9762114376</v>
      </c>
      <c r="I4" s="10" t="s">
        <v>1216</v>
      </c>
      <c r="J4" s="22">
        <v>45732</v>
      </c>
      <c r="K4" s="10">
        <v>9028874957</v>
      </c>
      <c r="L4" s="10" t="s">
        <v>413</v>
      </c>
      <c r="M4" s="10" t="s">
        <v>187</v>
      </c>
      <c r="N4" s="10" t="s">
        <v>40</v>
      </c>
      <c r="O4" s="10" t="s">
        <v>41</v>
      </c>
      <c r="P4" s="10" t="s">
        <v>2361</v>
      </c>
      <c r="Q4" s="10" t="s">
        <v>2361</v>
      </c>
      <c r="R4" s="10" t="s">
        <v>2361</v>
      </c>
      <c r="S4" s="10" t="s">
        <v>2361</v>
      </c>
      <c r="T4" s="10" t="s">
        <v>2282</v>
      </c>
      <c r="U4" s="10" t="s">
        <v>2361</v>
      </c>
      <c r="V4" s="10" t="s">
        <v>2361</v>
      </c>
      <c r="W4" s="10" t="s">
        <v>2361</v>
      </c>
      <c r="X4" s="10" t="s">
        <v>2361</v>
      </c>
      <c r="Y4" s="10" t="s">
        <v>2361</v>
      </c>
      <c r="Z4" s="10" t="s">
        <v>2361</v>
      </c>
      <c r="AA4" s="10" t="s">
        <v>2282</v>
      </c>
      <c r="AB4" s="10" t="s">
        <v>2361</v>
      </c>
      <c r="AC4" s="10" t="s">
        <v>2361</v>
      </c>
      <c r="AD4" s="10" t="s">
        <v>2361</v>
      </c>
      <c r="AE4" s="10" t="s">
        <v>2361</v>
      </c>
      <c r="AF4" s="10" t="s">
        <v>2361</v>
      </c>
      <c r="AG4" s="10" t="s">
        <v>2361</v>
      </c>
      <c r="AH4" s="10" t="s">
        <v>2282</v>
      </c>
      <c r="AI4" s="10" t="s">
        <v>2361</v>
      </c>
      <c r="AJ4" s="10" t="s">
        <v>2361</v>
      </c>
      <c r="AK4" s="10" t="s">
        <v>2361</v>
      </c>
      <c r="AL4" s="10" t="s">
        <v>2361</v>
      </c>
      <c r="AM4" s="10" t="s">
        <v>2361</v>
      </c>
      <c r="AN4" s="10" t="s">
        <v>2361</v>
      </c>
      <c r="AO4" s="10" t="s">
        <v>2282</v>
      </c>
      <c r="AP4" s="10" t="s">
        <v>2361</v>
      </c>
      <c r="AQ4" s="10" t="s">
        <v>2361</v>
      </c>
      <c r="AR4" s="10" t="s">
        <v>2361</v>
      </c>
      <c r="AS4" s="10" t="s">
        <v>2361</v>
      </c>
      <c r="AT4" s="10" t="s">
        <v>2361</v>
      </c>
      <c r="AU4" s="10">
        <f>SUM(COUNTIFS($P4:$AT4,{"Present - Approved","On behalf attendance - Approved","On behalf attendance - Regularise - Approved","Present - Regularise - Approved"}))</f>
        <v>0</v>
      </c>
      <c r="AV4" s="10">
        <f>SUM(COUNTIFS($P4:$AT4,{"Present - Awaiting","Present - Regularise - Awaiting"}))</f>
        <v>0</v>
      </c>
      <c r="AW4" s="10">
        <v>0</v>
      </c>
      <c r="AX4" s="10">
        <f>SUM(COUNTIFS($P4:$AT4,{"Half Day - Approved","Halfday Present - Regularise - Approved","Halfday Present - Approved"}))/2</f>
        <v>0</v>
      </c>
      <c r="AY4" s="10">
        <f>SUM(COUNTIFS($P4:$AT4,{"Half Day - Awaiting"}))/2</f>
        <v>0</v>
      </c>
      <c r="AZ4" s="10">
        <f>COUNTIFS($P4:$AT4,"*Leave - approved*")</f>
        <v>0</v>
      </c>
      <c r="BA4" s="10">
        <f>SUM(COUNTIFS($P4:$AT4,{"Leave - Awaiting"}))</f>
        <v>0</v>
      </c>
      <c r="BB4" s="10">
        <f>COUNTIFS($P4:$AT4,"*Holiday*")</f>
        <v>0</v>
      </c>
      <c r="BC4" s="10">
        <f>SUM(COUNTIFS($P4:$AT4,{"Absent","Absent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" s="10">
        <f>SUM(COUNTIFS($P4:$AT4,{"Not Marked","Halfday Present - Rejected","Half Day - Rejected","Marked Absent - Regularise - Rejected"}))</f>
        <v>27</v>
      </c>
      <c r="BE4" s="10">
        <f>COUNTIFS($P4:$AT4,"*NA*")</f>
        <v>0</v>
      </c>
      <c r="BF4" s="10">
        <f>SUM(AV4+AY4+BA4+BC4+BD4)</f>
        <v>27</v>
      </c>
      <c r="BG4" s="10">
        <f>SUM(AU4+AW4+AX4+AZ4+BB4)</f>
        <v>0</v>
      </c>
      <c r="BH4" s="10">
        <f>SUM($AU4:$BE4)</f>
        <v>27</v>
      </c>
      <c r="BI4" s="10">
        <f>BA4</f>
        <v>0</v>
      </c>
      <c r="BJ4" s="10">
        <f>BD4+BI4</f>
        <v>27</v>
      </c>
      <c r="BK4" s="10">
        <v>31</v>
      </c>
      <c r="BL4" s="11" t="s">
        <v>2381</v>
      </c>
      <c r="BM4" s="10" t="s">
        <v>2377</v>
      </c>
    </row>
    <row r="5" spans="1:65" x14ac:dyDescent="0.25">
      <c r="A5" s="10" t="s">
        <v>177</v>
      </c>
      <c r="B5" s="10" t="s">
        <v>178</v>
      </c>
      <c r="C5" s="10">
        <v>2002841025</v>
      </c>
      <c r="D5" s="10" t="s">
        <v>524</v>
      </c>
      <c r="E5" s="10" t="s">
        <v>525</v>
      </c>
      <c r="F5" s="10" t="s">
        <v>46</v>
      </c>
      <c r="G5" s="10" t="s">
        <v>47</v>
      </c>
      <c r="H5" s="10">
        <v>7218405242</v>
      </c>
      <c r="I5" s="10" t="s">
        <v>48</v>
      </c>
      <c r="J5" s="22">
        <v>45231</v>
      </c>
      <c r="K5" s="10">
        <v>8767393834</v>
      </c>
      <c r="L5" s="10" t="s">
        <v>195</v>
      </c>
      <c r="M5" s="10" t="s">
        <v>196</v>
      </c>
      <c r="N5" s="10" t="s">
        <v>40</v>
      </c>
      <c r="O5" s="10" t="s">
        <v>41</v>
      </c>
      <c r="P5" s="10" t="s">
        <v>2361</v>
      </c>
      <c r="Q5" s="10" t="s">
        <v>15</v>
      </c>
      <c r="R5" s="10" t="s">
        <v>2361</v>
      </c>
      <c r="S5" s="10" t="s">
        <v>2361</v>
      </c>
      <c r="T5" s="10" t="s">
        <v>2282</v>
      </c>
      <c r="U5" s="10" t="s">
        <v>2361</v>
      </c>
      <c r="V5" s="10" t="s">
        <v>2361</v>
      </c>
      <c r="W5" s="10" t="s">
        <v>2361</v>
      </c>
      <c r="X5" s="10" t="s">
        <v>2361</v>
      </c>
      <c r="Y5" s="10" t="s">
        <v>2361</v>
      </c>
      <c r="Z5" s="10" t="s">
        <v>2361</v>
      </c>
      <c r="AA5" s="10" t="s">
        <v>2282</v>
      </c>
      <c r="AB5" s="10" t="s">
        <v>2361</v>
      </c>
      <c r="AC5" s="10" t="s">
        <v>2361</v>
      </c>
      <c r="AD5" s="10" t="s">
        <v>2361</v>
      </c>
      <c r="AE5" s="10" t="s">
        <v>2361</v>
      </c>
      <c r="AF5" s="10" t="s">
        <v>2361</v>
      </c>
      <c r="AG5" s="10" t="s">
        <v>2361</v>
      </c>
      <c r="AH5" s="10" t="s">
        <v>2282</v>
      </c>
      <c r="AI5" s="10" t="s">
        <v>2361</v>
      </c>
      <c r="AJ5" s="10" t="s">
        <v>2361</v>
      </c>
      <c r="AK5" s="10" t="s">
        <v>2361</v>
      </c>
      <c r="AL5" s="10" t="s">
        <v>2361</v>
      </c>
      <c r="AM5" s="10" t="s">
        <v>2361</v>
      </c>
      <c r="AN5" s="10" t="s">
        <v>2361</v>
      </c>
      <c r="AO5" s="10" t="s">
        <v>2282</v>
      </c>
      <c r="AP5" s="10" t="s">
        <v>2361</v>
      </c>
      <c r="AQ5" s="10" t="s">
        <v>2361</v>
      </c>
      <c r="AR5" s="10" t="s">
        <v>2361</v>
      </c>
      <c r="AS5" s="10" t="s">
        <v>2361</v>
      </c>
      <c r="AT5" s="10" t="s">
        <v>2361</v>
      </c>
      <c r="AU5" s="10">
        <f>SUM(COUNTIFS($P5:$AT5,{"Present - Approved","On behalf attendance - Approved","On behalf attendance - Regularise - Approved","Present - Regularise - Approved"}))</f>
        <v>1</v>
      </c>
      <c r="AV5" s="10">
        <f>SUM(COUNTIFS($P5:$AT5,{"Present - Awaiting","Present - Regularise - Awaiting"}))</f>
        <v>0</v>
      </c>
      <c r="AW5" s="10">
        <f>SUM(COUNTIFS($P5:$AT5,{"Weekoff - Approved","Weekoff Regularise - Approved","Weekoff - Regularise - Approved"}))</f>
        <v>4</v>
      </c>
      <c r="AX5" s="10">
        <f>SUM(COUNTIFS($P5:$AT5,{"Half Day - Approved","Halfday Present - Regularise - Approved","Halfday Present - Approved"}))/2</f>
        <v>0</v>
      </c>
      <c r="AY5" s="10">
        <f>SUM(COUNTIFS($P5:$AT5,{"Half Day - Awaiting"}))/2</f>
        <v>0</v>
      </c>
      <c r="AZ5" s="10">
        <f>COUNTIFS($P5:$AT5,"*Leave - approved*")</f>
        <v>0</v>
      </c>
      <c r="BA5" s="10">
        <f>SUM(COUNTIFS($P5:$AT5,{"Leave - Awaiting"}))</f>
        <v>0</v>
      </c>
      <c r="BB5" s="10">
        <f>COUNTIFS($P5:$AT5,"*Holiday*")</f>
        <v>0</v>
      </c>
      <c r="BC5" s="10">
        <f>SUM(COUNTIFS($P5:$AT5,{"Absent","Absent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" s="10">
        <f>SUM(COUNTIFS($P5:$AT5,{"Not Marked","Halfday Present - Rejected","Half Day - Rejected","Marked Absent - Regularise - Rejected"}))</f>
        <v>26</v>
      </c>
      <c r="BE5" s="10">
        <f>COUNTIFS($P5:$AT5,"*NA*")</f>
        <v>0</v>
      </c>
      <c r="BF5" s="10">
        <f>SUM(AV5+AY5+BA5+BC5+BD5)</f>
        <v>26</v>
      </c>
      <c r="BG5" s="10">
        <f>SUM(AU5+AW5+AX5+AZ5+BB5)</f>
        <v>5</v>
      </c>
      <c r="BH5" s="10">
        <f>SUM($AU5:$BE5)</f>
        <v>31</v>
      </c>
      <c r="BI5" s="10">
        <f>BA5</f>
        <v>0</v>
      </c>
      <c r="BJ5" s="10">
        <f>BD5+BI5</f>
        <v>26</v>
      </c>
      <c r="BK5" s="10">
        <v>26</v>
      </c>
      <c r="BL5" s="10" t="s">
        <v>2384</v>
      </c>
      <c r="BM5" s="10" t="s">
        <v>2376</v>
      </c>
    </row>
    <row r="6" spans="1:65" x14ac:dyDescent="0.25">
      <c r="A6" s="10" t="s">
        <v>177</v>
      </c>
      <c r="B6" s="10" t="s">
        <v>178</v>
      </c>
      <c r="C6" s="10">
        <v>2003153548</v>
      </c>
      <c r="D6" s="10" t="s">
        <v>1463</v>
      </c>
      <c r="E6" s="10" t="s">
        <v>1464</v>
      </c>
      <c r="F6" s="10" t="s">
        <v>46</v>
      </c>
      <c r="G6" s="10" t="s">
        <v>47</v>
      </c>
      <c r="H6" s="10">
        <v>9004644622</v>
      </c>
      <c r="I6" s="10" t="s">
        <v>1216</v>
      </c>
      <c r="J6" s="22">
        <v>45464</v>
      </c>
      <c r="K6" s="10">
        <v>9748646535</v>
      </c>
      <c r="L6" s="10" t="s">
        <v>435</v>
      </c>
      <c r="M6" s="10" t="s">
        <v>196</v>
      </c>
      <c r="N6" s="10" t="s">
        <v>40</v>
      </c>
      <c r="O6" s="10" t="s">
        <v>41</v>
      </c>
      <c r="P6" s="10" t="s">
        <v>2359</v>
      </c>
      <c r="Q6" s="10" t="s">
        <v>2361</v>
      </c>
      <c r="R6" s="10" t="s">
        <v>2361</v>
      </c>
      <c r="S6" s="10" t="s">
        <v>2361</v>
      </c>
      <c r="T6" s="10" t="s">
        <v>2282</v>
      </c>
      <c r="U6" s="10" t="s">
        <v>2361</v>
      </c>
      <c r="V6" s="10" t="s">
        <v>2361</v>
      </c>
      <c r="W6" s="10" t="s">
        <v>15</v>
      </c>
      <c r="X6" s="10" t="s">
        <v>15</v>
      </c>
      <c r="Y6" s="10" t="s">
        <v>15</v>
      </c>
      <c r="Z6" s="10" t="s">
        <v>15</v>
      </c>
      <c r="AA6" s="10" t="s">
        <v>2282</v>
      </c>
      <c r="AB6" s="10" t="s">
        <v>2361</v>
      </c>
      <c r="AC6" s="10" t="s">
        <v>2361</v>
      </c>
      <c r="AD6" s="10" t="s">
        <v>2361</v>
      </c>
      <c r="AE6" s="10" t="s">
        <v>2361</v>
      </c>
      <c r="AF6" s="10" t="s">
        <v>2361</v>
      </c>
      <c r="AG6" s="10" t="s">
        <v>2361</v>
      </c>
      <c r="AH6" s="10" t="s">
        <v>2282</v>
      </c>
      <c r="AI6" s="10" t="s">
        <v>2361</v>
      </c>
      <c r="AJ6" s="10" t="s">
        <v>2361</v>
      </c>
      <c r="AK6" s="10" t="s">
        <v>2361</v>
      </c>
      <c r="AL6" s="10" t="s">
        <v>2361</v>
      </c>
      <c r="AM6" s="10" t="s">
        <v>2361</v>
      </c>
      <c r="AN6" s="10" t="s">
        <v>2361</v>
      </c>
      <c r="AO6" s="10" t="s">
        <v>2282</v>
      </c>
      <c r="AP6" s="10" t="s">
        <v>2361</v>
      </c>
      <c r="AQ6" s="10" t="s">
        <v>2361</v>
      </c>
      <c r="AR6" s="10" t="s">
        <v>2361</v>
      </c>
      <c r="AS6" s="10" t="s">
        <v>2361</v>
      </c>
      <c r="AT6" s="10" t="s">
        <v>2361</v>
      </c>
      <c r="AU6" s="10">
        <f>SUM(COUNTIFS($P6:$AT6,{"Present - Approved","On behalf attendance - Approved","On behalf attendance - Regularise - Approved","Present - Regularise - Approved"}))</f>
        <v>4</v>
      </c>
      <c r="AV6" s="10">
        <f>SUM(COUNTIFS($P6:$AT6,{"Present - Awaiting","Present - Regularise - Awaiting"}))</f>
        <v>0</v>
      </c>
      <c r="AW6" s="10">
        <f>SUM(COUNTIFS($P6:$AT6,{"Weekoff - Approved","Weekoff Regularise - Approved","Weekoff - Regularise - Approved"}))</f>
        <v>4</v>
      </c>
      <c r="AX6" s="10">
        <f>SUM(COUNTIFS($P6:$AT6,{"Half Day - Approved","Halfday Present - Regularise - Approved","Halfday Present - Approved"}))/2</f>
        <v>0</v>
      </c>
      <c r="AY6" s="10">
        <f>SUM(COUNTIFS($P6:$AT6,{"Half Day - Awaiting"}))/2</f>
        <v>0</v>
      </c>
      <c r="AZ6" s="10">
        <f>COUNTIFS($P6:$AT6,"*Leave - approved*")</f>
        <v>1</v>
      </c>
      <c r="BA6" s="10">
        <f>SUM(COUNTIFS($P6:$AT6,{"Leave - Awaiting"}))</f>
        <v>0</v>
      </c>
      <c r="BB6" s="10">
        <f>COUNTIFS($P6:$AT6,"*Holiday*")</f>
        <v>0</v>
      </c>
      <c r="BC6" s="10">
        <f>SUM(COUNTIFS($P6:$AT6,{"Absent","Absent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" s="10">
        <f>SUM(COUNTIFS($P6:$AT6,{"Not Marked","Halfday Present - Rejected","Half Day - Rejected","Marked Absent - Regularise - Rejected"}))</f>
        <v>22</v>
      </c>
      <c r="BE6" s="10">
        <f>COUNTIFS($P6:$AT6,"*NA*")</f>
        <v>0</v>
      </c>
      <c r="BF6" s="10">
        <f>SUM(AV6+AY6+BA6+BC6+BD6)</f>
        <v>22</v>
      </c>
      <c r="BG6" s="10">
        <f>SUM(AU6+AW6+AX6+AZ6+BB6)</f>
        <v>9</v>
      </c>
      <c r="BH6" s="10">
        <f>SUM($AU6:$BE6)</f>
        <v>31</v>
      </c>
      <c r="BI6" s="10">
        <f>BA6</f>
        <v>0</v>
      </c>
      <c r="BJ6" s="10">
        <f>BD6+BI6</f>
        <v>22</v>
      </c>
      <c r="BK6" s="10">
        <v>22</v>
      </c>
      <c r="BL6" s="10" t="s">
        <v>2384</v>
      </c>
      <c r="BM6" s="10" t="s">
        <v>2377</v>
      </c>
    </row>
    <row r="7" spans="1:65" x14ac:dyDescent="0.25">
      <c r="A7" s="10" t="s">
        <v>42</v>
      </c>
      <c r="B7" s="10" t="s">
        <v>363</v>
      </c>
      <c r="C7" s="10">
        <v>2003153521</v>
      </c>
      <c r="D7" s="10" t="s">
        <v>1515</v>
      </c>
      <c r="E7" s="10" t="s">
        <v>1516</v>
      </c>
      <c r="F7" s="10" t="s">
        <v>46</v>
      </c>
      <c r="G7" s="10" t="s">
        <v>36</v>
      </c>
      <c r="H7" s="10">
        <v>7693803257</v>
      </c>
      <c r="I7" s="10" t="s">
        <v>37</v>
      </c>
      <c r="J7" s="22">
        <v>45488</v>
      </c>
      <c r="K7" s="10">
        <v>9826057066</v>
      </c>
      <c r="L7" s="10" t="s">
        <v>309</v>
      </c>
      <c r="M7" s="10" t="s">
        <v>310</v>
      </c>
      <c r="N7" s="10" t="s">
        <v>40</v>
      </c>
      <c r="O7" s="10" t="s">
        <v>41</v>
      </c>
      <c r="P7" s="10" t="s">
        <v>15</v>
      </c>
      <c r="Q7" s="10" t="s">
        <v>15</v>
      </c>
      <c r="R7" s="10" t="s">
        <v>15</v>
      </c>
      <c r="S7" s="10" t="s">
        <v>15</v>
      </c>
      <c r="T7" s="10" t="s">
        <v>2282</v>
      </c>
      <c r="U7" s="10" t="s">
        <v>15</v>
      </c>
      <c r="V7" s="10" t="s">
        <v>2361</v>
      </c>
      <c r="W7" s="10" t="s">
        <v>2361</v>
      </c>
      <c r="X7" s="10" t="s">
        <v>2361</v>
      </c>
      <c r="Y7" s="10" t="s">
        <v>2361</v>
      </c>
      <c r="Z7" s="10" t="s">
        <v>2361</v>
      </c>
      <c r="AA7" s="10" t="s">
        <v>2282</v>
      </c>
      <c r="AB7" s="10" t="s">
        <v>2361</v>
      </c>
      <c r="AC7" s="10" t="s">
        <v>2361</v>
      </c>
      <c r="AD7" s="10" t="s">
        <v>2361</v>
      </c>
      <c r="AE7" s="10" t="s">
        <v>2361</v>
      </c>
      <c r="AF7" s="10" t="s">
        <v>2361</v>
      </c>
      <c r="AG7" s="10" t="s">
        <v>2361</v>
      </c>
      <c r="AH7" s="10" t="s">
        <v>2282</v>
      </c>
      <c r="AI7" s="10" t="s">
        <v>2361</v>
      </c>
      <c r="AJ7" s="10" t="s">
        <v>2361</v>
      </c>
      <c r="AK7" s="10" t="s">
        <v>2361</v>
      </c>
      <c r="AL7" s="10" t="s">
        <v>2361</v>
      </c>
      <c r="AM7" s="10" t="s">
        <v>2361</v>
      </c>
      <c r="AN7" s="10" t="s">
        <v>2361</v>
      </c>
      <c r="AO7" s="10" t="s">
        <v>2282</v>
      </c>
      <c r="AP7" s="10" t="s">
        <v>2361</v>
      </c>
      <c r="AQ7" s="10" t="s">
        <v>2361</v>
      </c>
      <c r="AR7" s="10" t="s">
        <v>2361</v>
      </c>
      <c r="AS7" s="10" t="s">
        <v>2361</v>
      </c>
      <c r="AT7" s="10" t="s">
        <v>2361</v>
      </c>
      <c r="AU7" s="10">
        <f>SUM(COUNTIFS($P7:$AT7,{"Present - Approved","On behalf attendance - Approved","On behalf attendance - Regularise - Approved","Present - Regularise - Approved"}))</f>
        <v>5</v>
      </c>
      <c r="AV7" s="10">
        <f>SUM(COUNTIFS($P7:$AT7,{"Present - Awaiting","Present - Regularise - Awaiting"}))</f>
        <v>0</v>
      </c>
      <c r="AW7" s="10">
        <f>SUM(COUNTIFS($P7:$AT7,{"Weekoff - Approved","Weekoff Regularise - Approved","Weekoff - Regularise - Approved"}))</f>
        <v>4</v>
      </c>
      <c r="AX7" s="10">
        <f>SUM(COUNTIFS($P7:$AT7,{"Half Day - Approved","Halfday Present - Regularise - Approved","Halfday Present - Approved"}))/2</f>
        <v>0</v>
      </c>
      <c r="AY7" s="10">
        <f>SUM(COUNTIFS($P7:$AT7,{"Half Day - Awaiting"}))/2</f>
        <v>0</v>
      </c>
      <c r="AZ7" s="10">
        <f>COUNTIFS($P7:$AT7,"*Leave - approved*")</f>
        <v>0</v>
      </c>
      <c r="BA7" s="10">
        <f>SUM(COUNTIFS($P7:$AT7,{"Leave - Awaiting"}))</f>
        <v>0</v>
      </c>
      <c r="BB7" s="10">
        <f>COUNTIFS($P7:$AT7,"*Holiday*")</f>
        <v>0</v>
      </c>
      <c r="BC7" s="10">
        <f>SUM(COUNTIFS($P7:$AT7,{"Absent","Absent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" s="10">
        <f>SUM(COUNTIFS($P7:$AT7,{"Not Marked","Halfday Present - Rejected","Half Day - Rejected","Marked Absent - Regularise - Rejected"}))</f>
        <v>22</v>
      </c>
      <c r="BE7" s="10">
        <f>COUNTIFS($P7:$AT7,"*NA*")</f>
        <v>0</v>
      </c>
      <c r="BF7" s="10">
        <f>SUM(AV7+AY7+BA7+BC7+BD7)</f>
        <v>22</v>
      </c>
      <c r="BG7" s="10">
        <f>SUM(AU7+AW7+AX7+AZ7+BB7)</f>
        <v>9</v>
      </c>
      <c r="BH7" s="10">
        <f>SUM($AU7:$BE7)</f>
        <v>31</v>
      </c>
      <c r="BI7" s="10">
        <f>BA7</f>
        <v>0</v>
      </c>
      <c r="BJ7" s="10">
        <f>BD7+BI7</f>
        <v>22</v>
      </c>
      <c r="BK7" s="10">
        <v>22</v>
      </c>
      <c r="BL7" s="10" t="s">
        <v>2384</v>
      </c>
      <c r="BM7" s="10" t="s">
        <v>2377</v>
      </c>
    </row>
    <row r="8" spans="1:65" x14ac:dyDescent="0.25">
      <c r="A8" s="10" t="s">
        <v>217</v>
      </c>
      <c r="B8" s="10" t="s">
        <v>1750</v>
      </c>
      <c r="C8" s="10">
        <v>2003347594</v>
      </c>
      <c r="D8" s="10" t="s">
        <v>1751</v>
      </c>
      <c r="E8" s="10" t="s">
        <v>1752</v>
      </c>
      <c r="F8" s="10" t="s">
        <v>46</v>
      </c>
      <c r="G8" s="10" t="s">
        <v>36</v>
      </c>
      <c r="H8" s="10">
        <v>9913645681</v>
      </c>
      <c r="I8" s="10" t="s">
        <v>246</v>
      </c>
      <c r="J8" s="22">
        <v>45603</v>
      </c>
      <c r="K8" s="10">
        <v>9028299182</v>
      </c>
      <c r="L8" s="10" t="s">
        <v>221</v>
      </c>
      <c r="M8" s="10" t="s">
        <v>221</v>
      </c>
      <c r="N8" s="10" t="s">
        <v>40</v>
      </c>
      <c r="O8" s="10" t="s">
        <v>41</v>
      </c>
      <c r="P8" s="10" t="s">
        <v>15</v>
      </c>
      <c r="Q8" s="10" t="s">
        <v>2361</v>
      </c>
      <c r="R8" s="10" t="s">
        <v>2361</v>
      </c>
      <c r="S8" s="10" t="s">
        <v>2361</v>
      </c>
      <c r="T8" s="10" t="s">
        <v>2282</v>
      </c>
      <c r="U8" s="10" t="s">
        <v>15</v>
      </c>
      <c r="V8" s="10" t="s">
        <v>15</v>
      </c>
      <c r="W8" s="10" t="s">
        <v>15</v>
      </c>
      <c r="X8" s="10" t="s">
        <v>15</v>
      </c>
      <c r="Y8" s="10" t="s">
        <v>15</v>
      </c>
      <c r="Z8" s="10" t="s">
        <v>2361</v>
      </c>
      <c r="AA8" s="10" t="s">
        <v>2282</v>
      </c>
      <c r="AB8" s="10" t="s">
        <v>2361</v>
      </c>
      <c r="AC8" s="10" t="s">
        <v>2361</v>
      </c>
      <c r="AD8" s="10" t="s">
        <v>2361</v>
      </c>
      <c r="AE8" s="10" t="s">
        <v>2361</v>
      </c>
      <c r="AF8" s="10" t="s">
        <v>2361</v>
      </c>
      <c r="AG8" s="10" t="s">
        <v>2361</v>
      </c>
      <c r="AH8" s="10" t="s">
        <v>2282</v>
      </c>
      <c r="AI8" s="10" t="s">
        <v>2361</v>
      </c>
      <c r="AJ8" s="10" t="s">
        <v>2361</v>
      </c>
      <c r="AK8" s="10" t="s">
        <v>2361</v>
      </c>
      <c r="AL8" s="10" t="s">
        <v>2361</v>
      </c>
      <c r="AM8" s="10" t="s">
        <v>2361</v>
      </c>
      <c r="AN8" s="10" t="s">
        <v>2361</v>
      </c>
      <c r="AO8" s="10" t="s">
        <v>2282</v>
      </c>
      <c r="AP8" s="10" t="s">
        <v>2361</v>
      </c>
      <c r="AQ8" s="10" t="s">
        <v>2361</v>
      </c>
      <c r="AR8" s="10" t="s">
        <v>2361</v>
      </c>
      <c r="AS8" s="10" t="s">
        <v>2361</v>
      </c>
      <c r="AT8" s="10" t="s">
        <v>2361</v>
      </c>
      <c r="AU8" s="10">
        <f>SUM(COUNTIFS($P8:$AT8,{"Present - Approved","On behalf attendance - Approved","On behalf attendance - Regularise - Approved","Present - Regularise - Approved"}))</f>
        <v>6</v>
      </c>
      <c r="AV8" s="10">
        <f>SUM(COUNTIFS($P8:$AT8,{"Present - Awaiting","Present - Regularise - Awaiting"}))</f>
        <v>0</v>
      </c>
      <c r="AW8" s="10">
        <f>SUM(COUNTIFS($P8:$AT8,{"Weekoff - Approved","Weekoff Regularise - Approved","Weekoff - Regularise - Approved"}))</f>
        <v>4</v>
      </c>
      <c r="AX8" s="10">
        <f>SUM(COUNTIFS($P8:$AT8,{"Half Day - Approved","Halfday Present - Regularise - Approved","Halfday Present - Approved"}))/2</f>
        <v>0</v>
      </c>
      <c r="AY8" s="10">
        <f>SUM(COUNTIFS($P8:$AT8,{"Half Day - Awaiting"}))/2</f>
        <v>0</v>
      </c>
      <c r="AZ8" s="10">
        <f>COUNTIFS($P8:$AT8,"*Leave - approved*")</f>
        <v>0</v>
      </c>
      <c r="BA8" s="10">
        <f>SUM(COUNTIFS($P8:$AT8,{"Leave - Awaiting"}))</f>
        <v>0</v>
      </c>
      <c r="BB8" s="10">
        <f>COUNTIFS($P8:$AT8,"*Holiday*")</f>
        <v>0</v>
      </c>
      <c r="BC8" s="10">
        <f>SUM(COUNTIFS($P8:$AT8,{"Absent","Absent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" s="10">
        <f>SUM(COUNTIFS($P8:$AT8,{"Not Marked","Halfday Present - Rejected","Half Day - Rejected","Marked Absent - Regularise - Rejected"}))</f>
        <v>21</v>
      </c>
      <c r="BE8" s="10">
        <f>COUNTIFS($P8:$AT8,"*NA*")</f>
        <v>0</v>
      </c>
      <c r="BF8" s="10">
        <f>SUM(AV8+AY8+BA8+BC8+BD8)</f>
        <v>21</v>
      </c>
      <c r="BG8" s="10">
        <f>SUM(AU8+AW8+AX8+AZ8+BB8)</f>
        <v>10</v>
      </c>
      <c r="BH8" s="10">
        <f>SUM($AU8:$BE8)</f>
        <v>31</v>
      </c>
      <c r="BI8" s="10">
        <f>BA8</f>
        <v>0</v>
      </c>
      <c r="BJ8" s="10">
        <f>BD8+BI8</f>
        <v>21</v>
      </c>
      <c r="BK8" s="10">
        <v>21</v>
      </c>
      <c r="BL8" s="10" t="s">
        <v>2384</v>
      </c>
      <c r="BM8" s="10" t="s">
        <v>2377</v>
      </c>
    </row>
    <row r="9" spans="1:65" x14ac:dyDescent="0.25">
      <c r="A9" s="10" t="s">
        <v>736</v>
      </c>
      <c r="B9" s="10" t="s">
        <v>1274</v>
      </c>
      <c r="C9" s="10">
        <v>2002924423</v>
      </c>
      <c r="D9" s="10" t="s">
        <v>1275</v>
      </c>
      <c r="E9" s="10" t="s">
        <v>1276</v>
      </c>
      <c r="F9" s="10" t="s">
        <v>91</v>
      </c>
      <c r="G9" s="10" t="s">
        <v>36</v>
      </c>
      <c r="H9" s="10">
        <v>6207495766</v>
      </c>
      <c r="I9" s="10" t="s">
        <v>37</v>
      </c>
      <c r="J9" s="22">
        <v>45314</v>
      </c>
      <c r="K9" s="10">
        <v>9661914786</v>
      </c>
      <c r="L9" s="10" t="s">
        <v>1277</v>
      </c>
      <c r="M9" s="10" t="s">
        <v>1278</v>
      </c>
      <c r="N9" s="10" t="s">
        <v>40</v>
      </c>
      <c r="O9" s="10" t="s">
        <v>41</v>
      </c>
      <c r="P9" s="10" t="s">
        <v>15</v>
      </c>
      <c r="Q9" s="10" t="s">
        <v>2361</v>
      </c>
      <c r="R9" s="10" t="s">
        <v>2361</v>
      </c>
      <c r="S9" s="10" t="s">
        <v>2361</v>
      </c>
      <c r="T9" s="10" t="s">
        <v>2282</v>
      </c>
      <c r="U9" s="10" t="s">
        <v>15</v>
      </c>
      <c r="V9" s="10" t="s">
        <v>15</v>
      </c>
      <c r="W9" s="10" t="s">
        <v>15</v>
      </c>
      <c r="X9" s="10" t="s">
        <v>15</v>
      </c>
      <c r="Y9" s="10" t="s">
        <v>15</v>
      </c>
      <c r="Z9" s="10" t="s">
        <v>15</v>
      </c>
      <c r="AA9" s="10" t="s">
        <v>2282</v>
      </c>
      <c r="AB9" s="10" t="s">
        <v>2361</v>
      </c>
      <c r="AC9" s="10" t="s">
        <v>2361</v>
      </c>
      <c r="AD9" s="10" t="s">
        <v>2361</v>
      </c>
      <c r="AE9" s="10" t="s">
        <v>2361</v>
      </c>
      <c r="AF9" s="10" t="s">
        <v>2361</v>
      </c>
      <c r="AG9" s="10" t="s">
        <v>2361</v>
      </c>
      <c r="AH9" s="10" t="s">
        <v>2282</v>
      </c>
      <c r="AI9" s="10" t="s">
        <v>2361</v>
      </c>
      <c r="AJ9" s="10" t="s">
        <v>2361</v>
      </c>
      <c r="AK9" s="10" t="s">
        <v>2361</v>
      </c>
      <c r="AL9" s="10" t="s">
        <v>2361</v>
      </c>
      <c r="AM9" s="10" t="s">
        <v>2361</v>
      </c>
      <c r="AN9" s="10" t="s">
        <v>2361</v>
      </c>
      <c r="AO9" s="10" t="s">
        <v>2282</v>
      </c>
      <c r="AP9" s="10" t="s">
        <v>2361</v>
      </c>
      <c r="AQ9" s="10" t="s">
        <v>2361</v>
      </c>
      <c r="AR9" s="10" t="s">
        <v>2361</v>
      </c>
      <c r="AS9" s="10" t="s">
        <v>2361</v>
      </c>
      <c r="AT9" s="10" t="s">
        <v>2361</v>
      </c>
      <c r="AU9" s="10">
        <f>SUM(COUNTIFS($P9:$AT9,{"Present - Approved","On behalf attendance - Approved","On behalf attendance - Regularise - Approved","Present - Regularise - Approved"}))</f>
        <v>7</v>
      </c>
      <c r="AV9" s="10">
        <f>SUM(COUNTIFS($P9:$AT9,{"Present - Awaiting","Present - Regularise - Awaiting"}))</f>
        <v>0</v>
      </c>
      <c r="AW9" s="10">
        <f>SUM(COUNTIFS($P9:$AT9,{"Weekoff - Approved","Weekoff Regularise - Approved","Weekoff - Regularise - Approved"}))</f>
        <v>4</v>
      </c>
      <c r="AX9" s="10">
        <f>SUM(COUNTIFS($P9:$AT9,{"Half Day - Approved","Halfday Present - Regularise - Approved","Halfday Present - Approved"}))/2</f>
        <v>0</v>
      </c>
      <c r="AY9" s="10">
        <f>SUM(COUNTIFS($P9:$AT9,{"Half Day - Awaiting"}))/2</f>
        <v>0</v>
      </c>
      <c r="AZ9" s="10">
        <f>COUNTIFS($P9:$AT9,"*Leave - approved*")</f>
        <v>0</v>
      </c>
      <c r="BA9" s="10">
        <f>SUM(COUNTIFS($P9:$AT9,{"Leave - Awaiting"}))</f>
        <v>0</v>
      </c>
      <c r="BB9" s="10">
        <f>COUNTIFS($P9:$AT9,"*Holiday*")</f>
        <v>0</v>
      </c>
      <c r="BC9" s="10">
        <f>SUM(COUNTIFS($P9:$AT9,{"Absent","Absent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9" s="10">
        <f>SUM(COUNTIFS($P9:$AT9,{"Not Marked","Halfday Present - Rejected","Half Day - Rejected","Marked Absent - Regularise - Rejected"}))</f>
        <v>20</v>
      </c>
      <c r="BE9" s="10">
        <f>COUNTIFS($P9:$AT9,"*NA*")</f>
        <v>0</v>
      </c>
      <c r="BF9" s="10">
        <f>SUM(AV9+AY9+BA9+BC9+BD9)</f>
        <v>20</v>
      </c>
      <c r="BG9" s="10">
        <f>SUM(AU9+AW9+AX9+AZ9+BB9)</f>
        <v>11</v>
      </c>
      <c r="BH9" s="10">
        <f>SUM($AU9:$BE9)</f>
        <v>31</v>
      </c>
      <c r="BI9" s="10">
        <f>BA9</f>
        <v>0</v>
      </c>
      <c r="BJ9" s="10">
        <f>BD9+BI9</f>
        <v>20</v>
      </c>
      <c r="BK9" s="10">
        <v>20</v>
      </c>
      <c r="BL9" s="10" t="s">
        <v>2384</v>
      </c>
      <c r="BM9" s="10" t="s">
        <v>2377</v>
      </c>
    </row>
    <row r="10" spans="1:65" x14ac:dyDescent="0.25">
      <c r="A10" s="10" t="s">
        <v>70</v>
      </c>
      <c r="B10" s="10" t="s">
        <v>80</v>
      </c>
      <c r="C10" s="10">
        <v>2002841170</v>
      </c>
      <c r="D10" s="10" t="s">
        <v>81</v>
      </c>
      <c r="E10" s="10" t="s">
        <v>82</v>
      </c>
      <c r="F10" s="10" t="s">
        <v>35</v>
      </c>
      <c r="G10" s="10" t="s">
        <v>47</v>
      </c>
      <c r="H10" s="10">
        <v>9133000901</v>
      </c>
      <c r="I10" s="10" t="s">
        <v>48</v>
      </c>
      <c r="J10" s="22">
        <v>45231</v>
      </c>
      <c r="K10" s="10">
        <v>7799633994</v>
      </c>
      <c r="L10" s="10" t="s">
        <v>83</v>
      </c>
      <c r="M10" s="10" t="s">
        <v>75</v>
      </c>
      <c r="N10" s="10" t="s">
        <v>2389</v>
      </c>
      <c r="O10" s="15">
        <v>45822</v>
      </c>
      <c r="P10" s="10" t="s">
        <v>15</v>
      </c>
      <c r="Q10" s="10" t="s">
        <v>15</v>
      </c>
      <c r="R10" s="10" t="s">
        <v>15</v>
      </c>
      <c r="S10" s="10" t="s">
        <v>15</v>
      </c>
      <c r="T10" s="10" t="s">
        <v>2282</v>
      </c>
      <c r="U10" s="10" t="s">
        <v>15</v>
      </c>
      <c r="V10" s="10" t="s">
        <v>15</v>
      </c>
      <c r="W10" s="10" t="s">
        <v>15</v>
      </c>
      <c r="X10" s="10" t="s">
        <v>15</v>
      </c>
      <c r="Y10" s="10" t="s">
        <v>15</v>
      </c>
      <c r="Z10" s="10" t="s">
        <v>15</v>
      </c>
      <c r="AA10" s="10" t="s">
        <v>2282</v>
      </c>
      <c r="AB10" s="10" t="s">
        <v>15</v>
      </c>
      <c r="AC10" s="10" t="s">
        <v>15</v>
      </c>
      <c r="AD10" s="10" t="s">
        <v>15</v>
      </c>
      <c r="AE10" s="10" t="s">
        <v>15</v>
      </c>
      <c r="AF10" s="10" t="s">
        <v>15</v>
      </c>
      <c r="AG10" s="10" t="s">
        <v>2361</v>
      </c>
      <c r="AH10" s="10" t="s">
        <v>2282</v>
      </c>
      <c r="AI10" s="10" t="s">
        <v>15</v>
      </c>
      <c r="AJ10" s="10" t="s">
        <v>15</v>
      </c>
      <c r="AK10" s="10" t="s">
        <v>15</v>
      </c>
      <c r="AL10" s="10" t="s">
        <v>15</v>
      </c>
      <c r="AM10" s="10" t="s">
        <v>15</v>
      </c>
      <c r="AN10" s="10" t="s">
        <v>15</v>
      </c>
      <c r="AO10" s="10" t="s">
        <v>25</v>
      </c>
      <c r="AP10" s="10" t="s">
        <v>25</v>
      </c>
      <c r="AQ10" s="10" t="s">
        <v>25</v>
      </c>
      <c r="AR10" s="10" t="s">
        <v>25</v>
      </c>
      <c r="AS10" s="10" t="s">
        <v>25</v>
      </c>
      <c r="AT10" s="10" t="s">
        <v>25</v>
      </c>
      <c r="AU10" s="10">
        <f>SUM(COUNTIFS($P10:$AT10,{"Present - Approved","On behalf attendance - Approved","On behalf attendance - Regularise - Approved","Present - Regularise - Approved"}))</f>
        <v>21</v>
      </c>
      <c r="AV10" s="10">
        <f>SUM(COUNTIFS($P10:$AT10,{"Present - Awaiting","Present - Regularise - Awaiting"}))</f>
        <v>0</v>
      </c>
      <c r="AW10" s="10">
        <f>SUM(COUNTIFS($P10:$AT10,{"Weekoff - Approved","Weekoff Regularise - Approved","Weekoff - Regularise - Approved"}))</f>
        <v>3</v>
      </c>
      <c r="AX10" s="10">
        <f>SUM(COUNTIFS($P10:$AT10,{"Half Day - Approved","Halfday Present - Regularise - Approved","Halfday Present - Approved"}))/2</f>
        <v>0</v>
      </c>
      <c r="AY10" s="10">
        <f>SUM(COUNTIFS($P10:$AT10,{"Half Day - Awaiting"}))/2</f>
        <v>0</v>
      </c>
      <c r="AZ10" s="10">
        <f>COUNTIFS($P10:$AT10,"*Leave - approved*")</f>
        <v>0</v>
      </c>
      <c r="BA10" s="10">
        <f>SUM(COUNTIFS($P10:$AT10,{"Leave - Awaiting"}))</f>
        <v>0</v>
      </c>
      <c r="BB10" s="10">
        <f>COUNTIFS($P10:$AT10,"*Holiday*")</f>
        <v>0</v>
      </c>
      <c r="BC10" s="10">
        <f>SUM(COUNTIFS($P10:$AT10,{"Absent","Absent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0" s="10">
        <f>SUM(COUNTIFS($P10:$AT10,{"Not Marked","Halfday Present - Rejected","Half Day - Rejected","Marked Absent - Regularise - Rejected"}))</f>
        <v>1</v>
      </c>
      <c r="BE10" s="10">
        <f>COUNTIFS($P10:$AT10,"*NA*")</f>
        <v>6</v>
      </c>
      <c r="BF10" s="10">
        <f>SUM(AV10+AY10+BA10+BC10+BD10)</f>
        <v>1</v>
      </c>
      <c r="BG10" s="10">
        <f>SUM(AU10+AW10+AX10+AZ10+BB10)</f>
        <v>24</v>
      </c>
      <c r="BH10" s="10">
        <f>SUM($AU10:$BE10)</f>
        <v>31</v>
      </c>
      <c r="BI10" s="10">
        <f>BA10</f>
        <v>0</v>
      </c>
      <c r="BJ10" s="10">
        <f>BD10+BI10</f>
        <v>1</v>
      </c>
      <c r="BK10" s="10">
        <v>1</v>
      </c>
      <c r="BL10" s="10" t="s">
        <v>2384</v>
      </c>
      <c r="BM10" s="10" t="s">
        <v>2376</v>
      </c>
    </row>
    <row r="11" spans="1:65" x14ac:dyDescent="0.25">
      <c r="A11" s="10" t="s">
        <v>117</v>
      </c>
      <c r="B11" s="10" t="s">
        <v>249</v>
      </c>
      <c r="C11" s="10">
        <v>2002841179</v>
      </c>
      <c r="D11" s="10" t="s">
        <v>337</v>
      </c>
      <c r="E11" s="10" t="s">
        <v>338</v>
      </c>
      <c r="F11" s="10" t="s">
        <v>35</v>
      </c>
      <c r="G11" s="10" t="s">
        <v>36</v>
      </c>
      <c r="H11" s="10">
        <v>8056108304</v>
      </c>
      <c r="I11" s="10" t="s">
        <v>228</v>
      </c>
      <c r="J11" s="22">
        <v>45231</v>
      </c>
      <c r="K11" s="10">
        <v>8097000181</v>
      </c>
      <c r="L11" s="10" t="s">
        <v>339</v>
      </c>
      <c r="M11" s="10" t="s">
        <v>122</v>
      </c>
      <c r="N11" s="10" t="s">
        <v>40</v>
      </c>
      <c r="O11" s="10" t="s">
        <v>41</v>
      </c>
      <c r="P11" s="10" t="s">
        <v>15</v>
      </c>
      <c r="Q11" s="10" t="s">
        <v>15</v>
      </c>
      <c r="R11" s="10" t="s">
        <v>15</v>
      </c>
      <c r="S11" s="10" t="s">
        <v>15</v>
      </c>
      <c r="T11" s="10" t="s">
        <v>2282</v>
      </c>
      <c r="U11" s="10" t="s">
        <v>2363</v>
      </c>
      <c r="V11" s="10" t="s">
        <v>2363</v>
      </c>
      <c r="W11" s="10" t="s">
        <v>2363</v>
      </c>
      <c r="X11" s="10" t="s">
        <v>2363</v>
      </c>
      <c r="Y11" s="10" t="s">
        <v>2363</v>
      </c>
      <c r="Z11" s="10" t="s">
        <v>2363</v>
      </c>
      <c r="AA11" s="10" t="s">
        <v>2282</v>
      </c>
      <c r="AB11" s="10" t="s">
        <v>2363</v>
      </c>
      <c r="AC11" s="10" t="s">
        <v>2363</v>
      </c>
      <c r="AD11" s="10" t="s">
        <v>2363</v>
      </c>
      <c r="AE11" s="10" t="s">
        <v>2363</v>
      </c>
      <c r="AF11" s="10" t="s">
        <v>2363</v>
      </c>
      <c r="AG11" s="10" t="s">
        <v>2363</v>
      </c>
      <c r="AH11" s="10" t="s">
        <v>2282</v>
      </c>
      <c r="AI11" s="10" t="s">
        <v>15</v>
      </c>
      <c r="AJ11" s="10" t="s">
        <v>2363</v>
      </c>
      <c r="AK11" s="10" t="s">
        <v>15</v>
      </c>
      <c r="AL11" s="10" t="s">
        <v>2363</v>
      </c>
      <c r="AM11" s="10" t="s">
        <v>2363</v>
      </c>
      <c r="AN11" s="10" t="s">
        <v>2363</v>
      </c>
      <c r="AO11" s="10" t="s">
        <v>2282</v>
      </c>
      <c r="AP11" s="10" t="s">
        <v>2363</v>
      </c>
      <c r="AQ11" s="10" t="s">
        <v>15</v>
      </c>
      <c r="AR11" s="10" t="s">
        <v>2363</v>
      </c>
      <c r="AS11" s="10" t="s">
        <v>15</v>
      </c>
      <c r="AT11" s="10" t="s">
        <v>15</v>
      </c>
      <c r="AU11" s="10">
        <f>SUM(COUNTIFS($P11:$AT11,{"Present - Approved","On behalf attendance - Approved","On behalf attendance - Regularise - Approved","Present - Regularise - Approved"}))</f>
        <v>9</v>
      </c>
      <c r="AV11" s="10">
        <f>SUM(COUNTIFS($P11:$AT11,{"Present - Awaiting","Present - Regularise - Awaiting"}))</f>
        <v>18</v>
      </c>
      <c r="AW11" s="10">
        <f>SUM(COUNTIFS($P11:$AT11,{"Weekoff - Approved","Weekoff Regularise - Approved","Weekoff - Regularise - Approved"}))</f>
        <v>4</v>
      </c>
      <c r="AX11" s="10">
        <f>SUM(COUNTIFS($P11:$AT11,{"Half Day - Approved","Halfday Present - Regularise - Approved","Halfday Present - Approved"}))/2</f>
        <v>0</v>
      </c>
      <c r="AY11" s="10">
        <f>SUM(COUNTIFS($P11:$AT11,{"Half Day - Awaiting"}))/2</f>
        <v>0</v>
      </c>
      <c r="AZ11" s="10">
        <f>COUNTIFS($P11:$AT11,"*Leave - approved*")</f>
        <v>0</v>
      </c>
      <c r="BA11" s="10">
        <f>SUM(COUNTIFS($P11:$AT11,{"Leave - Awaiting"}))</f>
        <v>0</v>
      </c>
      <c r="BB11" s="10">
        <f>COUNTIFS($P11:$AT11,"*Holiday*")</f>
        <v>0</v>
      </c>
      <c r="BC11" s="10">
        <f>SUM(COUNTIFS($P11:$AT11,{"Absent","Absent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" s="10">
        <f>SUM(COUNTIFS($P11:$AT11,{"Not Marked","Halfday Present - Rejected","Half Day - Rejected","Marked Absent - Regularise - Rejected"}))</f>
        <v>0</v>
      </c>
      <c r="BE11" s="10">
        <f>COUNTIFS($P11:$AT11,"*NA*")</f>
        <v>0</v>
      </c>
      <c r="BF11" s="10">
        <f>SUM(AV11+AY11+BA11+BC11+BD11)</f>
        <v>18</v>
      </c>
      <c r="BG11" s="10">
        <f>SUM(AU11+AW11+AX11+AZ11+BB11)</f>
        <v>13</v>
      </c>
      <c r="BH11" s="10">
        <f>SUM($AU11:$BE11)</f>
        <v>31</v>
      </c>
      <c r="BI11" s="10">
        <f>BA11</f>
        <v>0</v>
      </c>
      <c r="BJ11" s="10">
        <f>BD11+BI11</f>
        <v>0</v>
      </c>
      <c r="BK11" s="10">
        <v>18</v>
      </c>
      <c r="BL11" s="10" t="s">
        <v>2385</v>
      </c>
      <c r="BM11" s="10" t="s">
        <v>2376</v>
      </c>
    </row>
    <row r="12" spans="1:65" x14ac:dyDescent="0.25">
      <c r="A12" s="10" t="s">
        <v>107</v>
      </c>
      <c r="B12" s="10" t="s">
        <v>108</v>
      </c>
      <c r="C12" s="10">
        <v>2003509920</v>
      </c>
      <c r="D12" s="10" t="s">
        <v>2112</v>
      </c>
      <c r="E12" s="10" t="s">
        <v>2113</v>
      </c>
      <c r="F12" s="10" t="s">
        <v>104</v>
      </c>
      <c r="G12" s="10" t="s">
        <v>1628</v>
      </c>
      <c r="H12" s="10">
        <v>6386907025</v>
      </c>
      <c r="I12" s="10" t="s">
        <v>1216</v>
      </c>
      <c r="J12" s="22">
        <v>45754</v>
      </c>
      <c r="K12" s="10">
        <v>7408995511</v>
      </c>
      <c r="L12" s="10" t="s">
        <v>374</v>
      </c>
      <c r="M12" s="10" t="s">
        <v>375</v>
      </c>
      <c r="N12" s="10" t="s">
        <v>40</v>
      </c>
      <c r="O12" s="10" t="s">
        <v>41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2282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2364</v>
      </c>
      <c r="Z12" s="10" t="s">
        <v>2361</v>
      </c>
      <c r="AA12" s="10" t="s">
        <v>2282</v>
      </c>
      <c r="AB12" s="10" t="s">
        <v>2361</v>
      </c>
      <c r="AC12" s="10" t="s">
        <v>2361</v>
      </c>
      <c r="AD12" s="10" t="s">
        <v>2361</v>
      </c>
      <c r="AE12" s="10" t="s">
        <v>2361</v>
      </c>
      <c r="AF12" s="10" t="s">
        <v>2361</v>
      </c>
      <c r="AG12" s="10" t="s">
        <v>2362</v>
      </c>
      <c r="AH12" s="10" t="s">
        <v>2282</v>
      </c>
      <c r="AI12" s="10" t="s">
        <v>2361</v>
      </c>
      <c r="AJ12" s="10" t="s">
        <v>2361</v>
      </c>
      <c r="AK12" s="10" t="s">
        <v>2361</v>
      </c>
      <c r="AL12" s="10" t="s">
        <v>2361</v>
      </c>
      <c r="AM12" s="10" t="s">
        <v>2361</v>
      </c>
      <c r="AN12" s="10" t="s">
        <v>2361</v>
      </c>
      <c r="AO12" s="10" t="s">
        <v>2282</v>
      </c>
      <c r="AP12" s="10" t="s">
        <v>2361</v>
      </c>
      <c r="AQ12" s="10" t="s">
        <v>2361</v>
      </c>
      <c r="AR12" s="10" t="s">
        <v>2361</v>
      </c>
      <c r="AS12" s="10" t="s">
        <v>2361</v>
      </c>
      <c r="AT12" s="10" t="s">
        <v>2361</v>
      </c>
      <c r="AU12" s="10">
        <f>SUM(COUNTIFS($P12:$AT12,{"Present - Approved","On behalf attendance - Approved","On behalf attendance - Regularise - Approved","Present - Regularise - Approved"}))</f>
        <v>8</v>
      </c>
      <c r="AV12" s="10">
        <f>SUM(COUNTIFS($P12:$AT12,{"Present - Awaiting","Present - Regularise - Awaiting"}))</f>
        <v>0</v>
      </c>
      <c r="AW12" s="10">
        <f>SUM(COUNTIFS($P12:$AT12,{"Weekoff - Approved","Weekoff Regularise - Approved","Weekoff - Regularise - Approved"}))</f>
        <v>4</v>
      </c>
      <c r="AX12" s="10">
        <f>SUM(COUNTIFS($P12:$AT12,{"Half Day - Approved","Halfday Present - Regularise - Approved","Halfday Present - Approved"}))/2</f>
        <v>0</v>
      </c>
      <c r="AY12" s="10">
        <f>SUM(COUNTIFS($P12:$AT12,{"Half Day - Awaiting"}))/2</f>
        <v>0</v>
      </c>
      <c r="AZ12" s="10">
        <f>COUNTIFS($P12:$AT12,"*Leave - approved*")</f>
        <v>0</v>
      </c>
      <c r="BA12" s="10">
        <f>SUM(COUNTIFS($P12:$AT12,{"Leave - Awaiting"}))</f>
        <v>0</v>
      </c>
      <c r="BB12" s="10">
        <f>COUNTIFS($P12:$AT12,"*Holiday*")</f>
        <v>1</v>
      </c>
      <c r="BC12" s="10">
        <f>SUM(COUNTIFS($P12:$AT12,{"Absent","Absent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2" s="10">
        <f>SUM(COUNTIFS($P12:$AT12,{"Not Marked","Halfday Present - Rejected","Half Day - Rejected","Marked Absent - Regularise - Rejected"}))</f>
        <v>17</v>
      </c>
      <c r="BE12" s="10">
        <f>COUNTIFS($P12:$AT12,"*NA*")</f>
        <v>0</v>
      </c>
      <c r="BF12" s="10">
        <f>SUM(AV12+AY12+BA12+BC12+BD12)</f>
        <v>18</v>
      </c>
      <c r="BG12" s="10">
        <f>SUM(AU12+AW12+AX12+AZ12+BB12)</f>
        <v>13</v>
      </c>
      <c r="BH12" s="10">
        <f>SUM($AU12:$BE12)</f>
        <v>31</v>
      </c>
      <c r="BI12" s="10">
        <f>BA12</f>
        <v>0</v>
      </c>
      <c r="BJ12" s="10">
        <f>BD12+BI12</f>
        <v>17</v>
      </c>
      <c r="BK12" s="10">
        <v>18</v>
      </c>
      <c r="BL12" s="10" t="s">
        <v>2384</v>
      </c>
      <c r="BM12" s="10" t="s">
        <v>2377</v>
      </c>
    </row>
    <row r="13" spans="1:65" x14ac:dyDescent="0.25">
      <c r="A13" s="10" t="s">
        <v>177</v>
      </c>
      <c r="B13" s="10" t="s">
        <v>178</v>
      </c>
      <c r="C13" s="10">
        <v>2003384818</v>
      </c>
      <c r="D13" s="10" t="s">
        <v>1769</v>
      </c>
      <c r="E13" s="10" t="s">
        <v>1770</v>
      </c>
      <c r="F13" s="10" t="s">
        <v>46</v>
      </c>
      <c r="G13" s="10" t="s">
        <v>47</v>
      </c>
      <c r="H13" s="10">
        <v>8956502182</v>
      </c>
      <c r="I13" s="10" t="s">
        <v>1216</v>
      </c>
      <c r="J13" s="22">
        <v>45607</v>
      </c>
      <c r="K13" s="10">
        <v>8767393834</v>
      </c>
      <c r="L13" s="10" t="s">
        <v>195</v>
      </c>
      <c r="M13" s="10" t="s">
        <v>196</v>
      </c>
      <c r="N13" s="10" t="s">
        <v>40</v>
      </c>
      <c r="O13" s="10" t="s">
        <v>41</v>
      </c>
      <c r="P13" s="10" t="s">
        <v>2371</v>
      </c>
      <c r="Q13" s="10" t="s">
        <v>2371</v>
      </c>
      <c r="R13" s="10" t="s">
        <v>2371</v>
      </c>
      <c r="S13" s="10" t="s">
        <v>2371</v>
      </c>
      <c r="T13" s="10" t="s">
        <v>2282</v>
      </c>
      <c r="U13" s="10" t="s">
        <v>2371</v>
      </c>
      <c r="V13" s="10" t="s">
        <v>2371</v>
      </c>
      <c r="W13" s="10" t="s">
        <v>2371</v>
      </c>
      <c r="X13" s="10" t="s">
        <v>2371</v>
      </c>
      <c r="Y13" s="10" t="s">
        <v>15</v>
      </c>
      <c r="Z13" s="10" t="s">
        <v>15</v>
      </c>
      <c r="AA13" s="10" t="s">
        <v>2282</v>
      </c>
      <c r="AB13" s="10" t="s">
        <v>15</v>
      </c>
      <c r="AC13" s="10" t="s">
        <v>15</v>
      </c>
      <c r="AD13" s="10" t="s">
        <v>15</v>
      </c>
      <c r="AE13" s="10" t="s">
        <v>15</v>
      </c>
      <c r="AF13" s="10" t="s">
        <v>2371</v>
      </c>
      <c r="AG13" s="10" t="s">
        <v>15</v>
      </c>
      <c r="AH13" s="10" t="s">
        <v>2282</v>
      </c>
      <c r="AI13" s="10" t="s">
        <v>2371</v>
      </c>
      <c r="AJ13" s="10" t="s">
        <v>2371</v>
      </c>
      <c r="AK13" s="10" t="s">
        <v>2371</v>
      </c>
      <c r="AL13" s="10" t="s">
        <v>2371</v>
      </c>
      <c r="AM13" s="10" t="s">
        <v>2371</v>
      </c>
      <c r="AN13" s="10" t="s">
        <v>2371</v>
      </c>
      <c r="AO13" s="10" t="s">
        <v>2282</v>
      </c>
      <c r="AP13" s="10" t="s">
        <v>2371</v>
      </c>
      <c r="AQ13" s="10" t="s">
        <v>2371</v>
      </c>
      <c r="AR13" s="10" t="s">
        <v>15</v>
      </c>
      <c r="AS13" s="10" t="s">
        <v>15</v>
      </c>
      <c r="AT13" s="10" t="s">
        <v>15</v>
      </c>
      <c r="AU13" s="10">
        <f>SUM(COUNTIFS($P13:$AT13,{"Present - Approved","On behalf attendance - Approved","On behalf attendance - Regularise - Approved","Present - Regularise - Approved"}))</f>
        <v>10</v>
      </c>
      <c r="AV13" s="10">
        <f>SUM(COUNTIFS($P13:$AT13,{"Present - Awaiting","Present - Regularise - Awaiting"}))</f>
        <v>0</v>
      </c>
      <c r="AW13" s="10">
        <f>SUM(COUNTIFS($P13:$AT13,{"Weekoff - Approved","Weekoff Regularise - Approved","Weekoff - Regularise - Approved"}))</f>
        <v>4</v>
      </c>
      <c r="AX13" s="10">
        <f>SUM(COUNTIFS($P13:$AT13,{"Half Day - Approved","Halfday Present - Regularise - Approved","Halfday Present - Approved"}))/2</f>
        <v>0</v>
      </c>
      <c r="AY13" s="10">
        <f>SUM(COUNTIFS($P13:$AT13,{"Half Day - Awaiting"}))/2</f>
        <v>0</v>
      </c>
      <c r="AZ13" s="10">
        <f>COUNTIFS($P13:$AT13,"*Leave - approved*")</f>
        <v>0</v>
      </c>
      <c r="BA13" s="10">
        <f>SUM(COUNTIFS($P13:$AT13,{"Leave - Awaiting"}))</f>
        <v>0</v>
      </c>
      <c r="BB13" s="10">
        <f>COUNTIFS($P13:$AT13,"*Holiday*")</f>
        <v>0</v>
      </c>
      <c r="BC13" s="10">
        <f>SUM(COUNTIFS($P13:$AT13,{"Absent","Absent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" s="10">
        <f>SUM(COUNTIFS($P13:$AT13,{"Not Marked","Halfday Present - Rejected","Half Day - Rejected","Marked Absent - Regularise - Rejected"}))</f>
        <v>17</v>
      </c>
      <c r="BE13" s="10">
        <f>COUNTIFS($P13:$AT13,"*NA*")</f>
        <v>0</v>
      </c>
      <c r="BF13" s="10">
        <f>SUM(AV13+AY13+BA13+BC13+BD13)</f>
        <v>17</v>
      </c>
      <c r="BG13" s="10">
        <f>SUM(AU13+AW13+AX13+AZ13+BB13)</f>
        <v>14</v>
      </c>
      <c r="BH13" s="10">
        <f>SUM($AU13:$BE13)</f>
        <v>31</v>
      </c>
      <c r="BI13" s="10">
        <f>BA13</f>
        <v>0</v>
      </c>
      <c r="BJ13" s="10">
        <f>BD13+BI13</f>
        <v>17</v>
      </c>
      <c r="BK13" s="10">
        <v>17</v>
      </c>
      <c r="BL13" s="10" t="s">
        <v>2384</v>
      </c>
      <c r="BM13" s="10" t="s">
        <v>2377</v>
      </c>
    </row>
    <row r="14" spans="1:65" x14ac:dyDescent="0.25">
      <c r="A14" s="10" t="s">
        <v>177</v>
      </c>
      <c r="B14" s="10" t="s">
        <v>429</v>
      </c>
      <c r="C14" s="10">
        <v>2002840628</v>
      </c>
      <c r="D14" s="10" t="s">
        <v>430</v>
      </c>
      <c r="E14" s="10" t="s">
        <v>431</v>
      </c>
      <c r="F14" s="10" t="s">
        <v>46</v>
      </c>
      <c r="G14" s="10" t="s">
        <v>47</v>
      </c>
      <c r="H14" s="10">
        <v>8779660621</v>
      </c>
      <c r="I14" s="10" t="s">
        <v>48</v>
      </c>
      <c r="J14" s="22">
        <v>45231</v>
      </c>
      <c r="K14" s="10">
        <v>9820821645</v>
      </c>
      <c r="L14" s="10" t="s">
        <v>200</v>
      </c>
      <c r="M14" s="10" t="s">
        <v>196</v>
      </c>
      <c r="N14" s="10" t="s">
        <v>40</v>
      </c>
      <c r="O14" s="10" t="s">
        <v>41</v>
      </c>
      <c r="P14" s="10" t="s">
        <v>2361</v>
      </c>
      <c r="Q14" s="10" t="s">
        <v>2361</v>
      </c>
      <c r="R14" s="10" t="s">
        <v>2361</v>
      </c>
      <c r="S14" s="10" t="s">
        <v>2361</v>
      </c>
      <c r="T14" s="10" t="s">
        <v>2282</v>
      </c>
      <c r="U14" s="10" t="s">
        <v>2361</v>
      </c>
      <c r="V14" s="10" t="s">
        <v>2361</v>
      </c>
      <c r="W14" s="10" t="s">
        <v>2361</v>
      </c>
      <c r="X14" s="10" t="s">
        <v>2361</v>
      </c>
      <c r="Y14" s="10" t="s">
        <v>2361</v>
      </c>
      <c r="Z14" s="10" t="s">
        <v>2361</v>
      </c>
      <c r="AA14" s="10" t="s">
        <v>2282</v>
      </c>
      <c r="AB14" s="10" t="s">
        <v>2361</v>
      </c>
      <c r="AC14" s="10" t="s">
        <v>2361</v>
      </c>
      <c r="AD14" s="10" t="s">
        <v>2361</v>
      </c>
      <c r="AE14" s="10" t="s">
        <v>2361</v>
      </c>
      <c r="AF14" s="10" t="s">
        <v>2361</v>
      </c>
      <c r="AG14" s="10" t="s">
        <v>2361</v>
      </c>
      <c r="AH14" s="10" t="s">
        <v>2282</v>
      </c>
      <c r="AI14" s="10" t="s">
        <v>15</v>
      </c>
      <c r="AJ14" s="10" t="s">
        <v>15</v>
      </c>
      <c r="AK14" s="10" t="s">
        <v>15</v>
      </c>
      <c r="AL14" s="10" t="s">
        <v>15</v>
      </c>
      <c r="AM14" s="10" t="s">
        <v>15</v>
      </c>
      <c r="AN14" s="10" t="s">
        <v>15</v>
      </c>
      <c r="AO14" s="10" t="s">
        <v>2282</v>
      </c>
      <c r="AP14" s="10" t="s">
        <v>15</v>
      </c>
      <c r="AQ14" s="10" t="s">
        <v>15</v>
      </c>
      <c r="AR14" s="10" t="s">
        <v>15</v>
      </c>
      <c r="AS14" s="10" t="s">
        <v>15</v>
      </c>
      <c r="AT14" s="10" t="s">
        <v>15</v>
      </c>
      <c r="AU14" s="10">
        <f>SUM(COUNTIFS($P14:$AT14,{"Present - Approved","On behalf attendance - Approved","On behalf attendance - Regularise - Approved","Present - Regularise - Approved"}))</f>
        <v>11</v>
      </c>
      <c r="AV14" s="10">
        <f>SUM(COUNTIFS($P14:$AT14,{"Present - Awaiting","Present - Regularise - Awaiting"}))</f>
        <v>0</v>
      </c>
      <c r="AW14" s="10">
        <f>SUM(COUNTIFS($P14:$AT14,{"Weekoff - Approved","Weekoff Regularise - Approved","Weekoff - Regularise - Approved"}))</f>
        <v>4</v>
      </c>
      <c r="AX14" s="10">
        <f>SUM(COUNTIFS($P14:$AT14,{"Half Day - Approved","Halfday Present - Regularise - Approved","Halfday Present - Approved"}))/2</f>
        <v>0</v>
      </c>
      <c r="AY14" s="10">
        <f>SUM(COUNTIFS($P14:$AT14,{"Half Day - Awaiting"}))/2</f>
        <v>0</v>
      </c>
      <c r="AZ14" s="10">
        <f>COUNTIFS($P14:$AT14,"*Leave - approved*")</f>
        <v>0</v>
      </c>
      <c r="BA14" s="10">
        <f>SUM(COUNTIFS($P14:$AT14,{"Leave - Awaiting"}))</f>
        <v>0</v>
      </c>
      <c r="BB14" s="10">
        <f>COUNTIFS($P14:$AT14,"*Holiday*")</f>
        <v>0</v>
      </c>
      <c r="BC14" s="10">
        <f>SUM(COUNTIFS($P14:$AT14,{"Absent","Absent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4" s="10">
        <f>SUM(COUNTIFS($P14:$AT14,{"Not Marked","Halfday Present - Rejected","Half Day - Rejected","Marked Absent - Regularise - Rejected"}))</f>
        <v>16</v>
      </c>
      <c r="BE14" s="10">
        <f>COUNTIFS($P14:$AT14,"*NA*")</f>
        <v>0</v>
      </c>
      <c r="BF14" s="10">
        <f>SUM(AV14+AY14+BA14+BC14+BD14)</f>
        <v>16</v>
      </c>
      <c r="BG14" s="10">
        <f>SUM(AU14+AW14+AX14+AZ14+BB14)</f>
        <v>15</v>
      </c>
      <c r="BH14" s="10">
        <f>SUM($AU14:$BE14)</f>
        <v>31</v>
      </c>
      <c r="BI14" s="10">
        <f>BA14</f>
        <v>0</v>
      </c>
      <c r="BJ14" s="10">
        <f>BD14+BI14</f>
        <v>16</v>
      </c>
      <c r="BK14" s="10">
        <v>16</v>
      </c>
      <c r="BL14" s="10" t="s">
        <v>2384</v>
      </c>
      <c r="BM14" s="10" t="s">
        <v>2376</v>
      </c>
    </row>
    <row r="15" spans="1:65" x14ac:dyDescent="0.25">
      <c r="A15" s="10" t="s">
        <v>117</v>
      </c>
      <c r="B15" s="10" t="s">
        <v>249</v>
      </c>
      <c r="C15" s="10">
        <v>2002977808</v>
      </c>
      <c r="D15" s="10" t="s">
        <v>1317</v>
      </c>
      <c r="E15" s="10" t="s">
        <v>1318</v>
      </c>
      <c r="F15" s="10" t="s">
        <v>35</v>
      </c>
      <c r="G15" s="10" t="s">
        <v>36</v>
      </c>
      <c r="H15" s="10">
        <v>8754512858</v>
      </c>
      <c r="I15" s="10" t="s">
        <v>37</v>
      </c>
      <c r="J15" s="22">
        <v>45359</v>
      </c>
      <c r="K15" s="10">
        <v>9791723851</v>
      </c>
      <c r="L15" s="10" t="s">
        <v>1319</v>
      </c>
      <c r="M15" s="10" t="s">
        <v>122</v>
      </c>
      <c r="N15" s="10" t="s">
        <v>40</v>
      </c>
      <c r="O15" s="10" t="s">
        <v>41</v>
      </c>
      <c r="P15" s="10" t="s">
        <v>15</v>
      </c>
      <c r="Q15" s="10" t="s">
        <v>15</v>
      </c>
      <c r="R15" s="10" t="s">
        <v>15</v>
      </c>
      <c r="S15" s="10" t="s">
        <v>15</v>
      </c>
      <c r="T15" s="10" t="s">
        <v>2282</v>
      </c>
      <c r="U15" s="10" t="s">
        <v>15</v>
      </c>
      <c r="V15" s="10" t="s">
        <v>15</v>
      </c>
      <c r="W15" s="10" t="s">
        <v>2370</v>
      </c>
      <c r="X15" s="10" t="s">
        <v>15</v>
      </c>
      <c r="Y15" s="10" t="s">
        <v>2361</v>
      </c>
      <c r="Z15" s="10" t="s">
        <v>2361</v>
      </c>
      <c r="AA15" s="10" t="s">
        <v>2282</v>
      </c>
      <c r="AB15" s="10" t="s">
        <v>15</v>
      </c>
      <c r="AC15" s="10" t="s">
        <v>2360</v>
      </c>
      <c r="AD15" s="10" t="s">
        <v>2360</v>
      </c>
      <c r="AE15" s="10" t="s">
        <v>15</v>
      </c>
      <c r="AF15" s="10" t="s">
        <v>2361</v>
      </c>
      <c r="AG15" s="10" t="s">
        <v>2361</v>
      </c>
      <c r="AH15" s="10" t="s">
        <v>2282</v>
      </c>
      <c r="AI15" s="10" t="s">
        <v>2361</v>
      </c>
      <c r="AJ15" s="10" t="s">
        <v>2361</v>
      </c>
      <c r="AK15" s="10" t="s">
        <v>2361</v>
      </c>
      <c r="AL15" s="10" t="s">
        <v>2361</v>
      </c>
      <c r="AM15" s="10" t="s">
        <v>2361</v>
      </c>
      <c r="AN15" s="10" t="s">
        <v>2361</v>
      </c>
      <c r="AO15" s="10" t="s">
        <v>2282</v>
      </c>
      <c r="AP15" s="10" t="s">
        <v>2361</v>
      </c>
      <c r="AQ15" s="10" t="s">
        <v>2361</v>
      </c>
      <c r="AR15" s="10" t="s">
        <v>2361</v>
      </c>
      <c r="AS15" s="10" t="s">
        <v>2361</v>
      </c>
      <c r="AT15" s="10" t="s">
        <v>2361</v>
      </c>
      <c r="AU15" s="10">
        <f>SUM(COUNTIFS($P15:$AT15,{"Present - Approved","On behalf attendance - Approved","On behalf attendance - Regularise - Approved","Present - Regularise - Approved"}))</f>
        <v>11</v>
      </c>
      <c r="AV15" s="10">
        <f>SUM(COUNTIFS($P15:$AT15,{"Present - Awaiting","Present - Regularise - Awaiting"}))</f>
        <v>0</v>
      </c>
      <c r="AW15" s="10">
        <f>SUM(COUNTIFS($P15:$AT15,{"Weekoff - Approved","Weekoff Regularise - Approved","Weekoff - Regularise - Approved"}))</f>
        <v>4</v>
      </c>
      <c r="AX15" s="10">
        <f>SUM(COUNTIFS($P15:$AT15,{"Half Day - Approved","Halfday Present - Regularise - Approved","Halfday Present - Approved"}))/2</f>
        <v>0</v>
      </c>
      <c r="AY15" s="10">
        <f>SUM(COUNTIFS($P15:$AT15,{"Half Day - Awaiting"}))/2</f>
        <v>0</v>
      </c>
      <c r="AZ15" s="10">
        <f>COUNTIFS($P15:$AT15,"*Leave - approved*")</f>
        <v>0</v>
      </c>
      <c r="BA15" s="10">
        <f>SUM(COUNTIFS($P15:$AT15,{"Leave - Awaiting"}))</f>
        <v>0</v>
      </c>
      <c r="BB15" s="10">
        <f>COUNTIFS($P15:$AT15,"*Holiday*")</f>
        <v>0</v>
      </c>
      <c r="BC15" s="10">
        <f>SUM(COUNTIFS($P15:$AT15,{"Absent","Absent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5" s="10">
        <f>SUM(COUNTIFS($P15:$AT15,{"Not Marked","Halfday Present - Rejected","Half Day - Rejected","Marked Absent - Regularise - Rejected"}))</f>
        <v>15</v>
      </c>
      <c r="BE15" s="10">
        <f>COUNTIFS($P15:$AT15,"*NA*")</f>
        <v>0</v>
      </c>
      <c r="BF15" s="10">
        <f>SUM(AV15+AY15+BA15+BC15+BD15)</f>
        <v>16</v>
      </c>
      <c r="BG15" s="10">
        <f>SUM(AU15+AW15+AX15+AZ15+BB15)</f>
        <v>15</v>
      </c>
      <c r="BH15" s="10">
        <f>SUM($AU15:$BE15)</f>
        <v>31</v>
      </c>
      <c r="BI15" s="10">
        <f>BA15</f>
        <v>0</v>
      </c>
      <c r="BJ15" s="10">
        <f>BD15+BI15</f>
        <v>15</v>
      </c>
      <c r="BK15" s="10">
        <v>16</v>
      </c>
      <c r="BL15" s="10" t="s">
        <v>2384</v>
      </c>
      <c r="BM15" s="10" t="s">
        <v>2377</v>
      </c>
    </row>
    <row r="16" spans="1:65" x14ac:dyDescent="0.25">
      <c r="A16" s="10" t="s">
        <v>276</v>
      </c>
      <c r="B16" s="10" t="s">
        <v>1747</v>
      </c>
      <c r="C16" s="10">
        <v>2003543722</v>
      </c>
      <c r="D16" s="10" t="s">
        <v>2163</v>
      </c>
      <c r="E16" s="10" t="s">
        <v>2164</v>
      </c>
      <c r="F16" s="10" t="s">
        <v>133</v>
      </c>
      <c r="G16" s="10" t="s">
        <v>36</v>
      </c>
      <c r="H16" s="10">
        <v>7002979504</v>
      </c>
      <c r="I16" s="10" t="s">
        <v>37</v>
      </c>
      <c r="J16" s="22">
        <v>45787</v>
      </c>
      <c r="K16" s="10">
        <v>7002772787</v>
      </c>
      <c r="L16" s="10" t="s">
        <v>134</v>
      </c>
      <c r="M16" s="10" t="s">
        <v>134</v>
      </c>
      <c r="N16" s="10" t="s">
        <v>40</v>
      </c>
      <c r="O16" s="10" t="s">
        <v>41</v>
      </c>
      <c r="P16" s="10" t="s">
        <v>2361</v>
      </c>
      <c r="Q16" s="10" t="s">
        <v>2361</v>
      </c>
      <c r="R16" s="10" t="s">
        <v>2361</v>
      </c>
      <c r="S16" s="10" t="s">
        <v>2361</v>
      </c>
      <c r="T16" s="10" t="s">
        <v>2282</v>
      </c>
      <c r="U16" s="10" t="s">
        <v>2361</v>
      </c>
      <c r="V16" s="10" t="s">
        <v>2361</v>
      </c>
      <c r="W16" s="10" t="s">
        <v>15</v>
      </c>
      <c r="X16" s="10" t="s">
        <v>15</v>
      </c>
      <c r="Y16" s="10" t="s">
        <v>15</v>
      </c>
      <c r="Z16" s="10" t="s">
        <v>15</v>
      </c>
      <c r="AA16" s="10" t="s">
        <v>2282</v>
      </c>
      <c r="AB16" s="10" t="s">
        <v>2361</v>
      </c>
      <c r="AC16" s="10" t="s">
        <v>2361</v>
      </c>
      <c r="AD16" s="10" t="s">
        <v>15</v>
      </c>
      <c r="AE16" s="10" t="s">
        <v>15</v>
      </c>
      <c r="AF16" s="10" t="s">
        <v>15</v>
      </c>
      <c r="AG16" s="10" t="s">
        <v>2361</v>
      </c>
      <c r="AH16" s="10" t="s">
        <v>2282</v>
      </c>
      <c r="AI16" s="10" t="s">
        <v>15</v>
      </c>
      <c r="AJ16" s="10" t="s">
        <v>2361</v>
      </c>
      <c r="AK16" s="10" t="s">
        <v>2361</v>
      </c>
      <c r="AL16" s="10" t="s">
        <v>2361</v>
      </c>
      <c r="AM16" s="10" t="s">
        <v>2361</v>
      </c>
      <c r="AN16" s="10" t="s">
        <v>2361</v>
      </c>
      <c r="AO16" s="10" t="s">
        <v>2282</v>
      </c>
      <c r="AP16" s="10" t="s">
        <v>15</v>
      </c>
      <c r="AQ16" s="10" t="s">
        <v>15</v>
      </c>
      <c r="AR16" s="10" t="s">
        <v>15</v>
      </c>
      <c r="AS16" s="10" t="s">
        <v>15</v>
      </c>
      <c r="AT16" s="10" t="s">
        <v>15</v>
      </c>
      <c r="AU16" s="10">
        <f>SUM(COUNTIFS($P16:$AT16,{"Present - Approved","On behalf attendance - Approved","On behalf attendance - Regularise - Approved","Present - Regularise - Approved"}))</f>
        <v>13</v>
      </c>
      <c r="AV16" s="10">
        <f>SUM(COUNTIFS($P16:$AT16,{"Present - Awaiting","Present - Regularise - Awaiting"}))</f>
        <v>0</v>
      </c>
      <c r="AW16" s="10">
        <f>SUM(COUNTIFS($P16:$AT16,{"Weekoff - Approved","Weekoff Regularise - Approved","Weekoff - Regularise - Approved"}))</f>
        <v>4</v>
      </c>
      <c r="AX16" s="10">
        <f>SUM(COUNTIFS($P16:$AT16,{"Half Day - Approved","Halfday Present - Regularise - Approved","Halfday Present - Approved"}))/2</f>
        <v>0</v>
      </c>
      <c r="AY16" s="10">
        <f>SUM(COUNTIFS($P16:$AT16,{"Half Day - Awaiting"}))/2</f>
        <v>0</v>
      </c>
      <c r="AZ16" s="10">
        <f>COUNTIFS($P16:$AT16,"*Leave - approved*")</f>
        <v>0</v>
      </c>
      <c r="BA16" s="10">
        <f>SUM(COUNTIFS($P16:$AT16,{"Leave - Awaiting"}))</f>
        <v>0</v>
      </c>
      <c r="BB16" s="10">
        <f>COUNTIFS($P16:$AT16,"*Holiday*")</f>
        <v>0</v>
      </c>
      <c r="BC16" s="10">
        <f>SUM(COUNTIFS($P16:$AT16,{"Absent","Absent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" s="10">
        <f>SUM(COUNTIFS($P16:$AT16,{"Not Marked","Halfday Present - Rejected","Half Day - Rejected","Marked Absent - Regularise - Rejected"}))</f>
        <v>14</v>
      </c>
      <c r="BE16" s="10">
        <f>COUNTIFS($P16:$AT16,"*NA*")</f>
        <v>0</v>
      </c>
      <c r="BF16" s="10">
        <f>SUM(AV16+AY16+BA16+BC16+BD16)</f>
        <v>14</v>
      </c>
      <c r="BG16" s="10">
        <f>SUM(AU16+AW16+AX16+AZ16+BB16)</f>
        <v>17</v>
      </c>
      <c r="BH16" s="10">
        <f>SUM($AU16:$BE16)</f>
        <v>31</v>
      </c>
      <c r="BI16" s="10">
        <f>BA16</f>
        <v>0</v>
      </c>
      <c r="BJ16" s="10">
        <f>BD16+BI16</f>
        <v>14</v>
      </c>
      <c r="BK16" s="10">
        <v>14</v>
      </c>
      <c r="BL16" s="10" t="s">
        <v>2384</v>
      </c>
      <c r="BM16" s="10" t="s">
        <v>2377</v>
      </c>
    </row>
    <row r="17" spans="1:65" x14ac:dyDescent="0.25">
      <c r="A17" s="10" t="s">
        <v>177</v>
      </c>
      <c r="B17" s="10" t="s">
        <v>417</v>
      </c>
      <c r="C17" s="10">
        <v>2002840633</v>
      </c>
      <c r="D17" s="10" t="s">
        <v>418</v>
      </c>
      <c r="E17" s="10" t="s">
        <v>419</v>
      </c>
      <c r="F17" s="10" t="s">
        <v>46</v>
      </c>
      <c r="G17" s="10" t="s">
        <v>47</v>
      </c>
      <c r="H17" s="10">
        <v>9653114825</v>
      </c>
      <c r="I17" s="10" t="s">
        <v>48</v>
      </c>
      <c r="J17" s="22">
        <v>45231</v>
      </c>
      <c r="K17" s="10">
        <v>7021244219</v>
      </c>
      <c r="L17" s="10" t="s">
        <v>420</v>
      </c>
      <c r="M17" s="10" t="s">
        <v>196</v>
      </c>
      <c r="N17" s="10" t="s">
        <v>40</v>
      </c>
      <c r="O17" s="10" t="s">
        <v>41</v>
      </c>
      <c r="P17" s="10" t="s">
        <v>15</v>
      </c>
      <c r="Q17" s="10" t="s">
        <v>2365</v>
      </c>
      <c r="R17" s="10" t="s">
        <v>2360</v>
      </c>
      <c r="S17" s="10" t="s">
        <v>15</v>
      </c>
      <c r="T17" s="10" t="s">
        <v>2282</v>
      </c>
      <c r="U17" s="10" t="s">
        <v>15</v>
      </c>
      <c r="V17" s="10" t="s">
        <v>15</v>
      </c>
      <c r="W17" s="10" t="s">
        <v>2360</v>
      </c>
      <c r="X17" s="10" t="s">
        <v>15</v>
      </c>
      <c r="Y17" s="10" t="s">
        <v>15</v>
      </c>
      <c r="Z17" s="10" t="s">
        <v>2360</v>
      </c>
      <c r="AA17" s="10" t="s">
        <v>2282</v>
      </c>
      <c r="AB17" s="10" t="s">
        <v>15</v>
      </c>
      <c r="AC17" s="10" t="s">
        <v>2359</v>
      </c>
      <c r="AD17" s="10" t="s">
        <v>2359</v>
      </c>
      <c r="AE17" s="10" t="s">
        <v>2359</v>
      </c>
      <c r="AF17" s="10" t="s">
        <v>2359</v>
      </c>
      <c r="AG17" s="10" t="s">
        <v>2361</v>
      </c>
      <c r="AH17" s="10" t="s">
        <v>2282</v>
      </c>
      <c r="AI17" s="10" t="s">
        <v>2361</v>
      </c>
      <c r="AJ17" s="10" t="s">
        <v>2361</v>
      </c>
      <c r="AK17" s="10" t="s">
        <v>2361</v>
      </c>
      <c r="AL17" s="10" t="s">
        <v>2361</v>
      </c>
      <c r="AM17" s="10" t="s">
        <v>2361</v>
      </c>
      <c r="AN17" s="10" t="s">
        <v>2361</v>
      </c>
      <c r="AO17" s="10" t="s">
        <v>2282</v>
      </c>
      <c r="AP17" s="10" t="s">
        <v>2361</v>
      </c>
      <c r="AQ17" s="10" t="s">
        <v>2361</v>
      </c>
      <c r="AR17" s="10" t="s">
        <v>2361</v>
      </c>
      <c r="AS17" s="10" t="s">
        <v>2361</v>
      </c>
      <c r="AT17" s="10" t="s">
        <v>2361</v>
      </c>
      <c r="AU17" s="10">
        <f>SUM(COUNTIFS($P17:$AT17,{"Present - Approved","On behalf attendance - Approved","On behalf attendance - Regularise - Approved","Present - Regularise - Approved"}))</f>
        <v>10</v>
      </c>
      <c r="AV17" s="10">
        <f>SUM(COUNTIFS($P17:$AT17,{"Present - Awaiting","Present - Regularise - Awaiting"}))</f>
        <v>0</v>
      </c>
      <c r="AW17" s="10">
        <f>SUM(COUNTIFS($P17:$AT17,{"Weekoff - Approved","Weekoff Regularise - Approved","Weekoff - Regularise - Approved"}))</f>
        <v>4</v>
      </c>
      <c r="AX17" s="10">
        <f>SUM(COUNTIFS($P17:$AT17,{"Half Day - Approved","Halfday Present - Regularise - Approved","Halfday Present - Approved"}))/2</f>
        <v>0</v>
      </c>
      <c r="AY17" s="10">
        <f>SUM(COUNTIFS($P17:$AT17,{"Half Day - Awaiting"}))/2</f>
        <v>0</v>
      </c>
      <c r="AZ17" s="10">
        <f>COUNTIFS($P17:$AT17,"*Leave - approved*")</f>
        <v>4</v>
      </c>
      <c r="BA17" s="10">
        <f>SUM(COUNTIFS($P17:$AT17,{"Leave - Awaiting"}))</f>
        <v>0</v>
      </c>
      <c r="BB17" s="10">
        <f>COUNTIFS($P17:$AT17,"*Holiday*")</f>
        <v>0</v>
      </c>
      <c r="BC17" s="10">
        <f>SUM(COUNTIFS($P17:$AT17,{"Absent","Absent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7" s="10">
        <f>SUM(COUNTIFS($P17:$AT17,{"Not Marked","Halfday Present - Rejected","Half Day - Rejected","Marked Absent - Regularise - Rejected"}))</f>
        <v>12</v>
      </c>
      <c r="BE17" s="10">
        <f>COUNTIFS($P17:$AT17,"*NA*")</f>
        <v>0</v>
      </c>
      <c r="BF17" s="10">
        <f>SUM(AV17+AY17+BA17+BC17+BD17)</f>
        <v>13</v>
      </c>
      <c r="BG17" s="10">
        <f>SUM(AU17+AW17+AX17+AZ17+BB17)</f>
        <v>18</v>
      </c>
      <c r="BH17" s="10">
        <f>SUM($AU17:$BE17)</f>
        <v>31</v>
      </c>
      <c r="BI17" s="10">
        <f>BA17</f>
        <v>0</v>
      </c>
      <c r="BJ17" s="10">
        <f>BD17+BI17</f>
        <v>12</v>
      </c>
      <c r="BK17" s="10">
        <v>13</v>
      </c>
      <c r="BL17" s="10" t="s">
        <v>2384</v>
      </c>
      <c r="BM17" s="10" t="s">
        <v>2376</v>
      </c>
    </row>
    <row r="18" spans="1:65" x14ac:dyDescent="0.25">
      <c r="A18" s="10" t="s">
        <v>177</v>
      </c>
      <c r="B18" s="10" t="s">
        <v>178</v>
      </c>
      <c r="C18" s="10">
        <v>2002841085</v>
      </c>
      <c r="D18" s="10" t="s">
        <v>201</v>
      </c>
      <c r="E18" s="10" t="s">
        <v>202</v>
      </c>
      <c r="F18" s="10" t="s">
        <v>46</v>
      </c>
      <c r="G18" s="10" t="s">
        <v>36</v>
      </c>
      <c r="H18" s="10">
        <v>7977432998</v>
      </c>
      <c r="I18" s="10" t="s">
        <v>37</v>
      </c>
      <c r="J18" s="22">
        <v>45231</v>
      </c>
      <c r="K18" s="10">
        <v>8982158721</v>
      </c>
      <c r="L18" s="10" t="s">
        <v>190</v>
      </c>
      <c r="M18" s="10" t="s">
        <v>191</v>
      </c>
      <c r="N18" s="10" t="s">
        <v>40</v>
      </c>
      <c r="O18" s="10" t="s">
        <v>41</v>
      </c>
      <c r="P18" s="10" t="s">
        <v>15</v>
      </c>
      <c r="Q18" s="10" t="s">
        <v>15</v>
      </c>
      <c r="R18" s="10" t="s">
        <v>15</v>
      </c>
      <c r="S18" s="10" t="s">
        <v>15</v>
      </c>
      <c r="T18" s="10" t="s">
        <v>2282</v>
      </c>
      <c r="U18" s="10" t="s">
        <v>15</v>
      </c>
      <c r="V18" s="10" t="s">
        <v>15</v>
      </c>
      <c r="W18" s="10" t="s">
        <v>15</v>
      </c>
      <c r="X18" s="10" t="s">
        <v>15</v>
      </c>
      <c r="Y18" s="10" t="s">
        <v>15</v>
      </c>
      <c r="Z18" s="10" t="s">
        <v>15</v>
      </c>
      <c r="AA18" s="10" t="s">
        <v>2282</v>
      </c>
      <c r="AB18" s="10" t="s">
        <v>15</v>
      </c>
      <c r="AC18" s="10" t="s">
        <v>15</v>
      </c>
      <c r="AD18" s="10" t="s">
        <v>2363</v>
      </c>
      <c r="AE18" s="10" t="s">
        <v>2363</v>
      </c>
      <c r="AF18" s="10" t="s">
        <v>2359</v>
      </c>
      <c r="AG18" s="10" t="s">
        <v>2359</v>
      </c>
      <c r="AH18" s="10" t="s">
        <v>2282</v>
      </c>
      <c r="AI18" s="10" t="s">
        <v>2359</v>
      </c>
      <c r="AJ18" s="10" t="s">
        <v>2363</v>
      </c>
      <c r="AK18" s="10" t="s">
        <v>2363</v>
      </c>
      <c r="AL18" s="10" t="s">
        <v>2361</v>
      </c>
      <c r="AM18" s="10" t="s">
        <v>2361</v>
      </c>
      <c r="AN18" s="10" t="s">
        <v>2361</v>
      </c>
      <c r="AO18" s="10" t="s">
        <v>2282</v>
      </c>
      <c r="AP18" s="10" t="s">
        <v>2361</v>
      </c>
      <c r="AQ18" s="10" t="s">
        <v>2361</v>
      </c>
      <c r="AR18" s="10" t="s">
        <v>2361</v>
      </c>
      <c r="AS18" s="10" t="s">
        <v>2361</v>
      </c>
      <c r="AT18" s="10" t="s">
        <v>2361</v>
      </c>
      <c r="AU18" s="10">
        <f>SUM(COUNTIFS($P18:$AT18,{"Present - Approved","On behalf attendance - Approved","On behalf attendance - Regularise - Approved","Present - Regularise - Approved"}))</f>
        <v>12</v>
      </c>
      <c r="AV18" s="10">
        <f>SUM(COUNTIFS($P18:$AT18,{"Present - Awaiting","Present - Regularise - Awaiting"}))</f>
        <v>4</v>
      </c>
      <c r="AW18" s="10">
        <f>SUM(COUNTIFS($P18:$AT18,{"Weekoff - Approved","Weekoff Regularise - Approved","Weekoff - Regularise - Approved"}))</f>
        <v>4</v>
      </c>
      <c r="AX18" s="10">
        <f>SUM(COUNTIFS($P18:$AT18,{"Half Day - Approved","Halfday Present - Regularise - Approved","Halfday Present - Approved"}))/2</f>
        <v>0</v>
      </c>
      <c r="AY18" s="10">
        <f>SUM(COUNTIFS($P18:$AT18,{"Half Day - Awaiting"}))/2</f>
        <v>0</v>
      </c>
      <c r="AZ18" s="10">
        <f>COUNTIFS($P18:$AT18,"*Leave - approved*")</f>
        <v>3</v>
      </c>
      <c r="BA18" s="10">
        <f>SUM(COUNTIFS($P18:$AT18,{"Leave - Awaiting"}))</f>
        <v>0</v>
      </c>
      <c r="BB18" s="10">
        <f>COUNTIFS($P18:$AT18,"*Holiday*")</f>
        <v>0</v>
      </c>
      <c r="BC18" s="10">
        <f>SUM(COUNTIFS($P18:$AT18,{"Absent","Absent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" s="10">
        <f>SUM(COUNTIFS($P18:$AT18,{"Not Marked","Halfday Present - Rejected","Half Day - Rejected","Marked Absent - Regularise - Rejected"}))</f>
        <v>8</v>
      </c>
      <c r="BE18" s="10">
        <f>COUNTIFS($P18:$AT18,"*NA*")</f>
        <v>0</v>
      </c>
      <c r="BF18" s="10">
        <f>SUM(AV18+AY18+BA18+BC18+BD18)</f>
        <v>12</v>
      </c>
      <c r="BG18" s="10">
        <f>SUM(AU18+AW18+AX18+AZ18+BB18)</f>
        <v>19</v>
      </c>
      <c r="BH18" s="10">
        <f>SUM($AU18:$BE18)</f>
        <v>31</v>
      </c>
      <c r="BI18" s="10">
        <f>BA18</f>
        <v>0</v>
      </c>
      <c r="BJ18" s="10">
        <f>BD18+BI18</f>
        <v>8</v>
      </c>
      <c r="BK18" s="10">
        <v>12</v>
      </c>
      <c r="BL18" s="10" t="s">
        <v>2386</v>
      </c>
      <c r="BM18" s="10" t="s">
        <v>2376</v>
      </c>
    </row>
    <row r="19" spans="1:65" x14ac:dyDescent="0.25">
      <c r="A19" s="10" t="s">
        <v>107</v>
      </c>
      <c r="B19" s="10" t="s">
        <v>2279</v>
      </c>
      <c r="C19" s="10">
        <v>2003153530</v>
      </c>
      <c r="D19" s="10" t="s">
        <v>2280</v>
      </c>
      <c r="E19" s="10" t="s">
        <v>2281</v>
      </c>
      <c r="F19" s="10" t="s">
        <v>104</v>
      </c>
      <c r="G19" s="11" t="s">
        <v>47</v>
      </c>
      <c r="H19" s="11">
        <v>9627347027</v>
      </c>
      <c r="I19" s="10" t="s">
        <v>1216</v>
      </c>
      <c r="J19" s="22">
        <v>45458</v>
      </c>
      <c r="K19" s="10">
        <v>9997327954</v>
      </c>
      <c r="L19" s="10" t="s">
        <v>649</v>
      </c>
      <c r="M19" s="11" t="s">
        <v>362</v>
      </c>
      <c r="N19" s="10" t="s">
        <v>40</v>
      </c>
      <c r="O19" s="10" t="s">
        <v>41</v>
      </c>
      <c r="P19" s="10" t="s">
        <v>2361</v>
      </c>
      <c r="Q19" s="10" t="s">
        <v>2361</v>
      </c>
      <c r="R19" s="10" t="s">
        <v>2361</v>
      </c>
      <c r="S19" s="10" t="s">
        <v>2361</v>
      </c>
      <c r="T19" s="10" t="s">
        <v>2282</v>
      </c>
      <c r="U19" s="10" t="s">
        <v>2361</v>
      </c>
      <c r="V19" s="10" t="s">
        <v>2361</v>
      </c>
      <c r="W19" s="10" t="s">
        <v>2361</v>
      </c>
      <c r="X19" s="10" t="s">
        <v>2361</v>
      </c>
      <c r="Y19" s="10" t="s">
        <v>2361</v>
      </c>
      <c r="Z19" s="10" t="s">
        <v>2361</v>
      </c>
      <c r="AA19" s="10" t="s">
        <v>2282</v>
      </c>
      <c r="AB19" s="10" t="s">
        <v>2360</v>
      </c>
      <c r="AC19" s="10" t="s">
        <v>2360</v>
      </c>
      <c r="AD19" s="10" t="s">
        <v>15</v>
      </c>
      <c r="AE19" s="10" t="s">
        <v>15</v>
      </c>
      <c r="AF19" s="10" t="s">
        <v>15</v>
      </c>
      <c r="AG19" s="10" t="s">
        <v>2362</v>
      </c>
      <c r="AH19" s="10" t="s">
        <v>2282</v>
      </c>
      <c r="AI19" s="10" t="s">
        <v>15</v>
      </c>
      <c r="AJ19" s="10" t="s">
        <v>15</v>
      </c>
      <c r="AK19" s="10" t="s">
        <v>2361</v>
      </c>
      <c r="AL19" s="10" t="s">
        <v>15</v>
      </c>
      <c r="AM19" s="10" t="s">
        <v>15</v>
      </c>
      <c r="AN19" s="10" t="s">
        <v>15</v>
      </c>
      <c r="AO19" s="10" t="s">
        <v>2282</v>
      </c>
      <c r="AP19" s="10" t="s">
        <v>15</v>
      </c>
      <c r="AQ19" s="10" t="s">
        <v>15</v>
      </c>
      <c r="AR19" s="10" t="s">
        <v>2361</v>
      </c>
      <c r="AS19" s="10" t="s">
        <v>15</v>
      </c>
      <c r="AT19" s="10" t="s">
        <v>15</v>
      </c>
      <c r="AU19" s="10">
        <f>SUM(COUNTIFS($P19:$AT19,{"Present - Approved","On behalf attendance - Approved","On behalf attendance - Regularise - Approved","Present - Regularise - Approved"}))</f>
        <v>14</v>
      </c>
      <c r="AV19" s="10">
        <f>SUM(COUNTIFS($P19:$AT19,{"Present - Awaiting","Present - Regularise - Awaiting"}))</f>
        <v>0</v>
      </c>
      <c r="AW19" s="10">
        <f>SUM(COUNTIFS($P19:$AT19,{"Weekoff - Approved","Weekoff Regularise - Approved","Weekoff - Regularise - Approved"}))</f>
        <v>4</v>
      </c>
      <c r="AX19" s="10">
        <f>SUM(COUNTIFS($P19:$AT19,{"Half Day - Approved","Halfday Present - Regularise - Approved","Halfday Present - Approved"}))/2</f>
        <v>0</v>
      </c>
      <c r="AY19" s="10">
        <f>SUM(COUNTIFS($P19:$AT19,{"Half Day - Awaiting"}))/2</f>
        <v>0</v>
      </c>
      <c r="AZ19" s="10">
        <f>COUNTIFS($P19:$AT19,"*Leave - approved*")</f>
        <v>0</v>
      </c>
      <c r="BA19" s="10">
        <f>SUM(COUNTIFS($P19:$AT19,{"Leave - Awaiting"}))</f>
        <v>0</v>
      </c>
      <c r="BB19" s="10">
        <f>COUNTIFS($P19:$AT19,"*Holiday*")</f>
        <v>1</v>
      </c>
      <c r="BC19" s="10">
        <f>SUM(COUNTIFS($P19:$AT19,{"Absent","Absent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" s="10">
        <f>SUM(COUNTIFS($P19:$AT19,{"Not Marked","Halfday Present - Rejected","Half Day - Rejected","Marked Absent - Regularise - Rejected"}))</f>
        <v>12</v>
      </c>
      <c r="BE19" s="10">
        <f>COUNTIFS($P19:$AT19,"*NA*")</f>
        <v>0</v>
      </c>
      <c r="BF19" s="10">
        <f>SUM(AV19+AY19+BA19+BC19+BD19)</f>
        <v>12</v>
      </c>
      <c r="BG19" s="10">
        <f>SUM(AU19+AW19+AX19+AZ19+BB19)</f>
        <v>19</v>
      </c>
      <c r="BH19" s="10">
        <f>SUM($AU19:$BE19)</f>
        <v>31</v>
      </c>
      <c r="BI19" s="10">
        <f>BA19</f>
        <v>0</v>
      </c>
      <c r="BJ19" s="10">
        <f>BD19+BI19</f>
        <v>12</v>
      </c>
      <c r="BK19" s="10">
        <v>12</v>
      </c>
      <c r="BL19" s="10" t="s">
        <v>2384</v>
      </c>
      <c r="BM19" s="10" t="s">
        <v>2377</v>
      </c>
    </row>
    <row r="20" spans="1:65" x14ac:dyDescent="0.25">
      <c r="A20" s="10" t="s">
        <v>231</v>
      </c>
      <c r="B20" s="10" t="s">
        <v>977</v>
      </c>
      <c r="C20" s="10">
        <v>2003540645</v>
      </c>
      <c r="D20" s="10" t="s">
        <v>2216</v>
      </c>
      <c r="E20" s="10" t="s">
        <v>2217</v>
      </c>
      <c r="F20" s="10" t="s">
        <v>104</v>
      </c>
      <c r="G20" s="10" t="s">
        <v>47</v>
      </c>
      <c r="H20" s="10">
        <v>8360849282</v>
      </c>
      <c r="I20" s="10" t="s">
        <v>1216</v>
      </c>
      <c r="J20" s="22">
        <v>45772</v>
      </c>
      <c r="K20" s="10">
        <v>9815380655</v>
      </c>
      <c r="L20" s="10" t="s">
        <v>980</v>
      </c>
      <c r="M20" s="10" t="s">
        <v>487</v>
      </c>
      <c r="N20" s="10" t="s">
        <v>40</v>
      </c>
      <c r="O20" s="10" t="s">
        <v>41</v>
      </c>
      <c r="P20" s="10" t="s">
        <v>15</v>
      </c>
      <c r="Q20" s="10" t="s">
        <v>15</v>
      </c>
      <c r="R20" s="10" t="s">
        <v>15</v>
      </c>
      <c r="S20" s="10" t="s">
        <v>15</v>
      </c>
      <c r="T20" s="10" t="s">
        <v>2282</v>
      </c>
      <c r="U20" s="10" t="s">
        <v>15</v>
      </c>
      <c r="V20" s="10" t="s">
        <v>15</v>
      </c>
      <c r="W20" s="10" t="s">
        <v>15</v>
      </c>
      <c r="X20" s="10" t="s">
        <v>15</v>
      </c>
      <c r="Y20" s="10" t="s">
        <v>2364</v>
      </c>
      <c r="Z20" s="10" t="s">
        <v>15</v>
      </c>
      <c r="AA20" s="10" t="s">
        <v>2282</v>
      </c>
      <c r="AB20" s="10" t="s">
        <v>15</v>
      </c>
      <c r="AC20" s="10" t="s">
        <v>2366</v>
      </c>
      <c r="AD20" s="10" t="s">
        <v>2366</v>
      </c>
      <c r="AE20" s="10" t="s">
        <v>2370</v>
      </c>
      <c r="AF20" s="10" t="s">
        <v>2370</v>
      </c>
      <c r="AG20" s="10" t="s">
        <v>2362</v>
      </c>
      <c r="AH20" s="10" t="s">
        <v>2282</v>
      </c>
      <c r="AI20" s="10" t="s">
        <v>15</v>
      </c>
      <c r="AJ20" s="10" t="s">
        <v>15</v>
      </c>
      <c r="AK20" s="10" t="s">
        <v>15</v>
      </c>
      <c r="AL20" s="10" t="s">
        <v>2361</v>
      </c>
      <c r="AM20" s="10" t="s">
        <v>2361</v>
      </c>
      <c r="AN20" s="10" t="s">
        <v>2361</v>
      </c>
      <c r="AO20" s="10" t="s">
        <v>2282</v>
      </c>
      <c r="AP20" s="10" t="s">
        <v>2361</v>
      </c>
      <c r="AQ20" s="10" t="s">
        <v>2361</v>
      </c>
      <c r="AR20" s="10" t="s">
        <v>2361</v>
      </c>
      <c r="AS20" s="10" t="s">
        <v>2361</v>
      </c>
      <c r="AT20" s="10" t="s">
        <v>2361</v>
      </c>
      <c r="AU20" s="10">
        <f>SUM(COUNTIFS($P20:$AT20,{"Present - Approved","On behalf attendance - Approved","On behalf attendance - Regularise - Approved","Present - Regularise - Approved"}))</f>
        <v>13</v>
      </c>
      <c r="AV20" s="10">
        <f>SUM(COUNTIFS($P20:$AT20,{"Present - Awaiting","Present - Regularise - Awaiting"}))</f>
        <v>0</v>
      </c>
      <c r="AW20" s="10">
        <f>SUM(COUNTIFS($P20:$AT20,{"Weekoff - Approved","Weekoff Regularise - Approved","Weekoff - Regularise - Approved"}))</f>
        <v>4</v>
      </c>
      <c r="AX20" s="10">
        <f>SUM(COUNTIFS($P20:$AT20,{"Half Day - Approved","Halfday Present - Regularise - Approved","Halfday Present - Approved"}))/2</f>
        <v>1</v>
      </c>
      <c r="AY20" s="10">
        <f>SUM(COUNTIFS($P20:$AT20,{"Half Day - Awaiting"}))/2</f>
        <v>0</v>
      </c>
      <c r="AZ20" s="10">
        <f>COUNTIFS($P20:$AT20,"*Leave - approved*")</f>
        <v>0</v>
      </c>
      <c r="BA20" s="10">
        <f>SUM(COUNTIFS($P20:$AT20,{"Leave - Awaiting"}))</f>
        <v>0</v>
      </c>
      <c r="BB20" s="10">
        <f>COUNTIFS($P20:$AT20,"*Holiday*")</f>
        <v>1</v>
      </c>
      <c r="BC20" s="10">
        <f>SUM(COUNTIFS($P20:$AT20,{"Absent","Absent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D20" s="10">
        <f>SUM(COUNTIFS($P20:$AT20,{"Not Marked","Halfday Present - Rejected","Half Day - Rejected","Marked Absent - Regularise - Rejected"}))</f>
        <v>8</v>
      </c>
      <c r="BE20" s="10">
        <f>COUNTIFS($P20:$AT20,"*NA*")</f>
        <v>0</v>
      </c>
      <c r="BF20" s="10">
        <f>SUM(AV20+AY20+BA20+BC20+BD20)</f>
        <v>11</v>
      </c>
      <c r="BG20" s="10">
        <f>SUM(AU20+AW20+AX20+AZ20+BB20)</f>
        <v>19</v>
      </c>
      <c r="BH20" s="10">
        <f>SUM($AU20:$BE20)</f>
        <v>30</v>
      </c>
      <c r="BI20" s="10">
        <f>BA20</f>
        <v>0</v>
      </c>
      <c r="BJ20" s="10">
        <f>BD20+BI20</f>
        <v>8</v>
      </c>
      <c r="BK20" s="10">
        <v>11</v>
      </c>
      <c r="BL20" s="10" t="s">
        <v>2384</v>
      </c>
      <c r="BM20" s="10" t="s">
        <v>2377</v>
      </c>
    </row>
    <row r="21" spans="1:65" x14ac:dyDescent="0.25">
      <c r="A21" s="10" t="s">
        <v>70</v>
      </c>
      <c r="B21" s="10" t="s">
        <v>80</v>
      </c>
      <c r="C21" s="10">
        <v>2003193785</v>
      </c>
      <c r="D21" s="10" t="s">
        <v>1548</v>
      </c>
      <c r="E21" s="10" t="s">
        <v>1549</v>
      </c>
      <c r="F21" s="10" t="s">
        <v>35</v>
      </c>
      <c r="G21" s="10" t="s">
        <v>47</v>
      </c>
      <c r="H21" s="10">
        <v>9989388344</v>
      </c>
      <c r="I21" s="10" t="s">
        <v>1216</v>
      </c>
      <c r="J21" s="22">
        <v>45494</v>
      </c>
      <c r="K21" s="10">
        <v>9948711602</v>
      </c>
      <c r="L21" s="10" t="s">
        <v>1360</v>
      </c>
      <c r="M21" s="10" t="s">
        <v>75</v>
      </c>
      <c r="N21" s="10" t="s">
        <v>40</v>
      </c>
      <c r="O21" s="10" t="s">
        <v>41</v>
      </c>
      <c r="P21" s="10" t="s">
        <v>15</v>
      </c>
      <c r="Q21" s="10" t="s">
        <v>15</v>
      </c>
      <c r="R21" s="10" t="s">
        <v>15</v>
      </c>
      <c r="S21" s="10" t="s">
        <v>15</v>
      </c>
      <c r="T21" s="10" t="s">
        <v>2282</v>
      </c>
      <c r="U21" s="10" t="s">
        <v>15</v>
      </c>
      <c r="V21" s="10" t="s">
        <v>2364</v>
      </c>
      <c r="W21" s="10" t="s">
        <v>2364</v>
      </c>
      <c r="X21" s="10" t="s">
        <v>2364</v>
      </c>
      <c r="Y21" s="10" t="s">
        <v>15</v>
      </c>
      <c r="Z21" s="10" t="s">
        <v>2364</v>
      </c>
      <c r="AA21" s="10" t="s">
        <v>2282</v>
      </c>
      <c r="AB21" s="10" t="s">
        <v>15</v>
      </c>
      <c r="AC21" s="10" t="s">
        <v>15</v>
      </c>
      <c r="AD21" s="10" t="s">
        <v>15</v>
      </c>
      <c r="AE21" s="10" t="s">
        <v>15</v>
      </c>
      <c r="AF21" s="10" t="s">
        <v>15</v>
      </c>
      <c r="AG21" s="10" t="s">
        <v>15</v>
      </c>
      <c r="AH21" s="10" t="s">
        <v>2282</v>
      </c>
      <c r="AI21" s="10" t="s">
        <v>15</v>
      </c>
      <c r="AJ21" s="10" t="s">
        <v>15</v>
      </c>
      <c r="AK21" s="10" t="s">
        <v>15</v>
      </c>
      <c r="AL21" s="10" t="s">
        <v>15</v>
      </c>
      <c r="AM21" s="10" t="s">
        <v>15</v>
      </c>
      <c r="AN21" s="10" t="s">
        <v>2361</v>
      </c>
      <c r="AO21" s="10" t="s">
        <v>2282</v>
      </c>
      <c r="AP21" s="10" t="s">
        <v>2361</v>
      </c>
      <c r="AQ21" s="10" t="s">
        <v>2361</v>
      </c>
      <c r="AR21" s="10" t="s">
        <v>2361</v>
      </c>
      <c r="AS21" s="10" t="s">
        <v>2361</v>
      </c>
      <c r="AT21" s="10" t="s">
        <v>2361</v>
      </c>
      <c r="AU21" s="10">
        <f>SUM(COUNTIFS($P21:$AT21,{"Present - Approved","On behalf attendance - Approved","On behalf attendance - Regularise - Approved","Present - Regularise - Approved"}))</f>
        <v>17</v>
      </c>
      <c r="AV21" s="10">
        <f>SUM(COUNTIFS($P21:$AT21,{"Present - Awaiting","Present - Regularise - Awaiting"}))</f>
        <v>0</v>
      </c>
      <c r="AW21" s="10">
        <f>SUM(COUNTIFS($P21:$AT21,{"Weekoff - Approved","Weekoff Regularise - Approved","Weekoff - Regularise - Approved"}))</f>
        <v>4</v>
      </c>
      <c r="AX21" s="10">
        <f>SUM(COUNTIFS($P21:$AT21,{"Half Day - Approved","Halfday Present - Regularise - Approved","Halfday Present - Approved"}))/2</f>
        <v>0</v>
      </c>
      <c r="AY21" s="10">
        <f>SUM(COUNTIFS($P21:$AT21,{"Half Day - Awaiting"}))/2</f>
        <v>0</v>
      </c>
      <c r="AZ21" s="10">
        <f>COUNTIFS($P21:$AT21,"*Leave - approved*")</f>
        <v>0</v>
      </c>
      <c r="BA21" s="10">
        <f>SUM(COUNTIFS($P21:$AT21,{"Leave - Awaiting"}))</f>
        <v>0</v>
      </c>
      <c r="BB21" s="10">
        <f>COUNTIFS($P21:$AT21,"*Holiday*")</f>
        <v>0</v>
      </c>
      <c r="BC21" s="10">
        <f>SUM(COUNTIFS($P21:$AT21,{"Absent","Absent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21" s="10">
        <f>SUM(COUNTIFS($P21:$AT21,{"Not Marked","Halfday Present - Rejected","Half Day - Rejected","Marked Absent - Regularise - Rejected"}))</f>
        <v>6</v>
      </c>
      <c r="BE21" s="10">
        <f>COUNTIFS($P21:$AT21,"*NA*")</f>
        <v>0</v>
      </c>
      <c r="BF21" s="10">
        <f>SUM(AV21+AY21+BA21+BC21+BD21)</f>
        <v>10</v>
      </c>
      <c r="BG21" s="10">
        <f>SUM(AU21+AW21+AX21+AZ21+BB21)</f>
        <v>21</v>
      </c>
      <c r="BH21" s="10">
        <f>SUM($AU21:$BE21)</f>
        <v>31</v>
      </c>
      <c r="BI21" s="10">
        <f>BA21</f>
        <v>0</v>
      </c>
      <c r="BJ21" s="10">
        <f>BD21+BI21</f>
        <v>6</v>
      </c>
      <c r="BK21" s="10">
        <v>10</v>
      </c>
      <c r="BL21" s="10" t="s">
        <v>2384</v>
      </c>
      <c r="BM21" s="10" t="s">
        <v>2377</v>
      </c>
    </row>
    <row r="22" spans="1:65" x14ac:dyDescent="0.25">
      <c r="A22" s="10" t="s">
        <v>217</v>
      </c>
      <c r="B22" s="10" t="s">
        <v>222</v>
      </c>
      <c r="C22" s="10">
        <v>2003381207</v>
      </c>
      <c r="D22" s="10" t="s">
        <v>1825</v>
      </c>
      <c r="E22" s="10" t="s">
        <v>1826</v>
      </c>
      <c r="F22" s="10" t="s">
        <v>46</v>
      </c>
      <c r="G22" s="10" t="s">
        <v>47</v>
      </c>
      <c r="H22" s="10">
        <v>6351537817</v>
      </c>
      <c r="I22" s="10" t="s">
        <v>1216</v>
      </c>
      <c r="J22" s="22">
        <v>45635</v>
      </c>
      <c r="K22" s="10">
        <v>8511078600</v>
      </c>
      <c r="L22" s="10" t="s">
        <v>1015</v>
      </c>
      <c r="M22" s="10" t="s">
        <v>258</v>
      </c>
      <c r="N22" s="10" t="s">
        <v>40</v>
      </c>
      <c r="O22" s="10" t="s">
        <v>41</v>
      </c>
      <c r="P22" s="10" t="s">
        <v>2361</v>
      </c>
      <c r="Q22" s="10" t="s">
        <v>2361</v>
      </c>
      <c r="R22" s="10" t="s">
        <v>2361</v>
      </c>
      <c r="S22" s="10" t="s">
        <v>2361</v>
      </c>
      <c r="T22" s="10" t="s">
        <v>2282</v>
      </c>
      <c r="U22" s="10" t="s">
        <v>15</v>
      </c>
      <c r="V22" s="10" t="s">
        <v>15</v>
      </c>
      <c r="W22" s="10" t="s">
        <v>15</v>
      </c>
      <c r="X22" s="10" t="s">
        <v>15</v>
      </c>
      <c r="Y22" s="10" t="s">
        <v>15</v>
      </c>
      <c r="Z22" s="10" t="s">
        <v>15</v>
      </c>
      <c r="AA22" s="10" t="s">
        <v>2282</v>
      </c>
      <c r="AB22" s="10" t="s">
        <v>15</v>
      </c>
      <c r="AC22" s="10" t="s">
        <v>15</v>
      </c>
      <c r="AD22" s="10" t="s">
        <v>15</v>
      </c>
      <c r="AE22" s="10" t="s">
        <v>15</v>
      </c>
      <c r="AF22" s="10" t="s">
        <v>15</v>
      </c>
      <c r="AG22" s="10" t="s">
        <v>15</v>
      </c>
      <c r="AH22" s="10" t="s">
        <v>2282</v>
      </c>
      <c r="AI22" s="10" t="s">
        <v>15</v>
      </c>
      <c r="AJ22" s="10" t="s">
        <v>15</v>
      </c>
      <c r="AK22" s="10" t="s">
        <v>15</v>
      </c>
      <c r="AL22" s="10" t="s">
        <v>15</v>
      </c>
      <c r="AM22" s="10" t="s">
        <v>15</v>
      </c>
      <c r="AN22" s="10" t="s">
        <v>15</v>
      </c>
      <c r="AO22" s="10" t="s">
        <v>2282</v>
      </c>
      <c r="AP22" s="10" t="s">
        <v>2361</v>
      </c>
      <c r="AQ22" s="10" t="s">
        <v>2361</v>
      </c>
      <c r="AR22" s="10" t="s">
        <v>2361</v>
      </c>
      <c r="AS22" s="10" t="s">
        <v>2361</v>
      </c>
      <c r="AT22" s="10" t="s">
        <v>2361</v>
      </c>
      <c r="AU22" s="10">
        <f>SUM(COUNTIFS($P22:$AT22,{"Present - Approved","On behalf attendance - Approved","On behalf attendance - Regularise - Approved","Present - Regularise - Approved"}))</f>
        <v>18</v>
      </c>
      <c r="AV22" s="10">
        <f>SUM(COUNTIFS($P22:$AT22,{"Present - Awaiting","Present - Regularise - Awaiting"}))</f>
        <v>0</v>
      </c>
      <c r="AW22" s="10">
        <f>SUM(COUNTIFS($P22:$AT22,{"Weekoff - Approved","Weekoff Regularise - Approved","Weekoff - Regularise - Approved"}))</f>
        <v>4</v>
      </c>
      <c r="AX22" s="10">
        <f>SUM(COUNTIFS($P22:$AT22,{"Half Day - Approved","Halfday Present - Regularise - Approved","Halfday Present - Approved"}))/2</f>
        <v>0</v>
      </c>
      <c r="AY22" s="10">
        <f>SUM(COUNTIFS($P22:$AT22,{"Half Day - Awaiting"}))/2</f>
        <v>0</v>
      </c>
      <c r="AZ22" s="10">
        <f>COUNTIFS($P22:$AT22,"*Leave - approved*")</f>
        <v>0</v>
      </c>
      <c r="BA22" s="10">
        <f>SUM(COUNTIFS($P22:$AT22,{"Leave - Awaiting"}))</f>
        <v>0</v>
      </c>
      <c r="BB22" s="10">
        <f>COUNTIFS($P22:$AT22,"*Holiday*")</f>
        <v>0</v>
      </c>
      <c r="BC22" s="10">
        <f>SUM(COUNTIFS($P22:$AT22,{"Absent","Absent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" s="10">
        <f>SUM(COUNTIFS($P22:$AT22,{"Not Marked","Halfday Present - Rejected","Half Day - Rejected","Marked Absent - Regularise - Rejected"}))</f>
        <v>9</v>
      </c>
      <c r="BE22" s="10">
        <f>COUNTIFS($P22:$AT22,"*NA*")</f>
        <v>0</v>
      </c>
      <c r="BF22" s="10">
        <f>SUM(AV22+AY22+BA22+BC22+BD22)</f>
        <v>9</v>
      </c>
      <c r="BG22" s="10">
        <f>SUM(AU22+AW22+AX22+AZ22+BB22)</f>
        <v>22</v>
      </c>
      <c r="BH22" s="10">
        <f>SUM($AU22:$BE22)</f>
        <v>31</v>
      </c>
      <c r="BI22" s="10">
        <f>BA22</f>
        <v>0</v>
      </c>
      <c r="BJ22" s="10">
        <f>BD22+BI22</f>
        <v>9</v>
      </c>
      <c r="BK22" s="10">
        <v>9</v>
      </c>
      <c r="BL22" s="10" t="s">
        <v>2384</v>
      </c>
      <c r="BM22" s="10" t="s">
        <v>2377</v>
      </c>
    </row>
    <row r="23" spans="1:65" x14ac:dyDescent="0.25">
      <c r="A23" s="10" t="s">
        <v>100</v>
      </c>
      <c r="B23" s="10" t="s">
        <v>1378</v>
      </c>
      <c r="C23" s="10">
        <v>2003479868</v>
      </c>
      <c r="D23" s="10" t="s">
        <v>1995</v>
      </c>
      <c r="E23" s="10" t="s">
        <v>1996</v>
      </c>
      <c r="F23" s="10" t="s">
        <v>104</v>
      </c>
      <c r="G23" s="10" t="s">
        <v>47</v>
      </c>
      <c r="H23" s="10">
        <v>9971669408</v>
      </c>
      <c r="I23" s="10" t="s">
        <v>1216</v>
      </c>
      <c r="J23" s="22">
        <v>45705</v>
      </c>
      <c r="K23" s="10">
        <v>9650240283</v>
      </c>
      <c r="L23" s="10" t="s">
        <v>105</v>
      </c>
      <c r="M23" s="10" t="s">
        <v>106</v>
      </c>
      <c r="N23" s="10" t="s">
        <v>40</v>
      </c>
      <c r="O23" s="10" t="s">
        <v>41</v>
      </c>
      <c r="P23" s="10" t="s">
        <v>15</v>
      </c>
      <c r="Q23" s="10" t="s">
        <v>15</v>
      </c>
      <c r="R23" s="10" t="s">
        <v>15</v>
      </c>
      <c r="S23" s="10" t="s">
        <v>15</v>
      </c>
      <c r="T23" s="10" t="s">
        <v>2282</v>
      </c>
      <c r="U23" s="10" t="s">
        <v>15</v>
      </c>
      <c r="V23" s="10" t="s">
        <v>2364</v>
      </c>
      <c r="W23" s="10" t="s">
        <v>15</v>
      </c>
      <c r="X23" s="10" t="s">
        <v>15</v>
      </c>
      <c r="Y23" s="10" t="s">
        <v>15</v>
      </c>
      <c r="Z23" s="10" t="s">
        <v>2364</v>
      </c>
      <c r="AA23" s="10" t="s">
        <v>2282</v>
      </c>
      <c r="AB23" s="10" t="s">
        <v>15</v>
      </c>
      <c r="AC23" s="10" t="s">
        <v>15</v>
      </c>
      <c r="AD23" s="10" t="s">
        <v>15</v>
      </c>
      <c r="AE23" s="10" t="s">
        <v>15</v>
      </c>
      <c r="AF23" s="10" t="s">
        <v>15</v>
      </c>
      <c r="AG23" s="10" t="s">
        <v>2362</v>
      </c>
      <c r="AH23" s="10" t="s">
        <v>2282</v>
      </c>
      <c r="AI23" s="10" t="s">
        <v>2359</v>
      </c>
      <c r="AJ23" s="10" t="s">
        <v>2360</v>
      </c>
      <c r="AK23" s="10" t="s">
        <v>15</v>
      </c>
      <c r="AL23" s="10" t="s">
        <v>15</v>
      </c>
      <c r="AM23" s="10" t="s">
        <v>2359</v>
      </c>
      <c r="AN23" s="10" t="s">
        <v>2364</v>
      </c>
      <c r="AO23" s="10" t="s">
        <v>2282</v>
      </c>
      <c r="AP23" s="10" t="s">
        <v>2365</v>
      </c>
      <c r="AQ23" s="10" t="s">
        <v>2364</v>
      </c>
      <c r="AR23" s="10" t="s">
        <v>2364</v>
      </c>
      <c r="AS23" s="10" t="s">
        <v>2364</v>
      </c>
      <c r="AT23" s="10" t="s">
        <v>2364</v>
      </c>
      <c r="AU23" s="10">
        <f>SUM(COUNTIFS($P23:$AT23,{"Present - Approved","On behalf attendance - Approved","On behalf attendance - Regularise - Approved","Present - Regularise - Approved"}))</f>
        <v>16</v>
      </c>
      <c r="AV23" s="10">
        <f>SUM(COUNTIFS($P23:$AT23,{"Present - Awaiting","Present - Regularise - Awaiting"}))</f>
        <v>0</v>
      </c>
      <c r="AW23" s="10">
        <f>SUM(COUNTIFS($P23:$AT23,{"Weekoff - Approved","Weekoff Regularise - Approved","Weekoff - Regularise - Approved"}))</f>
        <v>4</v>
      </c>
      <c r="AX23" s="10">
        <f>SUM(COUNTIFS($P23:$AT23,{"Half Day - Approved","Halfday Present - Regularise - Approved","Halfday Present - Approved"}))/2</f>
        <v>0</v>
      </c>
      <c r="AY23" s="10">
        <f>SUM(COUNTIFS($P23:$AT23,{"Half Day - Awaiting"}))/2</f>
        <v>0</v>
      </c>
      <c r="AZ23" s="10">
        <f>COUNTIFS($P23:$AT23,"*Leave - approved*")</f>
        <v>2</v>
      </c>
      <c r="BA23" s="10">
        <f>SUM(COUNTIFS($P23:$AT23,{"Leave - Awaiting"}))</f>
        <v>0</v>
      </c>
      <c r="BB23" s="10">
        <f>COUNTIFS($P23:$AT23,"*Holiday*")</f>
        <v>1</v>
      </c>
      <c r="BC23" s="10">
        <f>SUM(COUNTIFS($P23:$AT23,{"Absent","Absent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8</v>
      </c>
      <c r="BD23" s="10">
        <f>SUM(COUNTIFS($P23:$AT23,{"Not Marked","Halfday Present - Rejected","Half Day - Rejected","Marked Absent - Regularise - Rejected"}))</f>
        <v>0</v>
      </c>
      <c r="BE23" s="10">
        <f>COUNTIFS($P23:$AT23,"*NA*")</f>
        <v>0</v>
      </c>
      <c r="BF23" s="10">
        <f>SUM(AV23+AY23+BA23+BC23+BD23)</f>
        <v>8</v>
      </c>
      <c r="BG23" s="10">
        <f>SUM(AU23+AW23+AX23+AZ23+BB23)</f>
        <v>23</v>
      </c>
      <c r="BH23" s="10">
        <f>SUM($AU23:$BE23)</f>
        <v>31</v>
      </c>
      <c r="BI23" s="10">
        <f>BA23</f>
        <v>0</v>
      </c>
      <c r="BJ23" s="10">
        <f>BD23+BI23</f>
        <v>0</v>
      </c>
      <c r="BK23" s="10">
        <v>8</v>
      </c>
      <c r="BL23" s="11" t="s">
        <v>2382</v>
      </c>
      <c r="BM23" s="10" t="s">
        <v>2377</v>
      </c>
    </row>
    <row r="24" spans="1:65" x14ac:dyDescent="0.25">
      <c r="A24" s="10" t="s">
        <v>64</v>
      </c>
      <c r="B24" s="10" t="s">
        <v>2139</v>
      </c>
      <c r="C24" s="10">
        <v>2003543728</v>
      </c>
      <c r="D24" s="10" t="s">
        <v>2220</v>
      </c>
      <c r="E24" s="10" t="s">
        <v>2221</v>
      </c>
      <c r="F24" s="10" t="s">
        <v>35</v>
      </c>
      <c r="G24" s="10" t="s">
        <v>47</v>
      </c>
      <c r="H24" s="10">
        <v>9000689157</v>
      </c>
      <c r="I24" s="10" t="s">
        <v>1216</v>
      </c>
      <c r="J24" s="22">
        <v>45793</v>
      </c>
      <c r="K24" s="10">
        <v>9553835807</v>
      </c>
      <c r="L24" s="10" t="s">
        <v>379</v>
      </c>
      <c r="M24" s="10" t="s">
        <v>69</v>
      </c>
      <c r="N24" s="10" t="s">
        <v>40</v>
      </c>
      <c r="O24" s="10" t="s">
        <v>41</v>
      </c>
      <c r="P24" s="10" t="s">
        <v>2367</v>
      </c>
      <c r="Q24" s="10" t="s">
        <v>2367</v>
      </c>
      <c r="R24" s="10" t="s">
        <v>2367</v>
      </c>
      <c r="S24" s="10" t="s">
        <v>2367</v>
      </c>
      <c r="T24" s="10" t="s">
        <v>2282</v>
      </c>
      <c r="U24" s="10" t="s">
        <v>2361</v>
      </c>
      <c r="V24" s="10" t="s">
        <v>2367</v>
      </c>
      <c r="W24" s="10" t="s">
        <v>2367</v>
      </c>
      <c r="X24" s="10" t="s">
        <v>2367</v>
      </c>
      <c r="Y24" s="10" t="s">
        <v>2367</v>
      </c>
      <c r="Z24" s="10" t="s">
        <v>2367</v>
      </c>
      <c r="AA24" s="10" t="s">
        <v>2282</v>
      </c>
      <c r="AB24" s="10" t="s">
        <v>2361</v>
      </c>
      <c r="AC24" s="10" t="s">
        <v>2367</v>
      </c>
      <c r="AD24" s="10" t="s">
        <v>2367</v>
      </c>
      <c r="AE24" s="10" t="s">
        <v>2367</v>
      </c>
      <c r="AF24" s="10" t="s">
        <v>2367</v>
      </c>
      <c r="AG24" s="10" t="s">
        <v>2361</v>
      </c>
      <c r="AH24" s="10" t="s">
        <v>2282</v>
      </c>
      <c r="AI24" s="10" t="s">
        <v>2361</v>
      </c>
      <c r="AJ24" s="10" t="s">
        <v>2367</v>
      </c>
      <c r="AK24" s="10" t="s">
        <v>2367</v>
      </c>
      <c r="AL24" s="10" t="s">
        <v>2367</v>
      </c>
      <c r="AM24" s="10" t="s">
        <v>2367</v>
      </c>
      <c r="AN24" s="10" t="s">
        <v>2367</v>
      </c>
      <c r="AO24" s="10" t="s">
        <v>2282</v>
      </c>
      <c r="AP24" s="10" t="s">
        <v>2361</v>
      </c>
      <c r="AQ24" s="10" t="s">
        <v>2367</v>
      </c>
      <c r="AR24" s="10" t="s">
        <v>2361</v>
      </c>
      <c r="AS24" s="10" t="s">
        <v>2361</v>
      </c>
      <c r="AT24" s="10" t="s">
        <v>2361</v>
      </c>
      <c r="AU24" s="10">
        <f>SUM(COUNTIFS($P24:$AT24,{"Present - Approved","On behalf attendance - Approved","On behalf attendance - Regularise - Approved","Present - Regularise - Approved"}))</f>
        <v>19</v>
      </c>
      <c r="AV24" s="10">
        <f>SUM(COUNTIFS($P24:$AT24,{"Present - Awaiting","Present - Regularise - Awaiting"}))</f>
        <v>0</v>
      </c>
      <c r="AW24" s="10">
        <f>SUM(COUNTIFS($P24:$AT24,{"Weekoff - Approved","Weekoff Regularise - Approved","Weekoff - Regularise - Approved"}))</f>
        <v>4</v>
      </c>
      <c r="AX24" s="10">
        <f>SUM(COUNTIFS($P24:$AT24,{"Half Day - Approved","Halfday Present - Regularise - Approved","Halfday Present - Approved"}))/2</f>
        <v>0</v>
      </c>
      <c r="AY24" s="10">
        <f>SUM(COUNTIFS($P24:$AT24,{"Half Day - Awaiting"}))/2</f>
        <v>0</v>
      </c>
      <c r="AZ24" s="10">
        <f>COUNTIFS($P24:$AT24,"*Leave - approved*")</f>
        <v>0</v>
      </c>
      <c r="BA24" s="10">
        <f>SUM(COUNTIFS($P24:$AT24,{"Leave - Awaiting"}))</f>
        <v>0</v>
      </c>
      <c r="BB24" s="10">
        <f>COUNTIFS($P24:$AT24,"*Holiday*")</f>
        <v>0</v>
      </c>
      <c r="BC24" s="10">
        <f>SUM(COUNTIFS($P24:$AT24,{"Absent","Absent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" s="10">
        <f>SUM(COUNTIFS($P24:$AT24,{"Not Marked","Halfday Present - Rejected","Half Day - Rejected","Marked Absent - Regularise - Rejected"}))</f>
        <v>8</v>
      </c>
      <c r="BE24" s="10">
        <f>COUNTIFS($P24:$AT24,"*NA*")</f>
        <v>0</v>
      </c>
      <c r="BF24" s="10">
        <f>SUM(AV24+AY24+BA24+BC24+BD24)</f>
        <v>8</v>
      </c>
      <c r="BG24" s="10">
        <f>SUM(AU24+AW24+AX24+AZ24+BB24)</f>
        <v>23</v>
      </c>
      <c r="BH24" s="10">
        <f>SUM($AU24:$BE24)</f>
        <v>31</v>
      </c>
      <c r="BI24" s="10">
        <f>BA24</f>
        <v>0</v>
      </c>
      <c r="BJ24" s="10">
        <f>BD24+BI24</f>
        <v>8</v>
      </c>
      <c r="BK24" s="10">
        <v>8</v>
      </c>
      <c r="BL24" s="10" t="s">
        <v>2384</v>
      </c>
      <c r="BM24" s="10" t="s">
        <v>2377</v>
      </c>
    </row>
    <row r="25" spans="1:65" x14ac:dyDescent="0.25">
      <c r="A25" s="10" t="s">
        <v>129</v>
      </c>
      <c r="B25" s="10" t="s">
        <v>130</v>
      </c>
      <c r="C25" s="10">
        <v>2002841149</v>
      </c>
      <c r="D25" s="10" t="s">
        <v>131</v>
      </c>
      <c r="E25" s="10" t="s">
        <v>132</v>
      </c>
      <c r="F25" s="10" t="s">
        <v>133</v>
      </c>
      <c r="G25" s="10" t="s">
        <v>36</v>
      </c>
      <c r="H25" s="10">
        <v>6009082956</v>
      </c>
      <c r="I25" s="10" t="s">
        <v>37</v>
      </c>
      <c r="J25" s="22">
        <v>45231</v>
      </c>
      <c r="K25" s="10">
        <v>7002772787</v>
      </c>
      <c r="L25" s="10" t="s">
        <v>134</v>
      </c>
      <c r="M25" s="10" t="s">
        <v>135</v>
      </c>
      <c r="N25" s="10" t="s">
        <v>40</v>
      </c>
      <c r="O25" s="10" t="s">
        <v>41</v>
      </c>
      <c r="P25" s="10" t="s">
        <v>15</v>
      </c>
      <c r="Q25" s="10" t="s">
        <v>15</v>
      </c>
      <c r="R25" s="10" t="s">
        <v>15</v>
      </c>
      <c r="S25" s="10" t="s">
        <v>15</v>
      </c>
      <c r="T25" s="10" t="s">
        <v>2282</v>
      </c>
      <c r="U25" s="10" t="s">
        <v>15</v>
      </c>
      <c r="V25" s="10" t="s">
        <v>15</v>
      </c>
      <c r="W25" s="10" t="s">
        <v>15</v>
      </c>
      <c r="X25" s="10" t="s">
        <v>15</v>
      </c>
      <c r="Y25" s="10" t="s">
        <v>15</v>
      </c>
      <c r="Z25" s="10" t="s">
        <v>15</v>
      </c>
      <c r="AA25" s="10" t="s">
        <v>2282</v>
      </c>
      <c r="AB25" s="10" t="s">
        <v>15</v>
      </c>
      <c r="AC25" s="10" t="s">
        <v>15</v>
      </c>
      <c r="AD25" s="10" t="s">
        <v>15</v>
      </c>
      <c r="AE25" s="10" t="s">
        <v>15</v>
      </c>
      <c r="AF25" s="10" t="s">
        <v>15</v>
      </c>
      <c r="AG25" s="10" t="s">
        <v>15</v>
      </c>
      <c r="AH25" s="10" t="s">
        <v>2282</v>
      </c>
      <c r="AI25" s="10" t="s">
        <v>2363</v>
      </c>
      <c r="AJ25" s="10" t="s">
        <v>2363</v>
      </c>
      <c r="AK25" s="10" t="s">
        <v>2363</v>
      </c>
      <c r="AL25" s="10" t="s">
        <v>2363</v>
      </c>
      <c r="AM25" s="10" t="s">
        <v>2363</v>
      </c>
      <c r="AN25" s="10" t="s">
        <v>15</v>
      </c>
      <c r="AO25" s="10" t="s">
        <v>2282</v>
      </c>
      <c r="AP25" s="10" t="s">
        <v>15</v>
      </c>
      <c r="AQ25" s="10" t="s">
        <v>15</v>
      </c>
      <c r="AR25" s="10" t="s">
        <v>2361</v>
      </c>
      <c r="AS25" s="10" t="s">
        <v>15</v>
      </c>
      <c r="AT25" s="10" t="s">
        <v>21</v>
      </c>
      <c r="AU25" s="10">
        <f>SUM(COUNTIFS($P25:$AT25,{"Present - Approved","On behalf attendance - Approved","On behalf attendance - Regularise - Approved","Present - Regularise - Approved"}))</f>
        <v>20</v>
      </c>
      <c r="AV25" s="10">
        <f>SUM(COUNTIFS($P25:$AT25,{"Present - Awaiting","Present - Regularise - Awaiting"}))</f>
        <v>5</v>
      </c>
      <c r="AW25" s="10">
        <f>SUM(COUNTIFS($P25:$AT25,{"Weekoff - Approved","Weekoff Regularise - Approved","Weekoff - Regularise - Approved"}))</f>
        <v>4</v>
      </c>
      <c r="AX25" s="10">
        <f>SUM(COUNTIFS($P25:$AT25,{"Half Day - Approved","Halfday Present - Regularise - Approved","Halfday Present - Approved"}))/2</f>
        <v>0</v>
      </c>
      <c r="AY25" s="10">
        <f>SUM(COUNTIFS($P25:$AT25,{"Half Day - Awaiting"}))/2</f>
        <v>0</v>
      </c>
      <c r="AZ25" s="10">
        <f>COUNTIFS($P25:$AT25,"*Leave - approved*")</f>
        <v>0</v>
      </c>
      <c r="BA25" s="10">
        <f>SUM(COUNTIFS($P25:$AT25,{"Leave - Awaiting"}))</f>
        <v>1</v>
      </c>
      <c r="BB25" s="10">
        <f>COUNTIFS($P25:$AT25,"*Holiday*")</f>
        <v>0</v>
      </c>
      <c r="BC25" s="10">
        <f>SUM(COUNTIFS($P25:$AT25,{"Absent","Absent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" s="10">
        <f>SUM(COUNTIFS($P25:$AT25,{"Not Marked","Halfday Present - Rejected","Half Day - Rejected","Marked Absent - Regularise - Rejected"}))</f>
        <v>1</v>
      </c>
      <c r="BE25" s="10">
        <f>COUNTIFS($P25:$AT25,"*NA*")</f>
        <v>0</v>
      </c>
      <c r="BF25" s="10">
        <f>SUM(AV25+AY25+BA25+BC25+BD25)</f>
        <v>7</v>
      </c>
      <c r="BG25" s="10">
        <f>SUM(AU25+AW25+AX25+AZ25+BB25)</f>
        <v>24</v>
      </c>
      <c r="BH25" s="10">
        <f>SUM($AU25:$BE25)</f>
        <v>31</v>
      </c>
      <c r="BI25" s="10">
        <f>BA25</f>
        <v>1</v>
      </c>
      <c r="BJ25" s="10">
        <f>BD25+BI25</f>
        <v>2</v>
      </c>
      <c r="BK25" s="10">
        <v>7</v>
      </c>
      <c r="BL25" s="10" t="s">
        <v>2385</v>
      </c>
      <c r="BM25" s="10" t="s">
        <v>2376</v>
      </c>
    </row>
    <row r="26" spans="1:65" x14ac:dyDescent="0.25">
      <c r="A26" s="10" t="s">
        <v>167</v>
      </c>
      <c r="B26" s="10" t="s">
        <v>536</v>
      </c>
      <c r="C26" s="10">
        <v>2002840996</v>
      </c>
      <c r="D26" s="10" t="s">
        <v>537</v>
      </c>
      <c r="E26" s="10" t="s">
        <v>538</v>
      </c>
      <c r="F26" s="10" t="s">
        <v>35</v>
      </c>
      <c r="G26" s="10" t="s">
        <v>47</v>
      </c>
      <c r="H26" s="10">
        <v>8129771439</v>
      </c>
      <c r="I26" s="10" t="s">
        <v>48</v>
      </c>
      <c r="J26" s="22">
        <v>45231</v>
      </c>
      <c r="K26" s="10">
        <v>9446469879</v>
      </c>
      <c r="L26" s="10" t="s">
        <v>171</v>
      </c>
      <c r="M26" s="10" t="s">
        <v>172</v>
      </c>
      <c r="N26" s="10" t="s">
        <v>40</v>
      </c>
      <c r="O26" s="10" t="s">
        <v>41</v>
      </c>
      <c r="P26" s="10" t="s">
        <v>15</v>
      </c>
      <c r="Q26" s="10" t="s">
        <v>15</v>
      </c>
      <c r="R26" s="10" t="s">
        <v>15</v>
      </c>
      <c r="S26" s="10" t="s">
        <v>15</v>
      </c>
      <c r="T26" s="10" t="s">
        <v>2282</v>
      </c>
      <c r="U26" s="10" t="s">
        <v>2364</v>
      </c>
      <c r="V26" s="10" t="s">
        <v>2364</v>
      </c>
      <c r="W26" s="10" t="s">
        <v>2364</v>
      </c>
      <c r="X26" s="10" t="s">
        <v>2364</v>
      </c>
      <c r="Y26" s="10" t="s">
        <v>2364</v>
      </c>
      <c r="Z26" s="10" t="s">
        <v>2364</v>
      </c>
      <c r="AA26" s="10" t="s">
        <v>2282</v>
      </c>
      <c r="AB26" s="10" t="s">
        <v>2364</v>
      </c>
      <c r="AC26" s="10" t="s">
        <v>15</v>
      </c>
      <c r="AD26" s="10" t="s">
        <v>15</v>
      </c>
      <c r="AE26" s="10" t="s">
        <v>15</v>
      </c>
      <c r="AF26" s="10" t="s">
        <v>15</v>
      </c>
      <c r="AG26" s="10" t="s">
        <v>15</v>
      </c>
      <c r="AH26" s="10" t="s">
        <v>2282</v>
      </c>
      <c r="AI26" s="10" t="s">
        <v>15</v>
      </c>
      <c r="AJ26" s="10" t="s">
        <v>15</v>
      </c>
      <c r="AK26" s="10" t="s">
        <v>15</v>
      </c>
      <c r="AL26" s="10" t="s">
        <v>15</v>
      </c>
      <c r="AM26" s="10" t="s">
        <v>15</v>
      </c>
      <c r="AN26" s="10" t="s">
        <v>15</v>
      </c>
      <c r="AO26" s="10" t="s">
        <v>2282</v>
      </c>
      <c r="AP26" s="10" t="s">
        <v>15</v>
      </c>
      <c r="AQ26" s="10" t="s">
        <v>15</v>
      </c>
      <c r="AR26" s="10" t="s">
        <v>15</v>
      </c>
      <c r="AS26" s="10" t="s">
        <v>15</v>
      </c>
      <c r="AT26" s="10" t="s">
        <v>15</v>
      </c>
      <c r="AU26" s="10">
        <f>SUM(COUNTIFS($P26:$AT26,{"Present - Approved","On behalf attendance - Approved","On behalf attendance - Regularise - Approved","Present - Regularise - Approved"}))</f>
        <v>20</v>
      </c>
      <c r="AV26" s="10">
        <f>SUM(COUNTIFS($P26:$AT26,{"Present - Awaiting","Present - Regularise - Awaiting"}))</f>
        <v>0</v>
      </c>
      <c r="AW26" s="10">
        <f>SUM(COUNTIFS($P26:$AT26,{"Weekoff - Approved","Weekoff Regularise - Approved","Weekoff - Regularise - Approved"}))</f>
        <v>4</v>
      </c>
      <c r="AX26" s="10">
        <f>SUM(COUNTIFS($P26:$AT26,{"Half Day - Approved","Halfday Present - Regularise - Approved","Halfday Present - Approved"}))/2</f>
        <v>0</v>
      </c>
      <c r="AY26" s="10">
        <f>SUM(COUNTIFS($P26:$AT26,{"Half Day - Awaiting"}))/2</f>
        <v>0</v>
      </c>
      <c r="AZ26" s="10">
        <f>COUNTIFS($P26:$AT26,"*Leave - approved*")</f>
        <v>0</v>
      </c>
      <c r="BA26" s="10">
        <f>SUM(COUNTIFS($P26:$AT26,{"Leave - Awaiting"}))</f>
        <v>0</v>
      </c>
      <c r="BB26" s="10">
        <f>COUNTIFS($P26:$AT26,"*Holiday*")</f>
        <v>0</v>
      </c>
      <c r="BC26" s="10">
        <f>SUM(COUNTIFS($P26:$AT26,{"Absent","Absent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7</v>
      </c>
      <c r="BD26" s="10">
        <f>SUM(COUNTIFS($P26:$AT26,{"Not Marked","Halfday Present - Rejected","Half Day - Rejected","Marked Absent - Regularise - Rejected"}))</f>
        <v>0</v>
      </c>
      <c r="BE26" s="10">
        <f>COUNTIFS($P26:$AT26,"*NA*")</f>
        <v>0</v>
      </c>
      <c r="BF26" s="10">
        <f>SUM(AV26+AY26+BA26+BC26+BD26)</f>
        <v>7</v>
      </c>
      <c r="BG26" s="10">
        <f>SUM(AU26+AW26+AX26+AZ26+BB26)</f>
        <v>24</v>
      </c>
      <c r="BH26" s="10">
        <f>SUM($AU26:$BE26)</f>
        <v>31</v>
      </c>
      <c r="BI26" s="10">
        <f>BA26</f>
        <v>0</v>
      </c>
      <c r="BJ26" s="10">
        <f>BD26+BI26</f>
        <v>0</v>
      </c>
      <c r="BK26" s="10">
        <v>7</v>
      </c>
      <c r="BL26" s="11" t="s">
        <v>2382</v>
      </c>
      <c r="BM26" s="10" t="s">
        <v>2376</v>
      </c>
    </row>
    <row r="27" spans="1:65" x14ac:dyDescent="0.25">
      <c r="A27" s="10" t="s">
        <v>177</v>
      </c>
      <c r="B27" s="10" t="s">
        <v>566</v>
      </c>
      <c r="C27" s="10">
        <v>2002840983</v>
      </c>
      <c r="D27" s="10" t="s">
        <v>567</v>
      </c>
      <c r="E27" s="10" t="s">
        <v>568</v>
      </c>
      <c r="F27" s="10" t="s">
        <v>46</v>
      </c>
      <c r="G27" s="10" t="s">
        <v>47</v>
      </c>
      <c r="H27" s="10">
        <v>7045641941</v>
      </c>
      <c r="I27" s="10" t="s">
        <v>48</v>
      </c>
      <c r="J27" s="22">
        <v>45231</v>
      </c>
      <c r="K27" s="10">
        <v>7982912669</v>
      </c>
      <c r="L27" s="10" t="s">
        <v>569</v>
      </c>
      <c r="M27" s="10" t="s">
        <v>196</v>
      </c>
      <c r="N27" s="10" t="s">
        <v>40</v>
      </c>
      <c r="O27" s="10" t="s">
        <v>41</v>
      </c>
      <c r="P27" s="10" t="s">
        <v>2359</v>
      </c>
      <c r="Q27" s="10" t="s">
        <v>2359</v>
      </c>
      <c r="R27" s="10" t="s">
        <v>2359</v>
      </c>
      <c r="S27" s="10" t="s">
        <v>2359</v>
      </c>
      <c r="T27" s="10" t="s">
        <v>2282</v>
      </c>
      <c r="U27" s="10" t="s">
        <v>2359</v>
      </c>
      <c r="V27" s="10" t="s">
        <v>2360</v>
      </c>
      <c r="W27" s="10" t="s">
        <v>2360</v>
      </c>
      <c r="X27" s="10" t="s">
        <v>2360</v>
      </c>
      <c r="Y27" s="10" t="s">
        <v>2360</v>
      </c>
      <c r="Z27" s="10" t="s">
        <v>2360</v>
      </c>
      <c r="AA27" s="10" t="s">
        <v>2282</v>
      </c>
      <c r="AB27" s="10" t="s">
        <v>2365</v>
      </c>
      <c r="AC27" s="10" t="s">
        <v>2365</v>
      </c>
      <c r="AD27" s="10" t="s">
        <v>2365</v>
      </c>
      <c r="AE27" s="10" t="s">
        <v>2365</v>
      </c>
      <c r="AF27" s="10" t="s">
        <v>2365</v>
      </c>
      <c r="AG27" s="10" t="s">
        <v>2365</v>
      </c>
      <c r="AH27" s="10" t="s">
        <v>2282</v>
      </c>
      <c r="AI27" s="10" t="s">
        <v>2365</v>
      </c>
      <c r="AJ27" s="10" t="s">
        <v>15</v>
      </c>
      <c r="AK27" s="10" t="s">
        <v>15</v>
      </c>
      <c r="AL27" s="10" t="s">
        <v>15</v>
      </c>
      <c r="AM27" s="10" t="s">
        <v>15</v>
      </c>
      <c r="AN27" s="10" t="s">
        <v>15</v>
      </c>
      <c r="AO27" s="10" t="s">
        <v>2282</v>
      </c>
      <c r="AP27" s="10" t="s">
        <v>15</v>
      </c>
      <c r="AQ27" s="10" t="s">
        <v>15</v>
      </c>
      <c r="AR27" s="10" t="s">
        <v>15</v>
      </c>
      <c r="AS27" s="10" t="s">
        <v>15</v>
      </c>
      <c r="AT27" s="10" t="s">
        <v>15</v>
      </c>
      <c r="AU27" s="10">
        <f>SUM(COUNTIFS($P27:$AT27,{"Present - Approved","On behalf attendance - Approved","On behalf attendance - Regularise - Approved","Present - Regularise - Approved"}))</f>
        <v>15</v>
      </c>
      <c r="AV27" s="10">
        <f>SUM(COUNTIFS($P27:$AT27,{"Present - Awaiting","Present - Regularise - Awaiting"}))</f>
        <v>0</v>
      </c>
      <c r="AW27" s="10">
        <f>SUM(COUNTIFS($P27:$AT27,{"Weekoff - Approved","Weekoff Regularise - Approved","Weekoff - Regularise - Approved"}))</f>
        <v>4</v>
      </c>
      <c r="AX27" s="10">
        <f>SUM(COUNTIFS($P27:$AT27,{"Half Day - Approved","Halfday Present - Regularise - Approved","Halfday Present - Approved"}))/2</f>
        <v>0</v>
      </c>
      <c r="AY27" s="10">
        <f>SUM(COUNTIFS($P27:$AT27,{"Half Day - Awaiting"}))/2</f>
        <v>0</v>
      </c>
      <c r="AZ27" s="10">
        <f>COUNTIFS($P27:$AT27,"*Leave - approved*")</f>
        <v>5</v>
      </c>
      <c r="BA27" s="10">
        <f>SUM(COUNTIFS($P27:$AT27,{"Leave - Awaiting"}))</f>
        <v>0</v>
      </c>
      <c r="BB27" s="10">
        <f>COUNTIFS($P27:$AT27,"*Holiday*")</f>
        <v>0</v>
      </c>
      <c r="BC27" s="10">
        <f>SUM(COUNTIFS($P27:$AT27,{"Absent","Absent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7</v>
      </c>
      <c r="BD27" s="10">
        <f>SUM(COUNTIFS($P27:$AT27,{"Not Marked","Halfday Present - Rejected","Half Day - Rejected","Marked Absent - Regularise - Rejected"}))</f>
        <v>0</v>
      </c>
      <c r="BE27" s="10">
        <f>COUNTIFS($P27:$AT27,"*NA*")</f>
        <v>0</v>
      </c>
      <c r="BF27" s="10">
        <f>SUM(AV27+AY27+BA27+BC27+BD27)</f>
        <v>7</v>
      </c>
      <c r="BG27" s="10">
        <f>SUM(AU27+AW27+AX27+AZ27+BB27)</f>
        <v>24</v>
      </c>
      <c r="BH27" s="10">
        <f>SUM($AU27:$BE27)</f>
        <v>31</v>
      </c>
      <c r="BI27" s="10">
        <f>BA27</f>
        <v>0</v>
      </c>
      <c r="BJ27" s="10">
        <f>BD27+BI27</f>
        <v>0</v>
      </c>
      <c r="BK27" s="10">
        <v>7</v>
      </c>
      <c r="BL27" s="11" t="s">
        <v>2382</v>
      </c>
      <c r="BM27" s="10" t="s">
        <v>2376</v>
      </c>
    </row>
    <row r="28" spans="1:65" x14ac:dyDescent="0.25">
      <c r="A28" s="10" t="s">
        <v>177</v>
      </c>
      <c r="B28" s="10" t="s">
        <v>178</v>
      </c>
      <c r="C28" s="10">
        <v>2002840853</v>
      </c>
      <c r="D28" s="10" t="s">
        <v>1033</v>
      </c>
      <c r="E28" s="10" t="s">
        <v>1034</v>
      </c>
      <c r="F28" s="10" t="s">
        <v>46</v>
      </c>
      <c r="G28" s="10" t="s">
        <v>47</v>
      </c>
      <c r="H28" s="10">
        <v>8591705172</v>
      </c>
      <c r="I28" s="10" t="s">
        <v>48</v>
      </c>
      <c r="J28" s="22">
        <v>45231</v>
      </c>
      <c r="K28" s="10">
        <v>8767393834</v>
      </c>
      <c r="L28" s="10" t="s">
        <v>195</v>
      </c>
      <c r="M28" s="10" t="s">
        <v>196</v>
      </c>
      <c r="N28" s="10" t="s">
        <v>40</v>
      </c>
      <c r="O28" s="10" t="s">
        <v>41</v>
      </c>
      <c r="P28" s="10" t="s">
        <v>15</v>
      </c>
      <c r="Q28" s="10" t="s">
        <v>15</v>
      </c>
      <c r="R28" s="10" t="s">
        <v>2361</v>
      </c>
      <c r="S28" s="10" t="s">
        <v>15</v>
      </c>
      <c r="T28" s="10" t="s">
        <v>2282</v>
      </c>
      <c r="U28" s="10" t="s">
        <v>15</v>
      </c>
      <c r="V28" s="10" t="s">
        <v>15</v>
      </c>
      <c r="W28" s="10" t="s">
        <v>15</v>
      </c>
      <c r="X28" s="10" t="s">
        <v>2361</v>
      </c>
      <c r="Y28" s="10" t="s">
        <v>15</v>
      </c>
      <c r="Z28" s="10" t="s">
        <v>15</v>
      </c>
      <c r="AA28" s="10" t="s">
        <v>2282</v>
      </c>
      <c r="AB28" s="10" t="s">
        <v>15</v>
      </c>
      <c r="AC28" s="10" t="s">
        <v>2359</v>
      </c>
      <c r="AD28" s="10" t="s">
        <v>15</v>
      </c>
      <c r="AE28" s="10" t="s">
        <v>15</v>
      </c>
      <c r="AF28" s="10" t="s">
        <v>2359</v>
      </c>
      <c r="AG28" s="10" t="s">
        <v>15</v>
      </c>
      <c r="AH28" s="10" t="s">
        <v>2282</v>
      </c>
      <c r="AI28" s="10" t="s">
        <v>2359</v>
      </c>
      <c r="AJ28" s="10" t="s">
        <v>2361</v>
      </c>
      <c r="AK28" s="10" t="s">
        <v>15</v>
      </c>
      <c r="AL28" s="10" t="s">
        <v>15</v>
      </c>
      <c r="AM28" s="10" t="s">
        <v>2361</v>
      </c>
      <c r="AN28" s="10" t="s">
        <v>2361</v>
      </c>
      <c r="AO28" s="10" t="s">
        <v>2282</v>
      </c>
      <c r="AP28" s="10" t="s">
        <v>2361</v>
      </c>
      <c r="AQ28" s="10" t="s">
        <v>15</v>
      </c>
      <c r="AR28" s="10" t="s">
        <v>15</v>
      </c>
      <c r="AS28" s="10" t="s">
        <v>2361</v>
      </c>
      <c r="AT28" s="10" t="s">
        <v>15</v>
      </c>
      <c r="AU28" s="10">
        <f>SUM(COUNTIFS($P28:$AT28,{"Present - Approved","On behalf attendance - Approved","On behalf attendance - Regularise - Approved","Present - Regularise - Approved"}))</f>
        <v>17</v>
      </c>
      <c r="AV28" s="10">
        <f>SUM(COUNTIFS($P28:$AT28,{"Present - Awaiting","Present - Regularise - Awaiting"}))</f>
        <v>0</v>
      </c>
      <c r="AW28" s="10">
        <f>SUM(COUNTIFS($P28:$AT28,{"Weekoff - Approved","Weekoff Regularise - Approved","Weekoff - Regularise - Approved"}))</f>
        <v>4</v>
      </c>
      <c r="AX28" s="10">
        <f>SUM(COUNTIFS($P28:$AT28,{"Half Day - Approved","Halfday Present - Regularise - Approved","Halfday Present - Approved"}))/2</f>
        <v>0</v>
      </c>
      <c r="AY28" s="10">
        <f>SUM(COUNTIFS($P28:$AT28,{"Half Day - Awaiting"}))/2</f>
        <v>0</v>
      </c>
      <c r="AZ28" s="10">
        <f>COUNTIFS($P28:$AT28,"*Leave - approved*")</f>
        <v>3</v>
      </c>
      <c r="BA28" s="10">
        <f>SUM(COUNTIFS($P28:$AT28,{"Leave - Awaiting"}))</f>
        <v>0</v>
      </c>
      <c r="BB28" s="10">
        <f>COUNTIFS($P28:$AT28,"*Holiday*")</f>
        <v>0</v>
      </c>
      <c r="BC28" s="10">
        <f>SUM(COUNTIFS($P28:$AT28,{"Absent","Absent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" s="10">
        <f>SUM(COUNTIFS($P28:$AT28,{"Not Marked","Halfday Present - Rejected","Half Day - Rejected","Marked Absent - Regularise - Rejected"}))</f>
        <v>7</v>
      </c>
      <c r="BE28" s="10">
        <f>COUNTIFS($P28:$AT28,"*NA*")</f>
        <v>0</v>
      </c>
      <c r="BF28" s="10">
        <f>SUM(AV28+AY28+BA28+BC28+BD28)</f>
        <v>7</v>
      </c>
      <c r="BG28" s="10">
        <f>SUM(AU28+AW28+AX28+AZ28+BB28)</f>
        <v>24</v>
      </c>
      <c r="BH28" s="10">
        <f>SUM($AU28:$BE28)</f>
        <v>31</v>
      </c>
      <c r="BI28" s="10">
        <f>BA28</f>
        <v>0</v>
      </c>
      <c r="BJ28" s="10">
        <f>BD28+BI28</f>
        <v>7</v>
      </c>
      <c r="BK28" s="10">
        <v>7</v>
      </c>
      <c r="BL28" s="10" t="s">
        <v>2384</v>
      </c>
      <c r="BM28" s="10" t="s">
        <v>2376</v>
      </c>
    </row>
    <row r="29" spans="1:65" x14ac:dyDescent="0.25">
      <c r="A29" s="10" t="s">
        <v>123</v>
      </c>
      <c r="B29" s="10" t="s">
        <v>1117</v>
      </c>
      <c r="C29" s="10">
        <v>2003413402</v>
      </c>
      <c r="D29" s="10" t="s">
        <v>1835</v>
      </c>
      <c r="E29" s="10" t="s">
        <v>1836</v>
      </c>
      <c r="F29" s="10" t="s">
        <v>104</v>
      </c>
      <c r="G29" s="10" t="s">
        <v>47</v>
      </c>
      <c r="H29" s="10">
        <v>8802691725</v>
      </c>
      <c r="I29" s="10" t="s">
        <v>1216</v>
      </c>
      <c r="J29" s="22">
        <v>45658</v>
      </c>
      <c r="K29" s="10">
        <v>9818657640</v>
      </c>
      <c r="L29" s="10" t="s">
        <v>608</v>
      </c>
      <c r="M29" s="10" t="s">
        <v>128</v>
      </c>
      <c r="N29" s="10" t="s">
        <v>40</v>
      </c>
      <c r="O29" s="10" t="s">
        <v>41</v>
      </c>
      <c r="P29" s="10" t="s">
        <v>2361</v>
      </c>
      <c r="Q29" s="10" t="s">
        <v>2361</v>
      </c>
      <c r="R29" s="10" t="s">
        <v>2361</v>
      </c>
      <c r="S29" s="10" t="s">
        <v>2361</v>
      </c>
      <c r="T29" s="10" t="s">
        <v>2282</v>
      </c>
      <c r="U29" s="10" t="s">
        <v>2361</v>
      </c>
      <c r="V29" s="10" t="s">
        <v>2361</v>
      </c>
      <c r="W29" s="10" t="s">
        <v>2361</v>
      </c>
      <c r="X29" s="10" t="s">
        <v>15</v>
      </c>
      <c r="Y29" s="10" t="s">
        <v>15</v>
      </c>
      <c r="Z29" s="10" t="s">
        <v>15</v>
      </c>
      <c r="AA29" s="10" t="s">
        <v>2282</v>
      </c>
      <c r="AB29" s="10" t="s">
        <v>15</v>
      </c>
      <c r="AC29" s="10" t="s">
        <v>15</v>
      </c>
      <c r="AD29" s="10" t="s">
        <v>15</v>
      </c>
      <c r="AE29" s="10" t="s">
        <v>15</v>
      </c>
      <c r="AF29" s="10" t="s">
        <v>15</v>
      </c>
      <c r="AG29" s="10" t="s">
        <v>2362</v>
      </c>
      <c r="AH29" s="10" t="s">
        <v>2282</v>
      </c>
      <c r="AI29" s="10" t="s">
        <v>15</v>
      </c>
      <c r="AJ29" s="10" t="s">
        <v>15</v>
      </c>
      <c r="AK29" s="10" t="s">
        <v>15</v>
      </c>
      <c r="AL29" s="10" t="s">
        <v>15</v>
      </c>
      <c r="AM29" s="10" t="s">
        <v>15</v>
      </c>
      <c r="AN29" s="10" t="s">
        <v>2360</v>
      </c>
      <c r="AO29" s="10" t="s">
        <v>2282</v>
      </c>
      <c r="AP29" s="10" t="s">
        <v>15</v>
      </c>
      <c r="AQ29" s="10" t="s">
        <v>15</v>
      </c>
      <c r="AR29" s="10" t="s">
        <v>15</v>
      </c>
      <c r="AS29" s="10" t="s">
        <v>15</v>
      </c>
      <c r="AT29" s="10" t="s">
        <v>15</v>
      </c>
      <c r="AU29" s="10">
        <f>SUM(COUNTIFS($P29:$AT29,{"Present - Approved","On behalf attendance - Approved","On behalf attendance - Regularise - Approved","Present - Regularise - Approved"}))</f>
        <v>19</v>
      </c>
      <c r="AV29" s="10">
        <f>SUM(COUNTIFS($P29:$AT29,{"Present - Awaiting","Present - Regularise - Awaiting"}))</f>
        <v>0</v>
      </c>
      <c r="AW29" s="10">
        <f>SUM(COUNTIFS($P29:$AT29,{"Weekoff - Approved","Weekoff Regularise - Approved","Weekoff - Regularise - Approved"}))</f>
        <v>4</v>
      </c>
      <c r="AX29" s="10">
        <f>SUM(COUNTIFS($P29:$AT29,{"Half Day - Approved","Halfday Present - Regularise - Approved","Halfday Present - Approved"}))/2</f>
        <v>0</v>
      </c>
      <c r="AY29" s="10">
        <f>SUM(COUNTIFS($P29:$AT29,{"Half Day - Awaiting"}))/2</f>
        <v>0</v>
      </c>
      <c r="AZ29" s="10">
        <f>COUNTIFS($P29:$AT29,"*Leave - approved*")</f>
        <v>0</v>
      </c>
      <c r="BA29" s="10">
        <f>SUM(COUNTIFS($P29:$AT29,{"Leave - Awaiting"}))</f>
        <v>0</v>
      </c>
      <c r="BB29" s="10">
        <f>COUNTIFS($P29:$AT29,"*Holiday*")</f>
        <v>1</v>
      </c>
      <c r="BC29" s="10">
        <f>SUM(COUNTIFS($P29:$AT29,{"Absent","Absent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" s="10">
        <f>SUM(COUNTIFS($P29:$AT29,{"Not Marked","Halfday Present - Rejected","Half Day - Rejected","Marked Absent - Regularise - Rejected"}))</f>
        <v>7</v>
      </c>
      <c r="BE29" s="10">
        <f>COUNTIFS($P29:$AT29,"*NA*")</f>
        <v>0</v>
      </c>
      <c r="BF29" s="10">
        <f>SUM(AV29+AY29+BA29+BC29+BD29)</f>
        <v>7</v>
      </c>
      <c r="BG29" s="10">
        <f>SUM(AU29+AW29+AX29+AZ29+BB29)</f>
        <v>24</v>
      </c>
      <c r="BH29" s="10">
        <f>SUM($AU29:$BE29)</f>
        <v>31</v>
      </c>
      <c r="BI29" s="10">
        <f>BA29</f>
        <v>0</v>
      </c>
      <c r="BJ29" s="10">
        <f>BD29+BI29</f>
        <v>7</v>
      </c>
      <c r="BK29" s="10">
        <v>7</v>
      </c>
      <c r="BL29" s="10" t="s">
        <v>2384</v>
      </c>
      <c r="BM29" s="10" t="s">
        <v>2377</v>
      </c>
    </row>
    <row r="30" spans="1:65" x14ac:dyDescent="0.25">
      <c r="A30" s="10" t="s">
        <v>123</v>
      </c>
      <c r="B30" s="10" t="s">
        <v>1844</v>
      </c>
      <c r="C30" s="10">
        <v>2003413403</v>
      </c>
      <c r="D30" s="10" t="s">
        <v>1845</v>
      </c>
      <c r="E30" s="10" t="s">
        <v>1846</v>
      </c>
      <c r="F30" s="10" t="s">
        <v>104</v>
      </c>
      <c r="G30" s="10" t="s">
        <v>47</v>
      </c>
      <c r="H30" s="10">
        <v>8882618462</v>
      </c>
      <c r="I30" s="10" t="s">
        <v>1216</v>
      </c>
      <c r="J30" s="22">
        <v>45652</v>
      </c>
      <c r="K30" s="10">
        <v>9818657640</v>
      </c>
      <c r="L30" s="10" t="s">
        <v>608</v>
      </c>
      <c r="M30" s="10" t="s">
        <v>128</v>
      </c>
      <c r="N30" s="10" t="s">
        <v>40</v>
      </c>
      <c r="O30" s="10" t="s">
        <v>41</v>
      </c>
      <c r="P30" s="10" t="s">
        <v>15</v>
      </c>
      <c r="Q30" s="10" t="s">
        <v>15</v>
      </c>
      <c r="R30" s="10" t="s">
        <v>2361</v>
      </c>
      <c r="S30" s="10" t="s">
        <v>15</v>
      </c>
      <c r="T30" s="10" t="s">
        <v>2282</v>
      </c>
      <c r="U30" s="10" t="s">
        <v>15</v>
      </c>
      <c r="V30" s="10" t="s">
        <v>15</v>
      </c>
      <c r="W30" s="10" t="s">
        <v>15</v>
      </c>
      <c r="X30" s="10" t="s">
        <v>15</v>
      </c>
      <c r="Y30" s="10" t="s">
        <v>15</v>
      </c>
      <c r="Z30" s="10" t="s">
        <v>15</v>
      </c>
      <c r="AA30" s="10" t="s">
        <v>2282</v>
      </c>
      <c r="AB30" s="10" t="s">
        <v>2361</v>
      </c>
      <c r="AC30" s="10" t="s">
        <v>2361</v>
      </c>
      <c r="AD30" s="10" t="s">
        <v>2359</v>
      </c>
      <c r="AE30" s="10" t="s">
        <v>2359</v>
      </c>
      <c r="AF30" s="10" t="s">
        <v>2361</v>
      </c>
      <c r="AG30" s="10" t="s">
        <v>2362</v>
      </c>
      <c r="AH30" s="10" t="s">
        <v>2282</v>
      </c>
      <c r="AI30" s="10" t="s">
        <v>2361</v>
      </c>
      <c r="AJ30" s="10" t="s">
        <v>2361</v>
      </c>
      <c r="AK30" s="10" t="s">
        <v>2361</v>
      </c>
      <c r="AL30" s="10" t="s">
        <v>15</v>
      </c>
      <c r="AM30" s="10" t="s">
        <v>15</v>
      </c>
      <c r="AN30" s="10" t="s">
        <v>15</v>
      </c>
      <c r="AO30" s="10" t="s">
        <v>2282</v>
      </c>
      <c r="AP30" s="10" t="s">
        <v>15</v>
      </c>
      <c r="AQ30" s="10" t="s">
        <v>15</v>
      </c>
      <c r="AR30" s="10" t="s">
        <v>15</v>
      </c>
      <c r="AS30" s="10" t="s">
        <v>15</v>
      </c>
      <c r="AT30" s="10" t="s">
        <v>15</v>
      </c>
      <c r="AU30" s="10">
        <f>SUM(COUNTIFS($P30:$AT30,{"Present - Approved","On behalf attendance - Approved","On behalf attendance - Regularise - Approved","Present - Regularise - Approved"}))</f>
        <v>17</v>
      </c>
      <c r="AV30" s="10">
        <f>SUM(COUNTIFS($P30:$AT30,{"Present - Awaiting","Present - Regularise - Awaiting"}))</f>
        <v>0</v>
      </c>
      <c r="AW30" s="10">
        <f>SUM(COUNTIFS($P30:$AT30,{"Weekoff - Approved","Weekoff Regularise - Approved","Weekoff - Regularise - Approved"}))</f>
        <v>4</v>
      </c>
      <c r="AX30" s="10">
        <f>SUM(COUNTIFS($P30:$AT30,{"Half Day - Approved","Halfday Present - Regularise - Approved","Halfday Present - Approved"}))/2</f>
        <v>0</v>
      </c>
      <c r="AY30" s="10">
        <f>SUM(COUNTIFS($P30:$AT30,{"Half Day - Awaiting"}))/2</f>
        <v>0</v>
      </c>
      <c r="AZ30" s="10">
        <f>COUNTIFS($P30:$AT30,"*Leave - approved*")</f>
        <v>2</v>
      </c>
      <c r="BA30" s="10">
        <f>SUM(COUNTIFS($P30:$AT30,{"Leave - Awaiting"}))</f>
        <v>0</v>
      </c>
      <c r="BB30" s="10">
        <f>COUNTIFS($P30:$AT30,"*Holiday*")</f>
        <v>1</v>
      </c>
      <c r="BC30" s="10">
        <f>SUM(COUNTIFS($P30:$AT30,{"Absent","Absent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" s="10">
        <f>SUM(COUNTIFS($P30:$AT30,{"Not Marked","Halfday Present - Rejected","Half Day - Rejected","Marked Absent - Regularise - Rejected"}))</f>
        <v>7</v>
      </c>
      <c r="BE30" s="10">
        <f>COUNTIFS($P30:$AT30,"*NA*")</f>
        <v>0</v>
      </c>
      <c r="BF30" s="10">
        <f>SUM(AV30+AY30+BA30+BC30+BD30)</f>
        <v>7</v>
      </c>
      <c r="BG30" s="10">
        <f>SUM(AU30+AW30+AX30+AZ30+BB30)</f>
        <v>24</v>
      </c>
      <c r="BH30" s="10">
        <f>SUM($AU30:$BE30)</f>
        <v>31</v>
      </c>
      <c r="BI30" s="10">
        <f>BA30</f>
        <v>0</v>
      </c>
      <c r="BJ30" s="10">
        <f>BD30+BI30</f>
        <v>7</v>
      </c>
      <c r="BK30" s="10">
        <v>7</v>
      </c>
      <c r="BL30" s="10" t="s">
        <v>2384</v>
      </c>
      <c r="BM30" s="10" t="s">
        <v>2377</v>
      </c>
    </row>
    <row r="31" spans="1:65" x14ac:dyDescent="0.25">
      <c r="A31" s="10" t="s">
        <v>87</v>
      </c>
      <c r="B31" s="10" t="s">
        <v>904</v>
      </c>
      <c r="C31" s="10">
        <v>2002840780</v>
      </c>
      <c r="D31" s="10" t="s">
        <v>905</v>
      </c>
      <c r="E31" s="10" t="s">
        <v>906</v>
      </c>
      <c r="F31" s="10" t="s">
        <v>91</v>
      </c>
      <c r="G31" s="10" t="s">
        <v>47</v>
      </c>
      <c r="H31" s="10">
        <v>9002333535</v>
      </c>
      <c r="I31" s="10" t="s">
        <v>48</v>
      </c>
      <c r="J31" s="22">
        <v>45231</v>
      </c>
      <c r="K31" s="10">
        <v>8250980110</v>
      </c>
      <c r="L31" s="10" t="s">
        <v>907</v>
      </c>
      <c r="M31" s="10" t="s">
        <v>357</v>
      </c>
      <c r="N31" s="10" t="s">
        <v>40</v>
      </c>
      <c r="O31" s="10" t="s">
        <v>41</v>
      </c>
      <c r="P31" s="10" t="s">
        <v>2360</v>
      </c>
      <c r="Q31" s="10" t="s">
        <v>15</v>
      </c>
      <c r="R31" s="10" t="s">
        <v>2359</v>
      </c>
      <c r="S31" s="10" t="s">
        <v>15</v>
      </c>
      <c r="T31" s="10" t="s">
        <v>2282</v>
      </c>
      <c r="U31" s="10" t="s">
        <v>2360</v>
      </c>
      <c r="V31" s="10" t="s">
        <v>15</v>
      </c>
      <c r="W31" s="10" t="s">
        <v>15</v>
      </c>
      <c r="X31" s="10" t="s">
        <v>2360</v>
      </c>
      <c r="Y31" s="10" t="s">
        <v>15</v>
      </c>
      <c r="Z31" s="10" t="s">
        <v>15</v>
      </c>
      <c r="AA31" s="10" t="s">
        <v>2282</v>
      </c>
      <c r="AB31" s="10" t="s">
        <v>15</v>
      </c>
      <c r="AC31" s="10" t="s">
        <v>15</v>
      </c>
      <c r="AD31" s="10" t="s">
        <v>15</v>
      </c>
      <c r="AE31" s="10" t="s">
        <v>15</v>
      </c>
      <c r="AF31" s="10" t="s">
        <v>15</v>
      </c>
      <c r="AG31" s="10" t="s">
        <v>2360</v>
      </c>
      <c r="AH31" s="10" t="s">
        <v>2282</v>
      </c>
      <c r="AI31" s="10" t="s">
        <v>2361</v>
      </c>
      <c r="AJ31" s="10" t="s">
        <v>2359</v>
      </c>
      <c r="AK31" s="10" t="s">
        <v>2359</v>
      </c>
      <c r="AL31" s="10" t="s">
        <v>2359</v>
      </c>
      <c r="AM31" s="10" t="s">
        <v>2359</v>
      </c>
      <c r="AN31" s="10" t="s">
        <v>2359</v>
      </c>
      <c r="AO31" s="10" t="s">
        <v>2282</v>
      </c>
      <c r="AP31" s="10" t="s">
        <v>2361</v>
      </c>
      <c r="AQ31" s="10" t="s">
        <v>2361</v>
      </c>
      <c r="AR31" s="10" t="s">
        <v>2361</v>
      </c>
      <c r="AS31" s="10" t="s">
        <v>2361</v>
      </c>
      <c r="AT31" s="10" t="s">
        <v>2361</v>
      </c>
      <c r="AU31" s="10">
        <f>SUM(COUNTIFS($P31:$AT31,{"Present - Approved","On behalf attendance - Approved","On behalf attendance - Regularise - Approved","Present - Regularise - Approved"}))</f>
        <v>15</v>
      </c>
      <c r="AV31" s="10">
        <f>SUM(COUNTIFS($P31:$AT31,{"Present - Awaiting","Present - Regularise - Awaiting"}))</f>
        <v>0</v>
      </c>
      <c r="AW31" s="10">
        <f>SUM(COUNTIFS($P31:$AT31,{"Weekoff - Approved","Weekoff Regularise - Approved","Weekoff - Regularise - Approved"}))</f>
        <v>4</v>
      </c>
      <c r="AX31" s="10">
        <f>SUM(COUNTIFS($P31:$AT31,{"Half Day - Approved","Halfday Present - Regularise - Approved","Halfday Present - Approved"}))/2</f>
        <v>0</v>
      </c>
      <c r="AY31" s="10">
        <f>SUM(COUNTIFS($P31:$AT31,{"Half Day - Awaiting"}))/2</f>
        <v>0</v>
      </c>
      <c r="AZ31" s="10">
        <f>COUNTIFS($P31:$AT31,"*Leave - approved*")</f>
        <v>6</v>
      </c>
      <c r="BA31" s="10">
        <f>SUM(COUNTIFS($P31:$AT31,{"Leave - Awaiting"}))</f>
        <v>0</v>
      </c>
      <c r="BB31" s="10">
        <f>COUNTIFS($P31:$AT31,"*Holiday*")</f>
        <v>0</v>
      </c>
      <c r="BC31" s="10">
        <f>SUM(COUNTIFS($P31:$AT31,{"Absent","Absent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" s="10">
        <f>SUM(COUNTIFS($P31:$AT31,{"Not Marked","Halfday Present - Rejected","Half Day - Rejected","Marked Absent - Regularise - Rejected"}))</f>
        <v>6</v>
      </c>
      <c r="BE31" s="10">
        <f>COUNTIFS($P31:$AT31,"*NA*")</f>
        <v>0</v>
      </c>
      <c r="BF31" s="10">
        <f>SUM(AV31+AY31+BA31+BC31+BD31)</f>
        <v>6</v>
      </c>
      <c r="BG31" s="10">
        <f>SUM(AU31+AW31+AX31+AZ31+BB31)</f>
        <v>25</v>
      </c>
      <c r="BH31" s="10">
        <f>SUM($AU31:$BE31)</f>
        <v>31</v>
      </c>
      <c r="BI31" s="10">
        <f>BA31</f>
        <v>0</v>
      </c>
      <c r="BJ31" s="10">
        <f>BD31+BI31</f>
        <v>6</v>
      </c>
      <c r="BK31" s="10">
        <v>6</v>
      </c>
      <c r="BL31" s="10" t="s">
        <v>2384</v>
      </c>
      <c r="BM31" s="10" t="s">
        <v>2376</v>
      </c>
    </row>
    <row r="32" spans="1:65" x14ac:dyDescent="0.25">
      <c r="A32" s="10" t="s">
        <v>117</v>
      </c>
      <c r="B32" s="10" t="s">
        <v>840</v>
      </c>
      <c r="C32" s="10">
        <v>2003247002</v>
      </c>
      <c r="D32" s="10" t="s">
        <v>1621</v>
      </c>
      <c r="E32" s="10" t="s">
        <v>1622</v>
      </c>
      <c r="F32" s="10" t="s">
        <v>35</v>
      </c>
      <c r="G32" s="10" t="s">
        <v>36</v>
      </c>
      <c r="H32" s="10">
        <v>9626082312</v>
      </c>
      <c r="I32" s="10" t="s">
        <v>246</v>
      </c>
      <c r="J32" s="22">
        <v>45546</v>
      </c>
      <c r="K32" s="10">
        <v>9791723851</v>
      </c>
      <c r="L32" s="10" t="s">
        <v>1319</v>
      </c>
      <c r="M32" s="10" t="s">
        <v>122</v>
      </c>
      <c r="N32" s="10" t="s">
        <v>40</v>
      </c>
      <c r="O32" s="10" t="s">
        <v>41</v>
      </c>
      <c r="P32" s="10" t="s">
        <v>15</v>
      </c>
      <c r="Q32" s="10" t="s">
        <v>15</v>
      </c>
      <c r="R32" s="10" t="s">
        <v>15</v>
      </c>
      <c r="S32" s="10" t="s">
        <v>15</v>
      </c>
      <c r="T32" s="10" t="s">
        <v>2282</v>
      </c>
      <c r="U32" s="10" t="s">
        <v>15</v>
      </c>
      <c r="V32" s="10" t="s">
        <v>15</v>
      </c>
      <c r="W32" s="10" t="s">
        <v>15</v>
      </c>
      <c r="X32" s="10" t="s">
        <v>15</v>
      </c>
      <c r="Y32" s="10" t="s">
        <v>15</v>
      </c>
      <c r="Z32" s="10" t="s">
        <v>15</v>
      </c>
      <c r="AA32" s="10" t="s">
        <v>2282</v>
      </c>
      <c r="AB32" s="10" t="s">
        <v>2364</v>
      </c>
      <c r="AC32" s="10" t="s">
        <v>2364</v>
      </c>
      <c r="AD32" s="10" t="s">
        <v>2364</v>
      </c>
      <c r="AE32" s="10" t="s">
        <v>2364</v>
      </c>
      <c r="AF32" s="10" t="s">
        <v>2364</v>
      </c>
      <c r="AG32" s="10" t="s">
        <v>2364</v>
      </c>
      <c r="AH32" s="10" t="s">
        <v>2282</v>
      </c>
      <c r="AI32" s="10" t="s">
        <v>2359</v>
      </c>
      <c r="AJ32" s="10" t="s">
        <v>15</v>
      </c>
      <c r="AK32" s="10" t="s">
        <v>15</v>
      </c>
      <c r="AL32" s="10" t="s">
        <v>15</v>
      </c>
      <c r="AM32" s="10" t="s">
        <v>15</v>
      </c>
      <c r="AN32" s="10" t="s">
        <v>15</v>
      </c>
      <c r="AO32" s="10" t="s">
        <v>2282</v>
      </c>
      <c r="AP32" s="10" t="s">
        <v>15</v>
      </c>
      <c r="AQ32" s="10" t="s">
        <v>15</v>
      </c>
      <c r="AR32" s="10" t="s">
        <v>15</v>
      </c>
      <c r="AS32" s="10" t="s">
        <v>15</v>
      </c>
      <c r="AT32" s="10" t="s">
        <v>15</v>
      </c>
      <c r="AU32" s="10">
        <f>SUM(COUNTIFS($P32:$AT32,{"Present - Approved","On behalf attendance - Approved","On behalf attendance - Regularise - Approved","Present - Regularise - Approved"}))</f>
        <v>20</v>
      </c>
      <c r="AV32" s="10">
        <f>SUM(COUNTIFS($P32:$AT32,{"Present - Awaiting","Present - Regularise - Awaiting"}))</f>
        <v>0</v>
      </c>
      <c r="AW32" s="10">
        <f>SUM(COUNTIFS($P32:$AT32,{"Weekoff - Approved","Weekoff Regularise - Approved","Weekoff - Regularise - Approved"}))</f>
        <v>4</v>
      </c>
      <c r="AX32" s="10">
        <f>SUM(COUNTIFS($P32:$AT32,{"Half Day - Approved","Halfday Present - Regularise - Approved","Halfday Present - Approved"}))/2</f>
        <v>0</v>
      </c>
      <c r="AY32" s="10">
        <f>SUM(COUNTIFS($P32:$AT32,{"Half Day - Awaiting"}))/2</f>
        <v>0</v>
      </c>
      <c r="AZ32" s="10">
        <f>COUNTIFS($P32:$AT32,"*Leave - approved*")</f>
        <v>1</v>
      </c>
      <c r="BA32" s="10">
        <f>SUM(COUNTIFS($P32:$AT32,{"Leave - Awaiting"}))</f>
        <v>0</v>
      </c>
      <c r="BB32" s="10">
        <f>COUNTIFS($P32:$AT32,"*Holiday*")</f>
        <v>0</v>
      </c>
      <c r="BC32" s="10">
        <f>SUM(COUNTIFS($P32:$AT32,{"Absent","Absent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6</v>
      </c>
      <c r="BD32" s="10">
        <f>SUM(COUNTIFS($P32:$AT32,{"Not Marked","Halfday Present - Rejected","Half Day - Rejected","Marked Absent - Regularise - Rejected"}))</f>
        <v>0</v>
      </c>
      <c r="BE32" s="10">
        <f>COUNTIFS($P32:$AT32,"*NA*")</f>
        <v>0</v>
      </c>
      <c r="BF32" s="10">
        <f>SUM(AV32+AY32+BA32+BC32+BD32)</f>
        <v>6</v>
      </c>
      <c r="BG32" s="10">
        <f>SUM(AU32+AW32+AX32+AZ32+BB32)</f>
        <v>25</v>
      </c>
      <c r="BH32" s="10">
        <f>SUM($AU32:$BE32)</f>
        <v>31</v>
      </c>
      <c r="BI32" s="10">
        <f>BA32</f>
        <v>0</v>
      </c>
      <c r="BJ32" s="10">
        <f>BD32+BI32</f>
        <v>0</v>
      </c>
      <c r="BK32" s="10">
        <v>6</v>
      </c>
      <c r="BL32" s="11" t="s">
        <v>2382</v>
      </c>
      <c r="BM32" s="10" t="s">
        <v>2377</v>
      </c>
    </row>
    <row r="33" spans="1:65" x14ac:dyDescent="0.25">
      <c r="A33" s="14" t="s">
        <v>736</v>
      </c>
      <c r="B33" s="14" t="s">
        <v>1320</v>
      </c>
      <c r="C33" s="14">
        <v>2003509945</v>
      </c>
      <c r="D33" s="14" t="s">
        <v>2137</v>
      </c>
      <c r="E33" s="14" t="s">
        <v>2138</v>
      </c>
      <c r="F33" s="14" t="s">
        <v>91</v>
      </c>
      <c r="G33" s="14" t="s">
        <v>47</v>
      </c>
      <c r="H33" s="14">
        <v>9576714016</v>
      </c>
      <c r="I33" s="14" t="s">
        <v>1216</v>
      </c>
      <c r="J33" s="23">
        <v>45762</v>
      </c>
      <c r="K33" s="14">
        <v>8102213330</v>
      </c>
      <c r="L33" s="14" t="s">
        <v>806</v>
      </c>
      <c r="M33" s="14" t="s">
        <v>807</v>
      </c>
      <c r="N33" s="14" t="s">
        <v>40</v>
      </c>
      <c r="O33" s="19">
        <v>45818</v>
      </c>
      <c r="P33" s="14" t="s">
        <v>15</v>
      </c>
      <c r="Q33" s="14" t="s">
        <v>15</v>
      </c>
      <c r="R33" s="14" t="s">
        <v>15</v>
      </c>
      <c r="S33" s="14" t="s">
        <v>15</v>
      </c>
      <c r="T33" s="14" t="s">
        <v>2282</v>
      </c>
      <c r="U33" s="14" t="s">
        <v>15</v>
      </c>
      <c r="V33" s="14" t="s">
        <v>15</v>
      </c>
      <c r="W33" s="14" t="s">
        <v>15</v>
      </c>
      <c r="X33" s="14" t="s">
        <v>2361</v>
      </c>
      <c r="Y33" s="14" t="s">
        <v>2361</v>
      </c>
      <c r="Z33" s="14" t="s">
        <v>2361</v>
      </c>
      <c r="AA33" s="14" t="s">
        <v>2282</v>
      </c>
      <c r="AB33" s="14" t="s">
        <v>15</v>
      </c>
      <c r="AC33" s="14" t="s">
        <v>15</v>
      </c>
      <c r="AD33" s="14" t="s">
        <v>2360</v>
      </c>
      <c r="AE33" s="14" t="s">
        <v>15</v>
      </c>
      <c r="AF33" s="14" t="s">
        <v>15</v>
      </c>
      <c r="AG33" s="14" t="s">
        <v>2360</v>
      </c>
      <c r="AH33" s="14" t="s">
        <v>2282</v>
      </c>
      <c r="AI33" s="14" t="s">
        <v>15</v>
      </c>
      <c r="AJ33" s="14" t="s">
        <v>2360</v>
      </c>
      <c r="AK33" s="14" t="s">
        <v>15</v>
      </c>
      <c r="AL33" s="14" t="s">
        <v>2361</v>
      </c>
      <c r="AM33" s="14" t="s">
        <v>2361</v>
      </c>
      <c r="AN33" s="14" t="s">
        <v>15</v>
      </c>
      <c r="AO33" s="14" t="s">
        <v>2282</v>
      </c>
      <c r="AP33" s="14" t="s">
        <v>2361</v>
      </c>
      <c r="AQ33" s="14" t="s">
        <v>15</v>
      </c>
      <c r="AR33" s="14" t="s">
        <v>15</v>
      </c>
      <c r="AS33" s="14" t="s">
        <v>15</v>
      </c>
      <c r="AT33" s="14" t="s">
        <v>15</v>
      </c>
      <c r="AU33" s="14">
        <f>SUM(COUNTIFS($P33:$AT33,{"Present - Approved","On behalf attendance - Approved","On behalf attendance - Regularise - Approved","Present - Regularise - Approved"}))</f>
        <v>21</v>
      </c>
      <c r="AV33" s="14">
        <f>SUM(COUNTIFS($P33:$AT33,{"Present - Awaiting","Present - Regularise - Awaiting"}))</f>
        <v>0</v>
      </c>
      <c r="AW33" s="14">
        <f>SUM(COUNTIFS($P33:$AT33,{"Weekoff - Approved","Weekoff Regularise - Approved","Weekoff - Regularise - Approved"}))</f>
        <v>4</v>
      </c>
      <c r="AX33" s="14">
        <f>SUM(COUNTIFS($P33:$AT33,{"Half Day - Approved","Halfday Present - Regularise - Approved","Halfday Present - Approved"}))/2</f>
        <v>0</v>
      </c>
      <c r="AY33" s="14">
        <f>SUM(COUNTIFS($P33:$AT33,{"Half Day - Awaiting"}))/2</f>
        <v>0</v>
      </c>
      <c r="AZ33" s="14">
        <f>COUNTIFS($P33:$AT33,"*Leave - approved*")</f>
        <v>0</v>
      </c>
      <c r="BA33" s="14">
        <f>SUM(COUNTIFS($P33:$AT33,{"Leave - Awaiting"}))</f>
        <v>0</v>
      </c>
      <c r="BB33" s="14">
        <f>COUNTIFS($P33:$AT33,"*Holiday*")</f>
        <v>0</v>
      </c>
      <c r="BC33" s="14">
        <f>SUM(COUNTIFS($P33:$AT33,{"Absent","Absent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" s="14">
        <f>SUM(COUNTIFS($P33:$AT33,{"Not Marked","Halfday Present - Rejected","Half Day - Rejected","Marked Absent - Regularise - Rejected"}))</f>
        <v>6</v>
      </c>
      <c r="BE33" s="14">
        <f>COUNTIFS($P33:$AT33,"*NA*")</f>
        <v>0</v>
      </c>
      <c r="BF33" s="14">
        <f>SUM(AV33+AY33+BA33+BC33+BD33)</f>
        <v>6</v>
      </c>
      <c r="BG33" s="14">
        <f>SUM(AU33+AW33+AX33+AZ33+BB33)</f>
        <v>25</v>
      </c>
      <c r="BH33" s="14">
        <f>SUM($AU33:$BE33)</f>
        <v>31</v>
      </c>
      <c r="BI33" s="14">
        <f>BA33</f>
        <v>0</v>
      </c>
      <c r="BJ33" s="14">
        <f>BD33+BI33</f>
        <v>6</v>
      </c>
      <c r="BK33" s="10">
        <v>6</v>
      </c>
      <c r="BL33" s="14" t="s">
        <v>2384</v>
      </c>
      <c r="BM33" s="14" t="s">
        <v>2377</v>
      </c>
    </row>
    <row r="34" spans="1:65" x14ac:dyDescent="0.25">
      <c r="A34" s="10" t="s">
        <v>177</v>
      </c>
      <c r="B34" s="10" t="s">
        <v>225</v>
      </c>
      <c r="C34" s="10">
        <v>2002840674</v>
      </c>
      <c r="D34" s="10" t="s">
        <v>226</v>
      </c>
      <c r="E34" s="10" t="s">
        <v>227</v>
      </c>
      <c r="F34" s="10" t="s">
        <v>46</v>
      </c>
      <c r="G34" s="10" t="s">
        <v>36</v>
      </c>
      <c r="H34" s="10">
        <v>8421714911</v>
      </c>
      <c r="I34" s="10" t="s">
        <v>228</v>
      </c>
      <c r="J34" s="22">
        <v>45231</v>
      </c>
      <c r="K34" s="10">
        <v>9730112243</v>
      </c>
      <c r="L34" s="10" t="s">
        <v>229</v>
      </c>
      <c r="M34" s="10" t="s">
        <v>230</v>
      </c>
      <c r="N34" s="10" t="s">
        <v>40</v>
      </c>
      <c r="O34" s="10" t="s">
        <v>41</v>
      </c>
      <c r="P34" s="10" t="s">
        <v>15</v>
      </c>
      <c r="Q34" s="10" t="s">
        <v>15</v>
      </c>
      <c r="R34" s="10" t="s">
        <v>2360</v>
      </c>
      <c r="S34" s="10" t="s">
        <v>2365</v>
      </c>
      <c r="T34" s="10" t="s">
        <v>2282</v>
      </c>
      <c r="U34" s="10" t="s">
        <v>15</v>
      </c>
      <c r="V34" s="10" t="s">
        <v>15</v>
      </c>
      <c r="W34" s="10" t="s">
        <v>2360</v>
      </c>
      <c r="X34" s="10" t="s">
        <v>15</v>
      </c>
      <c r="Y34" s="10" t="s">
        <v>15</v>
      </c>
      <c r="Z34" s="10" t="s">
        <v>2360</v>
      </c>
      <c r="AA34" s="10" t="s">
        <v>2282</v>
      </c>
      <c r="AB34" s="10" t="s">
        <v>15</v>
      </c>
      <c r="AC34" s="10" t="s">
        <v>2359</v>
      </c>
      <c r="AD34" s="10" t="s">
        <v>2359</v>
      </c>
      <c r="AE34" s="10" t="s">
        <v>15</v>
      </c>
      <c r="AF34" s="10" t="s">
        <v>2360</v>
      </c>
      <c r="AG34" s="10" t="s">
        <v>2364</v>
      </c>
      <c r="AH34" s="10" t="s">
        <v>2282</v>
      </c>
      <c r="AI34" s="10" t="s">
        <v>2364</v>
      </c>
      <c r="AJ34" s="10" t="s">
        <v>15</v>
      </c>
      <c r="AK34" s="10" t="s">
        <v>2364</v>
      </c>
      <c r="AL34" s="10" t="s">
        <v>2364</v>
      </c>
      <c r="AM34" s="10" t="s">
        <v>15</v>
      </c>
      <c r="AN34" s="10" t="s">
        <v>15</v>
      </c>
      <c r="AO34" s="10" t="s">
        <v>2282</v>
      </c>
      <c r="AP34" s="10" t="s">
        <v>15</v>
      </c>
      <c r="AQ34" s="10" t="s">
        <v>15</v>
      </c>
      <c r="AR34" s="10" t="s">
        <v>15</v>
      </c>
      <c r="AS34" s="10" t="s">
        <v>15</v>
      </c>
      <c r="AT34" s="10" t="s">
        <v>15</v>
      </c>
      <c r="AU34" s="10">
        <f>SUM(COUNTIFS($P34:$AT34,{"Present - Approved","On behalf attendance - Approved","On behalf attendance - Regularise - Approved","Present - Regularise - Approved"}))</f>
        <v>20</v>
      </c>
      <c r="AV34" s="10">
        <f>SUM(COUNTIFS($P34:$AT34,{"Present - Awaiting","Present - Regularise - Awaiting"}))</f>
        <v>0</v>
      </c>
      <c r="AW34" s="10">
        <f>SUM(COUNTIFS($P34:$AT34,{"Weekoff - Approved","Weekoff Regularise - Approved","Weekoff - Regularise - Approved"}))</f>
        <v>4</v>
      </c>
      <c r="AX34" s="10">
        <f>SUM(COUNTIFS($P34:$AT34,{"Half Day - Approved","Halfday Present - Regularise - Approved","Halfday Present - Approved"}))/2</f>
        <v>0</v>
      </c>
      <c r="AY34" s="10">
        <f>SUM(COUNTIFS($P34:$AT34,{"Half Day - Awaiting"}))/2</f>
        <v>0</v>
      </c>
      <c r="AZ34" s="10">
        <f>COUNTIFS($P34:$AT34,"*Leave - approved*")</f>
        <v>2</v>
      </c>
      <c r="BA34" s="10">
        <f>SUM(COUNTIFS($P34:$AT34,{"Leave - Awaiting"}))</f>
        <v>0</v>
      </c>
      <c r="BB34" s="10">
        <f>COUNTIFS($P34:$AT34,"*Holiday*")</f>
        <v>0</v>
      </c>
      <c r="BC34" s="10">
        <f>SUM(COUNTIFS($P34:$AT34,{"Absent","Absent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D34" s="10">
        <f>SUM(COUNTIFS($P34:$AT34,{"Not Marked","Halfday Present - Rejected","Half Day - Rejected","Marked Absent - Regularise - Rejected"}))</f>
        <v>0</v>
      </c>
      <c r="BE34" s="10">
        <f>COUNTIFS($P34:$AT34,"*NA*")</f>
        <v>0</v>
      </c>
      <c r="BF34" s="10">
        <f>SUM(AV34+AY34+BA34+BC34+BD34)</f>
        <v>5</v>
      </c>
      <c r="BG34" s="10">
        <f>SUM(AU34+AW34+AX34+AZ34+BB34)</f>
        <v>26</v>
      </c>
      <c r="BH34" s="10">
        <f>SUM($AU34:$BE34)</f>
        <v>31</v>
      </c>
      <c r="BI34" s="10">
        <f>BA34</f>
        <v>0</v>
      </c>
      <c r="BJ34" s="10">
        <f>BD34+BI34</f>
        <v>0</v>
      </c>
      <c r="BK34" s="10">
        <v>5</v>
      </c>
      <c r="BL34" s="11" t="s">
        <v>2382</v>
      </c>
      <c r="BM34" s="10" t="s">
        <v>2376</v>
      </c>
    </row>
    <row r="35" spans="1:65" x14ac:dyDescent="0.25">
      <c r="A35" s="10" t="s">
        <v>177</v>
      </c>
      <c r="B35" s="10" t="s">
        <v>178</v>
      </c>
      <c r="C35" s="10">
        <v>2002841026</v>
      </c>
      <c r="D35" s="10" t="s">
        <v>522</v>
      </c>
      <c r="E35" s="10" t="s">
        <v>523</v>
      </c>
      <c r="F35" s="10" t="s">
        <v>46</v>
      </c>
      <c r="G35" s="10" t="s">
        <v>47</v>
      </c>
      <c r="H35" s="10">
        <v>9768809108</v>
      </c>
      <c r="I35" s="10" t="s">
        <v>48</v>
      </c>
      <c r="J35" s="22">
        <v>45231</v>
      </c>
      <c r="K35" s="10">
        <v>7021244219</v>
      </c>
      <c r="L35" s="10" t="s">
        <v>420</v>
      </c>
      <c r="M35" s="10" t="s">
        <v>196</v>
      </c>
      <c r="N35" s="10" t="s">
        <v>40</v>
      </c>
      <c r="O35" s="10" t="s">
        <v>41</v>
      </c>
      <c r="P35" s="10" t="s">
        <v>2361</v>
      </c>
      <c r="Q35" s="10" t="s">
        <v>2361</v>
      </c>
      <c r="R35" s="10" t="s">
        <v>2361</v>
      </c>
      <c r="S35" s="10" t="s">
        <v>2361</v>
      </c>
      <c r="T35" s="10" t="s">
        <v>2282</v>
      </c>
      <c r="U35" s="10" t="s">
        <v>2361</v>
      </c>
      <c r="V35" s="10" t="s">
        <v>15</v>
      </c>
      <c r="W35" s="10" t="s">
        <v>15</v>
      </c>
      <c r="X35" s="10" t="s">
        <v>15</v>
      </c>
      <c r="Y35" s="10" t="s">
        <v>15</v>
      </c>
      <c r="Z35" s="10" t="s">
        <v>15</v>
      </c>
      <c r="AA35" s="10" t="s">
        <v>2282</v>
      </c>
      <c r="AB35" s="10" t="s">
        <v>15</v>
      </c>
      <c r="AC35" s="10" t="s">
        <v>15</v>
      </c>
      <c r="AD35" s="10" t="s">
        <v>15</v>
      </c>
      <c r="AE35" s="10" t="s">
        <v>15</v>
      </c>
      <c r="AF35" s="10" t="s">
        <v>15</v>
      </c>
      <c r="AG35" s="10" t="s">
        <v>15</v>
      </c>
      <c r="AH35" s="10" t="s">
        <v>2282</v>
      </c>
      <c r="AI35" s="10" t="s">
        <v>15</v>
      </c>
      <c r="AJ35" s="10" t="s">
        <v>15</v>
      </c>
      <c r="AK35" s="10" t="s">
        <v>15</v>
      </c>
      <c r="AL35" s="10" t="s">
        <v>15</v>
      </c>
      <c r="AM35" s="10" t="s">
        <v>15</v>
      </c>
      <c r="AN35" s="10" t="s">
        <v>15</v>
      </c>
      <c r="AO35" s="10" t="s">
        <v>2282</v>
      </c>
      <c r="AP35" s="10" t="s">
        <v>15</v>
      </c>
      <c r="AQ35" s="10" t="s">
        <v>15</v>
      </c>
      <c r="AR35" s="10" t="s">
        <v>15</v>
      </c>
      <c r="AS35" s="10" t="s">
        <v>15</v>
      </c>
      <c r="AT35" s="10" t="s">
        <v>15</v>
      </c>
      <c r="AU35" s="10">
        <f>SUM(COUNTIFS($P35:$AT35,{"Present - Approved","On behalf attendance - Approved","On behalf attendance - Regularise - Approved","Present - Regularise - Approved"}))</f>
        <v>22</v>
      </c>
      <c r="AV35" s="10">
        <f>SUM(COUNTIFS($P35:$AT35,{"Present - Awaiting","Present - Regularise - Awaiting"}))</f>
        <v>0</v>
      </c>
      <c r="AW35" s="10">
        <f>SUM(COUNTIFS($P35:$AT35,{"Weekoff - Approved","Weekoff Regularise - Approved","Weekoff - Regularise - Approved"}))</f>
        <v>4</v>
      </c>
      <c r="AX35" s="10">
        <f>SUM(COUNTIFS($P35:$AT35,{"Half Day - Approved","Halfday Present - Regularise - Approved","Halfday Present - Approved"}))/2</f>
        <v>0</v>
      </c>
      <c r="AY35" s="10">
        <f>SUM(COUNTIFS($P35:$AT35,{"Half Day - Awaiting"}))/2</f>
        <v>0</v>
      </c>
      <c r="AZ35" s="10">
        <f>COUNTIFS($P35:$AT35,"*Leave - approved*")</f>
        <v>0</v>
      </c>
      <c r="BA35" s="10">
        <f>SUM(COUNTIFS($P35:$AT35,{"Leave - Awaiting"}))</f>
        <v>0</v>
      </c>
      <c r="BB35" s="10">
        <f>COUNTIFS($P35:$AT35,"*Holiday*")</f>
        <v>0</v>
      </c>
      <c r="BC35" s="10">
        <f>SUM(COUNTIFS($P35:$AT35,{"Absent","Absent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" s="10">
        <f>SUM(COUNTIFS($P35:$AT35,{"Not Marked","Halfday Present - Rejected","Half Day - Rejected","Marked Absent - Regularise - Rejected"}))</f>
        <v>5</v>
      </c>
      <c r="BE35" s="10">
        <f>COUNTIFS($P35:$AT35,"*NA*")</f>
        <v>0</v>
      </c>
      <c r="BF35" s="10">
        <f>SUM(AV35+AY35+BA35+BC35+BD35)</f>
        <v>5</v>
      </c>
      <c r="BG35" s="10">
        <f>SUM(AU35+AW35+AX35+AZ35+BB35)</f>
        <v>26</v>
      </c>
      <c r="BH35" s="10">
        <f>SUM($AU35:$BE35)</f>
        <v>31</v>
      </c>
      <c r="BI35" s="10">
        <f>BA35</f>
        <v>0</v>
      </c>
      <c r="BJ35" s="10">
        <f>BD35+BI35</f>
        <v>5</v>
      </c>
      <c r="BK35" s="10">
        <v>5</v>
      </c>
      <c r="BL35" s="10" t="s">
        <v>2384</v>
      </c>
      <c r="BM35" s="10" t="s">
        <v>2376</v>
      </c>
    </row>
    <row r="36" spans="1:65" x14ac:dyDescent="0.25">
      <c r="A36" s="10" t="s">
        <v>167</v>
      </c>
      <c r="B36" s="10" t="s">
        <v>1895</v>
      </c>
      <c r="C36" s="10">
        <v>2003413389</v>
      </c>
      <c r="D36" s="10" t="s">
        <v>1896</v>
      </c>
      <c r="E36" s="10" t="s">
        <v>1897</v>
      </c>
      <c r="F36" s="10" t="s">
        <v>35</v>
      </c>
      <c r="G36" s="10" t="s">
        <v>47</v>
      </c>
      <c r="H36" s="10">
        <v>9539900871</v>
      </c>
      <c r="I36" s="10" t="s">
        <v>1216</v>
      </c>
      <c r="J36" s="22">
        <v>45674</v>
      </c>
      <c r="K36" s="10">
        <v>9446469879</v>
      </c>
      <c r="L36" s="10" t="s">
        <v>171</v>
      </c>
      <c r="M36" s="10" t="s">
        <v>172</v>
      </c>
      <c r="N36" s="10" t="s">
        <v>40</v>
      </c>
      <c r="O36" s="10" t="s">
        <v>41</v>
      </c>
      <c r="P36" s="10" t="s">
        <v>15</v>
      </c>
      <c r="Q36" s="10" t="s">
        <v>15</v>
      </c>
      <c r="R36" s="10" t="s">
        <v>2364</v>
      </c>
      <c r="S36" s="10" t="s">
        <v>2364</v>
      </c>
      <c r="T36" s="10" t="s">
        <v>2282</v>
      </c>
      <c r="U36" s="10" t="s">
        <v>15</v>
      </c>
      <c r="V36" s="10" t="s">
        <v>15</v>
      </c>
      <c r="W36" s="10" t="s">
        <v>15</v>
      </c>
      <c r="X36" s="10" t="s">
        <v>2364</v>
      </c>
      <c r="Y36" s="10" t="s">
        <v>2364</v>
      </c>
      <c r="Z36" s="10" t="s">
        <v>2364</v>
      </c>
      <c r="AA36" s="10" t="s">
        <v>2282</v>
      </c>
      <c r="AB36" s="10" t="s">
        <v>15</v>
      </c>
      <c r="AC36" s="10" t="s">
        <v>15</v>
      </c>
      <c r="AD36" s="10" t="s">
        <v>15</v>
      </c>
      <c r="AE36" s="10" t="s">
        <v>15</v>
      </c>
      <c r="AF36" s="10" t="s">
        <v>15</v>
      </c>
      <c r="AG36" s="10" t="s">
        <v>15</v>
      </c>
      <c r="AH36" s="10" t="s">
        <v>2282</v>
      </c>
      <c r="AI36" s="10" t="s">
        <v>15</v>
      </c>
      <c r="AJ36" s="10" t="s">
        <v>15</v>
      </c>
      <c r="AK36" s="10" t="s">
        <v>15</v>
      </c>
      <c r="AL36" s="10" t="s">
        <v>2359</v>
      </c>
      <c r="AM36" s="10" t="s">
        <v>15</v>
      </c>
      <c r="AN36" s="10" t="s">
        <v>2359</v>
      </c>
      <c r="AO36" s="10" t="s">
        <v>2282</v>
      </c>
      <c r="AP36" s="10" t="s">
        <v>15</v>
      </c>
      <c r="AQ36" s="10" t="s">
        <v>15</v>
      </c>
      <c r="AR36" s="10" t="s">
        <v>15</v>
      </c>
      <c r="AS36" s="10" t="s">
        <v>15</v>
      </c>
      <c r="AT36" s="10" t="s">
        <v>15</v>
      </c>
      <c r="AU36" s="10">
        <f>SUM(COUNTIFS($P36:$AT36,{"Present - Approved","On behalf attendance - Approved","On behalf attendance - Regularise - Approved","Present - Regularise - Approved"}))</f>
        <v>20</v>
      </c>
      <c r="AV36" s="10">
        <f>SUM(COUNTIFS($P36:$AT36,{"Present - Awaiting","Present - Regularise - Awaiting"}))</f>
        <v>0</v>
      </c>
      <c r="AW36" s="10">
        <f>SUM(COUNTIFS($P36:$AT36,{"Weekoff - Approved","Weekoff Regularise - Approved","Weekoff - Regularise - Approved"}))</f>
        <v>4</v>
      </c>
      <c r="AX36" s="10">
        <f>SUM(COUNTIFS($P36:$AT36,{"Half Day - Approved","Halfday Present - Regularise - Approved","Halfday Present - Approved"}))/2</f>
        <v>0</v>
      </c>
      <c r="AY36" s="10">
        <f>SUM(COUNTIFS($P36:$AT36,{"Half Day - Awaiting"}))/2</f>
        <v>0</v>
      </c>
      <c r="AZ36" s="10">
        <f>COUNTIFS($P36:$AT36,"*Leave - approved*")</f>
        <v>2</v>
      </c>
      <c r="BA36" s="10">
        <f>SUM(COUNTIFS($P36:$AT36,{"Leave - Awaiting"}))</f>
        <v>0</v>
      </c>
      <c r="BB36" s="10">
        <f>COUNTIFS($P36:$AT36,"*Holiday*")</f>
        <v>0</v>
      </c>
      <c r="BC36" s="10">
        <f>SUM(COUNTIFS($P36:$AT36,{"Absent","Absent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D36" s="10">
        <f>SUM(COUNTIFS($P36:$AT36,{"Not Marked","Halfday Present - Rejected","Half Day - Rejected","Marked Absent - Regularise - Rejected"}))</f>
        <v>0</v>
      </c>
      <c r="BE36" s="10">
        <f>COUNTIFS($P36:$AT36,"*NA*")</f>
        <v>0</v>
      </c>
      <c r="BF36" s="10">
        <f>SUM(AV36+AY36+BA36+BC36+BD36)</f>
        <v>5</v>
      </c>
      <c r="BG36" s="10">
        <f>SUM(AU36+AW36+AX36+AZ36+BB36)</f>
        <v>26</v>
      </c>
      <c r="BH36" s="10">
        <f>SUM($AU36:$BE36)</f>
        <v>31</v>
      </c>
      <c r="BI36" s="10">
        <f>BA36</f>
        <v>0</v>
      </c>
      <c r="BJ36" s="10">
        <f>BD36+BI36</f>
        <v>0</v>
      </c>
      <c r="BK36" s="10">
        <v>5</v>
      </c>
      <c r="BL36" s="11" t="s">
        <v>2382</v>
      </c>
      <c r="BM36" s="10" t="s">
        <v>2377</v>
      </c>
    </row>
    <row r="37" spans="1:65" x14ac:dyDescent="0.25">
      <c r="A37" s="10" t="s">
        <v>231</v>
      </c>
      <c r="B37" s="10" t="s">
        <v>2041</v>
      </c>
      <c r="C37" s="10">
        <v>2003479889</v>
      </c>
      <c r="D37" s="10" t="s">
        <v>2042</v>
      </c>
      <c r="E37" s="10" t="s">
        <v>2043</v>
      </c>
      <c r="F37" s="10" t="s">
        <v>104</v>
      </c>
      <c r="G37" s="10" t="s">
        <v>1941</v>
      </c>
      <c r="H37" s="10">
        <v>9914035070</v>
      </c>
      <c r="I37" s="10" t="s">
        <v>228</v>
      </c>
      <c r="J37" s="22">
        <v>45733</v>
      </c>
      <c r="K37" s="10">
        <v>9464114266</v>
      </c>
      <c r="L37" s="10" t="s">
        <v>242</v>
      </c>
      <c r="M37" s="10" t="s">
        <v>242</v>
      </c>
      <c r="N37" s="10" t="s">
        <v>40</v>
      </c>
      <c r="O37" s="10" t="s">
        <v>41</v>
      </c>
      <c r="P37" s="10" t="s">
        <v>2364</v>
      </c>
      <c r="Q37" s="10" t="s">
        <v>2364</v>
      </c>
      <c r="R37" s="10" t="s">
        <v>15</v>
      </c>
      <c r="S37" s="10" t="s">
        <v>15</v>
      </c>
      <c r="T37" s="10" t="s">
        <v>2282</v>
      </c>
      <c r="U37" s="10" t="s">
        <v>2364</v>
      </c>
      <c r="V37" s="10" t="s">
        <v>2364</v>
      </c>
      <c r="W37" s="10" t="s">
        <v>2367</v>
      </c>
      <c r="X37" s="10" t="s">
        <v>2367</v>
      </c>
      <c r="Y37" s="10" t="s">
        <v>2367</v>
      </c>
      <c r="Z37" s="10" t="s">
        <v>2367</v>
      </c>
      <c r="AA37" s="10" t="s">
        <v>2282</v>
      </c>
      <c r="AB37" s="10" t="s">
        <v>2367</v>
      </c>
      <c r="AC37" s="10" t="s">
        <v>2367</v>
      </c>
      <c r="AD37" s="10" t="s">
        <v>2365</v>
      </c>
      <c r="AE37" s="10" t="s">
        <v>15</v>
      </c>
      <c r="AF37" s="10" t="s">
        <v>15</v>
      </c>
      <c r="AG37" s="10" t="s">
        <v>2362</v>
      </c>
      <c r="AH37" s="10" t="s">
        <v>2282</v>
      </c>
      <c r="AI37" s="10" t="s">
        <v>15</v>
      </c>
      <c r="AJ37" s="10" t="s">
        <v>15</v>
      </c>
      <c r="AK37" s="10" t="s">
        <v>15</v>
      </c>
      <c r="AL37" s="10" t="s">
        <v>15</v>
      </c>
      <c r="AM37" s="10" t="s">
        <v>15</v>
      </c>
      <c r="AN37" s="10" t="s">
        <v>15</v>
      </c>
      <c r="AO37" s="10" t="s">
        <v>2282</v>
      </c>
      <c r="AP37" s="10" t="s">
        <v>15</v>
      </c>
      <c r="AQ37" s="10" t="s">
        <v>2359</v>
      </c>
      <c r="AR37" s="10" t="s">
        <v>15</v>
      </c>
      <c r="AS37" s="10" t="s">
        <v>15</v>
      </c>
      <c r="AT37" s="10" t="s">
        <v>15</v>
      </c>
      <c r="AU37" s="10">
        <f>SUM(COUNTIFS($P37:$AT37,{"Present - Approved","On behalf attendance - Approved","On behalf attendance - Regularise - Approved","Present - Regularise - Approved"}))</f>
        <v>20</v>
      </c>
      <c r="AV37" s="10">
        <f>SUM(COUNTIFS($P37:$AT37,{"Present - Awaiting","Present - Regularise - Awaiting"}))</f>
        <v>0</v>
      </c>
      <c r="AW37" s="10">
        <f>SUM(COUNTIFS($P37:$AT37,{"Weekoff - Approved","Weekoff Regularise - Approved","Weekoff - Regularise - Approved"}))</f>
        <v>4</v>
      </c>
      <c r="AX37" s="10">
        <f>SUM(COUNTIFS($P37:$AT37,{"Half Day - Approved","Halfday Present - Regularise - Approved","Halfday Present - Approved"}))/2</f>
        <v>0</v>
      </c>
      <c r="AY37" s="10">
        <f>SUM(COUNTIFS($P37:$AT37,{"Half Day - Awaiting"}))/2</f>
        <v>0</v>
      </c>
      <c r="AZ37" s="10">
        <f>COUNTIFS($P37:$AT37,"*Leave - approved*")</f>
        <v>1</v>
      </c>
      <c r="BA37" s="10">
        <f>SUM(COUNTIFS($P37:$AT37,{"Leave - Awaiting"}))</f>
        <v>0</v>
      </c>
      <c r="BB37" s="10">
        <f>COUNTIFS($P37:$AT37,"*Holiday*")</f>
        <v>1</v>
      </c>
      <c r="BC37" s="10">
        <f>SUM(COUNTIFS($P37:$AT37,{"Absent","Absent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D37" s="10">
        <f>SUM(COUNTIFS($P37:$AT37,{"Not Marked","Halfday Present - Rejected","Half Day - Rejected","Marked Absent - Regularise - Rejected"}))</f>
        <v>0</v>
      </c>
      <c r="BE37" s="10">
        <f>COUNTIFS($P37:$AT37,"*NA*")</f>
        <v>0</v>
      </c>
      <c r="BF37" s="10">
        <f>SUM(AV37+AY37+BA37+BC37+BD37)</f>
        <v>5</v>
      </c>
      <c r="BG37" s="10">
        <f>SUM(AU37+AW37+AX37+AZ37+BB37)</f>
        <v>26</v>
      </c>
      <c r="BH37" s="10">
        <f>SUM($AU37:$BE37)</f>
        <v>31</v>
      </c>
      <c r="BI37" s="10">
        <f>BA37</f>
        <v>0</v>
      </c>
      <c r="BJ37" s="10">
        <f>BD37+BI37</f>
        <v>0</v>
      </c>
      <c r="BK37" s="10">
        <v>5</v>
      </c>
      <c r="BL37" s="11" t="s">
        <v>2382</v>
      </c>
      <c r="BM37" s="10" t="s">
        <v>2377</v>
      </c>
    </row>
    <row r="38" spans="1:65" x14ac:dyDescent="0.25">
      <c r="A38" s="10" t="s">
        <v>141</v>
      </c>
      <c r="B38" s="10" t="s">
        <v>261</v>
      </c>
      <c r="C38" s="10">
        <v>2002841164</v>
      </c>
      <c r="D38" s="10" t="s">
        <v>262</v>
      </c>
      <c r="E38" s="10" t="s">
        <v>263</v>
      </c>
      <c r="F38" s="10" t="s">
        <v>91</v>
      </c>
      <c r="G38" s="10" t="s">
        <v>36</v>
      </c>
      <c r="H38" s="10">
        <v>7482964005</v>
      </c>
      <c r="I38" s="10" t="s">
        <v>37</v>
      </c>
      <c r="J38" s="22">
        <v>45231</v>
      </c>
      <c r="K38" s="10">
        <v>9386986964</v>
      </c>
      <c r="L38" s="10" t="s">
        <v>264</v>
      </c>
      <c r="M38" s="10" t="s">
        <v>265</v>
      </c>
      <c r="N38" s="10" t="s">
        <v>40</v>
      </c>
      <c r="O38" s="10" t="s">
        <v>41</v>
      </c>
      <c r="P38" s="10" t="s">
        <v>15</v>
      </c>
      <c r="Q38" s="10" t="s">
        <v>15</v>
      </c>
      <c r="R38" s="10" t="s">
        <v>15</v>
      </c>
      <c r="S38" s="10" t="s">
        <v>15</v>
      </c>
      <c r="T38" s="10" t="s">
        <v>2282</v>
      </c>
      <c r="U38" s="10" t="s">
        <v>15</v>
      </c>
      <c r="V38" s="10" t="s">
        <v>15</v>
      </c>
      <c r="W38" s="10" t="s">
        <v>2365</v>
      </c>
      <c r="X38" s="10" t="s">
        <v>2365</v>
      </c>
      <c r="Y38" s="10" t="s">
        <v>15</v>
      </c>
      <c r="Z38" s="10" t="s">
        <v>15</v>
      </c>
      <c r="AA38" s="10" t="s">
        <v>2282</v>
      </c>
      <c r="AB38" s="10" t="s">
        <v>15</v>
      </c>
      <c r="AC38" s="10" t="s">
        <v>15</v>
      </c>
      <c r="AD38" s="10" t="s">
        <v>15</v>
      </c>
      <c r="AE38" s="10" t="s">
        <v>15</v>
      </c>
      <c r="AF38" s="10" t="s">
        <v>15</v>
      </c>
      <c r="AG38" s="10" t="s">
        <v>15</v>
      </c>
      <c r="AH38" s="10" t="s">
        <v>2282</v>
      </c>
      <c r="AI38" s="10" t="s">
        <v>15</v>
      </c>
      <c r="AJ38" s="10" t="s">
        <v>15</v>
      </c>
      <c r="AK38" s="10" t="s">
        <v>15</v>
      </c>
      <c r="AL38" s="10" t="s">
        <v>15</v>
      </c>
      <c r="AM38" s="10" t="s">
        <v>15</v>
      </c>
      <c r="AN38" s="10" t="s">
        <v>15</v>
      </c>
      <c r="AO38" s="10" t="s">
        <v>2282</v>
      </c>
      <c r="AP38" s="10" t="s">
        <v>2365</v>
      </c>
      <c r="AQ38" s="10" t="s">
        <v>2365</v>
      </c>
      <c r="AR38" s="10" t="s">
        <v>15</v>
      </c>
      <c r="AS38" s="10" t="s">
        <v>15</v>
      </c>
      <c r="AT38" s="10" t="s">
        <v>15</v>
      </c>
      <c r="AU38" s="10">
        <f>SUM(COUNTIFS($P38:$AT38,{"Present - Approved","On behalf attendance - Approved","On behalf attendance - Regularise - Approved","Present - Regularise - Approved"}))</f>
        <v>23</v>
      </c>
      <c r="AV38" s="10">
        <f>SUM(COUNTIFS($P38:$AT38,{"Present - Awaiting","Present - Regularise - Awaiting"}))</f>
        <v>0</v>
      </c>
      <c r="AW38" s="10">
        <f>SUM(COUNTIFS($P38:$AT38,{"Weekoff - Approved","Weekoff Regularise - Approved","Weekoff - Regularise - Approved"}))</f>
        <v>4</v>
      </c>
      <c r="AX38" s="10">
        <f>SUM(COUNTIFS($P38:$AT38,{"Half Day - Approved","Halfday Present - Regularise - Approved","Halfday Present - Approved"}))/2</f>
        <v>0</v>
      </c>
      <c r="AY38" s="10">
        <f>SUM(COUNTIFS($P38:$AT38,{"Half Day - Awaiting"}))/2</f>
        <v>0</v>
      </c>
      <c r="AZ38" s="10">
        <f>COUNTIFS($P38:$AT38,"*Leave - approved*")</f>
        <v>0</v>
      </c>
      <c r="BA38" s="10">
        <f>SUM(COUNTIFS($P38:$AT38,{"Leave - Awaiting"}))</f>
        <v>0</v>
      </c>
      <c r="BB38" s="10">
        <f>COUNTIFS($P38:$AT38,"*Holiday*")</f>
        <v>0</v>
      </c>
      <c r="BC38" s="10">
        <f>SUM(COUNTIFS($P38:$AT38,{"Absent","Absent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38" s="10">
        <f>SUM(COUNTIFS($P38:$AT38,{"Not Marked","Halfday Present - Rejected","Half Day - Rejected","Marked Absent - Regularise - Rejected"}))</f>
        <v>0</v>
      </c>
      <c r="BE38" s="10">
        <f>COUNTIFS($P38:$AT38,"*NA*")</f>
        <v>0</v>
      </c>
      <c r="BF38" s="10">
        <f>SUM(AV38+AY38+BA38+BC38+BD38)</f>
        <v>4</v>
      </c>
      <c r="BG38" s="10">
        <f>SUM(AU38+AW38+AX38+AZ38+BB38)</f>
        <v>27</v>
      </c>
      <c r="BH38" s="10">
        <f>SUM($AU38:$BE38)</f>
        <v>31</v>
      </c>
      <c r="BI38" s="10">
        <f>BA38</f>
        <v>0</v>
      </c>
      <c r="BJ38" s="10">
        <f>BD38+BI38</f>
        <v>0</v>
      </c>
      <c r="BK38" s="10">
        <v>4</v>
      </c>
      <c r="BL38" s="11" t="s">
        <v>2382</v>
      </c>
      <c r="BM38" s="10" t="s">
        <v>2376</v>
      </c>
    </row>
    <row r="39" spans="1:65" x14ac:dyDescent="0.25">
      <c r="A39" s="10" t="s">
        <v>117</v>
      </c>
      <c r="B39" s="10" t="s">
        <v>249</v>
      </c>
      <c r="C39" s="10">
        <v>2002840715</v>
      </c>
      <c r="D39" s="10" t="s">
        <v>767</v>
      </c>
      <c r="E39" s="10" t="s">
        <v>768</v>
      </c>
      <c r="F39" s="10" t="s">
        <v>35</v>
      </c>
      <c r="G39" s="10" t="s">
        <v>47</v>
      </c>
      <c r="H39" s="10">
        <v>9790747735</v>
      </c>
      <c r="I39" s="10" t="s">
        <v>48</v>
      </c>
      <c r="J39" s="22">
        <v>45231</v>
      </c>
      <c r="K39" s="10">
        <v>8667088356</v>
      </c>
      <c r="L39" s="10" t="s">
        <v>700</v>
      </c>
      <c r="M39" s="10" t="s">
        <v>253</v>
      </c>
      <c r="N39" s="10" t="s">
        <v>40</v>
      </c>
      <c r="O39" s="10" t="s">
        <v>41</v>
      </c>
      <c r="P39" s="10" t="s">
        <v>2365</v>
      </c>
      <c r="Q39" s="10" t="s">
        <v>2365</v>
      </c>
      <c r="R39" s="10" t="s">
        <v>2365</v>
      </c>
      <c r="S39" s="10" t="s">
        <v>2365</v>
      </c>
      <c r="T39" s="10" t="s">
        <v>2282</v>
      </c>
      <c r="U39" s="10" t="s">
        <v>15</v>
      </c>
      <c r="V39" s="10" t="s">
        <v>15</v>
      </c>
      <c r="W39" s="10" t="s">
        <v>15</v>
      </c>
      <c r="X39" s="10" t="s">
        <v>15</v>
      </c>
      <c r="Y39" s="10" t="s">
        <v>15</v>
      </c>
      <c r="Z39" s="10" t="s">
        <v>2359</v>
      </c>
      <c r="AA39" s="10" t="s">
        <v>2282</v>
      </c>
      <c r="AB39" s="10" t="s">
        <v>2359</v>
      </c>
      <c r="AC39" s="10" t="s">
        <v>15</v>
      </c>
      <c r="AD39" s="10" t="s">
        <v>15</v>
      </c>
      <c r="AE39" s="10" t="s">
        <v>15</v>
      </c>
      <c r="AF39" s="10" t="s">
        <v>15</v>
      </c>
      <c r="AG39" s="10" t="s">
        <v>15</v>
      </c>
      <c r="AH39" s="10" t="s">
        <v>2282</v>
      </c>
      <c r="AI39" s="10" t="s">
        <v>15</v>
      </c>
      <c r="AJ39" s="10" t="s">
        <v>15</v>
      </c>
      <c r="AK39" s="10" t="s">
        <v>15</v>
      </c>
      <c r="AL39" s="10" t="s">
        <v>15</v>
      </c>
      <c r="AM39" s="10" t="s">
        <v>15</v>
      </c>
      <c r="AN39" s="10" t="s">
        <v>15</v>
      </c>
      <c r="AO39" s="10" t="s">
        <v>2282</v>
      </c>
      <c r="AP39" s="10" t="s">
        <v>15</v>
      </c>
      <c r="AQ39" s="10" t="s">
        <v>15</v>
      </c>
      <c r="AR39" s="10" t="s">
        <v>15</v>
      </c>
      <c r="AS39" s="10" t="s">
        <v>15</v>
      </c>
      <c r="AT39" s="10" t="s">
        <v>15</v>
      </c>
      <c r="AU39" s="10">
        <f>SUM(COUNTIFS($P39:$AT39,{"Present - Approved","On behalf attendance - Approved","On behalf attendance - Regularise - Approved","Present - Regularise - Approved"}))</f>
        <v>21</v>
      </c>
      <c r="AV39" s="10">
        <f>SUM(COUNTIFS($P39:$AT39,{"Present - Awaiting","Present - Regularise - Awaiting"}))</f>
        <v>0</v>
      </c>
      <c r="AW39" s="10">
        <f>SUM(COUNTIFS($P39:$AT39,{"Weekoff - Approved","Weekoff Regularise - Approved","Weekoff - Regularise - Approved"}))</f>
        <v>4</v>
      </c>
      <c r="AX39" s="10">
        <f>SUM(COUNTIFS($P39:$AT39,{"Half Day - Approved","Halfday Present - Regularise - Approved","Halfday Present - Approved"}))/2</f>
        <v>0</v>
      </c>
      <c r="AY39" s="10">
        <f>SUM(COUNTIFS($P39:$AT39,{"Half Day - Awaiting"}))/2</f>
        <v>0</v>
      </c>
      <c r="AZ39" s="10">
        <f>COUNTIFS($P39:$AT39,"*Leave - approved*")</f>
        <v>2</v>
      </c>
      <c r="BA39" s="10">
        <f>SUM(COUNTIFS($P39:$AT39,{"Leave - Awaiting"}))</f>
        <v>0</v>
      </c>
      <c r="BB39" s="10">
        <f>COUNTIFS($P39:$AT39,"*Holiday*")</f>
        <v>0</v>
      </c>
      <c r="BC39" s="10">
        <f>SUM(COUNTIFS($P39:$AT39,{"Absent","Absent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39" s="10">
        <f>SUM(COUNTIFS($P39:$AT39,{"Not Marked","Halfday Present - Rejected","Half Day - Rejected","Marked Absent - Regularise - Rejected"}))</f>
        <v>0</v>
      </c>
      <c r="BE39" s="10">
        <f>COUNTIFS($P39:$AT39,"*NA*")</f>
        <v>0</v>
      </c>
      <c r="BF39" s="10">
        <f>SUM(AV39+AY39+BA39+BC39+BD39)</f>
        <v>4</v>
      </c>
      <c r="BG39" s="10">
        <f>SUM(AU39+AW39+AX39+AZ39+BB39)</f>
        <v>27</v>
      </c>
      <c r="BH39" s="10">
        <f>SUM($AU39:$BE39)</f>
        <v>31</v>
      </c>
      <c r="BI39" s="10">
        <f>BA39</f>
        <v>0</v>
      </c>
      <c r="BJ39" s="10">
        <f>BD39+BI39</f>
        <v>0</v>
      </c>
      <c r="BK39" s="10">
        <v>4</v>
      </c>
      <c r="BL39" s="11" t="s">
        <v>2382</v>
      </c>
      <c r="BM39" s="10" t="s">
        <v>2376</v>
      </c>
    </row>
    <row r="40" spans="1:65" x14ac:dyDescent="0.25">
      <c r="A40" s="10" t="s">
        <v>1035</v>
      </c>
      <c r="B40" s="10" t="s">
        <v>1036</v>
      </c>
      <c r="C40" s="10">
        <v>2002840852</v>
      </c>
      <c r="D40" s="10" t="s">
        <v>1037</v>
      </c>
      <c r="E40" s="10" t="s">
        <v>1038</v>
      </c>
      <c r="F40" s="10" t="s">
        <v>91</v>
      </c>
      <c r="G40" s="10" t="s">
        <v>47</v>
      </c>
      <c r="H40" s="10">
        <v>9853701558</v>
      </c>
      <c r="I40" s="10" t="s">
        <v>48</v>
      </c>
      <c r="J40" s="22">
        <v>45231</v>
      </c>
      <c r="K40" s="10">
        <v>7504417388</v>
      </c>
      <c r="L40" s="10" t="s">
        <v>1039</v>
      </c>
      <c r="M40" s="10" t="s">
        <v>1040</v>
      </c>
      <c r="N40" s="10" t="s">
        <v>40</v>
      </c>
      <c r="O40" s="10" t="s">
        <v>41</v>
      </c>
      <c r="P40" s="10" t="s">
        <v>15</v>
      </c>
      <c r="Q40" s="10" t="s">
        <v>15</v>
      </c>
      <c r="R40" s="10" t="s">
        <v>15</v>
      </c>
      <c r="S40" s="10" t="s">
        <v>15</v>
      </c>
      <c r="T40" s="10" t="s">
        <v>2282</v>
      </c>
      <c r="U40" s="10" t="s">
        <v>2361</v>
      </c>
      <c r="V40" s="10" t="s">
        <v>2361</v>
      </c>
      <c r="W40" s="10" t="s">
        <v>15</v>
      </c>
      <c r="X40" s="10" t="s">
        <v>15</v>
      </c>
      <c r="Y40" s="10" t="s">
        <v>15</v>
      </c>
      <c r="Z40" s="10" t="s">
        <v>15</v>
      </c>
      <c r="AA40" s="10" t="s">
        <v>2282</v>
      </c>
      <c r="AB40" s="10" t="s">
        <v>15</v>
      </c>
      <c r="AC40" s="10" t="s">
        <v>15</v>
      </c>
      <c r="AD40" s="10" t="s">
        <v>15</v>
      </c>
      <c r="AE40" s="10" t="s">
        <v>15</v>
      </c>
      <c r="AF40" s="10" t="s">
        <v>15</v>
      </c>
      <c r="AG40" s="10" t="s">
        <v>15</v>
      </c>
      <c r="AH40" s="10" t="s">
        <v>2282</v>
      </c>
      <c r="AI40" s="10" t="s">
        <v>15</v>
      </c>
      <c r="AJ40" s="10" t="s">
        <v>15</v>
      </c>
      <c r="AK40" s="10" t="s">
        <v>2361</v>
      </c>
      <c r="AL40" s="10" t="s">
        <v>15</v>
      </c>
      <c r="AM40" s="10" t="s">
        <v>2359</v>
      </c>
      <c r="AN40" s="10" t="s">
        <v>15</v>
      </c>
      <c r="AO40" s="10" t="s">
        <v>2282</v>
      </c>
      <c r="AP40" s="10" t="s">
        <v>2359</v>
      </c>
      <c r="AQ40" s="10" t="s">
        <v>15</v>
      </c>
      <c r="AR40" s="10" t="s">
        <v>2361</v>
      </c>
      <c r="AS40" s="10" t="s">
        <v>15</v>
      </c>
      <c r="AT40" s="10" t="s">
        <v>15</v>
      </c>
      <c r="AU40" s="10">
        <f>SUM(COUNTIFS($P40:$AT40,{"Present - Approved","On behalf attendance - Approved","On behalf attendance - Regularise - Approved","Present - Regularise - Approved"}))</f>
        <v>21</v>
      </c>
      <c r="AV40" s="10">
        <f>SUM(COUNTIFS($P40:$AT40,{"Present - Awaiting","Present - Regularise - Awaiting"}))</f>
        <v>0</v>
      </c>
      <c r="AW40" s="10">
        <f>SUM(COUNTIFS($P40:$AT40,{"Weekoff - Approved","Weekoff Regularise - Approved","Weekoff - Regularise - Approved"}))</f>
        <v>4</v>
      </c>
      <c r="AX40" s="10">
        <f>SUM(COUNTIFS($P40:$AT40,{"Half Day - Approved","Halfday Present - Regularise - Approved","Halfday Present - Approved"}))/2</f>
        <v>0</v>
      </c>
      <c r="AY40" s="10">
        <f>SUM(COUNTIFS($P40:$AT40,{"Half Day - Awaiting"}))/2</f>
        <v>0</v>
      </c>
      <c r="AZ40" s="10">
        <f>COUNTIFS($P40:$AT40,"*Leave - approved*")</f>
        <v>2</v>
      </c>
      <c r="BA40" s="10">
        <f>SUM(COUNTIFS($P40:$AT40,{"Leave - Awaiting"}))</f>
        <v>0</v>
      </c>
      <c r="BB40" s="10">
        <f>COUNTIFS($P40:$AT40,"*Holiday*")</f>
        <v>0</v>
      </c>
      <c r="BC40" s="10">
        <f>SUM(COUNTIFS($P40:$AT40,{"Absent","Absent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" s="10">
        <f>SUM(COUNTIFS($P40:$AT40,{"Not Marked","Halfday Present - Rejected","Half Day - Rejected","Marked Absent - Regularise - Rejected"}))</f>
        <v>4</v>
      </c>
      <c r="BE40" s="10">
        <f>COUNTIFS($P40:$AT40,"*NA*")</f>
        <v>0</v>
      </c>
      <c r="BF40" s="10">
        <f>SUM(AV40+AY40+BA40+BC40+BD40)</f>
        <v>4</v>
      </c>
      <c r="BG40" s="10">
        <f>SUM(AU40+AW40+AX40+AZ40+BB40)</f>
        <v>27</v>
      </c>
      <c r="BH40" s="10">
        <f>SUM($AU40:$BE40)</f>
        <v>31</v>
      </c>
      <c r="BI40" s="10">
        <f>BA40</f>
        <v>0</v>
      </c>
      <c r="BJ40" s="10">
        <f>BD40+BI40</f>
        <v>4</v>
      </c>
      <c r="BK40" s="10">
        <v>4</v>
      </c>
      <c r="BL40" s="10" t="s">
        <v>2384</v>
      </c>
      <c r="BM40" s="10" t="s">
        <v>2376</v>
      </c>
    </row>
    <row r="41" spans="1:65" x14ac:dyDescent="0.25">
      <c r="A41" s="10" t="s">
        <v>1035</v>
      </c>
      <c r="B41" s="10" t="s">
        <v>1062</v>
      </c>
      <c r="C41" s="10">
        <v>2002840844</v>
      </c>
      <c r="D41" s="10" t="s">
        <v>1063</v>
      </c>
      <c r="E41" s="10" t="s">
        <v>1064</v>
      </c>
      <c r="F41" s="10" t="s">
        <v>91</v>
      </c>
      <c r="G41" s="10" t="s">
        <v>47</v>
      </c>
      <c r="H41" s="10">
        <v>7978366540</v>
      </c>
      <c r="I41" s="10" t="s">
        <v>48</v>
      </c>
      <c r="J41" s="22">
        <v>45231</v>
      </c>
      <c r="K41" s="10">
        <v>7504417388</v>
      </c>
      <c r="L41" s="10" t="s">
        <v>1039</v>
      </c>
      <c r="M41" s="10" t="s">
        <v>1040</v>
      </c>
      <c r="N41" s="10" t="s">
        <v>40</v>
      </c>
      <c r="O41" s="10" t="s">
        <v>41</v>
      </c>
      <c r="P41" s="10" t="s">
        <v>2361</v>
      </c>
      <c r="Q41" s="10" t="s">
        <v>15</v>
      </c>
      <c r="R41" s="10" t="s">
        <v>15</v>
      </c>
      <c r="S41" s="10" t="s">
        <v>15</v>
      </c>
      <c r="T41" s="10" t="s">
        <v>2282</v>
      </c>
      <c r="U41" s="10" t="s">
        <v>15</v>
      </c>
      <c r="V41" s="10" t="s">
        <v>15</v>
      </c>
      <c r="W41" s="10" t="s">
        <v>15</v>
      </c>
      <c r="X41" s="10" t="s">
        <v>15</v>
      </c>
      <c r="Y41" s="10" t="s">
        <v>15</v>
      </c>
      <c r="Z41" s="10" t="s">
        <v>2359</v>
      </c>
      <c r="AA41" s="10" t="s">
        <v>2282</v>
      </c>
      <c r="AB41" s="10" t="s">
        <v>15</v>
      </c>
      <c r="AC41" s="10" t="s">
        <v>2359</v>
      </c>
      <c r="AD41" s="10" t="s">
        <v>2361</v>
      </c>
      <c r="AE41" s="10" t="s">
        <v>15</v>
      </c>
      <c r="AF41" s="10" t="s">
        <v>15</v>
      </c>
      <c r="AG41" s="10" t="s">
        <v>15</v>
      </c>
      <c r="AH41" s="10" t="s">
        <v>2282</v>
      </c>
      <c r="AI41" s="10" t="s">
        <v>15</v>
      </c>
      <c r="AJ41" s="10" t="s">
        <v>15</v>
      </c>
      <c r="AK41" s="10" t="s">
        <v>2361</v>
      </c>
      <c r="AL41" s="10" t="s">
        <v>2361</v>
      </c>
      <c r="AM41" s="10" t="s">
        <v>15</v>
      </c>
      <c r="AN41" s="10" t="s">
        <v>15</v>
      </c>
      <c r="AO41" s="10" t="s">
        <v>2282</v>
      </c>
      <c r="AP41" s="10" t="s">
        <v>2359</v>
      </c>
      <c r="AQ41" s="10" t="s">
        <v>15</v>
      </c>
      <c r="AR41" s="10" t="s">
        <v>15</v>
      </c>
      <c r="AS41" s="10" t="s">
        <v>15</v>
      </c>
      <c r="AT41" s="10" t="s">
        <v>15</v>
      </c>
      <c r="AU41" s="10">
        <f>SUM(COUNTIFS($P41:$AT41,{"Present - Approved","On behalf attendance - Approved","On behalf attendance - Regularise - Approved","Present - Regularise - Approved"}))</f>
        <v>20</v>
      </c>
      <c r="AV41" s="10">
        <f>SUM(COUNTIFS($P41:$AT41,{"Present - Awaiting","Present - Regularise - Awaiting"}))</f>
        <v>0</v>
      </c>
      <c r="AW41" s="10">
        <f>SUM(COUNTIFS($P41:$AT41,{"Weekoff - Approved","Weekoff Regularise - Approved","Weekoff - Regularise - Approved"}))</f>
        <v>4</v>
      </c>
      <c r="AX41" s="10">
        <f>SUM(COUNTIFS($P41:$AT41,{"Half Day - Approved","Halfday Present - Regularise - Approved","Halfday Present - Approved"}))/2</f>
        <v>0</v>
      </c>
      <c r="AY41" s="10">
        <f>SUM(COUNTIFS($P41:$AT41,{"Half Day - Awaiting"}))/2</f>
        <v>0</v>
      </c>
      <c r="AZ41" s="10">
        <f>COUNTIFS($P41:$AT41,"*Leave - approved*")</f>
        <v>3</v>
      </c>
      <c r="BA41" s="10">
        <f>SUM(COUNTIFS($P41:$AT41,{"Leave - Awaiting"}))</f>
        <v>0</v>
      </c>
      <c r="BB41" s="10">
        <f>COUNTIFS($P41:$AT41,"*Holiday*")</f>
        <v>0</v>
      </c>
      <c r="BC41" s="10">
        <f>SUM(COUNTIFS($P41:$AT41,{"Absent","Absent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" s="10">
        <f>SUM(COUNTIFS($P41:$AT41,{"Not Marked","Halfday Present - Rejected","Half Day - Rejected","Marked Absent - Regularise - Rejected"}))</f>
        <v>4</v>
      </c>
      <c r="BE41" s="10">
        <f>COUNTIFS($P41:$AT41,"*NA*")</f>
        <v>0</v>
      </c>
      <c r="BF41" s="10">
        <f>SUM(AV41+AY41+BA41+BC41+BD41)</f>
        <v>4</v>
      </c>
      <c r="BG41" s="10">
        <f>SUM(AU41+AW41+AX41+AZ41+BB41)</f>
        <v>27</v>
      </c>
      <c r="BH41" s="10">
        <f>SUM($AU41:$BE41)</f>
        <v>31</v>
      </c>
      <c r="BI41" s="10">
        <f>BA41</f>
        <v>0</v>
      </c>
      <c r="BJ41" s="10">
        <f>BD41+BI41</f>
        <v>4</v>
      </c>
      <c r="BK41" s="10">
        <v>4</v>
      </c>
      <c r="BL41" s="10" t="s">
        <v>2384</v>
      </c>
      <c r="BM41" s="10" t="s">
        <v>2376</v>
      </c>
    </row>
    <row r="42" spans="1:65" x14ac:dyDescent="0.25">
      <c r="A42" s="10" t="s">
        <v>177</v>
      </c>
      <c r="B42" s="10" t="s">
        <v>1146</v>
      </c>
      <c r="C42" s="10">
        <v>2002841100</v>
      </c>
      <c r="D42" s="10" t="s">
        <v>1147</v>
      </c>
      <c r="E42" s="10" t="s">
        <v>1148</v>
      </c>
      <c r="F42" s="10" t="s">
        <v>46</v>
      </c>
      <c r="G42" s="10" t="s">
        <v>47</v>
      </c>
      <c r="H42" s="10">
        <v>9370286610</v>
      </c>
      <c r="I42" s="10" t="s">
        <v>48</v>
      </c>
      <c r="J42" s="22">
        <v>45231</v>
      </c>
      <c r="K42" s="10">
        <v>7977769884</v>
      </c>
      <c r="L42" s="10" t="s">
        <v>471</v>
      </c>
      <c r="M42" s="10" t="s">
        <v>196</v>
      </c>
      <c r="N42" s="10" t="s">
        <v>40</v>
      </c>
      <c r="O42" s="10" t="s">
        <v>41</v>
      </c>
      <c r="P42" s="10" t="s">
        <v>2364</v>
      </c>
      <c r="Q42" s="10" t="s">
        <v>2364</v>
      </c>
      <c r="R42" s="10" t="s">
        <v>2364</v>
      </c>
      <c r="S42" s="10" t="s">
        <v>2364</v>
      </c>
      <c r="T42" s="10" t="s">
        <v>2282</v>
      </c>
      <c r="U42" s="10" t="s">
        <v>2359</v>
      </c>
      <c r="V42" s="10" t="s">
        <v>2359</v>
      </c>
      <c r="W42" s="10" t="s">
        <v>2359</v>
      </c>
      <c r="X42" s="10" t="s">
        <v>2359</v>
      </c>
      <c r="Y42" s="10" t="s">
        <v>2359</v>
      </c>
      <c r="Z42" s="10" t="s">
        <v>2359</v>
      </c>
      <c r="AA42" s="10" t="s">
        <v>2282</v>
      </c>
      <c r="AB42" s="10" t="s">
        <v>2360</v>
      </c>
      <c r="AC42" s="10" t="s">
        <v>2360</v>
      </c>
      <c r="AD42" s="10" t="s">
        <v>2360</v>
      </c>
      <c r="AE42" s="10" t="s">
        <v>15</v>
      </c>
      <c r="AF42" s="10" t="s">
        <v>15</v>
      </c>
      <c r="AG42" s="10" t="s">
        <v>15</v>
      </c>
      <c r="AH42" s="10" t="s">
        <v>2282</v>
      </c>
      <c r="AI42" s="10" t="s">
        <v>15</v>
      </c>
      <c r="AJ42" s="10" t="s">
        <v>15</v>
      </c>
      <c r="AK42" s="10" t="s">
        <v>15</v>
      </c>
      <c r="AL42" s="10" t="s">
        <v>15</v>
      </c>
      <c r="AM42" s="10" t="s">
        <v>15</v>
      </c>
      <c r="AN42" s="10" t="s">
        <v>15</v>
      </c>
      <c r="AO42" s="10" t="s">
        <v>2282</v>
      </c>
      <c r="AP42" s="10" t="s">
        <v>15</v>
      </c>
      <c r="AQ42" s="10" t="s">
        <v>15</v>
      </c>
      <c r="AR42" s="10" t="s">
        <v>15</v>
      </c>
      <c r="AS42" s="10" t="s">
        <v>15</v>
      </c>
      <c r="AT42" s="10" t="s">
        <v>15</v>
      </c>
      <c r="AU42" s="10">
        <f>SUM(COUNTIFS($P42:$AT42,{"Present - Approved","On behalf attendance - Approved","On behalf attendance - Regularise - Approved","Present - Regularise - Approved"}))</f>
        <v>17</v>
      </c>
      <c r="AV42" s="10">
        <f>SUM(COUNTIFS($P42:$AT42,{"Present - Awaiting","Present - Regularise - Awaiting"}))</f>
        <v>0</v>
      </c>
      <c r="AW42" s="10">
        <f>SUM(COUNTIFS($P42:$AT42,{"Weekoff - Approved","Weekoff Regularise - Approved","Weekoff - Regularise - Approved"}))</f>
        <v>4</v>
      </c>
      <c r="AX42" s="10">
        <f>SUM(COUNTIFS($P42:$AT42,{"Half Day - Approved","Halfday Present - Regularise - Approved","Halfday Present - Approved"}))/2</f>
        <v>0</v>
      </c>
      <c r="AY42" s="10">
        <f>SUM(COUNTIFS($P42:$AT42,{"Half Day - Awaiting"}))/2</f>
        <v>0</v>
      </c>
      <c r="AZ42" s="10">
        <f>COUNTIFS($P42:$AT42,"*Leave - approved*")</f>
        <v>6</v>
      </c>
      <c r="BA42" s="10">
        <f>SUM(COUNTIFS($P42:$AT42,{"Leave - Awaiting"}))</f>
        <v>0</v>
      </c>
      <c r="BB42" s="10">
        <f>COUNTIFS($P42:$AT42,"*Holiday*")</f>
        <v>0</v>
      </c>
      <c r="BC42" s="10">
        <f>SUM(COUNTIFS($P42:$AT42,{"Absent","Absent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42" s="10">
        <f>SUM(COUNTIFS($P42:$AT42,{"Not Marked","Halfday Present - Rejected","Half Day - Rejected","Marked Absent - Regularise - Rejected"}))</f>
        <v>0</v>
      </c>
      <c r="BE42" s="10">
        <f>COUNTIFS($P42:$AT42,"*NA*")</f>
        <v>0</v>
      </c>
      <c r="BF42" s="10">
        <f>SUM(AV42+AY42+BA42+BC42+BD42)</f>
        <v>4</v>
      </c>
      <c r="BG42" s="10">
        <f>SUM(AU42+AW42+AX42+AZ42+BB42)</f>
        <v>27</v>
      </c>
      <c r="BH42" s="10">
        <f>SUM($AU42:$BE42)</f>
        <v>31</v>
      </c>
      <c r="BI42" s="10">
        <f>BA42</f>
        <v>0</v>
      </c>
      <c r="BJ42" s="10">
        <f>BD42+BI42</f>
        <v>0</v>
      </c>
      <c r="BK42" s="10">
        <v>4</v>
      </c>
      <c r="BL42" s="11" t="s">
        <v>2382</v>
      </c>
      <c r="BM42" s="10" t="s">
        <v>2376</v>
      </c>
    </row>
    <row r="43" spans="1:65" x14ac:dyDescent="0.25">
      <c r="A43" s="10" t="s">
        <v>1005</v>
      </c>
      <c r="B43" s="10" t="s">
        <v>1199</v>
      </c>
      <c r="C43" s="10">
        <v>2002840915</v>
      </c>
      <c r="D43" s="10" t="s">
        <v>1200</v>
      </c>
      <c r="E43" s="10" t="s">
        <v>1201</v>
      </c>
      <c r="F43" s="10" t="s">
        <v>46</v>
      </c>
      <c r="G43" s="10" t="s">
        <v>47</v>
      </c>
      <c r="H43" s="10">
        <v>9511614911</v>
      </c>
      <c r="I43" s="10" t="s">
        <v>48</v>
      </c>
      <c r="J43" s="22">
        <v>45231</v>
      </c>
      <c r="K43" s="10">
        <v>7720885148</v>
      </c>
      <c r="L43" s="10" t="s">
        <v>1009</v>
      </c>
      <c r="M43" s="10" t="s">
        <v>187</v>
      </c>
      <c r="N43" s="10" t="s">
        <v>40</v>
      </c>
      <c r="O43" s="10" t="s">
        <v>41</v>
      </c>
      <c r="P43" s="10" t="s">
        <v>2365</v>
      </c>
      <c r="Q43" s="10" t="s">
        <v>15</v>
      </c>
      <c r="R43" s="10" t="s">
        <v>15</v>
      </c>
      <c r="S43" s="10" t="s">
        <v>15</v>
      </c>
      <c r="T43" s="10" t="s">
        <v>2282</v>
      </c>
      <c r="U43" s="10" t="s">
        <v>15</v>
      </c>
      <c r="V43" s="10" t="s">
        <v>15</v>
      </c>
      <c r="W43" s="10" t="s">
        <v>15</v>
      </c>
      <c r="X43" s="10" t="s">
        <v>2359</v>
      </c>
      <c r="Y43" s="10" t="s">
        <v>2359</v>
      </c>
      <c r="Z43" s="10" t="s">
        <v>15</v>
      </c>
      <c r="AA43" s="10" t="s">
        <v>2282</v>
      </c>
      <c r="AB43" s="10" t="s">
        <v>2365</v>
      </c>
      <c r="AC43" s="10" t="s">
        <v>15</v>
      </c>
      <c r="AD43" s="10" t="s">
        <v>15</v>
      </c>
      <c r="AE43" s="10" t="s">
        <v>15</v>
      </c>
      <c r="AF43" s="10" t="s">
        <v>2365</v>
      </c>
      <c r="AG43" s="10" t="s">
        <v>15</v>
      </c>
      <c r="AH43" s="10" t="s">
        <v>2282</v>
      </c>
      <c r="AI43" s="10" t="s">
        <v>15</v>
      </c>
      <c r="AJ43" s="10" t="s">
        <v>15</v>
      </c>
      <c r="AK43" s="10" t="s">
        <v>15</v>
      </c>
      <c r="AL43" s="10" t="s">
        <v>2365</v>
      </c>
      <c r="AM43" s="10" t="s">
        <v>15</v>
      </c>
      <c r="AN43" s="10" t="s">
        <v>15</v>
      </c>
      <c r="AO43" s="10" t="s">
        <v>2282</v>
      </c>
      <c r="AP43" s="10" t="s">
        <v>15</v>
      </c>
      <c r="AQ43" s="10" t="s">
        <v>15</v>
      </c>
      <c r="AR43" s="10" t="s">
        <v>15</v>
      </c>
      <c r="AS43" s="10" t="s">
        <v>15</v>
      </c>
      <c r="AT43" s="10" t="s">
        <v>15</v>
      </c>
      <c r="AU43" s="10">
        <f>SUM(COUNTIFS($P43:$AT43,{"Present - Approved","On behalf attendance - Approved","On behalf attendance - Regularise - Approved","Present - Regularise - Approved"}))</f>
        <v>21</v>
      </c>
      <c r="AV43" s="10">
        <f>SUM(COUNTIFS($P43:$AT43,{"Present - Awaiting","Present - Regularise - Awaiting"}))</f>
        <v>0</v>
      </c>
      <c r="AW43" s="10">
        <f>SUM(COUNTIFS($P43:$AT43,{"Weekoff - Approved","Weekoff Regularise - Approved","Weekoff - Regularise - Approved"}))</f>
        <v>4</v>
      </c>
      <c r="AX43" s="10">
        <f>SUM(COUNTIFS($P43:$AT43,{"Half Day - Approved","Halfday Present - Regularise - Approved","Halfday Present - Approved"}))/2</f>
        <v>0</v>
      </c>
      <c r="AY43" s="10">
        <f>SUM(COUNTIFS($P43:$AT43,{"Half Day - Awaiting"}))/2</f>
        <v>0</v>
      </c>
      <c r="AZ43" s="10">
        <f>COUNTIFS($P43:$AT43,"*Leave - approved*")</f>
        <v>2</v>
      </c>
      <c r="BA43" s="10">
        <f>SUM(COUNTIFS($P43:$AT43,{"Leave - Awaiting"}))</f>
        <v>0</v>
      </c>
      <c r="BB43" s="10">
        <f>COUNTIFS($P43:$AT43,"*Holiday*")</f>
        <v>0</v>
      </c>
      <c r="BC43" s="10">
        <f>SUM(COUNTIFS($P43:$AT43,{"Absent","Absent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43" s="10">
        <f>SUM(COUNTIFS($P43:$AT43,{"Not Marked","Halfday Present - Rejected","Half Day - Rejected","Marked Absent - Regularise - Rejected"}))</f>
        <v>0</v>
      </c>
      <c r="BE43" s="10">
        <f>COUNTIFS($P43:$AT43,"*NA*")</f>
        <v>0</v>
      </c>
      <c r="BF43" s="10">
        <f>SUM(AV43+AY43+BA43+BC43+BD43)</f>
        <v>4</v>
      </c>
      <c r="BG43" s="10">
        <f>SUM(AU43+AW43+AX43+AZ43+BB43)</f>
        <v>27</v>
      </c>
      <c r="BH43" s="10">
        <f>SUM($AU43:$BE43)</f>
        <v>31</v>
      </c>
      <c r="BI43" s="10">
        <f>BA43</f>
        <v>0</v>
      </c>
      <c r="BJ43" s="10">
        <f>BD43+BI43</f>
        <v>0</v>
      </c>
      <c r="BK43" s="10">
        <v>4</v>
      </c>
      <c r="BL43" s="11" t="s">
        <v>2382</v>
      </c>
      <c r="BM43" s="10" t="s">
        <v>2376</v>
      </c>
    </row>
    <row r="44" spans="1:65" x14ac:dyDescent="0.25">
      <c r="A44" s="10" t="s">
        <v>383</v>
      </c>
      <c r="B44" s="10" t="s">
        <v>1213</v>
      </c>
      <c r="C44" s="10">
        <v>2002840909</v>
      </c>
      <c r="D44" s="10" t="s">
        <v>1214</v>
      </c>
      <c r="E44" s="10" t="s">
        <v>1215</v>
      </c>
      <c r="F44" s="10" t="s">
        <v>46</v>
      </c>
      <c r="G44" s="10" t="s">
        <v>47</v>
      </c>
      <c r="H44" s="10">
        <v>8839949384</v>
      </c>
      <c r="I44" s="10" t="s">
        <v>1216</v>
      </c>
      <c r="J44" s="22">
        <v>45236</v>
      </c>
      <c r="K44" s="10">
        <v>9685503874</v>
      </c>
      <c r="L44" s="10" t="s">
        <v>1124</v>
      </c>
      <c r="M44" s="10" t="s">
        <v>59</v>
      </c>
      <c r="N44" s="10" t="s">
        <v>40</v>
      </c>
      <c r="O44" s="12"/>
      <c r="P44" s="10" t="s">
        <v>2361</v>
      </c>
      <c r="Q44" s="10" t="s">
        <v>2361</v>
      </c>
      <c r="R44" s="10" t="s">
        <v>2361</v>
      </c>
      <c r="S44" s="10" t="s">
        <v>2361</v>
      </c>
      <c r="T44" s="10" t="s">
        <v>2282</v>
      </c>
      <c r="U44" s="10" t="s">
        <v>15</v>
      </c>
      <c r="V44" s="10" t="s">
        <v>15</v>
      </c>
      <c r="W44" s="10" t="s">
        <v>15</v>
      </c>
      <c r="X44" s="10" t="s">
        <v>15</v>
      </c>
      <c r="Y44" s="10" t="s">
        <v>15</v>
      </c>
      <c r="Z44" s="10" t="s">
        <v>15</v>
      </c>
      <c r="AA44" s="10" t="s">
        <v>2282</v>
      </c>
      <c r="AB44" s="10" t="s">
        <v>15</v>
      </c>
      <c r="AC44" s="10" t="s">
        <v>15</v>
      </c>
      <c r="AD44" s="10" t="s">
        <v>15</v>
      </c>
      <c r="AE44" s="10" t="s">
        <v>15</v>
      </c>
      <c r="AF44" s="10" t="s">
        <v>15</v>
      </c>
      <c r="AG44" s="10" t="s">
        <v>15</v>
      </c>
      <c r="AH44" s="10" t="s">
        <v>2282</v>
      </c>
      <c r="AI44" s="10" t="s">
        <v>15</v>
      </c>
      <c r="AJ44" s="10" t="s">
        <v>15</v>
      </c>
      <c r="AK44" s="10" t="s">
        <v>15</v>
      </c>
      <c r="AL44" s="10" t="s">
        <v>15</v>
      </c>
      <c r="AM44" s="10" t="s">
        <v>15</v>
      </c>
      <c r="AN44" s="10" t="s">
        <v>15</v>
      </c>
      <c r="AO44" s="10" t="s">
        <v>2282</v>
      </c>
      <c r="AP44" s="10" t="s">
        <v>15</v>
      </c>
      <c r="AQ44" s="10" t="s">
        <v>15</v>
      </c>
      <c r="AR44" s="10" t="s">
        <v>15</v>
      </c>
      <c r="AS44" s="10" t="s">
        <v>15</v>
      </c>
      <c r="AT44" s="10" t="s">
        <v>15</v>
      </c>
      <c r="AU44" s="10">
        <f>SUM(COUNTIFS($P44:$AT44,{"Present - Approved","On behalf attendance - Approved","On behalf attendance - Regularise - Approved","Present - Regularise - Approved"}))</f>
        <v>23</v>
      </c>
      <c r="AV44" s="10">
        <f>SUM(COUNTIFS($P44:$AT44,{"Present - Awaiting","Present - Regularise - Awaiting"}))</f>
        <v>0</v>
      </c>
      <c r="AW44" s="10">
        <f>SUM(COUNTIFS($P44:$AT44,{"Weekoff - Approved","Weekoff Regularise - Approved","Weekoff - Regularise - Approved"}))</f>
        <v>4</v>
      </c>
      <c r="AX44" s="10">
        <f>SUM(COUNTIFS($P44:$AT44,{"Half Day - Approved","Halfday Present - Regularise - Approved","Halfday Present - Approved"}))/2</f>
        <v>0</v>
      </c>
      <c r="AY44" s="10">
        <f>SUM(COUNTIFS($P44:$AT44,{"Half Day - Awaiting"}))/2</f>
        <v>0</v>
      </c>
      <c r="AZ44" s="10">
        <f>COUNTIFS($P44:$AT44,"*Leave - approved*")</f>
        <v>0</v>
      </c>
      <c r="BA44" s="10">
        <f>SUM(COUNTIFS($P44:$AT44,{"Leave - Awaiting"}))</f>
        <v>0</v>
      </c>
      <c r="BB44" s="10">
        <f>COUNTIFS($P44:$AT44,"*Holiday*")</f>
        <v>0</v>
      </c>
      <c r="BC44" s="10">
        <f>SUM(COUNTIFS($P44:$AT44,{"Absent","Absent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" s="10">
        <f>SUM(COUNTIFS($P44:$AT44,{"Not Marked","Halfday Present - Rejected","Half Day - Rejected","Marked Absent - Regularise - Rejected"}))</f>
        <v>4</v>
      </c>
      <c r="BE44" s="10">
        <f>COUNTIFS($P44:$AT44,"*NA*")</f>
        <v>0</v>
      </c>
      <c r="BF44" s="10">
        <f>SUM(AV44+AY44+BA44+BC44+BD44)</f>
        <v>4</v>
      </c>
      <c r="BG44" s="10">
        <f>SUM(AU44+AW44+AX44+AZ44+BB44)</f>
        <v>27</v>
      </c>
      <c r="BH44" s="10">
        <f>SUM($AU44:$BE44)</f>
        <v>31</v>
      </c>
      <c r="BI44" s="10">
        <f>BA44</f>
        <v>0</v>
      </c>
      <c r="BJ44" s="10">
        <f>BD44+BI44</f>
        <v>4</v>
      </c>
      <c r="BK44" s="10">
        <v>4</v>
      </c>
      <c r="BL44" s="10" t="s">
        <v>2384</v>
      </c>
      <c r="BM44" s="10" t="s">
        <v>2377</v>
      </c>
    </row>
    <row r="45" spans="1:65" x14ac:dyDescent="0.25">
      <c r="A45" s="10" t="s">
        <v>167</v>
      </c>
      <c r="B45" s="10" t="s">
        <v>1309</v>
      </c>
      <c r="C45" s="10">
        <v>2002977813</v>
      </c>
      <c r="D45" s="10" t="s">
        <v>1310</v>
      </c>
      <c r="E45" s="10" t="s">
        <v>1311</v>
      </c>
      <c r="F45" s="10" t="s">
        <v>35</v>
      </c>
      <c r="G45" s="10" t="s">
        <v>47</v>
      </c>
      <c r="H45" s="10">
        <v>9656997479</v>
      </c>
      <c r="I45" s="10" t="s">
        <v>1216</v>
      </c>
      <c r="J45" s="22">
        <v>45352</v>
      </c>
      <c r="K45" s="10">
        <v>9446469879</v>
      </c>
      <c r="L45" s="10" t="s">
        <v>171</v>
      </c>
      <c r="M45" s="10" t="s">
        <v>172</v>
      </c>
      <c r="N45" s="10" t="s">
        <v>40</v>
      </c>
      <c r="O45" s="10" t="s">
        <v>41</v>
      </c>
      <c r="P45" s="10" t="s">
        <v>15</v>
      </c>
      <c r="Q45" s="10" t="s">
        <v>15</v>
      </c>
      <c r="R45" s="10" t="s">
        <v>15</v>
      </c>
      <c r="S45" s="10" t="s">
        <v>15</v>
      </c>
      <c r="T45" s="10" t="s">
        <v>2282</v>
      </c>
      <c r="U45" s="10" t="s">
        <v>2359</v>
      </c>
      <c r="V45" s="10" t="s">
        <v>15</v>
      </c>
      <c r="W45" s="10" t="s">
        <v>15</v>
      </c>
      <c r="X45" s="10" t="s">
        <v>15</v>
      </c>
      <c r="Y45" s="10" t="s">
        <v>2359</v>
      </c>
      <c r="Z45" s="10" t="s">
        <v>15</v>
      </c>
      <c r="AA45" s="10" t="s">
        <v>2282</v>
      </c>
      <c r="AB45" s="10" t="s">
        <v>15</v>
      </c>
      <c r="AC45" s="10" t="s">
        <v>15</v>
      </c>
      <c r="AD45" s="10" t="s">
        <v>15</v>
      </c>
      <c r="AE45" s="10" t="s">
        <v>15</v>
      </c>
      <c r="AF45" s="10" t="s">
        <v>15</v>
      </c>
      <c r="AG45" s="10" t="s">
        <v>15</v>
      </c>
      <c r="AH45" s="10" t="s">
        <v>2282</v>
      </c>
      <c r="AI45" s="10" t="s">
        <v>2365</v>
      </c>
      <c r="AJ45" s="10" t="s">
        <v>2365</v>
      </c>
      <c r="AK45" s="10" t="s">
        <v>15</v>
      </c>
      <c r="AL45" s="10" t="s">
        <v>2365</v>
      </c>
      <c r="AM45" s="10" t="s">
        <v>2365</v>
      </c>
      <c r="AN45" s="10" t="s">
        <v>15</v>
      </c>
      <c r="AO45" s="10" t="s">
        <v>2282</v>
      </c>
      <c r="AP45" s="10" t="s">
        <v>15</v>
      </c>
      <c r="AQ45" s="10" t="s">
        <v>15</v>
      </c>
      <c r="AR45" s="10" t="s">
        <v>2360</v>
      </c>
      <c r="AS45" s="10" t="s">
        <v>15</v>
      </c>
      <c r="AT45" s="10" t="s">
        <v>15</v>
      </c>
      <c r="AU45" s="10">
        <f>SUM(COUNTIFS($P45:$AT45,{"Present - Approved","On behalf attendance - Approved","On behalf attendance - Regularise - Approved","Present - Regularise - Approved"}))</f>
        <v>21</v>
      </c>
      <c r="AV45" s="10">
        <f>SUM(COUNTIFS($P45:$AT45,{"Present - Awaiting","Present - Regularise - Awaiting"}))</f>
        <v>0</v>
      </c>
      <c r="AW45" s="10">
        <f>SUM(COUNTIFS($P45:$AT45,{"Weekoff - Approved","Weekoff Regularise - Approved","Weekoff - Regularise - Approved"}))</f>
        <v>4</v>
      </c>
      <c r="AX45" s="10">
        <f>SUM(COUNTIFS($P45:$AT45,{"Half Day - Approved","Halfday Present - Regularise - Approved","Halfday Present - Approved"}))/2</f>
        <v>0</v>
      </c>
      <c r="AY45" s="10">
        <f>SUM(COUNTIFS($P45:$AT45,{"Half Day - Awaiting"}))/2</f>
        <v>0</v>
      </c>
      <c r="AZ45" s="10">
        <f>COUNTIFS($P45:$AT45,"*Leave - approved*")</f>
        <v>2</v>
      </c>
      <c r="BA45" s="10">
        <f>SUM(COUNTIFS($P45:$AT45,{"Leave - Awaiting"}))</f>
        <v>0</v>
      </c>
      <c r="BB45" s="10">
        <f>COUNTIFS($P45:$AT45,"*Holiday*")</f>
        <v>0</v>
      </c>
      <c r="BC45" s="10">
        <f>SUM(COUNTIFS($P45:$AT45,{"Absent","Absent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45" s="10">
        <f>SUM(COUNTIFS($P45:$AT45,{"Not Marked","Halfday Present - Rejected","Half Day - Rejected","Marked Absent - Regularise - Rejected"}))</f>
        <v>0</v>
      </c>
      <c r="BE45" s="10">
        <f>COUNTIFS($P45:$AT45,"*NA*")</f>
        <v>0</v>
      </c>
      <c r="BF45" s="10">
        <f>SUM(AV45+AY45+BA45+BC45+BD45)</f>
        <v>4</v>
      </c>
      <c r="BG45" s="10">
        <f>SUM(AU45+AW45+AX45+AZ45+BB45)</f>
        <v>27</v>
      </c>
      <c r="BH45" s="10">
        <f>SUM($AU45:$BE45)</f>
        <v>31</v>
      </c>
      <c r="BI45" s="10">
        <f>BA45</f>
        <v>0</v>
      </c>
      <c r="BJ45" s="10">
        <f>BD45+BI45</f>
        <v>0</v>
      </c>
      <c r="BK45" s="10">
        <v>4</v>
      </c>
      <c r="BL45" s="11" t="s">
        <v>2382</v>
      </c>
      <c r="BM45" s="10" t="s">
        <v>2377</v>
      </c>
    </row>
    <row r="46" spans="1:65" x14ac:dyDescent="0.25">
      <c r="A46" s="10" t="s">
        <v>151</v>
      </c>
      <c r="B46" s="10" t="s">
        <v>1361</v>
      </c>
      <c r="C46" s="10">
        <v>2003007969</v>
      </c>
      <c r="D46" s="10" t="s">
        <v>1362</v>
      </c>
      <c r="E46" s="10" t="s">
        <v>1363</v>
      </c>
      <c r="F46" s="10" t="s">
        <v>104</v>
      </c>
      <c r="G46" s="10" t="s">
        <v>47</v>
      </c>
      <c r="H46" s="10">
        <v>7742499900</v>
      </c>
      <c r="I46" s="10" t="s">
        <v>1216</v>
      </c>
      <c r="J46" s="22">
        <v>45386</v>
      </c>
      <c r="K46" s="10">
        <v>8107698071</v>
      </c>
      <c r="L46" s="10" t="s">
        <v>680</v>
      </c>
      <c r="M46" s="10" t="s">
        <v>156</v>
      </c>
      <c r="N46" s="10" t="s">
        <v>40</v>
      </c>
      <c r="O46" s="10" t="s">
        <v>41</v>
      </c>
      <c r="P46" s="10" t="s">
        <v>15</v>
      </c>
      <c r="Q46" s="10" t="s">
        <v>15</v>
      </c>
      <c r="R46" s="10" t="s">
        <v>15</v>
      </c>
      <c r="S46" s="10" t="s">
        <v>15</v>
      </c>
      <c r="T46" s="10" t="s">
        <v>2282</v>
      </c>
      <c r="U46" s="10" t="s">
        <v>15</v>
      </c>
      <c r="V46" s="10" t="s">
        <v>2359</v>
      </c>
      <c r="W46" s="10" t="s">
        <v>15</v>
      </c>
      <c r="X46" s="10" t="s">
        <v>15</v>
      </c>
      <c r="Y46" s="10" t="s">
        <v>15</v>
      </c>
      <c r="Z46" s="10" t="s">
        <v>15</v>
      </c>
      <c r="AA46" s="10" t="s">
        <v>2282</v>
      </c>
      <c r="AB46" s="10" t="s">
        <v>2364</v>
      </c>
      <c r="AC46" s="10" t="s">
        <v>2364</v>
      </c>
      <c r="AD46" s="10" t="s">
        <v>2364</v>
      </c>
      <c r="AE46" s="10" t="s">
        <v>2364</v>
      </c>
      <c r="AF46" s="10" t="s">
        <v>15</v>
      </c>
      <c r="AG46" s="10" t="s">
        <v>2362</v>
      </c>
      <c r="AH46" s="10" t="s">
        <v>2282</v>
      </c>
      <c r="AI46" s="10" t="s">
        <v>2359</v>
      </c>
      <c r="AJ46" s="10" t="s">
        <v>2359</v>
      </c>
      <c r="AK46" s="10" t="s">
        <v>15</v>
      </c>
      <c r="AL46" s="10" t="s">
        <v>15</v>
      </c>
      <c r="AM46" s="10" t="s">
        <v>15</v>
      </c>
      <c r="AN46" s="10" t="s">
        <v>15</v>
      </c>
      <c r="AO46" s="10" t="s">
        <v>2282</v>
      </c>
      <c r="AP46" s="10" t="s">
        <v>15</v>
      </c>
      <c r="AQ46" s="10" t="s">
        <v>15</v>
      </c>
      <c r="AR46" s="10" t="s">
        <v>15</v>
      </c>
      <c r="AS46" s="10" t="s">
        <v>15</v>
      </c>
      <c r="AT46" s="10" t="s">
        <v>15</v>
      </c>
      <c r="AU46" s="10">
        <f>SUM(COUNTIFS($P46:$AT46,{"Present - Approved","On behalf attendance - Approved","On behalf attendance - Regularise - Approved","Present - Regularise - Approved"}))</f>
        <v>19</v>
      </c>
      <c r="AV46" s="10">
        <f>SUM(COUNTIFS($P46:$AT46,{"Present - Awaiting","Present - Regularise - Awaiting"}))</f>
        <v>0</v>
      </c>
      <c r="AW46" s="10">
        <f>SUM(COUNTIFS($P46:$AT46,{"Weekoff - Approved","Weekoff Regularise - Approved","Weekoff - Regularise - Approved"}))</f>
        <v>4</v>
      </c>
      <c r="AX46" s="10">
        <f>SUM(COUNTIFS($P46:$AT46,{"Half Day - Approved","Halfday Present - Regularise - Approved","Halfday Present - Approved"}))/2</f>
        <v>0</v>
      </c>
      <c r="AY46" s="10">
        <f>SUM(COUNTIFS($P46:$AT46,{"Half Day - Awaiting"}))/2</f>
        <v>0</v>
      </c>
      <c r="AZ46" s="10">
        <f>COUNTIFS($P46:$AT46,"*Leave - approved*")</f>
        <v>3</v>
      </c>
      <c r="BA46" s="10">
        <f>SUM(COUNTIFS($P46:$AT46,{"Leave - Awaiting"}))</f>
        <v>0</v>
      </c>
      <c r="BB46" s="10">
        <f>COUNTIFS($P46:$AT46,"*Holiday*")</f>
        <v>1</v>
      </c>
      <c r="BC46" s="10">
        <f>SUM(COUNTIFS($P46:$AT46,{"Absent","Absent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46" s="10">
        <f>SUM(COUNTIFS($P46:$AT46,{"Not Marked","Halfday Present - Rejected","Half Day - Rejected","Marked Absent - Regularise - Rejected"}))</f>
        <v>0</v>
      </c>
      <c r="BE46" s="10">
        <f>COUNTIFS($P46:$AT46,"*NA*")</f>
        <v>0</v>
      </c>
      <c r="BF46" s="10">
        <f>SUM(AV46+AY46+BA46+BC46+BD46)</f>
        <v>4</v>
      </c>
      <c r="BG46" s="10">
        <f>SUM(AU46+AW46+AX46+AZ46+BB46)</f>
        <v>27</v>
      </c>
      <c r="BH46" s="10">
        <f>SUM($AU46:$BE46)</f>
        <v>31</v>
      </c>
      <c r="BI46" s="10">
        <f>BA46</f>
        <v>0</v>
      </c>
      <c r="BJ46" s="10">
        <f>BD46+BI46</f>
        <v>0</v>
      </c>
      <c r="BK46" s="10">
        <v>4</v>
      </c>
      <c r="BL46" s="11" t="s">
        <v>2382</v>
      </c>
      <c r="BM46" s="10" t="s">
        <v>2377</v>
      </c>
    </row>
    <row r="47" spans="1:65" x14ac:dyDescent="0.25">
      <c r="A47" s="10" t="s">
        <v>123</v>
      </c>
      <c r="B47" s="10" t="s">
        <v>124</v>
      </c>
      <c r="C47" s="10">
        <v>2003111228</v>
      </c>
      <c r="D47" s="10" t="s">
        <v>1414</v>
      </c>
      <c r="E47" s="10" t="s">
        <v>1415</v>
      </c>
      <c r="F47" s="10" t="s">
        <v>104</v>
      </c>
      <c r="G47" s="10" t="s">
        <v>47</v>
      </c>
      <c r="H47" s="10">
        <v>8585934820</v>
      </c>
      <c r="I47" s="10" t="s">
        <v>1216</v>
      </c>
      <c r="J47" s="22">
        <v>45447</v>
      </c>
      <c r="K47" s="10">
        <v>9818130903</v>
      </c>
      <c r="L47" s="10" t="s">
        <v>159</v>
      </c>
      <c r="M47" s="10" t="s">
        <v>128</v>
      </c>
      <c r="N47" s="10" t="s">
        <v>40</v>
      </c>
      <c r="O47" s="10" t="s">
        <v>41</v>
      </c>
      <c r="P47" s="10" t="s">
        <v>15</v>
      </c>
      <c r="Q47" s="10" t="s">
        <v>15</v>
      </c>
      <c r="R47" s="10" t="s">
        <v>15</v>
      </c>
      <c r="S47" s="10" t="s">
        <v>15</v>
      </c>
      <c r="T47" s="10" t="s">
        <v>2282</v>
      </c>
      <c r="U47" s="10" t="s">
        <v>15</v>
      </c>
      <c r="V47" s="10" t="s">
        <v>15</v>
      </c>
      <c r="W47" s="10" t="s">
        <v>15</v>
      </c>
      <c r="X47" s="10" t="s">
        <v>15</v>
      </c>
      <c r="Y47" s="10" t="s">
        <v>15</v>
      </c>
      <c r="Z47" s="10" t="s">
        <v>15</v>
      </c>
      <c r="AA47" s="10" t="s">
        <v>2282</v>
      </c>
      <c r="AB47" s="10" t="s">
        <v>15</v>
      </c>
      <c r="AC47" s="10" t="s">
        <v>15</v>
      </c>
      <c r="AD47" s="10" t="s">
        <v>15</v>
      </c>
      <c r="AE47" s="10" t="s">
        <v>15</v>
      </c>
      <c r="AF47" s="10" t="s">
        <v>15</v>
      </c>
      <c r="AG47" s="10" t="s">
        <v>2362</v>
      </c>
      <c r="AH47" s="10" t="s">
        <v>2282</v>
      </c>
      <c r="AI47" s="10" t="s">
        <v>15</v>
      </c>
      <c r="AJ47" s="10" t="s">
        <v>15</v>
      </c>
      <c r="AK47" s="10" t="s">
        <v>15</v>
      </c>
      <c r="AL47" s="10" t="s">
        <v>2359</v>
      </c>
      <c r="AM47" s="10" t="s">
        <v>2359</v>
      </c>
      <c r="AN47" s="10" t="s">
        <v>2365</v>
      </c>
      <c r="AO47" s="10" t="s">
        <v>2282</v>
      </c>
      <c r="AP47" s="10" t="s">
        <v>2365</v>
      </c>
      <c r="AQ47" s="10" t="s">
        <v>2365</v>
      </c>
      <c r="AR47" s="10" t="s">
        <v>2364</v>
      </c>
      <c r="AS47" s="10" t="s">
        <v>15</v>
      </c>
      <c r="AT47" s="10" t="s">
        <v>15</v>
      </c>
      <c r="AU47" s="10">
        <f>SUM(COUNTIFS($P47:$AT47,{"Present - Approved","On behalf attendance - Approved","On behalf attendance - Regularise - Approved","Present - Regularise - Approved"}))</f>
        <v>20</v>
      </c>
      <c r="AV47" s="10">
        <f>SUM(COUNTIFS($P47:$AT47,{"Present - Awaiting","Present - Regularise - Awaiting"}))</f>
        <v>0</v>
      </c>
      <c r="AW47" s="10">
        <f>SUM(COUNTIFS($P47:$AT47,{"Weekoff - Approved","Weekoff Regularise - Approved","Weekoff - Regularise - Approved"}))</f>
        <v>4</v>
      </c>
      <c r="AX47" s="10">
        <f>SUM(COUNTIFS($P47:$AT47,{"Half Day - Approved","Halfday Present - Regularise - Approved","Halfday Present - Approved"}))/2</f>
        <v>0</v>
      </c>
      <c r="AY47" s="10">
        <f>SUM(COUNTIFS($P47:$AT47,{"Half Day - Awaiting"}))/2</f>
        <v>0</v>
      </c>
      <c r="AZ47" s="10">
        <f>COUNTIFS($P47:$AT47,"*Leave - approved*")</f>
        <v>2</v>
      </c>
      <c r="BA47" s="10">
        <f>SUM(COUNTIFS($P47:$AT47,{"Leave - Awaiting"}))</f>
        <v>0</v>
      </c>
      <c r="BB47" s="10">
        <f>COUNTIFS($P47:$AT47,"*Holiday*")</f>
        <v>1</v>
      </c>
      <c r="BC47" s="10">
        <f>SUM(COUNTIFS($P47:$AT47,{"Absent","Absent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47" s="10">
        <f>SUM(COUNTIFS($P47:$AT47,{"Not Marked","Halfday Present - Rejected","Half Day - Rejected","Marked Absent - Regularise - Rejected"}))</f>
        <v>0</v>
      </c>
      <c r="BE47" s="10">
        <f>COUNTIFS($P47:$AT47,"*NA*")</f>
        <v>0</v>
      </c>
      <c r="BF47" s="10">
        <f>SUM(AV47+AY47+BA47+BC47+BD47)</f>
        <v>4</v>
      </c>
      <c r="BG47" s="10">
        <f>SUM(AU47+AW47+AX47+AZ47+BB47)</f>
        <v>27</v>
      </c>
      <c r="BH47" s="10">
        <f>SUM($AU47:$BE47)</f>
        <v>31</v>
      </c>
      <c r="BI47" s="10">
        <f>BA47</f>
        <v>0</v>
      </c>
      <c r="BJ47" s="10">
        <f>BD47+BI47</f>
        <v>0</v>
      </c>
      <c r="BK47" s="10">
        <v>4</v>
      </c>
      <c r="BL47" s="11" t="s">
        <v>2382</v>
      </c>
      <c r="BM47" s="10" t="s">
        <v>2377</v>
      </c>
    </row>
    <row r="48" spans="1:65" x14ac:dyDescent="0.25">
      <c r="A48" s="10" t="s">
        <v>177</v>
      </c>
      <c r="B48" s="10" t="s">
        <v>1494</v>
      </c>
      <c r="C48" s="10">
        <v>2003153529</v>
      </c>
      <c r="D48" s="10" t="s">
        <v>1495</v>
      </c>
      <c r="E48" s="10" t="s">
        <v>1496</v>
      </c>
      <c r="F48" s="10" t="s">
        <v>46</v>
      </c>
      <c r="G48" s="10" t="s">
        <v>47</v>
      </c>
      <c r="H48" s="10">
        <v>8850891041</v>
      </c>
      <c r="I48" s="10" t="s">
        <v>1456</v>
      </c>
      <c r="J48" s="22">
        <v>45483</v>
      </c>
      <c r="K48" s="10">
        <v>7021244219</v>
      </c>
      <c r="L48" s="10" t="s">
        <v>420</v>
      </c>
      <c r="M48" s="10" t="s">
        <v>196</v>
      </c>
      <c r="N48" s="10" t="s">
        <v>40</v>
      </c>
      <c r="O48" s="10" t="s">
        <v>41</v>
      </c>
      <c r="P48" s="10" t="s">
        <v>15</v>
      </c>
      <c r="Q48" s="10" t="s">
        <v>2365</v>
      </c>
      <c r="R48" s="10" t="s">
        <v>15</v>
      </c>
      <c r="S48" s="10" t="s">
        <v>15</v>
      </c>
      <c r="T48" s="10" t="s">
        <v>2282</v>
      </c>
      <c r="U48" s="10" t="s">
        <v>2359</v>
      </c>
      <c r="V48" s="10" t="s">
        <v>2359</v>
      </c>
      <c r="W48" s="10" t="s">
        <v>2359</v>
      </c>
      <c r="X48" s="10" t="s">
        <v>2359</v>
      </c>
      <c r="Y48" s="10" t="s">
        <v>2359</v>
      </c>
      <c r="Z48" s="10" t="s">
        <v>2359</v>
      </c>
      <c r="AA48" s="10" t="s">
        <v>2282</v>
      </c>
      <c r="AB48" s="10" t="s">
        <v>2359</v>
      </c>
      <c r="AC48" s="10" t="s">
        <v>2359</v>
      </c>
      <c r="AD48" s="10" t="s">
        <v>2365</v>
      </c>
      <c r="AE48" s="10" t="s">
        <v>2365</v>
      </c>
      <c r="AF48" s="10" t="s">
        <v>15</v>
      </c>
      <c r="AG48" s="10" t="s">
        <v>15</v>
      </c>
      <c r="AH48" s="10" t="s">
        <v>2282</v>
      </c>
      <c r="AI48" s="10" t="s">
        <v>2365</v>
      </c>
      <c r="AJ48" s="10" t="s">
        <v>15</v>
      </c>
      <c r="AK48" s="10" t="s">
        <v>15</v>
      </c>
      <c r="AL48" s="10" t="s">
        <v>15</v>
      </c>
      <c r="AM48" s="10" t="s">
        <v>2360</v>
      </c>
      <c r="AN48" s="10" t="s">
        <v>15</v>
      </c>
      <c r="AO48" s="10" t="s">
        <v>2282</v>
      </c>
      <c r="AP48" s="10" t="s">
        <v>15</v>
      </c>
      <c r="AQ48" s="10" t="s">
        <v>2360</v>
      </c>
      <c r="AR48" s="10" t="s">
        <v>15</v>
      </c>
      <c r="AS48" s="10" t="s">
        <v>15</v>
      </c>
      <c r="AT48" s="10" t="s">
        <v>15</v>
      </c>
      <c r="AU48" s="10">
        <f>SUM(COUNTIFS($P48:$AT48,{"Present - Approved","On behalf attendance - Approved","On behalf attendance - Regularise - Approved","Present - Regularise - Approved"}))</f>
        <v>15</v>
      </c>
      <c r="AV48" s="10">
        <f>SUM(COUNTIFS($P48:$AT48,{"Present - Awaiting","Present - Regularise - Awaiting"}))</f>
        <v>0</v>
      </c>
      <c r="AW48" s="10">
        <f>SUM(COUNTIFS($P48:$AT48,{"Weekoff - Approved","Weekoff Regularise - Approved","Weekoff - Regularise - Approved"}))</f>
        <v>4</v>
      </c>
      <c r="AX48" s="10">
        <f>SUM(COUNTIFS($P48:$AT48,{"Half Day - Approved","Halfday Present - Regularise - Approved","Halfday Present - Approved"}))/2</f>
        <v>0</v>
      </c>
      <c r="AY48" s="10">
        <f>SUM(COUNTIFS($P48:$AT48,{"Half Day - Awaiting"}))/2</f>
        <v>0</v>
      </c>
      <c r="AZ48" s="10">
        <f>COUNTIFS($P48:$AT48,"*Leave - approved*")</f>
        <v>8</v>
      </c>
      <c r="BA48" s="10">
        <f>SUM(COUNTIFS($P48:$AT48,{"Leave - Awaiting"}))</f>
        <v>0</v>
      </c>
      <c r="BB48" s="10">
        <f>COUNTIFS($P48:$AT48,"*Holiday*")</f>
        <v>0</v>
      </c>
      <c r="BC48" s="10">
        <f>SUM(COUNTIFS($P48:$AT48,{"Absent","Absent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48" s="10">
        <f>SUM(COUNTIFS($P48:$AT48,{"Not Marked","Halfday Present - Rejected","Half Day - Rejected","Marked Absent - Regularise - Rejected"}))</f>
        <v>0</v>
      </c>
      <c r="BE48" s="10">
        <f>COUNTIFS($P48:$AT48,"*NA*")</f>
        <v>0</v>
      </c>
      <c r="BF48" s="10">
        <f>SUM(AV48+AY48+BA48+BC48+BD48)</f>
        <v>4</v>
      </c>
      <c r="BG48" s="10">
        <f>SUM(AU48+AW48+AX48+AZ48+BB48)</f>
        <v>27</v>
      </c>
      <c r="BH48" s="10">
        <f>SUM($AU48:$BE48)</f>
        <v>31</v>
      </c>
      <c r="BI48" s="10">
        <f>BA48</f>
        <v>0</v>
      </c>
      <c r="BJ48" s="10">
        <f>BD48+BI48</f>
        <v>0</v>
      </c>
      <c r="BK48" s="10">
        <v>4</v>
      </c>
      <c r="BL48" s="11" t="s">
        <v>2382</v>
      </c>
      <c r="BM48" s="10" t="s">
        <v>2377</v>
      </c>
    </row>
    <row r="49" spans="1:65" x14ac:dyDescent="0.25">
      <c r="A49" s="10" t="s">
        <v>100</v>
      </c>
      <c r="B49" s="10" t="s">
        <v>1181</v>
      </c>
      <c r="C49" s="10">
        <v>2003413372</v>
      </c>
      <c r="D49" s="10" t="s">
        <v>1859</v>
      </c>
      <c r="E49" s="10" t="s">
        <v>1860</v>
      </c>
      <c r="F49" s="10" t="s">
        <v>104</v>
      </c>
      <c r="G49" s="10" t="s">
        <v>36</v>
      </c>
      <c r="H49" s="10">
        <v>9034098996</v>
      </c>
      <c r="I49" s="10" t="s">
        <v>228</v>
      </c>
      <c r="J49" s="22">
        <v>45659</v>
      </c>
      <c r="K49" s="10">
        <v>9306193196</v>
      </c>
      <c r="L49" s="10" t="s">
        <v>1861</v>
      </c>
      <c r="M49" s="10" t="s">
        <v>1861</v>
      </c>
      <c r="N49" s="10" t="s">
        <v>40</v>
      </c>
      <c r="O49" s="10" t="s">
        <v>41</v>
      </c>
      <c r="P49" s="10" t="s">
        <v>15</v>
      </c>
      <c r="Q49" s="10" t="s">
        <v>15</v>
      </c>
      <c r="R49" s="10" t="s">
        <v>2361</v>
      </c>
      <c r="S49" s="10" t="s">
        <v>15</v>
      </c>
      <c r="T49" s="10" t="s">
        <v>2282</v>
      </c>
      <c r="U49" s="10" t="s">
        <v>15</v>
      </c>
      <c r="V49" s="10" t="s">
        <v>15</v>
      </c>
      <c r="W49" s="10" t="s">
        <v>15</v>
      </c>
      <c r="X49" s="10" t="s">
        <v>15</v>
      </c>
      <c r="Y49" s="10" t="s">
        <v>15</v>
      </c>
      <c r="Z49" s="10" t="s">
        <v>2361</v>
      </c>
      <c r="AA49" s="10" t="s">
        <v>2282</v>
      </c>
      <c r="AB49" s="10" t="s">
        <v>15</v>
      </c>
      <c r="AC49" s="10" t="s">
        <v>15</v>
      </c>
      <c r="AD49" s="10" t="s">
        <v>15</v>
      </c>
      <c r="AE49" s="10" t="s">
        <v>15</v>
      </c>
      <c r="AF49" s="10" t="s">
        <v>2361</v>
      </c>
      <c r="AG49" s="10" t="s">
        <v>2362</v>
      </c>
      <c r="AH49" s="10" t="s">
        <v>2282</v>
      </c>
      <c r="AI49" s="10" t="s">
        <v>15</v>
      </c>
      <c r="AJ49" s="10" t="s">
        <v>2359</v>
      </c>
      <c r="AK49" s="10" t="s">
        <v>15</v>
      </c>
      <c r="AL49" s="10" t="s">
        <v>15</v>
      </c>
      <c r="AM49" s="10" t="s">
        <v>15</v>
      </c>
      <c r="AN49" s="10" t="s">
        <v>15</v>
      </c>
      <c r="AO49" s="10" t="s">
        <v>2282</v>
      </c>
      <c r="AP49" s="10" t="s">
        <v>15</v>
      </c>
      <c r="AQ49" s="10" t="s">
        <v>15</v>
      </c>
      <c r="AR49" s="10" t="s">
        <v>15</v>
      </c>
      <c r="AS49" s="10" t="s">
        <v>2363</v>
      </c>
      <c r="AT49" s="10" t="s">
        <v>15</v>
      </c>
      <c r="AU49" s="10">
        <f>SUM(COUNTIFS($P49:$AT49,{"Present - Approved","On behalf attendance - Approved","On behalf attendance - Regularise - Approved","Present - Regularise - Approved"}))</f>
        <v>21</v>
      </c>
      <c r="AV49" s="10">
        <f>SUM(COUNTIFS($P49:$AT49,{"Present - Awaiting","Present - Regularise - Awaiting"}))</f>
        <v>1</v>
      </c>
      <c r="AW49" s="10">
        <f>SUM(COUNTIFS($P49:$AT49,{"Weekoff - Approved","Weekoff Regularise - Approved","Weekoff - Regularise - Approved"}))</f>
        <v>4</v>
      </c>
      <c r="AX49" s="10">
        <f>SUM(COUNTIFS($P49:$AT49,{"Half Day - Approved","Halfday Present - Regularise - Approved","Halfday Present - Approved"}))/2</f>
        <v>0</v>
      </c>
      <c r="AY49" s="10">
        <f>SUM(COUNTIFS($P49:$AT49,{"Half Day - Awaiting"}))/2</f>
        <v>0</v>
      </c>
      <c r="AZ49" s="10">
        <f>COUNTIFS($P49:$AT49,"*Leave - approved*")</f>
        <v>1</v>
      </c>
      <c r="BA49" s="10">
        <f>SUM(COUNTIFS($P49:$AT49,{"Leave - Awaiting"}))</f>
        <v>0</v>
      </c>
      <c r="BB49" s="10">
        <f>COUNTIFS($P49:$AT49,"*Holiday*")</f>
        <v>1</v>
      </c>
      <c r="BC49" s="10">
        <f>SUM(COUNTIFS($P49:$AT49,{"Absent","Absent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" s="10">
        <f>SUM(COUNTIFS($P49:$AT49,{"Not Marked","Halfday Present - Rejected","Half Day - Rejected","Marked Absent - Regularise - Rejected"}))</f>
        <v>3</v>
      </c>
      <c r="BE49" s="10">
        <f>COUNTIFS($P49:$AT49,"*NA*")</f>
        <v>0</v>
      </c>
      <c r="BF49" s="10">
        <f>SUM(AV49+AY49+BA49+BC49+BD49)</f>
        <v>4</v>
      </c>
      <c r="BG49" s="10">
        <f>SUM(AU49+AW49+AX49+AZ49+BB49)</f>
        <v>27</v>
      </c>
      <c r="BH49" s="10">
        <f>SUM($AU49:$BE49)</f>
        <v>31</v>
      </c>
      <c r="BI49" s="10">
        <f>BA49</f>
        <v>0</v>
      </c>
      <c r="BJ49" s="10">
        <f>BD49+BI49</f>
        <v>3</v>
      </c>
      <c r="BK49" s="10">
        <v>4</v>
      </c>
      <c r="BL49" s="10" t="s">
        <v>2386</v>
      </c>
      <c r="BM49" s="10" t="s">
        <v>2377</v>
      </c>
    </row>
    <row r="50" spans="1:65" x14ac:dyDescent="0.25">
      <c r="A50" s="10" t="s">
        <v>107</v>
      </c>
      <c r="B50" s="10" t="s">
        <v>313</v>
      </c>
      <c r="C50" s="10">
        <v>2003449802</v>
      </c>
      <c r="D50" s="10" t="s">
        <v>1906</v>
      </c>
      <c r="E50" s="10" t="s">
        <v>1907</v>
      </c>
      <c r="F50" s="10" t="s">
        <v>104</v>
      </c>
      <c r="G50" s="10" t="s">
        <v>36</v>
      </c>
      <c r="H50" s="10">
        <v>9634389500</v>
      </c>
      <c r="I50" s="10" t="s">
        <v>37</v>
      </c>
      <c r="J50" s="22">
        <v>45640</v>
      </c>
      <c r="K50" s="10">
        <v>9643605719</v>
      </c>
      <c r="L50" s="10" t="s">
        <v>1908</v>
      </c>
      <c r="M50" s="10" t="s">
        <v>1832</v>
      </c>
      <c r="N50" s="10" t="s">
        <v>40</v>
      </c>
      <c r="O50" s="10" t="s">
        <v>41</v>
      </c>
      <c r="P50" s="10" t="s">
        <v>15</v>
      </c>
      <c r="Q50" s="10" t="s">
        <v>15</v>
      </c>
      <c r="R50" s="10" t="s">
        <v>15</v>
      </c>
      <c r="S50" s="10" t="s">
        <v>15</v>
      </c>
      <c r="T50" s="10" t="s">
        <v>2282</v>
      </c>
      <c r="U50" s="10" t="s">
        <v>15</v>
      </c>
      <c r="V50" s="10" t="s">
        <v>15</v>
      </c>
      <c r="W50" s="10" t="s">
        <v>15</v>
      </c>
      <c r="X50" s="10" t="s">
        <v>15</v>
      </c>
      <c r="Y50" s="10" t="s">
        <v>15</v>
      </c>
      <c r="Z50" s="10" t="s">
        <v>15</v>
      </c>
      <c r="AA50" s="10" t="s">
        <v>2282</v>
      </c>
      <c r="AB50" s="10" t="s">
        <v>15</v>
      </c>
      <c r="AC50" s="10" t="s">
        <v>15</v>
      </c>
      <c r="AD50" s="10" t="s">
        <v>15</v>
      </c>
      <c r="AE50" s="10" t="s">
        <v>15</v>
      </c>
      <c r="AF50" s="10" t="s">
        <v>15</v>
      </c>
      <c r="AG50" s="10" t="s">
        <v>2362</v>
      </c>
      <c r="AH50" s="10" t="s">
        <v>2282</v>
      </c>
      <c r="AI50" s="10" t="s">
        <v>21</v>
      </c>
      <c r="AJ50" s="10" t="s">
        <v>21</v>
      </c>
      <c r="AK50" s="10" t="s">
        <v>21</v>
      </c>
      <c r="AL50" s="10" t="s">
        <v>21</v>
      </c>
      <c r="AM50" s="10" t="s">
        <v>15</v>
      </c>
      <c r="AN50" s="10" t="s">
        <v>15</v>
      </c>
      <c r="AO50" s="10" t="s">
        <v>2282</v>
      </c>
      <c r="AP50" s="10" t="s">
        <v>15</v>
      </c>
      <c r="AQ50" s="10" t="s">
        <v>15</v>
      </c>
      <c r="AR50" s="10" t="s">
        <v>15</v>
      </c>
      <c r="AS50" s="10" t="s">
        <v>15</v>
      </c>
      <c r="AT50" s="10" t="s">
        <v>15</v>
      </c>
      <c r="AU50" s="10">
        <f>SUM(COUNTIFS($P50:$AT50,{"Present - Approved","On behalf attendance - Approved","On behalf attendance - Regularise - Approved","Present - Regularise - Approved"}))</f>
        <v>22</v>
      </c>
      <c r="AV50" s="10">
        <f>SUM(COUNTIFS($P50:$AT50,{"Present - Awaiting","Present - Regularise - Awaiting"}))</f>
        <v>0</v>
      </c>
      <c r="AW50" s="10">
        <f>SUM(COUNTIFS($P50:$AT50,{"Weekoff - Approved","Weekoff Regularise - Approved","Weekoff - Regularise - Approved"}))</f>
        <v>4</v>
      </c>
      <c r="AX50" s="10">
        <f>SUM(COUNTIFS($P50:$AT50,{"Half Day - Approved","Halfday Present - Regularise - Approved","Halfday Present - Approved"}))/2</f>
        <v>0</v>
      </c>
      <c r="AY50" s="10">
        <f>SUM(COUNTIFS($P50:$AT50,{"Half Day - Awaiting"}))/2</f>
        <v>0</v>
      </c>
      <c r="AZ50" s="10">
        <f>COUNTIFS($P50:$AT50,"*Leave - approved*")</f>
        <v>0</v>
      </c>
      <c r="BA50" s="10">
        <f>SUM(COUNTIFS($P50:$AT50,{"Leave - Awaiting"}))</f>
        <v>4</v>
      </c>
      <c r="BB50" s="10">
        <f>COUNTIFS($P50:$AT50,"*Holiday*")</f>
        <v>1</v>
      </c>
      <c r="BC50" s="10">
        <f>SUM(COUNTIFS($P50:$AT50,{"Absent","Absent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" s="10">
        <f>SUM(COUNTIFS($P50:$AT50,{"Not Marked","Halfday Present - Rejected","Half Day - Rejected","Marked Absent - Regularise - Rejected"}))</f>
        <v>0</v>
      </c>
      <c r="BE50" s="10">
        <f>COUNTIFS($P50:$AT50,"*NA*")</f>
        <v>0</v>
      </c>
      <c r="BF50" s="10">
        <f>SUM(AV50+AY50+BA50+BC50+BD50)</f>
        <v>4</v>
      </c>
      <c r="BG50" s="10">
        <f>SUM(AU50+AW50+AX50+AZ50+BB50)</f>
        <v>27</v>
      </c>
      <c r="BH50" s="10">
        <f>SUM($AU50:$BE50)</f>
        <v>31</v>
      </c>
      <c r="BI50" s="10">
        <f>BA50</f>
        <v>4</v>
      </c>
      <c r="BJ50" s="10">
        <f>BD50+BI50</f>
        <v>4</v>
      </c>
      <c r="BK50" s="10">
        <v>4</v>
      </c>
      <c r="BL50" s="10" t="s">
        <v>2385</v>
      </c>
      <c r="BM50" s="10" t="s">
        <v>2377</v>
      </c>
    </row>
    <row r="51" spans="1:65" x14ac:dyDescent="0.25">
      <c r="A51" s="10" t="s">
        <v>217</v>
      </c>
      <c r="B51" s="10" t="s">
        <v>254</v>
      </c>
      <c r="C51" s="10">
        <v>2003509925</v>
      </c>
      <c r="D51" s="10" t="s">
        <v>2055</v>
      </c>
      <c r="E51" s="10" t="s">
        <v>2056</v>
      </c>
      <c r="F51" s="10" t="s">
        <v>46</v>
      </c>
      <c r="G51" s="10" t="s">
        <v>1941</v>
      </c>
      <c r="H51" s="10">
        <v>9714079117</v>
      </c>
      <c r="I51" s="10" t="s">
        <v>228</v>
      </c>
      <c r="J51" s="22">
        <v>45754</v>
      </c>
      <c r="K51" s="10">
        <v>9028299182</v>
      </c>
      <c r="L51" s="10" t="s">
        <v>221</v>
      </c>
      <c r="M51" s="14" t="s">
        <v>221</v>
      </c>
      <c r="N51" s="10" t="s">
        <v>40</v>
      </c>
      <c r="O51" s="10" t="s">
        <v>41</v>
      </c>
      <c r="P51" s="10" t="s">
        <v>15</v>
      </c>
      <c r="Q51" s="10" t="s">
        <v>15</v>
      </c>
      <c r="R51" s="10" t="s">
        <v>15</v>
      </c>
      <c r="S51" s="10" t="s">
        <v>2361</v>
      </c>
      <c r="T51" s="10" t="s">
        <v>2282</v>
      </c>
      <c r="U51" s="10" t="s">
        <v>2361</v>
      </c>
      <c r="V51" s="10" t="s">
        <v>2361</v>
      </c>
      <c r="W51" s="10" t="s">
        <v>2361</v>
      </c>
      <c r="X51" s="10" t="s">
        <v>15</v>
      </c>
      <c r="Y51" s="10" t="s">
        <v>15</v>
      </c>
      <c r="Z51" s="10" t="s">
        <v>15</v>
      </c>
      <c r="AA51" s="10" t="s">
        <v>2282</v>
      </c>
      <c r="AB51" s="10" t="s">
        <v>15</v>
      </c>
      <c r="AC51" s="10" t="s">
        <v>15</v>
      </c>
      <c r="AD51" s="10" t="s">
        <v>15</v>
      </c>
      <c r="AE51" s="10" t="s">
        <v>15</v>
      </c>
      <c r="AF51" s="10" t="s">
        <v>15</v>
      </c>
      <c r="AG51" s="10" t="s">
        <v>15</v>
      </c>
      <c r="AH51" s="10" t="s">
        <v>2282</v>
      </c>
      <c r="AI51" s="10" t="s">
        <v>15</v>
      </c>
      <c r="AJ51" s="10" t="s">
        <v>15</v>
      </c>
      <c r="AK51" s="10" t="s">
        <v>15</v>
      </c>
      <c r="AL51" s="10" t="s">
        <v>15</v>
      </c>
      <c r="AM51" s="10" t="s">
        <v>15</v>
      </c>
      <c r="AN51" s="10" t="s">
        <v>15</v>
      </c>
      <c r="AO51" s="10" t="s">
        <v>2282</v>
      </c>
      <c r="AP51" s="10" t="s">
        <v>15</v>
      </c>
      <c r="AQ51" s="10" t="s">
        <v>15</v>
      </c>
      <c r="AR51" s="10" t="s">
        <v>15</v>
      </c>
      <c r="AS51" s="10" t="s">
        <v>15</v>
      </c>
      <c r="AT51" s="10" t="s">
        <v>15</v>
      </c>
      <c r="AU51" s="10">
        <f>SUM(COUNTIFS($P51:$AT51,{"Present - Approved","On behalf attendance - Approved","On behalf attendance - Regularise - Approved","Present - Regularise - Approved"}))</f>
        <v>23</v>
      </c>
      <c r="AV51" s="10">
        <f>SUM(COUNTIFS($P51:$AT51,{"Present - Awaiting","Present - Regularise - Awaiting"}))</f>
        <v>0</v>
      </c>
      <c r="AW51" s="10">
        <f>SUM(COUNTIFS($P51:$AT51,{"Weekoff - Approved","Weekoff Regularise - Approved","Weekoff - Regularise - Approved"}))</f>
        <v>4</v>
      </c>
      <c r="AX51" s="10">
        <f>SUM(COUNTIFS($P51:$AT51,{"Half Day - Approved","Halfday Present - Regularise - Approved","Halfday Present - Approved"}))/2</f>
        <v>0</v>
      </c>
      <c r="AY51" s="10">
        <f>SUM(COUNTIFS($P51:$AT51,{"Half Day - Awaiting"}))/2</f>
        <v>0</v>
      </c>
      <c r="AZ51" s="10">
        <f>COUNTIFS($P51:$AT51,"*Leave - approved*")</f>
        <v>0</v>
      </c>
      <c r="BA51" s="10">
        <f>SUM(COUNTIFS($P51:$AT51,{"Leave - Awaiting"}))</f>
        <v>0</v>
      </c>
      <c r="BB51" s="10">
        <f>COUNTIFS($P51:$AT51,"*Holiday*")</f>
        <v>0</v>
      </c>
      <c r="BC51" s="10">
        <f>SUM(COUNTIFS($P51:$AT51,{"Absent","Absent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" s="10">
        <f>SUM(COUNTIFS($P51:$AT51,{"Not Marked","Halfday Present - Rejected","Half Day - Rejected","Marked Absent - Regularise - Rejected"}))</f>
        <v>4</v>
      </c>
      <c r="BE51" s="10">
        <f>COUNTIFS($P51:$AT51,"*NA*")</f>
        <v>0</v>
      </c>
      <c r="BF51" s="10">
        <f>SUM(AV51+AY51+BA51+BC51+BD51)</f>
        <v>4</v>
      </c>
      <c r="BG51" s="10">
        <f>SUM(AU51+AW51+AX51+AZ51+BB51)</f>
        <v>27</v>
      </c>
      <c r="BH51" s="10">
        <f>SUM($AU51:$BE51)</f>
        <v>31</v>
      </c>
      <c r="BI51" s="10">
        <f>BA51</f>
        <v>0</v>
      </c>
      <c r="BJ51" s="10">
        <f>BD51+BI51</f>
        <v>4</v>
      </c>
      <c r="BK51" s="10">
        <v>4</v>
      </c>
      <c r="BL51" s="10" t="s">
        <v>2384</v>
      </c>
      <c r="BM51" s="10" t="s">
        <v>2377</v>
      </c>
    </row>
    <row r="52" spans="1:65" x14ac:dyDescent="0.25">
      <c r="A52" s="10" t="s">
        <v>217</v>
      </c>
      <c r="B52" s="10" t="s">
        <v>254</v>
      </c>
      <c r="C52" s="10">
        <v>2002841104</v>
      </c>
      <c r="D52" s="10" t="s">
        <v>255</v>
      </c>
      <c r="E52" s="10" t="s">
        <v>256</v>
      </c>
      <c r="F52" s="10" t="s">
        <v>46</v>
      </c>
      <c r="G52" s="10" t="s">
        <v>47</v>
      </c>
      <c r="H52" s="10">
        <v>9726192393</v>
      </c>
      <c r="I52" s="10" t="s">
        <v>48</v>
      </c>
      <c r="J52" s="22">
        <v>45231</v>
      </c>
      <c r="K52" s="10">
        <v>8156006639</v>
      </c>
      <c r="L52" s="10" t="s">
        <v>257</v>
      </c>
      <c r="M52" s="10" t="s">
        <v>258</v>
      </c>
      <c r="N52" s="10" t="s">
        <v>40</v>
      </c>
      <c r="O52" s="10" t="s">
        <v>41</v>
      </c>
      <c r="P52" s="10" t="s">
        <v>15</v>
      </c>
      <c r="Q52" s="10" t="s">
        <v>15</v>
      </c>
      <c r="R52" s="10" t="s">
        <v>15</v>
      </c>
      <c r="S52" s="10" t="s">
        <v>2360</v>
      </c>
      <c r="T52" s="10" t="s">
        <v>2282</v>
      </c>
      <c r="U52" s="10" t="s">
        <v>2360</v>
      </c>
      <c r="V52" s="10" t="s">
        <v>15</v>
      </c>
      <c r="W52" s="10" t="s">
        <v>15</v>
      </c>
      <c r="X52" s="10" t="s">
        <v>15</v>
      </c>
      <c r="Y52" s="10" t="s">
        <v>2360</v>
      </c>
      <c r="Z52" s="10" t="s">
        <v>2360</v>
      </c>
      <c r="AA52" s="10" t="s">
        <v>2282</v>
      </c>
      <c r="AB52" s="10" t="s">
        <v>2359</v>
      </c>
      <c r="AC52" s="10" t="s">
        <v>2359</v>
      </c>
      <c r="AD52" s="10" t="s">
        <v>2359</v>
      </c>
      <c r="AE52" s="10" t="s">
        <v>2359</v>
      </c>
      <c r="AF52" s="10" t="s">
        <v>2365</v>
      </c>
      <c r="AG52" s="10" t="s">
        <v>2365</v>
      </c>
      <c r="AH52" s="10" t="s">
        <v>2282</v>
      </c>
      <c r="AI52" s="10" t="s">
        <v>2365</v>
      </c>
      <c r="AJ52" s="10" t="s">
        <v>15</v>
      </c>
      <c r="AK52" s="10" t="s">
        <v>15</v>
      </c>
      <c r="AL52" s="10" t="s">
        <v>15</v>
      </c>
      <c r="AM52" s="10" t="s">
        <v>15</v>
      </c>
      <c r="AN52" s="10" t="s">
        <v>15</v>
      </c>
      <c r="AO52" s="10" t="s">
        <v>2282</v>
      </c>
      <c r="AP52" s="10" t="s">
        <v>2360</v>
      </c>
      <c r="AQ52" s="10" t="s">
        <v>15</v>
      </c>
      <c r="AR52" s="10" t="s">
        <v>2360</v>
      </c>
      <c r="AS52" s="10" t="s">
        <v>15</v>
      </c>
      <c r="AT52" s="10" t="s">
        <v>15</v>
      </c>
      <c r="AU52" s="10">
        <f>SUM(COUNTIFS($P52:$AT52,{"Present - Approved","On behalf attendance - Approved","On behalf attendance - Regularise - Approved","Present - Regularise - Approved"}))</f>
        <v>20</v>
      </c>
      <c r="AV52" s="10">
        <f>SUM(COUNTIFS($P52:$AT52,{"Present - Awaiting","Present - Regularise - Awaiting"}))</f>
        <v>0</v>
      </c>
      <c r="AW52" s="10">
        <f>SUM(COUNTIFS($P52:$AT52,{"Weekoff - Approved","Weekoff Regularise - Approved","Weekoff - Regularise - Approved"}))</f>
        <v>4</v>
      </c>
      <c r="AX52" s="10">
        <f>SUM(COUNTIFS($P52:$AT52,{"Half Day - Approved","Halfday Present - Regularise - Approved","Halfday Present - Approved"}))/2</f>
        <v>0</v>
      </c>
      <c r="AY52" s="10">
        <f>SUM(COUNTIFS($P52:$AT52,{"Half Day - Awaiting"}))/2</f>
        <v>0</v>
      </c>
      <c r="AZ52" s="10">
        <f>COUNTIFS($P52:$AT52,"*Leave - approved*")</f>
        <v>4</v>
      </c>
      <c r="BA52" s="10">
        <f>SUM(COUNTIFS($P52:$AT52,{"Leave - Awaiting"}))</f>
        <v>0</v>
      </c>
      <c r="BB52" s="10">
        <f>COUNTIFS($P52:$AT52,"*Holiday*")</f>
        <v>0</v>
      </c>
      <c r="BC52" s="10">
        <f>SUM(COUNTIFS($P52:$AT52,{"Absent","Absent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D52" s="10">
        <f>SUM(COUNTIFS($P52:$AT52,{"Not Marked","Halfday Present - Rejected","Half Day - Rejected","Marked Absent - Regularise - Rejected"}))</f>
        <v>0</v>
      </c>
      <c r="BE52" s="10">
        <f>COUNTIFS($P52:$AT52,"*NA*")</f>
        <v>0</v>
      </c>
      <c r="BF52" s="10">
        <f>SUM(AV52+AY52+BA52+BC52+BD52)</f>
        <v>3</v>
      </c>
      <c r="BG52" s="10">
        <f>SUM(AU52+AW52+AX52+AZ52+BB52)</f>
        <v>28</v>
      </c>
      <c r="BH52" s="10">
        <f>SUM($AU52:$BE52)</f>
        <v>31</v>
      </c>
      <c r="BI52" s="10">
        <f>BA52</f>
        <v>0</v>
      </c>
      <c r="BJ52" s="10">
        <f>BD52+BI52</f>
        <v>0</v>
      </c>
      <c r="BK52" s="10">
        <v>3</v>
      </c>
      <c r="BL52" s="11" t="s">
        <v>2382</v>
      </c>
      <c r="BM52" s="10" t="s">
        <v>2376</v>
      </c>
    </row>
    <row r="53" spans="1:65" x14ac:dyDescent="0.25">
      <c r="A53" s="10" t="s">
        <v>107</v>
      </c>
      <c r="B53" s="10" t="s">
        <v>318</v>
      </c>
      <c r="C53" s="10">
        <v>2002841000</v>
      </c>
      <c r="D53" s="10" t="s">
        <v>319</v>
      </c>
      <c r="E53" s="10" t="s">
        <v>320</v>
      </c>
      <c r="F53" s="10" t="s">
        <v>104</v>
      </c>
      <c r="G53" s="10" t="s">
        <v>36</v>
      </c>
      <c r="H53" s="10">
        <v>8604432843</v>
      </c>
      <c r="I53" s="10" t="s">
        <v>305</v>
      </c>
      <c r="J53" s="22">
        <v>45231</v>
      </c>
      <c r="K53" s="10">
        <v>9935892287</v>
      </c>
      <c r="L53" s="10" t="s">
        <v>112</v>
      </c>
      <c r="M53" s="10" t="s">
        <v>113</v>
      </c>
      <c r="N53" s="10" t="s">
        <v>40</v>
      </c>
      <c r="O53" s="10" t="s">
        <v>41</v>
      </c>
      <c r="P53" s="10" t="s">
        <v>15</v>
      </c>
      <c r="Q53" s="10" t="s">
        <v>2360</v>
      </c>
      <c r="R53" s="10" t="s">
        <v>15</v>
      </c>
      <c r="S53" s="10" t="s">
        <v>15</v>
      </c>
      <c r="T53" s="10" t="s">
        <v>2282</v>
      </c>
      <c r="U53" s="10" t="s">
        <v>15</v>
      </c>
      <c r="V53" s="10" t="s">
        <v>15</v>
      </c>
      <c r="W53" s="10" t="s">
        <v>15</v>
      </c>
      <c r="X53" s="10" t="s">
        <v>15</v>
      </c>
      <c r="Y53" s="10" t="s">
        <v>15</v>
      </c>
      <c r="Z53" s="10" t="s">
        <v>15</v>
      </c>
      <c r="AA53" s="10" t="s">
        <v>2282</v>
      </c>
      <c r="AB53" s="10" t="s">
        <v>15</v>
      </c>
      <c r="AC53" s="10" t="s">
        <v>15</v>
      </c>
      <c r="AD53" s="10" t="s">
        <v>15</v>
      </c>
      <c r="AE53" s="10" t="s">
        <v>15</v>
      </c>
      <c r="AF53" s="10" t="s">
        <v>15</v>
      </c>
      <c r="AG53" s="10" t="s">
        <v>2362</v>
      </c>
      <c r="AH53" s="10" t="s">
        <v>2282</v>
      </c>
      <c r="AI53" s="10" t="s">
        <v>15</v>
      </c>
      <c r="AJ53" s="10" t="s">
        <v>2360</v>
      </c>
      <c r="AK53" s="10" t="s">
        <v>15</v>
      </c>
      <c r="AL53" s="10" t="s">
        <v>15</v>
      </c>
      <c r="AM53" s="10" t="s">
        <v>15</v>
      </c>
      <c r="AN53" s="10" t="s">
        <v>2363</v>
      </c>
      <c r="AO53" s="10" t="s">
        <v>2282</v>
      </c>
      <c r="AP53" s="10" t="s">
        <v>2363</v>
      </c>
      <c r="AQ53" s="10" t="s">
        <v>15</v>
      </c>
      <c r="AR53" s="10" t="s">
        <v>2363</v>
      </c>
      <c r="AS53" s="10" t="s">
        <v>15</v>
      </c>
      <c r="AT53" s="10" t="s">
        <v>15</v>
      </c>
      <c r="AU53" s="10">
        <f>SUM(COUNTIFS($P53:$AT53,{"Present - Approved","On behalf attendance - Approved","On behalf attendance - Regularise - Approved","Present - Regularise - Approved"}))</f>
        <v>23</v>
      </c>
      <c r="AV53" s="10">
        <f>SUM(COUNTIFS($P53:$AT53,{"Present - Awaiting","Present - Regularise - Awaiting"}))</f>
        <v>3</v>
      </c>
      <c r="AW53" s="10">
        <f>SUM(COUNTIFS($P53:$AT53,{"Weekoff - Approved","Weekoff Regularise - Approved","Weekoff - Regularise - Approved"}))</f>
        <v>4</v>
      </c>
      <c r="AX53" s="10">
        <f>SUM(COUNTIFS($P53:$AT53,{"Half Day - Approved","Halfday Present - Regularise - Approved","Halfday Present - Approved"}))/2</f>
        <v>0</v>
      </c>
      <c r="AY53" s="10">
        <f>SUM(COUNTIFS($P53:$AT53,{"Half Day - Awaiting"}))/2</f>
        <v>0</v>
      </c>
      <c r="AZ53" s="10">
        <f>COUNTIFS($P53:$AT53,"*Leave - approved*")</f>
        <v>0</v>
      </c>
      <c r="BA53" s="10">
        <f>SUM(COUNTIFS($P53:$AT53,{"Leave - Awaiting"}))</f>
        <v>0</v>
      </c>
      <c r="BB53" s="10">
        <f>COUNTIFS($P53:$AT53,"*Holiday*")</f>
        <v>1</v>
      </c>
      <c r="BC53" s="10">
        <f>SUM(COUNTIFS($P53:$AT53,{"Absent","Absent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" s="10">
        <f>SUM(COUNTIFS($P53:$AT53,{"Not Marked","Halfday Present - Rejected","Half Day - Rejected","Marked Absent - Regularise - Rejected"}))</f>
        <v>0</v>
      </c>
      <c r="BE53" s="10">
        <f>COUNTIFS($P53:$AT53,"*NA*")</f>
        <v>0</v>
      </c>
      <c r="BF53" s="10">
        <f>SUM(AV53+AY53+BA53+BC53+BD53)</f>
        <v>3</v>
      </c>
      <c r="BG53" s="10">
        <f>SUM(AU53+AW53+AX53+AZ53+BB53)</f>
        <v>28</v>
      </c>
      <c r="BH53" s="10">
        <f>SUM($AU53:$BE53)</f>
        <v>31</v>
      </c>
      <c r="BI53" s="10">
        <f>BA53</f>
        <v>0</v>
      </c>
      <c r="BJ53" s="10">
        <f>BD53+BI53</f>
        <v>0</v>
      </c>
      <c r="BK53" s="10">
        <v>3</v>
      </c>
      <c r="BL53" s="10" t="s">
        <v>2385</v>
      </c>
      <c r="BM53" s="10" t="s">
        <v>2376</v>
      </c>
    </row>
    <row r="54" spans="1:65" x14ac:dyDescent="0.25">
      <c r="A54" s="10" t="s">
        <v>107</v>
      </c>
      <c r="B54" s="10" t="s">
        <v>114</v>
      </c>
      <c r="C54" s="10">
        <v>2002840941</v>
      </c>
      <c r="D54" s="10" t="s">
        <v>1179</v>
      </c>
      <c r="E54" s="10" t="s">
        <v>1180</v>
      </c>
      <c r="F54" s="10" t="s">
        <v>104</v>
      </c>
      <c r="G54" s="10" t="s">
        <v>47</v>
      </c>
      <c r="H54" s="10">
        <v>8840213608</v>
      </c>
      <c r="I54" s="10" t="s">
        <v>48</v>
      </c>
      <c r="J54" s="22">
        <v>45231</v>
      </c>
      <c r="K54" s="10">
        <v>9839166888</v>
      </c>
      <c r="L54" s="10" t="s">
        <v>409</v>
      </c>
      <c r="M54" s="10" t="s">
        <v>371</v>
      </c>
      <c r="N54" s="10" t="s">
        <v>40</v>
      </c>
      <c r="O54" s="10" t="s">
        <v>41</v>
      </c>
      <c r="P54" s="10" t="s">
        <v>15</v>
      </c>
      <c r="Q54" s="10" t="s">
        <v>15</v>
      </c>
      <c r="R54" s="10" t="s">
        <v>15</v>
      </c>
      <c r="S54" s="10" t="s">
        <v>15</v>
      </c>
      <c r="T54" s="10" t="s">
        <v>2282</v>
      </c>
      <c r="U54" s="10" t="s">
        <v>2361</v>
      </c>
      <c r="V54" s="10" t="s">
        <v>15</v>
      </c>
      <c r="W54" s="10" t="s">
        <v>15</v>
      </c>
      <c r="X54" s="10" t="s">
        <v>15</v>
      </c>
      <c r="Y54" s="10" t="s">
        <v>15</v>
      </c>
      <c r="Z54" s="10" t="s">
        <v>15</v>
      </c>
      <c r="AA54" s="10" t="s">
        <v>2282</v>
      </c>
      <c r="AB54" s="10" t="s">
        <v>15</v>
      </c>
      <c r="AC54" s="10" t="s">
        <v>15</v>
      </c>
      <c r="AD54" s="10" t="s">
        <v>15</v>
      </c>
      <c r="AE54" s="10" t="s">
        <v>15</v>
      </c>
      <c r="AF54" s="10" t="s">
        <v>15</v>
      </c>
      <c r="AG54" s="10" t="s">
        <v>2362</v>
      </c>
      <c r="AH54" s="10" t="s">
        <v>2282</v>
      </c>
      <c r="AI54" s="10" t="s">
        <v>2365</v>
      </c>
      <c r="AJ54" s="10" t="s">
        <v>2365</v>
      </c>
      <c r="AK54" s="10" t="s">
        <v>2360</v>
      </c>
      <c r="AL54" s="10" t="s">
        <v>2360</v>
      </c>
      <c r="AM54" s="10" t="s">
        <v>2360</v>
      </c>
      <c r="AN54" s="10" t="s">
        <v>15</v>
      </c>
      <c r="AO54" s="10" t="s">
        <v>2282</v>
      </c>
      <c r="AP54" s="10" t="s">
        <v>15</v>
      </c>
      <c r="AQ54" s="10" t="s">
        <v>15</v>
      </c>
      <c r="AR54" s="10" t="s">
        <v>15</v>
      </c>
      <c r="AS54" s="10" t="s">
        <v>15</v>
      </c>
      <c r="AT54" s="10" t="s">
        <v>15</v>
      </c>
      <c r="AU54" s="10">
        <f>SUM(COUNTIFS($P54:$AT54,{"Present - Approved","On behalf attendance - Approved","On behalf attendance - Regularise - Approved","Present - Regularise - Approved"}))</f>
        <v>23</v>
      </c>
      <c r="AV54" s="10">
        <f>SUM(COUNTIFS($P54:$AT54,{"Present - Awaiting","Present - Regularise - Awaiting"}))</f>
        <v>0</v>
      </c>
      <c r="AW54" s="10">
        <f>SUM(COUNTIFS($P54:$AT54,{"Weekoff - Approved","Weekoff Regularise - Approved","Weekoff - Regularise - Approved"}))</f>
        <v>4</v>
      </c>
      <c r="AX54" s="10">
        <f>SUM(COUNTIFS($P54:$AT54,{"Half Day - Approved","Halfday Present - Regularise - Approved","Halfday Present - Approved"}))/2</f>
        <v>0</v>
      </c>
      <c r="AY54" s="10">
        <f>SUM(COUNTIFS($P54:$AT54,{"Half Day - Awaiting"}))/2</f>
        <v>0</v>
      </c>
      <c r="AZ54" s="10">
        <f>COUNTIFS($P54:$AT54,"*Leave - approved*")</f>
        <v>0</v>
      </c>
      <c r="BA54" s="10">
        <f>SUM(COUNTIFS($P54:$AT54,{"Leave - Awaiting"}))</f>
        <v>0</v>
      </c>
      <c r="BB54" s="10">
        <f>COUNTIFS($P54:$AT54,"*Holiday*")</f>
        <v>1</v>
      </c>
      <c r="BC54" s="10">
        <f>SUM(COUNTIFS($P54:$AT54,{"Absent","Absent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54" s="10">
        <f>SUM(COUNTIFS($P54:$AT54,{"Not Marked","Halfday Present - Rejected","Half Day - Rejected","Marked Absent - Regularise - Rejected"}))</f>
        <v>1</v>
      </c>
      <c r="BE54" s="10">
        <f>COUNTIFS($P54:$AT54,"*NA*")</f>
        <v>0</v>
      </c>
      <c r="BF54" s="10">
        <f>SUM(AV54+AY54+BA54+BC54+BD54)</f>
        <v>3</v>
      </c>
      <c r="BG54" s="10">
        <f>SUM(AU54+AW54+AX54+AZ54+BB54)</f>
        <v>28</v>
      </c>
      <c r="BH54" s="10">
        <f>SUM($AU54:$BE54)</f>
        <v>31</v>
      </c>
      <c r="BI54" s="10">
        <f>BA54</f>
        <v>0</v>
      </c>
      <c r="BJ54" s="10">
        <f>BD54+BI54</f>
        <v>1</v>
      </c>
      <c r="BK54" s="10">
        <v>3</v>
      </c>
      <c r="BL54" s="10" t="s">
        <v>2384</v>
      </c>
      <c r="BM54" s="10" t="s">
        <v>2376</v>
      </c>
    </row>
    <row r="55" spans="1:65" x14ac:dyDescent="0.25">
      <c r="A55" s="10" t="s">
        <v>177</v>
      </c>
      <c r="B55" s="10" t="s">
        <v>450</v>
      </c>
      <c r="C55" s="10">
        <v>2003153512</v>
      </c>
      <c r="D55" s="10" t="s">
        <v>1454</v>
      </c>
      <c r="E55" s="10" t="s">
        <v>1455</v>
      </c>
      <c r="F55" s="10" t="s">
        <v>46</v>
      </c>
      <c r="G55" s="10" t="s">
        <v>47</v>
      </c>
      <c r="H55" s="10">
        <v>8380947142</v>
      </c>
      <c r="I55" s="10" t="s">
        <v>1456</v>
      </c>
      <c r="J55" s="22">
        <v>45471</v>
      </c>
      <c r="K55" s="10">
        <v>7620752651</v>
      </c>
      <c r="L55" s="10" t="s">
        <v>478</v>
      </c>
      <c r="M55" s="10" t="s">
        <v>187</v>
      </c>
      <c r="N55" s="10" t="s">
        <v>40</v>
      </c>
      <c r="O55" s="10" t="s">
        <v>41</v>
      </c>
      <c r="P55" s="10" t="s">
        <v>15</v>
      </c>
      <c r="Q55" s="10" t="s">
        <v>15</v>
      </c>
      <c r="R55" s="10" t="s">
        <v>15</v>
      </c>
      <c r="S55" s="10" t="s">
        <v>15</v>
      </c>
      <c r="T55" s="10" t="s">
        <v>2282</v>
      </c>
      <c r="U55" s="10" t="s">
        <v>15</v>
      </c>
      <c r="V55" s="10" t="s">
        <v>2364</v>
      </c>
      <c r="W55" s="10" t="s">
        <v>15</v>
      </c>
      <c r="X55" s="10" t="s">
        <v>15</v>
      </c>
      <c r="Y55" s="10" t="s">
        <v>15</v>
      </c>
      <c r="Z55" s="10" t="s">
        <v>15</v>
      </c>
      <c r="AA55" s="10" t="s">
        <v>2282</v>
      </c>
      <c r="AB55" s="10" t="s">
        <v>2359</v>
      </c>
      <c r="AC55" s="10" t="s">
        <v>15</v>
      </c>
      <c r="AD55" s="10" t="s">
        <v>15</v>
      </c>
      <c r="AE55" s="10" t="s">
        <v>2364</v>
      </c>
      <c r="AF55" s="10" t="s">
        <v>2359</v>
      </c>
      <c r="AG55" s="10" t="s">
        <v>2364</v>
      </c>
      <c r="AH55" s="10" t="s">
        <v>2282</v>
      </c>
      <c r="AI55" s="10" t="s">
        <v>15</v>
      </c>
      <c r="AJ55" s="10" t="s">
        <v>15</v>
      </c>
      <c r="AK55" s="10" t="s">
        <v>15</v>
      </c>
      <c r="AL55" s="10" t="s">
        <v>15</v>
      </c>
      <c r="AM55" s="10" t="s">
        <v>15</v>
      </c>
      <c r="AN55" s="10" t="s">
        <v>15</v>
      </c>
      <c r="AO55" s="10" t="s">
        <v>2282</v>
      </c>
      <c r="AP55" s="10" t="s">
        <v>15</v>
      </c>
      <c r="AQ55" s="10" t="s">
        <v>15</v>
      </c>
      <c r="AR55" s="10" t="s">
        <v>15</v>
      </c>
      <c r="AS55" s="10" t="s">
        <v>15</v>
      </c>
      <c r="AT55" s="10" t="s">
        <v>15</v>
      </c>
      <c r="AU55" s="10">
        <f>SUM(COUNTIFS($P55:$AT55,{"Present - Approved","On behalf attendance - Approved","On behalf attendance - Regularise - Approved","Present - Regularise - Approved"}))</f>
        <v>22</v>
      </c>
      <c r="AV55" s="10">
        <f>SUM(COUNTIFS($P55:$AT55,{"Present - Awaiting","Present - Regularise - Awaiting"}))</f>
        <v>0</v>
      </c>
      <c r="AW55" s="10">
        <f>SUM(COUNTIFS($P55:$AT55,{"Weekoff - Approved","Weekoff Regularise - Approved","Weekoff - Regularise - Approved"}))</f>
        <v>4</v>
      </c>
      <c r="AX55" s="10">
        <f>SUM(COUNTIFS($P55:$AT55,{"Half Day - Approved","Halfday Present - Regularise - Approved","Halfday Present - Approved"}))/2</f>
        <v>0</v>
      </c>
      <c r="AY55" s="10">
        <f>SUM(COUNTIFS($P55:$AT55,{"Half Day - Awaiting"}))/2</f>
        <v>0</v>
      </c>
      <c r="AZ55" s="10">
        <f>COUNTIFS($P55:$AT55,"*Leave - approved*")</f>
        <v>2</v>
      </c>
      <c r="BA55" s="10">
        <f>SUM(COUNTIFS($P55:$AT55,{"Leave - Awaiting"}))</f>
        <v>0</v>
      </c>
      <c r="BB55" s="10">
        <f>COUNTIFS($P55:$AT55,"*Holiday*")</f>
        <v>0</v>
      </c>
      <c r="BC55" s="10">
        <f>SUM(COUNTIFS($P55:$AT55,{"Absent","Absent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D55" s="10">
        <f>SUM(COUNTIFS($P55:$AT55,{"Not Marked","Halfday Present - Rejected","Half Day - Rejected","Marked Absent - Regularise - Rejected"}))</f>
        <v>0</v>
      </c>
      <c r="BE55" s="10">
        <f>COUNTIFS($P55:$AT55,"*NA*")</f>
        <v>0</v>
      </c>
      <c r="BF55" s="10">
        <f>SUM(AV55+AY55+BA55+BC55+BD55)</f>
        <v>3</v>
      </c>
      <c r="BG55" s="10">
        <f>SUM(AU55+AW55+AX55+AZ55+BB55)</f>
        <v>28</v>
      </c>
      <c r="BH55" s="10">
        <f>SUM($AU55:$BE55)</f>
        <v>31</v>
      </c>
      <c r="BI55" s="10">
        <f>BA55</f>
        <v>0</v>
      </c>
      <c r="BJ55" s="10">
        <f>BD55+BI55</f>
        <v>0</v>
      </c>
      <c r="BK55" s="10">
        <v>3</v>
      </c>
      <c r="BL55" s="11" t="s">
        <v>2382</v>
      </c>
      <c r="BM55" s="10" t="s">
        <v>2377</v>
      </c>
    </row>
    <row r="56" spans="1:65" x14ac:dyDescent="0.25">
      <c r="A56" s="10" t="s">
        <v>217</v>
      </c>
      <c r="B56" s="10" t="s">
        <v>1625</v>
      </c>
      <c r="C56" s="10">
        <v>2003247006</v>
      </c>
      <c r="D56" s="10" t="s">
        <v>1626</v>
      </c>
      <c r="E56" s="10" t="s">
        <v>1627</v>
      </c>
      <c r="F56" s="10" t="s">
        <v>46</v>
      </c>
      <c r="G56" s="10" t="s">
        <v>1628</v>
      </c>
      <c r="H56" s="10">
        <v>8140554939</v>
      </c>
      <c r="I56" s="10" t="s">
        <v>1216</v>
      </c>
      <c r="J56" s="22">
        <v>45548</v>
      </c>
      <c r="K56" s="10">
        <v>9537006639</v>
      </c>
      <c r="L56" s="10" t="s">
        <v>382</v>
      </c>
      <c r="M56" s="10" t="s">
        <v>258</v>
      </c>
      <c r="N56" s="10" t="s">
        <v>40</v>
      </c>
      <c r="O56" s="10" t="s">
        <v>41</v>
      </c>
      <c r="P56" s="10" t="s">
        <v>15</v>
      </c>
      <c r="Q56" s="10" t="s">
        <v>15</v>
      </c>
      <c r="R56" s="10" t="s">
        <v>15</v>
      </c>
      <c r="S56" s="10" t="s">
        <v>2365</v>
      </c>
      <c r="T56" s="10" t="s">
        <v>2282</v>
      </c>
      <c r="U56" s="10" t="s">
        <v>15</v>
      </c>
      <c r="V56" s="10" t="s">
        <v>15</v>
      </c>
      <c r="W56" s="10" t="s">
        <v>15</v>
      </c>
      <c r="X56" s="10" t="s">
        <v>15</v>
      </c>
      <c r="Y56" s="10" t="s">
        <v>15</v>
      </c>
      <c r="Z56" s="10" t="s">
        <v>15</v>
      </c>
      <c r="AA56" s="10" t="s">
        <v>2282</v>
      </c>
      <c r="AB56" s="10" t="s">
        <v>2359</v>
      </c>
      <c r="AC56" s="10" t="s">
        <v>15</v>
      </c>
      <c r="AD56" s="10" t="s">
        <v>2365</v>
      </c>
      <c r="AE56" s="10" t="s">
        <v>15</v>
      </c>
      <c r="AF56" s="10" t="s">
        <v>15</v>
      </c>
      <c r="AG56" s="10" t="s">
        <v>15</v>
      </c>
      <c r="AH56" s="10" t="s">
        <v>2282</v>
      </c>
      <c r="AI56" s="10" t="s">
        <v>2359</v>
      </c>
      <c r="AJ56" s="10" t="s">
        <v>2365</v>
      </c>
      <c r="AK56" s="10" t="s">
        <v>15</v>
      </c>
      <c r="AL56" s="10" t="s">
        <v>15</v>
      </c>
      <c r="AM56" s="10" t="s">
        <v>15</v>
      </c>
      <c r="AN56" s="10" t="s">
        <v>15</v>
      </c>
      <c r="AO56" s="10" t="s">
        <v>2282</v>
      </c>
      <c r="AP56" s="10" t="s">
        <v>15</v>
      </c>
      <c r="AQ56" s="10" t="s">
        <v>15</v>
      </c>
      <c r="AR56" s="10" t="s">
        <v>15</v>
      </c>
      <c r="AS56" s="10" t="s">
        <v>15</v>
      </c>
      <c r="AT56" s="10" t="s">
        <v>15</v>
      </c>
      <c r="AU56" s="10">
        <f>SUM(COUNTIFS($P56:$AT56,{"Present - Approved","On behalf attendance - Approved","On behalf attendance - Regularise - Approved","Present - Regularise - Approved"}))</f>
        <v>22</v>
      </c>
      <c r="AV56" s="10">
        <f>SUM(COUNTIFS($P56:$AT56,{"Present - Awaiting","Present - Regularise - Awaiting"}))</f>
        <v>0</v>
      </c>
      <c r="AW56" s="10">
        <f>SUM(COUNTIFS($P56:$AT56,{"Weekoff - Approved","Weekoff Regularise - Approved","Weekoff - Regularise - Approved"}))</f>
        <v>4</v>
      </c>
      <c r="AX56" s="10">
        <f>SUM(COUNTIFS($P56:$AT56,{"Half Day - Approved","Halfday Present - Regularise - Approved","Halfday Present - Approved"}))/2</f>
        <v>0</v>
      </c>
      <c r="AY56" s="10">
        <f>SUM(COUNTIFS($P56:$AT56,{"Half Day - Awaiting"}))/2</f>
        <v>0</v>
      </c>
      <c r="AZ56" s="10">
        <f>COUNTIFS($P56:$AT56,"*Leave - approved*")</f>
        <v>2</v>
      </c>
      <c r="BA56" s="10">
        <f>SUM(COUNTIFS($P56:$AT56,{"Leave - Awaiting"}))</f>
        <v>0</v>
      </c>
      <c r="BB56" s="10">
        <f>COUNTIFS($P56:$AT56,"*Holiday*")</f>
        <v>0</v>
      </c>
      <c r="BC56" s="10">
        <f>SUM(COUNTIFS($P56:$AT56,{"Absent","Absent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D56" s="10">
        <f>SUM(COUNTIFS($P56:$AT56,{"Not Marked","Halfday Present - Rejected","Half Day - Rejected","Marked Absent - Regularise - Rejected"}))</f>
        <v>0</v>
      </c>
      <c r="BE56" s="10">
        <f>COUNTIFS($P56:$AT56,"*NA*")</f>
        <v>0</v>
      </c>
      <c r="BF56" s="10">
        <f>SUM(AV56+AY56+BA56+BC56+BD56)</f>
        <v>3</v>
      </c>
      <c r="BG56" s="10">
        <f>SUM(AU56+AW56+AX56+AZ56+BB56)</f>
        <v>28</v>
      </c>
      <c r="BH56" s="10">
        <f>SUM($AU56:$BE56)</f>
        <v>31</v>
      </c>
      <c r="BI56" s="10">
        <f>BA56</f>
        <v>0</v>
      </c>
      <c r="BJ56" s="10">
        <f>BD56+BI56</f>
        <v>0</v>
      </c>
      <c r="BK56" s="10">
        <v>3</v>
      </c>
      <c r="BL56" s="11" t="s">
        <v>2382</v>
      </c>
      <c r="BM56" s="10" t="s">
        <v>2377</v>
      </c>
    </row>
    <row r="57" spans="1:65" x14ac:dyDescent="0.25">
      <c r="A57" s="10" t="s">
        <v>64</v>
      </c>
      <c r="B57" s="10" t="s">
        <v>65</v>
      </c>
      <c r="C57" s="10">
        <v>2003311300</v>
      </c>
      <c r="D57" s="10" t="s">
        <v>1677</v>
      </c>
      <c r="E57" s="10" t="s">
        <v>1678</v>
      </c>
      <c r="F57" s="10" t="s">
        <v>35</v>
      </c>
      <c r="G57" s="10" t="s">
        <v>36</v>
      </c>
      <c r="H57" s="10">
        <v>6302050291</v>
      </c>
      <c r="I57" s="10" t="s">
        <v>37</v>
      </c>
      <c r="J57" s="22">
        <v>45572</v>
      </c>
      <c r="K57" s="10">
        <v>8309976020</v>
      </c>
      <c r="L57" s="10" t="s">
        <v>175</v>
      </c>
      <c r="M57" s="10" t="s">
        <v>176</v>
      </c>
      <c r="N57" s="10" t="s">
        <v>40</v>
      </c>
      <c r="O57" s="10" t="s">
        <v>41</v>
      </c>
      <c r="P57" s="10" t="s">
        <v>2360</v>
      </c>
      <c r="Q57" s="10" t="s">
        <v>15</v>
      </c>
      <c r="R57" s="10" t="s">
        <v>15</v>
      </c>
      <c r="S57" s="10" t="s">
        <v>15</v>
      </c>
      <c r="T57" s="10" t="s">
        <v>2282</v>
      </c>
      <c r="U57" s="10" t="s">
        <v>15</v>
      </c>
      <c r="V57" s="10" t="s">
        <v>15</v>
      </c>
      <c r="W57" s="10" t="s">
        <v>2370</v>
      </c>
      <c r="X57" s="10" t="s">
        <v>2370</v>
      </c>
      <c r="Y57" s="10" t="s">
        <v>2370</v>
      </c>
      <c r="Z57" s="10" t="s">
        <v>15</v>
      </c>
      <c r="AA57" s="10" t="s">
        <v>2282</v>
      </c>
      <c r="AB57" s="10" t="s">
        <v>15</v>
      </c>
      <c r="AC57" s="10" t="s">
        <v>15</v>
      </c>
      <c r="AD57" s="10" t="s">
        <v>2360</v>
      </c>
      <c r="AE57" s="10" t="s">
        <v>15</v>
      </c>
      <c r="AF57" s="10" t="s">
        <v>15</v>
      </c>
      <c r="AG57" s="10" t="s">
        <v>15</v>
      </c>
      <c r="AH57" s="10" t="s">
        <v>2282</v>
      </c>
      <c r="AI57" s="10" t="s">
        <v>15</v>
      </c>
      <c r="AJ57" s="10" t="s">
        <v>15</v>
      </c>
      <c r="AK57" s="10" t="s">
        <v>15</v>
      </c>
      <c r="AL57" s="10" t="s">
        <v>2360</v>
      </c>
      <c r="AM57" s="10" t="s">
        <v>15</v>
      </c>
      <c r="AN57" s="10" t="s">
        <v>15</v>
      </c>
      <c r="AO57" s="10" t="s">
        <v>2282</v>
      </c>
      <c r="AP57" s="10" t="s">
        <v>15</v>
      </c>
      <c r="AQ57" s="10" t="s">
        <v>15</v>
      </c>
      <c r="AR57" s="10" t="s">
        <v>15</v>
      </c>
      <c r="AS57" s="10" t="s">
        <v>15</v>
      </c>
      <c r="AT57" s="10" t="s">
        <v>15</v>
      </c>
      <c r="AU57" s="10">
        <f>SUM(COUNTIFS($P57:$AT57,{"Present - Approved","On behalf attendance - Approved","On behalf attendance - Regularise - Approved","Present - Regularise - Approved"}))</f>
        <v>24</v>
      </c>
      <c r="AV57" s="10">
        <f>SUM(COUNTIFS($P57:$AT57,{"Present - Awaiting","Present - Regularise - Awaiting"}))</f>
        <v>0</v>
      </c>
      <c r="AW57" s="10">
        <f>SUM(COUNTIFS($P57:$AT57,{"Weekoff - Approved","Weekoff Regularise - Approved","Weekoff - Regularise - Approved"}))</f>
        <v>4</v>
      </c>
      <c r="AX57" s="10">
        <f>SUM(COUNTIFS($P57:$AT57,{"Half Day - Approved","Halfday Present - Regularise - Approved","Halfday Present - Approved"}))/2</f>
        <v>0</v>
      </c>
      <c r="AY57" s="10">
        <f>SUM(COUNTIFS($P57:$AT57,{"Half Day - Awaiting"}))/2</f>
        <v>0</v>
      </c>
      <c r="AZ57" s="10">
        <f>COUNTIFS($P57:$AT57,"*Leave - approved*")</f>
        <v>0</v>
      </c>
      <c r="BA57" s="10">
        <f>SUM(COUNTIFS($P57:$AT57,{"Leave - Awaiting"}))</f>
        <v>0</v>
      </c>
      <c r="BB57" s="10">
        <f>COUNTIFS($P57:$AT57,"*Holiday*")</f>
        <v>0</v>
      </c>
      <c r="BC57" s="10">
        <f>SUM(COUNTIFS($P57:$AT57,{"Absent","Absent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D57" s="10">
        <f>SUM(COUNTIFS($P57:$AT57,{"Not Marked","Halfday Present - Rejected","Half Day - Rejected","Marked Absent - Regularise - Rejected"}))</f>
        <v>0</v>
      </c>
      <c r="BE57" s="10">
        <f>COUNTIFS($P57:$AT57,"*NA*")</f>
        <v>0</v>
      </c>
      <c r="BF57" s="10">
        <f>SUM(AV57+AY57+BA57+BC57+BD57)</f>
        <v>3</v>
      </c>
      <c r="BG57" s="10">
        <f>SUM(AU57+AW57+AX57+AZ57+BB57)</f>
        <v>28</v>
      </c>
      <c r="BH57" s="10">
        <f>SUM($AU57:$BE57)</f>
        <v>31</v>
      </c>
      <c r="BI57" s="10">
        <f>BA57</f>
        <v>0</v>
      </c>
      <c r="BJ57" s="10">
        <f>BD57+BI57</f>
        <v>0</v>
      </c>
      <c r="BK57" s="10">
        <v>3</v>
      </c>
      <c r="BL57" s="11" t="s">
        <v>2382</v>
      </c>
      <c r="BM57" s="10" t="s">
        <v>2377</v>
      </c>
    </row>
    <row r="58" spans="1:65" x14ac:dyDescent="0.25">
      <c r="A58" s="10" t="s">
        <v>167</v>
      </c>
      <c r="B58" s="10" t="s">
        <v>168</v>
      </c>
      <c r="C58" s="10">
        <v>2003347599</v>
      </c>
      <c r="D58" s="10" t="s">
        <v>1753</v>
      </c>
      <c r="E58" s="10" t="s">
        <v>1754</v>
      </c>
      <c r="F58" s="10" t="s">
        <v>35</v>
      </c>
      <c r="G58" s="10" t="s">
        <v>47</v>
      </c>
      <c r="H58" s="10">
        <v>9074001861</v>
      </c>
      <c r="I58" s="10" t="s">
        <v>1216</v>
      </c>
      <c r="J58" s="22">
        <v>45597</v>
      </c>
      <c r="K58" s="10">
        <v>9446469879</v>
      </c>
      <c r="L58" s="10" t="s">
        <v>171</v>
      </c>
      <c r="M58" s="10" t="s">
        <v>172</v>
      </c>
      <c r="N58" s="10" t="s">
        <v>40</v>
      </c>
      <c r="O58" s="10" t="s">
        <v>41</v>
      </c>
      <c r="P58" s="10" t="s">
        <v>15</v>
      </c>
      <c r="Q58" s="10" t="s">
        <v>15</v>
      </c>
      <c r="R58" s="10" t="s">
        <v>15</v>
      </c>
      <c r="S58" s="10" t="s">
        <v>15</v>
      </c>
      <c r="T58" s="10" t="s">
        <v>2282</v>
      </c>
      <c r="U58" s="10" t="s">
        <v>15</v>
      </c>
      <c r="V58" s="10" t="s">
        <v>15</v>
      </c>
      <c r="W58" s="10" t="s">
        <v>15</v>
      </c>
      <c r="X58" s="10" t="s">
        <v>15</v>
      </c>
      <c r="Y58" s="10" t="s">
        <v>2361</v>
      </c>
      <c r="Z58" s="10" t="s">
        <v>2361</v>
      </c>
      <c r="AA58" s="10" t="s">
        <v>2282</v>
      </c>
      <c r="AB58" s="10" t="s">
        <v>15</v>
      </c>
      <c r="AC58" s="10" t="s">
        <v>15</v>
      </c>
      <c r="AD58" s="10" t="s">
        <v>15</v>
      </c>
      <c r="AE58" s="10" t="s">
        <v>15</v>
      </c>
      <c r="AF58" s="10" t="s">
        <v>15</v>
      </c>
      <c r="AG58" s="10" t="s">
        <v>15</v>
      </c>
      <c r="AH58" s="10" t="s">
        <v>2282</v>
      </c>
      <c r="AI58" s="10" t="s">
        <v>15</v>
      </c>
      <c r="AJ58" s="10" t="s">
        <v>15</v>
      </c>
      <c r="AK58" s="10" t="s">
        <v>2361</v>
      </c>
      <c r="AL58" s="10" t="s">
        <v>15</v>
      </c>
      <c r="AM58" s="10" t="s">
        <v>15</v>
      </c>
      <c r="AN58" s="10" t="s">
        <v>15</v>
      </c>
      <c r="AO58" s="10" t="s">
        <v>2282</v>
      </c>
      <c r="AP58" s="10" t="s">
        <v>15</v>
      </c>
      <c r="AQ58" s="10" t="s">
        <v>15</v>
      </c>
      <c r="AR58" s="10" t="s">
        <v>15</v>
      </c>
      <c r="AS58" s="10" t="s">
        <v>15</v>
      </c>
      <c r="AT58" s="10" t="s">
        <v>15</v>
      </c>
      <c r="AU58" s="10">
        <f>SUM(COUNTIFS($P58:$AT58,{"Present - Approved","On behalf attendance - Approved","On behalf attendance - Regularise - Approved","Present - Regularise - Approved"}))</f>
        <v>24</v>
      </c>
      <c r="AV58" s="10">
        <f>SUM(COUNTIFS($P58:$AT58,{"Present - Awaiting","Present - Regularise - Awaiting"}))</f>
        <v>0</v>
      </c>
      <c r="AW58" s="10">
        <f>SUM(COUNTIFS($P58:$AT58,{"Weekoff - Approved","Weekoff Regularise - Approved","Weekoff - Regularise - Approved"}))</f>
        <v>4</v>
      </c>
      <c r="AX58" s="10">
        <f>SUM(COUNTIFS($P58:$AT58,{"Half Day - Approved","Halfday Present - Regularise - Approved","Halfday Present - Approved"}))/2</f>
        <v>0</v>
      </c>
      <c r="AY58" s="10">
        <f>SUM(COUNTIFS($P58:$AT58,{"Half Day - Awaiting"}))/2</f>
        <v>0</v>
      </c>
      <c r="AZ58" s="10">
        <f>COUNTIFS($P58:$AT58,"*Leave - approved*")</f>
        <v>0</v>
      </c>
      <c r="BA58" s="10">
        <f>SUM(COUNTIFS($P58:$AT58,{"Leave - Awaiting"}))</f>
        <v>0</v>
      </c>
      <c r="BB58" s="10">
        <f>COUNTIFS($P58:$AT58,"*Holiday*")</f>
        <v>0</v>
      </c>
      <c r="BC58" s="10">
        <f>SUM(COUNTIFS($P58:$AT58,{"Absent","Absent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" s="10">
        <f>SUM(COUNTIFS($P58:$AT58,{"Not Marked","Halfday Present - Rejected","Half Day - Rejected","Marked Absent - Regularise - Rejected"}))</f>
        <v>3</v>
      </c>
      <c r="BE58" s="10">
        <f>COUNTIFS($P58:$AT58,"*NA*")</f>
        <v>0</v>
      </c>
      <c r="BF58" s="10">
        <f>SUM(AV58+AY58+BA58+BC58+BD58)</f>
        <v>3</v>
      </c>
      <c r="BG58" s="10">
        <f>SUM(AU58+AW58+AX58+AZ58+BB58)</f>
        <v>28</v>
      </c>
      <c r="BH58" s="10">
        <f>SUM($AU58:$BE58)</f>
        <v>31</v>
      </c>
      <c r="BI58" s="10">
        <f>BA58</f>
        <v>0</v>
      </c>
      <c r="BJ58" s="10">
        <f>BD58+BI58</f>
        <v>3</v>
      </c>
      <c r="BK58" s="10">
        <v>3</v>
      </c>
      <c r="BL58" s="10" t="s">
        <v>2384</v>
      </c>
      <c r="BM58" s="10" t="s">
        <v>2377</v>
      </c>
    </row>
    <row r="59" spans="1:65" x14ac:dyDescent="0.25">
      <c r="A59" s="10" t="s">
        <v>70</v>
      </c>
      <c r="B59" s="10" t="s">
        <v>1818</v>
      </c>
      <c r="C59" s="10">
        <v>2003381202</v>
      </c>
      <c r="D59" s="10" t="s">
        <v>1819</v>
      </c>
      <c r="E59" s="10" t="s">
        <v>1820</v>
      </c>
      <c r="F59" s="10" t="s">
        <v>35</v>
      </c>
      <c r="G59" s="10" t="s">
        <v>47</v>
      </c>
      <c r="H59" s="10">
        <v>9490094225</v>
      </c>
      <c r="I59" s="10" t="s">
        <v>1216</v>
      </c>
      <c r="J59" s="22">
        <v>45625</v>
      </c>
      <c r="K59" s="10">
        <v>9908323931</v>
      </c>
      <c r="L59" s="10" t="s">
        <v>74</v>
      </c>
      <c r="M59" s="10" t="s">
        <v>75</v>
      </c>
      <c r="N59" s="10" t="s">
        <v>40</v>
      </c>
      <c r="O59" s="10" t="s">
        <v>41</v>
      </c>
      <c r="P59" s="10" t="s">
        <v>15</v>
      </c>
      <c r="Q59" s="10" t="s">
        <v>15</v>
      </c>
      <c r="R59" s="10" t="s">
        <v>15</v>
      </c>
      <c r="S59" s="10" t="s">
        <v>15</v>
      </c>
      <c r="T59" s="10" t="s">
        <v>2282</v>
      </c>
      <c r="U59" s="10" t="s">
        <v>15</v>
      </c>
      <c r="V59" s="10" t="s">
        <v>15</v>
      </c>
      <c r="W59" s="10" t="s">
        <v>15</v>
      </c>
      <c r="X59" s="10" t="s">
        <v>15</v>
      </c>
      <c r="Y59" s="10" t="s">
        <v>15</v>
      </c>
      <c r="Z59" s="10" t="s">
        <v>15</v>
      </c>
      <c r="AA59" s="10" t="s">
        <v>2282</v>
      </c>
      <c r="AB59" s="10" t="s">
        <v>15</v>
      </c>
      <c r="AC59" s="10" t="s">
        <v>15</v>
      </c>
      <c r="AD59" s="10" t="s">
        <v>15</v>
      </c>
      <c r="AE59" s="10" t="s">
        <v>15</v>
      </c>
      <c r="AF59" s="10" t="s">
        <v>15</v>
      </c>
      <c r="AG59" s="10" t="s">
        <v>2361</v>
      </c>
      <c r="AH59" s="10" t="s">
        <v>2282</v>
      </c>
      <c r="AI59" s="10" t="s">
        <v>2361</v>
      </c>
      <c r="AJ59" s="10" t="s">
        <v>15</v>
      </c>
      <c r="AK59" s="10" t="s">
        <v>15</v>
      </c>
      <c r="AL59" s="10" t="s">
        <v>15</v>
      </c>
      <c r="AM59" s="10" t="s">
        <v>15</v>
      </c>
      <c r="AN59" s="10" t="s">
        <v>15</v>
      </c>
      <c r="AO59" s="10" t="s">
        <v>2282</v>
      </c>
      <c r="AP59" s="10" t="s">
        <v>2361</v>
      </c>
      <c r="AQ59" s="10" t="s">
        <v>15</v>
      </c>
      <c r="AR59" s="10" t="s">
        <v>15</v>
      </c>
      <c r="AS59" s="10" t="s">
        <v>15</v>
      </c>
      <c r="AT59" s="10" t="s">
        <v>15</v>
      </c>
      <c r="AU59" s="10">
        <f>SUM(COUNTIFS($P59:$AT59,{"Present - Approved","On behalf attendance - Approved","On behalf attendance - Regularise - Approved","Present - Regularise - Approved"}))</f>
        <v>24</v>
      </c>
      <c r="AV59" s="10">
        <f>SUM(COUNTIFS($P59:$AT59,{"Present - Awaiting","Present - Regularise - Awaiting"}))</f>
        <v>0</v>
      </c>
      <c r="AW59" s="10">
        <f>SUM(COUNTIFS($P59:$AT59,{"Weekoff - Approved","Weekoff Regularise - Approved","Weekoff - Regularise - Approved"}))</f>
        <v>4</v>
      </c>
      <c r="AX59" s="10">
        <f>SUM(COUNTIFS($P59:$AT59,{"Half Day - Approved","Halfday Present - Regularise - Approved","Halfday Present - Approved"}))/2</f>
        <v>0</v>
      </c>
      <c r="AY59" s="10">
        <f>SUM(COUNTIFS($P59:$AT59,{"Half Day - Awaiting"}))/2</f>
        <v>0</v>
      </c>
      <c r="AZ59" s="10">
        <f>COUNTIFS($P59:$AT59,"*Leave - approved*")</f>
        <v>0</v>
      </c>
      <c r="BA59" s="10">
        <f>SUM(COUNTIFS($P59:$AT59,{"Leave - Awaiting"}))</f>
        <v>0</v>
      </c>
      <c r="BB59" s="10">
        <f>COUNTIFS($P59:$AT59,"*Holiday*")</f>
        <v>0</v>
      </c>
      <c r="BC59" s="10">
        <f>SUM(COUNTIFS($P59:$AT59,{"Absent","Absent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" s="10">
        <f>SUM(COUNTIFS($P59:$AT59,{"Not Marked","Halfday Present - Rejected","Half Day - Rejected","Marked Absent - Regularise - Rejected"}))</f>
        <v>3</v>
      </c>
      <c r="BE59" s="10">
        <f>COUNTIFS($P59:$AT59,"*NA*")</f>
        <v>0</v>
      </c>
      <c r="BF59" s="10">
        <f>SUM(AV59+AY59+BA59+BC59+BD59)</f>
        <v>3</v>
      </c>
      <c r="BG59" s="10">
        <f>SUM(AU59+AW59+AX59+AZ59+BB59)</f>
        <v>28</v>
      </c>
      <c r="BH59" s="10">
        <f>SUM($AU59:$BE59)</f>
        <v>31</v>
      </c>
      <c r="BI59" s="10">
        <f>BA59</f>
        <v>0</v>
      </c>
      <c r="BJ59" s="10">
        <f>BD59+BI59</f>
        <v>3</v>
      </c>
      <c r="BK59" s="10">
        <v>3</v>
      </c>
      <c r="BL59" s="10" t="s">
        <v>2384</v>
      </c>
      <c r="BM59" s="10" t="s">
        <v>2377</v>
      </c>
    </row>
    <row r="60" spans="1:65" x14ac:dyDescent="0.25">
      <c r="A60" s="10" t="s">
        <v>177</v>
      </c>
      <c r="B60" s="10" t="s">
        <v>178</v>
      </c>
      <c r="C60" s="10">
        <v>2003449787</v>
      </c>
      <c r="D60" s="10" t="s">
        <v>1972</v>
      </c>
      <c r="E60" s="10" t="s">
        <v>1973</v>
      </c>
      <c r="F60" s="10" t="s">
        <v>46</v>
      </c>
      <c r="G60" s="10" t="s">
        <v>36</v>
      </c>
      <c r="H60" s="10">
        <v>9320201074</v>
      </c>
      <c r="I60" s="10" t="s">
        <v>37</v>
      </c>
      <c r="J60" s="22">
        <v>45702</v>
      </c>
      <c r="K60" s="10">
        <v>9920061524</v>
      </c>
      <c r="L60" s="10" t="s">
        <v>1253</v>
      </c>
      <c r="M60" s="10" t="s">
        <v>191</v>
      </c>
      <c r="N60" s="10" t="s">
        <v>40</v>
      </c>
      <c r="O60" s="10" t="s">
        <v>41</v>
      </c>
      <c r="P60" s="10" t="s">
        <v>15</v>
      </c>
      <c r="Q60" s="10" t="s">
        <v>15</v>
      </c>
      <c r="R60" s="10" t="s">
        <v>15</v>
      </c>
      <c r="S60" s="10" t="s">
        <v>15</v>
      </c>
      <c r="T60" s="10" t="s">
        <v>2282</v>
      </c>
      <c r="U60" s="10" t="s">
        <v>2361</v>
      </c>
      <c r="V60" s="10" t="s">
        <v>15</v>
      </c>
      <c r="W60" s="10" t="s">
        <v>15</v>
      </c>
      <c r="X60" s="10" t="s">
        <v>15</v>
      </c>
      <c r="Y60" s="10" t="s">
        <v>15</v>
      </c>
      <c r="Z60" s="10" t="s">
        <v>15</v>
      </c>
      <c r="AA60" s="10" t="s">
        <v>2282</v>
      </c>
      <c r="AB60" s="10" t="s">
        <v>15</v>
      </c>
      <c r="AC60" s="10" t="s">
        <v>15</v>
      </c>
      <c r="AD60" s="10" t="s">
        <v>15</v>
      </c>
      <c r="AE60" s="10" t="s">
        <v>2361</v>
      </c>
      <c r="AF60" s="10" t="s">
        <v>15</v>
      </c>
      <c r="AG60" s="10" t="s">
        <v>2360</v>
      </c>
      <c r="AH60" s="10" t="s">
        <v>2282</v>
      </c>
      <c r="AI60" s="10" t="s">
        <v>2359</v>
      </c>
      <c r="AJ60" s="10" t="s">
        <v>15</v>
      </c>
      <c r="AK60" s="10" t="s">
        <v>15</v>
      </c>
      <c r="AL60" s="10" t="s">
        <v>15</v>
      </c>
      <c r="AM60" s="10" t="s">
        <v>15</v>
      </c>
      <c r="AN60" s="10" t="s">
        <v>15</v>
      </c>
      <c r="AO60" s="10" t="s">
        <v>2282</v>
      </c>
      <c r="AP60" s="10" t="s">
        <v>15</v>
      </c>
      <c r="AQ60" s="10" t="s">
        <v>15</v>
      </c>
      <c r="AR60" s="10" t="s">
        <v>15</v>
      </c>
      <c r="AS60" s="10" t="s">
        <v>15</v>
      </c>
      <c r="AT60" s="10" t="s">
        <v>2361</v>
      </c>
      <c r="AU60" s="10">
        <f>SUM(COUNTIFS($P60:$AT60,{"Present - Approved","On behalf attendance - Approved","On behalf attendance - Regularise - Approved","Present - Regularise - Approved"}))</f>
        <v>23</v>
      </c>
      <c r="AV60" s="10">
        <f>SUM(COUNTIFS($P60:$AT60,{"Present - Awaiting","Present - Regularise - Awaiting"}))</f>
        <v>0</v>
      </c>
      <c r="AW60" s="10">
        <f>SUM(COUNTIFS($P60:$AT60,{"Weekoff - Approved","Weekoff Regularise - Approved","Weekoff - Regularise - Approved"}))</f>
        <v>4</v>
      </c>
      <c r="AX60" s="10">
        <f>SUM(COUNTIFS($P60:$AT60,{"Half Day - Approved","Halfday Present - Regularise - Approved","Halfday Present - Approved"}))/2</f>
        <v>0</v>
      </c>
      <c r="AY60" s="10">
        <f>SUM(COUNTIFS($P60:$AT60,{"Half Day - Awaiting"}))/2</f>
        <v>0</v>
      </c>
      <c r="AZ60" s="10">
        <f>COUNTIFS($P60:$AT60,"*Leave - approved*")</f>
        <v>1</v>
      </c>
      <c r="BA60" s="10">
        <f>SUM(COUNTIFS($P60:$AT60,{"Leave - Awaiting"}))</f>
        <v>0</v>
      </c>
      <c r="BB60" s="10">
        <f>COUNTIFS($P60:$AT60,"*Holiday*")</f>
        <v>0</v>
      </c>
      <c r="BC60" s="10">
        <f>SUM(COUNTIFS($P60:$AT60,{"Absent","Absent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" s="10">
        <f>SUM(COUNTIFS($P60:$AT60,{"Not Marked","Halfday Present - Rejected","Half Day - Rejected","Marked Absent - Regularise - Rejected"}))</f>
        <v>3</v>
      </c>
      <c r="BE60" s="10">
        <f>COUNTIFS($P60:$AT60,"*NA*")</f>
        <v>0</v>
      </c>
      <c r="BF60" s="10">
        <f>SUM(AV60+AY60+BA60+BC60+BD60)</f>
        <v>3</v>
      </c>
      <c r="BG60" s="10">
        <f>SUM(AU60+AW60+AX60+AZ60+BB60)</f>
        <v>28</v>
      </c>
      <c r="BH60" s="10">
        <f>SUM($AU60:$BE60)</f>
        <v>31</v>
      </c>
      <c r="BI60" s="10">
        <f>BA60</f>
        <v>0</v>
      </c>
      <c r="BJ60" s="10">
        <f>BD60+BI60</f>
        <v>3</v>
      </c>
      <c r="BK60" s="10">
        <v>3</v>
      </c>
      <c r="BL60" s="10" t="s">
        <v>2384</v>
      </c>
      <c r="BM60" s="10" t="s">
        <v>2377</v>
      </c>
    </row>
    <row r="61" spans="1:65" x14ac:dyDescent="0.25">
      <c r="A61" s="10" t="s">
        <v>177</v>
      </c>
      <c r="B61" s="10" t="s">
        <v>454</v>
      </c>
      <c r="C61" s="10">
        <v>2003449798</v>
      </c>
      <c r="D61" s="10" t="s">
        <v>1974</v>
      </c>
      <c r="E61" s="10" t="s">
        <v>1975</v>
      </c>
      <c r="F61" s="10" t="s">
        <v>46</v>
      </c>
      <c r="G61" s="10" t="s">
        <v>1976</v>
      </c>
      <c r="H61" s="10">
        <v>7385196964</v>
      </c>
      <c r="I61" s="10" t="s">
        <v>1216</v>
      </c>
      <c r="J61" s="22">
        <v>45701</v>
      </c>
      <c r="K61" s="10">
        <v>9096771352</v>
      </c>
      <c r="L61" s="10" t="s">
        <v>427</v>
      </c>
      <c r="M61" s="10" t="s">
        <v>428</v>
      </c>
      <c r="N61" s="10" t="s">
        <v>40</v>
      </c>
      <c r="O61" s="10" t="s">
        <v>41</v>
      </c>
      <c r="P61" s="10" t="s">
        <v>15</v>
      </c>
      <c r="Q61" s="10" t="s">
        <v>15</v>
      </c>
      <c r="R61" s="10" t="s">
        <v>15</v>
      </c>
      <c r="S61" s="10" t="s">
        <v>15</v>
      </c>
      <c r="T61" s="10" t="s">
        <v>2282</v>
      </c>
      <c r="U61" s="10" t="s">
        <v>15</v>
      </c>
      <c r="V61" s="10" t="s">
        <v>15</v>
      </c>
      <c r="W61" s="10" t="s">
        <v>15</v>
      </c>
      <c r="X61" s="10" t="s">
        <v>15</v>
      </c>
      <c r="Y61" s="10" t="s">
        <v>15</v>
      </c>
      <c r="Z61" s="10" t="s">
        <v>15</v>
      </c>
      <c r="AA61" s="10" t="s">
        <v>2282</v>
      </c>
      <c r="AB61" s="10" t="s">
        <v>15</v>
      </c>
      <c r="AC61" s="10" t="s">
        <v>15</v>
      </c>
      <c r="AD61" s="10" t="s">
        <v>2360</v>
      </c>
      <c r="AE61" s="10" t="s">
        <v>15</v>
      </c>
      <c r="AF61" s="10" t="s">
        <v>15</v>
      </c>
      <c r="AG61" s="10" t="s">
        <v>15</v>
      </c>
      <c r="AH61" s="10" t="s">
        <v>2282</v>
      </c>
      <c r="AI61" s="10" t="s">
        <v>15</v>
      </c>
      <c r="AJ61" s="10" t="s">
        <v>15</v>
      </c>
      <c r="AK61" s="10" t="s">
        <v>15</v>
      </c>
      <c r="AL61" s="10" t="s">
        <v>15</v>
      </c>
      <c r="AM61" s="10" t="s">
        <v>15</v>
      </c>
      <c r="AN61" s="10" t="s">
        <v>15</v>
      </c>
      <c r="AO61" s="10" t="s">
        <v>2282</v>
      </c>
      <c r="AP61" s="10" t="s">
        <v>15</v>
      </c>
      <c r="AQ61" s="10" t="s">
        <v>15</v>
      </c>
      <c r="AR61" s="10" t="s">
        <v>2364</v>
      </c>
      <c r="AS61" s="10" t="s">
        <v>2364</v>
      </c>
      <c r="AT61" s="10" t="s">
        <v>2361</v>
      </c>
      <c r="AU61" s="10">
        <f>SUM(COUNTIFS($P61:$AT61,{"Present - Approved","On behalf attendance - Approved","On behalf attendance - Regularise - Approved","Present - Regularise - Approved"}))</f>
        <v>24</v>
      </c>
      <c r="AV61" s="10">
        <f>SUM(COUNTIFS($P61:$AT61,{"Present - Awaiting","Present - Regularise - Awaiting"}))</f>
        <v>0</v>
      </c>
      <c r="AW61" s="10">
        <f>SUM(COUNTIFS($P61:$AT61,{"Weekoff - Approved","Weekoff Regularise - Approved","Weekoff - Regularise - Approved"}))</f>
        <v>4</v>
      </c>
      <c r="AX61" s="10">
        <f>SUM(COUNTIFS($P61:$AT61,{"Half Day - Approved","Halfday Present - Regularise - Approved","Halfday Present - Approved"}))/2</f>
        <v>0</v>
      </c>
      <c r="AY61" s="10">
        <f>SUM(COUNTIFS($P61:$AT61,{"Half Day - Awaiting"}))/2</f>
        <v>0</v>
      </c>
      <c r="AZ61" s="10">
        <f>COUNTIFS($P61:$AT61,"*Leave - approved*")</f>
        <v>0</v>
      </c>
      <c r="BA61" s="10">
        <f>SUM(COUNTIFS($P61:$AT61,{"Leave - Awaiting"}))</f>
        <v>0</v>
      </c>
      <c r="BB61" s="10">
        <f>COUNTIFS($P61:$AT61,"*Holiday*")</f>
        <v>0</v>
      </c>
      <c r="BC61" s="10">
        <f>SUM(COUNTIFS($P61:$AT61,{"Absent","Absent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61" s="10">
        <f>SUM(COUNTIFS($P61:$AT61,{"Not Marked","Halfday Present - Rejected","Half Day - Rejected","Marked Absent - Regularise - Rejected"}))</f>
        <v>1</v>
      </c>
      <c r="BE61" s="10">
        <f>COUNTIFS($P61:$AT61,"*NA*")</f>
        <v>0</v>
      </c>
      <c r="BF61" s="10">
        <f>SUM(AV61+AY61+BA61+BC61+BD61)</f>
        <v>3</v>
      </c>
      <c r="BG61" s="10">
        <f>SUM(AU61+AW61+AX61+AZ61+BB61)</f>
        <v>28</v>
      </c>
      <c r="BH61" s="10">
        <f>SUM($AU61:$BE61)</f>
        <v>31</v>
      </c>
      <c r="BI61" s="10">
        <f>BA61</f>
        <v>0</v>
      </c>
      <c r="BJ61" s="10">
        <f>BD61+BI61</f>
        <v>1</v>
      </c>
      <c r="BK61" s="10">
        <v>3</v>
      </c>
      <c r="BL61" s="10" t="s">
        <v>2384</v>
      </c>
      <c r="BM61" s="10" t="s">
        <v>2377</v>
      </c>
    </row>
    <row r="62" spans="1:65" x14ac:dyDescent="0.25">
      <c r="A62" s="10" t="s">
        <v>31</v>
      </c>
      <c r="B62" s="10" t="s">
        <v>2103</v>
      </c>
      <c r="C62" s="10">
        <v>2003509923</v>
      </c>
      <c r="D62" s="10" t="s">
        <v>2104</v>
      </c>
      <c r="E62" s="10" t="s">
        <v>2105</v>
      </c>
      <c r="F62" s="10" t="s">
        <v>35</v>
      </c>
      <c r="G62" s="10" t="s">
        <v>1628</v>
      </c>
      <c r="H62" s="10">
        <v>9620741555</v>
      </c>
      <c r="I62" s="10" t="s">
        <v>1216</v>
      </c>
      <c r="J62" s="22">
        <v>45755</v>
      </c>
      <c r="K62" s="10">
        <v>9743039777</v>
      </c>
      <c r="L62" s="10" t="s">
        <v>150</v>
      </c>
      <c r="M62" s="10" t="s">
        <v>2106</v>
      </c>
      <c r="N62" s="10" t="s">
        <v>40</v>
      </c>
      <c r="O62" s="10" t="s">
        <v>41</v>
      </c>
      <c r="P62" s="10" t="s">
        <v>2360</v>
      </c>
      <c r="Q62" s="10" t="s">
        <v>2360</v>
      </c>
      <c r="R62" s="10" t="s">
        <v>2360</v>
      </c>
      <c r="S62" s="10" t="s">
        <v>2360</v>
      </c>
      <c r="T62" s="10" t="s">
        <v>2282</v>
      </c>
      <c r="U62" s="10" t="s">
        <v>2360</v>
      </c>
      <c r="V62" s="10" t="s">
        <v>2360</v>
      </c>
      <c r="W62" s="10" t="s">
        <v>2360</v>
      </c>
      <c r="X62" s="10" t="s">
        <v>2365</v>
      </c>
      <c r="Y62" s="10" t="s">
        <v>2360</v>
      </c>
      <c r="Z62" s="10" t="s">
        <v>2360</v>
      </c>
      <c r="AA62" s="10" t="s">
        <v>2282</v>
      </c>
      <c r="AB62" s="10" t="s">
        <v>15</v>
      </c>
      <c r="AC62" s="10" t="s">
        <v>15</v>
      </c>
      <c r="AD62" s="10" t="s">
        <v>2363</v>
      </c>
      <c r="AE62" s="10" t="s">
        <v>15</v>
      </c>
      <c r="AF62" s="10" t="s">
        <v>2363</v>
      </c>
      <c r="AG62" s="10" t="s">
        <v>15</v>
      </c>
      <c r="AH62" s="10" t="s">
        <v>2282</v>
      </c>
      <c r="AI62" s="10" t="s">
        <v>15</v>
      </c>
      <c r="AJ62" s="10" t="s">
        <v>15</v>
      </c>
      <c r="AK62" s="10" t="s">
        <v>15</v>
      </c>
      <c r="AL62" s="10" t="s">
        <v>15</v>
      </c>
      <c r="AM62" s="10" t="s">
        <v>15</v>
      </c>
      <c r="AN62" s="10" t="s">
        <v>15</v>
      </c>
      <c r="AO62" s="10" t="s">
        <v>2282</v>
      </c>
      <c r="AP62" s="10" t="s">
        <v>15</v>
      </c>
      <c r="AQ62" s="10" t="s">
        <v>15</v>
      </c>
      <c r="AR62" s="10" t="s">
        <v>15</v>
      </c>
      <c r="AS62" s="10" t="s">
        <v>15</v>
      </c>
      <c r="AT62" s="10" t="s">
        <v>15</v>
      </c>
      <c r="AU62" s="10">
        <f>SUM(COUNTIFS($P62:$AT62,{"Present - Approved","On behalf attendance - Approved","On behalf attendance - Regularise - Approved","Present - Regularise - Approved"}))</f>
        <v>24</v>
      </c>
      <c r="AV62" s="10">
        <f>SUM(COUNTIFS($P62:$AT62,{"Present - Awaiting","Present - Regularise - Awaiting"}))</f>
        <v>2</v>
      </c>
      <c r="AW62" s="10">
        <f>SUM(COUNTIFS($P62:$AT62,{"Weekoff - Approved","Weekoff Regularise - Approved","Weekoff - Regularise - Approved"}))</f>
        <v>4</v>
      </c>
      <c r="AX62" s="10">
        <f>SUM(COUNTIFS($P62:$AT62,{"Half Day - Approved","Halfday Present - Regularise - Approved","Halfday Present - Approved"}))/2</f>
        <v>0</v>
      </c>
      <c r="AY62" s="10">
        <f>SUM(COUNTIFS($P62:$AT62,{"Half Day - Awaiting"}))/2</f>
        <v>0</v>
      </c>
      <c r="AZ62" s="10">
        <f>COUNTIFS($P62:$AT62,"*Leave - approved*")</f>
        <v>0</v>
      </c>
      <c r="BA62" s="10">
        <f>SUM(COUNTIFS($P62:$AT62,{"Leave - Awaiting"}))</f>
        <v>0</v>
      </c>
      <c r="BB62" s="10">
        <f>COUNTIFS($P62:$AT62,"*Holiday*")</f>
        <v>0</v>
      </c>
      <c r="BC62" s="10">
        <f>SUM(COUNTIFS($P62:$AT62,{"Absent","Absent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62" s="10">
        <f>SUM(COUNTIFS($P62:$AT62,{"Not Marked","Halfday Present - Rejected","Half Day - Rejected","Marked Absent - Regularise - Rejected"}))</f>
        <v>0</v>
      </c>
      <c r="BE62" s="10">
        <f>COUNTIFS($P62:$AT62,"*NA*")</f>
        <v>0</v>
      </c>
      <c r="BF62" s="10">
        <f>SUM(AV62+AY62+BA62+BC62+BD62)</f>
        <v>3</v>
      </c>
      <c r="BG62" s="10">
        <f>SUM(AU62+AW62+AX62+AZ62+BB62)</f>
        <v>28</v>
      </c>
      <c r="BH62" s="10">
        <f>SUM($AU62:$BE62)</f>
        <v>31</v>
      </c>
      <c r="BI62" s="10">
        <f>BA62</f>
        <v>0</v>
      </c>
      <c r="BJ62" s="10">
        <f>BD62+BI62</f>
        <v>0</v>
      </c>
      <c r="BK62" s="10">
        <v>3</v>
      </c>
      <c r="BL62" s="10" t="s">
        <v>2385</v>
      </c>
      <c r="BM62" s="10" t="s">
        <v>2377</v>
      </c>
    </row>
    <row r="63" spans="1:65" x14ac:dyDescent="0.25">
      <c r="A63" s="10" t="s">
        <v>151</v>
      </c>
      <c r="B63" s="10" t="s">
        <v>2109</v>
      </c>
      <c r="C63" s="10">
        <v>2003509921</v>
      </c>
      <c r="D63" s="10" t="s">
        <v>2110</v>
      </c>
      <c r="E63" s="10" t="s">
        <v>2111</v>
      </c>
      <c r="F63" s="10" t="s">
        <v>104</v>
      </c>
      <c r="G63" s="10" t="s">
        <v>1628</v>
      </c>
      <c r="H63" s="10">
        <v>6367455788</v>
      </c>
      <c r="I63" s="10" t="s">
        <v>1216</v>
      </c>
      <c r="J63" s="22">
        <v>45752</v>
      </c>
      <c r="K63" s="10">
        <v>8107698071</v>
      </c>
      <c r="L63" s="10" t="s">
        <v>680</v>
      </c>
      <c r="M63" s="10" t="s">
        <v>156</v>
      </c>
      <c r="N63" s="10" t="s">
        <v>40</v>
      </c>
      <c r="O63" s="10" t="s">
        <v>41</v>
      </c>
      <c r="P63" s="10" t="s">
        <v>15</v>
      </c>
      <c r="Q63" s="10" t="s">
        <v>15</v>
      </c>
      <c r="R63" s="10" t="s">
        <v>15</v>
      </c>
      <c r="S63" s="10" t="s">
        <v>15</v>
      </c>
      <c r="T63" s="10" t="s">
        <v>2282</v>
      </c>
      <c r="U63" s="10" t="s">
        <v>15</v>
      </c>
      <c r="V63" s="10" t="s">
        <v>2364</v>
      </c>
      <c r="W63" s="10" t="s">
        <v>15</v>
      </c>
      <c r="X63" s="10" t="s">
        <v>15</v>
      </c>
      <c r="Y63" s="10" t="s">
        <v>15</v>
      </c>
      <c r="Z63" s="10" t="s">
        <v>15</v>
      </c>
      <c r="AA63" s="10" t="s">
        <v>2282</v>
      </c>
      <c r="AB63" s="10" t="s">
        <v>15</v>
      </c>
      <c r="AC63" s="10" t="s">
        <v>15</v>
      </c>
      <c r="AD63" s="10" t="s">
        <v>15</v>
      </c>
      <c r="AE63" s="10" t="s">
        <v>15</v>
      </c>
      <c r="AF63" s="10" t="s">
        <v>15</v>
      </c>
      <c r="AG63" s="10" t="s">
        <v>2362</v>
      </c>
      <c r="AH63" s="10" t="s">
        <v>2282</v>
      </c>
      <c r="AI63" s="10" t="s">
        <v>15</v>
      </c>
      <c r="AJ63" s="10" t="s">
        <v>15</v>
      </c>
      <c r="AK63" s="10" t="s">
        <v>15</v>
      </c>
      <c r="AL63" s="10" t="s">
        <v>15</v>
      </c>
      <c r="AM63" s="10" t="s">
        <v>15</v>
      </c>
      <c r="AN63" s="10" t="s">
        <v>15</v>
      </c>
      <c r="AO63" s="10" t="s">
        <v>2282</v>
      </c>
      <c r="AP63" s="10" t="s">
        <v>2360</v>
      </c>
      <c r="AQ63" s="10" t="s">
        <v>15</v>
      </c>
      <c r="AR63" s="10" t="s">
        <v>15</v>
      </c>
      <c r="AS63" s="10" t="s">
        <v>2364</v>
      </c>
      <c r="AT63" s="10" t="s">
        <v>2364</v>
      </c>
      <c r="AU63" s="10">
        <f>SUM(COUNTIFS($P63:$AT63,{"Present - Approved","On behalf attendance - Approved","On behalf attendance - Regularise - Approved","Present - Regularise - Approved"}))</f>
        <v>23</v>
      </c>
      <c r="AV63" s="10">
        <f>SUM(COUNTIFS($P63:$AT63,{"Present - Awaiting","Present - Regularise - Awaiting"}))</f>
        <v>0</v>
      </c>
      <c r="AW63" s="10">
        <f>SUM(COUNTIFS($P63:$AT63,{"Weekoff - Approved","Weekoff Regularise - Approved","Weekoff - Regularise - Approved"}))</f>
        <v>4</v>
      </c>
      <c r="AX63" s="10">
        <f>SUM(COUNTIFS($P63:$AT63,{"Half Day - Approved","Halfday Present - Regularise - Approved","Halfday Present - Approved"}))/2</f>
        <v>0</v>
      </c>
      <c r="AY63" s="10">
        <f>SUM(COUNTIFS($P63:$AT63,{"Half Day - Awaiting"}))/2</f>
        <v>0</v>
      </c>
      <c r="AZ63" s="10">
        <f>COUNTIFS($P63:$AT63,"*Leave - approved*")</f>
        <v>0</v>
      </c>
      <c r="BA63" s="10">
        <f>SUM(COUNTIFS($P63:$AT63,{"Leave - Awaiting"}))</f>
        <v>0</v>
      </c>
      <c r="BB63" s="10">
        <f>COUNTIFS($P63:$AT63,"*Holiday*")</f>
        <v>1</v>
      </c>
      <c r="BC63" s="10">
        <f>SUM(COUNTIFS($P63:$AT63,{"Absent","Absent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D63" s="10">
        <f>SUM(COUNTIFS($P63:$AT63,{"Not Marked","Halfday Present - Rejected","Half Day - Rejected","Marked Absent - Regularise - Rejected"}))</f>
        <v>0</v>
      </c>
      <c r="BE63" s="10">
        <f>COUNTIFS($P63:$AT63,"*NA*")</f>
        <v>0</v>
      </c>
      <c r="BF63" s="10">
        <f>SUM(AV63+AY63+BA63+BC63+BD63)</f>
        <v>3</v>
      </c>
      <c r="BG63" s="10">
        <f>SUM(AU63+AW63+AX63+AZ63+BB63)</f>
        <v>28</v>
      </c>
      <c r="BH63" s="10">
        <f>SUM($AU63:$BE63)</f>
        <v>31</v>
      </c>
      <c r="BI63" s="10">
        <f>BA63</f>
        <v>0</v>
      </c>
      <c r="BJ63" s="10">
        <f>BD63+BI63</f>
        <v>0</v>
      </c>
      <c r="BK63" s="10">
        <v>3</v>
      </c>
      <c r="BL63" s="11" t="s">
        <v>2382</v>
      </c>
      <c r="BM63" s="10" t="s">
        <v>2377</v>
      </c>
    </row>
    <row r="64" spans="1:65" x14ac:dyDescent="0.25">
      <c r="A64" s="10" t="s">
        <v>231</v>
      </c>
      <c r="B64" s="10" t="s">
        <v>232</v>
      </c>
      <c r="C64" s="10">
        <v>2002841185</v>
      </c>
      <c r="D64" s="10" t="s">
        <v>321</v>
      </c>
      <c r="E64" s="10" t="s">
        <v>322</v>
      </c>
      <c r="F64" s="10" t="s">
        <v>104</v>
      </c>
      <c r="G64" s="10" t="s">
        <v>96</v>
      </c>
      <c r="H64" s="10">
        <v>9888025375</v>
      </c>
      <c r="I64" s="10" t="s">
        <v>235</v>
      </c>
      <c r="J64" s="22">
        <v>45231</v>
      </c>
      <c r="K64" s="10">
        <v>7888917894</v>
      </c>
      <c r="L64" s="10" t="s">
        <v>236</v>
      </c>
      <c r="M64" s="10" t="s">
        <v>237</v>
      </c>
      <c r="N64" s="10" t="s">
        <v>2389</v>
      </c>
      <c r="O64" s="15">
        <v>45800</v>
      </c>
      <c r="P64" s="10" t="s">
        <v>15</v>
      </c>
      <c r="Q64" s="10" t="s">
        <v>15</v>
      </c>
      <c r="R64" s="10" t="s">
        <v>15</v>
      </c>
      <c r="S64" s="10" t="s">
        <v>25</v>
      </c>
      <c r="T64" s="10" t="s">
        <v>25</v>
      </c>
      <c r="U64" s="10" t="s">
        <v>25</v>
      </c>
      <c r="V64" s="10" t="s">
        <v>25</v>
      </c>
      <c r="W64" s="10" t="s">
        <v>25</v>
      </c>
      <c r="X64" s="10" t="s">
        <v>25</v>
      </c>
      <c r="Y64" s="10" t="s">
        <v>25</v>
      </c>
      <c r="Z64" s="10" t="s">
        <v>25</v>
      </c>
      <c r="AA64" s="10" t="s">
        <v>25</v>
      </c>
      <c r="AB64" s="10" t="s">
        <v>25</v>
      </c>
      <c r="AC64" s="10" t="s">
        <v>25</v>
      </c>
      <c r="AD64" s="10" t="s">
        <v>25</v>
      </c>
      <c r="AE64" s="10" t="s">
        <v>25</v>
      </c>
      <c r="AF64" s="10" t="s">
        <v>25</v>
      </c>
      <c r="AG64" s="10" t="s">
        <v>25</v>
      </c>
      <c r="AH64" s="10" t="s">
        <v>25</v>
      </c>
      <c r="AI64" s="10" t="s">
        <v>25</v>
      </c>
      <c r="AJ64" s="10" t="s">
        <v>25</v>
      </c>
      <c r="AK64" s="10" t="s">
        <v>25</v>
      </c>
      <c r="AL64" s="10" t="s">
        <v>25</v>
      </c>
      <c r="AM64" s="10" t="s">
        <v>25</v>
      </c>
      <c r="AN64" s="10" t="s">
        <v>25</v>
      </c>
      <c r="AO64" s="10" t="s">
        <v>25</v>
      </c>
      <c r="AP64" s="10" t="s">
        <v>25</v>
      </c>
      <c r="AQ64" s="10" t="s">
        <v>25</v>
      </c>
      <c r="AR64" s="10" t="s">
        <v>25</v>
      </c>
      <c r="AS64" s="10" t="s">
        <v>25</v>
      </c>
      <c r="AT64" s="10" t="s">
        <v>25</v>
      </c>
      <c r="AU64" s="10">
        <f>SUM(COUNTIFS($P64:$AT64,{"Present - Approved","On behalf attendance - Approved","On behalf attendance - Regularise - Approved","Present - Regularise - Approved"}))</f>
        <v>3</v>
      </c>
      <c r="AV64" s="10">
        <f>SUM(COUNTIFS($P64:$AT64,{"Present - Awaiting","Present - Regularise - Awaiting"}))</f>
        <v>0</v>
      </c>
      <c r="AW64" s="10">
        <f>SUM(COUNTIFS($P64:$AT64,{"Weekoff - Approved","Weekoff Regularise - Approved","Weekoff - Regularise - Approved"}))</f>
        <v>0</v>
      </c>
      <c r="AX64" s="10">
        <f>SUM(COUNTIFS($P64:$AT64,{"Half Day - Approved","Halfday Present - Regularise - Approved","Halfday Present - Approved"}))/2</f>
        <v>0</v>
      </c>
      <c r="AY64" s="10">
        <f>SUM(COUNTIFS($P64:$AT64,{"Half Day - Awaiting"}))/2</f>
        <v>0</v>
      </c>
      <c r="AZ64" s="10">
        <f>COUNTIFS($P64:$AT64,"*Leave - approved*")</f>
        <v>0</v>
      </c>
      <c r="BA64" s="10">
        <f>SUM(COUNTIFS($P64:$AT64,{"Leave - Awaiting"}))</f>
        <v>0</v>
      </c>
      <c r="BB64" s="10">
        <f>COUNTIFS($P64:$AT64,"*Holiday*")</f>
        <v>0</v>
      </c>
      <c r="BC64" s="10">
        <f>SUM(COUNTIFS($P64:$AT64,{"Absent","Absent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" s="10">
        <f>SUM(COUNTIFS($P64:$AT64,{"Not Marked","Halfday Present - Rejected","Half Day - Rejected","Marked Absent - Regularise - Rejected"}))</f>
        <v>0</v>
      </c>
      <c r="BE64" s="10">
        <f>COUNTIFS($P64:$AT64,"*NA*")</f>
        <v>28</v>
      </c>
      <c r="BF64" s="10">
        <f>SUM(AV64+AY64+BA64+BC64+BD64)</f>
        <v>0</v>
      </c>
      <c r="BG64" s="10">
        <f>SUM(AU64+AW64+AX64+AZ64+BB64)</f>
        <v>3</v>
      </c>
      <c r="BH64" s="10">
        <f>SUM($AU64:$BE64)</f>
        <v>31</v>
      </c>
      <c r="BI64" s="10">
        <f>BA64</f>
        <v>0</v>
      </c>
      <c r="BJ64" s="10">
        <f>BD64+BI64</f>
        <v>0</v>
      </c>
      <c r="BK64" s="10">
        <v>0</v>
      </c>
      <c r="BL64" s="10" t="s">
        <v>2380</v>
      </c>
      <c r="BM64" s="10" t="s">
        <v>2376</v>
      </c>
    </row>
    <row r="65" spans="1:65" x14ac:dyDescent="0.25">
      <c r="A65" s="10" t="s">
        <v>117</v>
      </c>
      <c r="B65" s="10" t="s">
        <v>2196</v>
      </c>
      <c r="C65" s="10">
        <v>2003540637</v>
      </c>
      <c r="D65" s="10" t="s">
        <v>2197</v>
      </c>
      <c r="E65" s="10" t="s">
        <v>2198</v>
      </c>
      <c r="F65" s="10" t="s">
        <v>35</v>
      </c>
      <c r="G65" s="10" t="s">
        <v>36</v>
      </c>
      <c r="H65" s="10">
        <v>8838939030</v>
      </c>
      <c r="I65" s="10" t="s">
        <v>246</v>
      </c>
      <c r="J65" s="22">
        <v>45785</v>
      </c>
      <c r="K65" s="10">
        <v>9600888128</v>
      </c>
      <c r="L65" s="10" t="s">
        <v>121</v>
      </c>
      <c r="M65" s="10" t="s">
        <v>2066</v>
      </c>
      <c r="N65" s="10" t="s">
        <v>40</v>
      </c>
      <c r="O65" s="10" t="s">
        <v>41</v>
      </c>
      <c r="P65" s="10" t="s">
        <v>15</v>
      </c>
      <c r="Q65" s="10" t="s">
        <v>15</v>
      </c>
      <c r="R65" s="10" t="s">
        <v>15</v>
      </c>
      <c r="S65" s="10" t="s">
        <v>15</v>
      </c>
      <c r="T65" s="10" t="s">
        <v>2282</v>
      </c>
      <c r="U65" s="10" t="s">
        <v>2361</v>
      </c>
      <c r="V65" s="10" t="s">
        <v>15</v>
      </c>
      <c r="W65" s="10" t="s">
        <v>15</v>
      </c>
      <c r="X65" s="10" t="s">
        <v>15</v>
      </c>
      <c r="Y65" s="10" t="s">
        <v>15</v>
      </c>
      <c r="Z65" s="10" t="s">
        <v>15</v>
      </c>
      <c r="AA65" s="10" t="s">
        <v>2282</v>
      </c>
      <c r="AB65" s="10" t="s">
        <v>15</v>
      </c>
      <c r="AC65" s="10" t="s">
        <v>15</v>
      </c>
      <c r="AD65" s="10" t="s">
        <v>15</v>
      </c>
      <c r="AE65" s="10" t="s">
        <v>15</v>
      </c>
      <c r="AF65" s="10" t="s">
        <v>15</v>
      </c>
      <c r="AG65" s="10" t="s">
        <v>2361</v>
      </c>
      <c r="AH65" s="10" t="s">
        <v>2282</v>
      </c>
      <c r="AI65" s="10" t="s">
        <v>15</v>
      </c>
      <c r="AJ65" s="10" t="s">
        <v>15</v>
      </c>
      <c r="AK65" s="10" t="s">
        <v>15</v>
      </c>
      <c r="AL65" s="10" t="s">
        <v>15</v>
      </c>
      <c r="AM65" s="10" t="s">
        <v>15</v>
      </c>
      <c r="AN65" s="10" t="s">
        <v>15</v>
      </c>
      <c r="AO65" s="10" t="s">
        <v>2282</v>
      </c>
      <c r="AP65" s="10" t="s">
        <v>2361</v>
      </c>
      <c r="AQ65" s="10" t="s">
        <v>15</v>
      </c>
      <c r="AR65" s="10" t="s">
        <v>15</v>
      </c>
      <c r="AS65" s="10" t="s">
        <v>15</v>
      </c>
      <c r="AT65" s="10" t="s">
        <v>15</v>
      </c>
      <c r="AU65" s="10">
        <f>SUM(COUNTIFS($P65:$AT65,{"Present - Approved","On behalf attendance - Approved","On behalf attendance - Regularise - Approved","Present - Regularise - Approved"}))</f>
        <v>24</v>
      </c>
      <c r="AV65" s="10">
        <f>SUM(COUNTIFS($P65:$AT65,{"Present - Awaiting","Present - Regularise - Awaiting"}))</f>
        <v>0</v>
      </c>
      <c r="AW65" s="10">
        <f>SUM(COUNTIFS($P65:$AT65,{"Weekoff - Approved","Weekoff Regularise - Approved","Weekoff - Regularise - Approved"}))</f>
        <v>4</v>
      </c>
      <c r="AX65" s="10">
        <f>SUM(COUNTIFS($P65:$AT65,{"Half Day - Approved","Halfday Present - Regularise - Approved","Halfday Present - Approved"}))/2</f>
        <v>0</v>
      </c>
      <c r="AY65" s="10">
        <f>SUM(COUNTIFS($P65:$AT65,{"Half Day - Awaiting"}))/2</f>
        <v>0</v>
      </c>
      <c r="AZ65" s="10">
        <f>COUNTIFS($P65:$AT65,"*Leave - approved*")</f>
        <v>0</v>
      </c>
      <c r="BA65" s="10">
        <f>SUM(COUNTIFS($P65:$AT65,{"Leave - Awaiting"}))</f>
        <v>0</v>
      </c>
      <c r="BB65" s="10">
        <f>COUNTIFS($P65:$AT65,"*Holiday*")</f>
        <v>0</v>
      </c>
      <c r="BC65" s="10">
        <f>SUM(COUNTIFS($P65:$AT65,{"Absent","Absent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" s="10">
        <f>SUM(COUNTIFS($P65:$AT65,{"Not Marked","Halfday Present - Rejected","Half Day - Rejected","Marked Absent - Regularise - Rejected"}))</f>
        <v>3</v>
      </c>
      <c r="BE65" s="10">
        <f>COUNTIFS($P65:$AT65,"*NA*")</f>
        <v>0</v>
      </c>
      <c r="BF65" s="10">
        <f>SUM(AV65+AY65+BA65+BC65+BD65)</f>
        <v>3</v>
      </c>
      <c r="BG65" s="10">
        <f>SUM(AU65+AW65+AX65+AZ65+BB65)</f>
        <v>28</v>
      </c>
      <c r="BH65" s="10">
        <f>SUM($AU65:$BE65)</f>
        <v>31</v>
      </c>
      <c r="BI65" s="10">
        <f>BA65</f>
        <v>0</v>
      </c>
      <c r="BJ65" s="10">
        <f>BD65+BI65</f>
        <v>3</v>
      </c>
      <c r="BK65" s="10">
        <v>3</v>
      </c>
      <c r="BL65" s="10" t="s">
        <v>2384</v>
      </c>
      <c r="BM65" s="10" t="s">
        <v>2377</v>
      </c>
    </row>
    <row r="66" spans="1:65" x14ac:dyDescent="0.25">
      <c r="A66" s="10" t="s">
        <v>151</v>
      </c>
      <c r="B66" s="10" t="s">
        <v>347</v>
      </c>
      <c r="C66" s="10">
        <v>2002840671</v>
      </c>
      <c r="D66" s="10" t="s">
        <v>348</v>
      </c>
      <c r="E66" s="10" t="s">
        <v>349</v>
      </c>
      <c r="F66" s="10" t="s">
        <v>104</v>
      </c>
      <c r="G66" s="10" t="s">
        <v>36</v>
      </c>
      <c r="H66" s="10">
        <v>7014540870</v>
      </c>
      <c r="I66" s="10" t="s">
        <v>111</v>
      </c>
      <c r="J66" s="22">
        <v>45231</v>
      </c>
      <c r="K66" s="10">
        <v>8058297482</v>
      </c>
      <c r="L66" s="10" t="s">
        <v>294</v>
      </c>
      <c r="M66" s="10" t="s">
        <v>295</v>
      </c>
      <c r="N66" s="10" t="s">
        <v>40</v>
      </c>
      <c r="O66" s="10" t="s">
        <v>41</v>
      </c>
      <c r="P66" s="10" t="s">
        <v>2360</v>
      </c>
      <c r="Q66" s="10" t="s">
        <v>15</v>
      </c>
      <c r="R66" s="10" t="s">
        <v>2360</v>
      </c>
      <c r="S66" s="10" t="s">
        <v>2360</v>
      </c>
      <c r="T66" s="10" t="s">
        <v>2282</v>
      </c>
      <c r="U66" s="10" t="s">
        <v>2360</v>
      </c>
      <c r="V66" s="10" t="s">
        <v>15</v>
      </c>
      <c r="W66" s="10" t="s">
        <v>2359</v>
      </c>
      <c r="X66" s="10" t="s">
        <v>15</v>
      </c>
      <c r="Y66" s="10" t="s">
        <v>15</v>
      </c>
      <c r="Z66" s="10" t="s">
        <v>15</v>
      </c>
      <c r="AA66" s="10" t="s">
        <v>2282</v>
      </c>
      <c r="AB66" s="10" t="s">
        <v>15</v>
      </c>
      <c r="AC66" s="10" t="s">
        <v>15</v>
      </c>
      <c r="AD66" s="10" t="s">
        <v>15</v>
      </c>
      <c r="AE66" s="10" t="s">
        <v>15</v>
      </c>
      <c r="AF66" s="10" t="s">
        <v>15</v>
      </c>
      <c r="AG66" s="10" t="s">
        <v>2362</v>
      </c>
      <c r="AH66" s="10" t="s">
        <v>2282</v>
      </c>
      <c r="AI66" s="10" t="s">
        <v>15</v>
      </c>
      <c r="AJ66" s="10" t="s">
        <v>2365</v>
      </c>
      <c r="AK66" s="10" t="s">
        <v>2365</v>
      </c>
      <c r="AL66" s="10" t="s">
        <v>2360</v>
      </c>
      <c r="AM66" s="10" t="s">
        <v>15</v>
      </c>
      <c r="AN66" s="10" t="s">
        <v>2360</v>
      </c>
      <c r="AO66" s="10" t="s">
        <v>2282</v>
      </c>
      <c r="AP66" s="10" t="s">
        <v>15</v>
      </c>
      <c r="AQ66" s="10" t="s">
        <v>15</v>
      </c>
      <c r="AR66" s="10" t="s">
        <v>15</v>
      </c>
      <c r="AS66" s="10" t="s">
        <v>15</v>
      </c>
      <c r="AT66" s="10" t="s">
        <v>15</v>
      </c>
      <c r="AU66" s="10">
        <f>SUM(COUNTIFS($P66:$AT66,{"Present - Approved","On behalf attendance - Approved","On behalf attendance - Regularise - Approved","Present - Regularise - Approved"}))</f>
        <v>23</v>
      </c>
      <c r="AV66" s="10">
        <f>SUM(COUNTIFS($P66:$AT66,{"Present - Awaiting","Present - Regularise - Awaiting"}))</f>
        <v>0</v>
      </c>
      <c r="AW66" s="10">
        <f>SUM(COUNTIFS($P66:$AT66,{"Weekoff - Approved","Weekoff Regularise - Approved","Weekoff - Regularise - Approved"}))</f>
        <v>4</v>
      </c>
      <c r="AX66" s="10">
        <f>SUM(COUNTIFS($P66:$AT66,{"Half Day - Approved","Halfday Present - Regularise - Approved","Halfday Present - Approved"}))/2</f>
        <v>0</v>
      </c>
      <c r="AY66" s="10">
        <f>SUM(COUNTIFS($P66:$AT66,{"Half Day - Awaiting"}))/2</f>
        <v>0</v>
      </c>
      <c r="AZ66" s="10">
        <f>COUNTIFS($P66:$AT66,"*Leave - approved*")</f>
        <v>1</v>
      </c>
      <c r="BA66" s="10">
        <f>SUM(COUNTIFS($P66:$AT66,{"Leave - Awaiting"}))</f>
        <v>0</v>
      </c>
      <c r="BB66" s="10">
        <f>COUNTIFS($P66:$AT66,"*Holiday*")</f>
        <v>1</v>
      </c>
      <c r="BC66" s="10">
        <f>SUM(COUNTIFS($P66:$AT66,{"Absent","Absent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66" s="10">
        <f>SUM(COUNTIFS($P66:$AT66,{"Not Marked","Halfday Present - Rejected","Half Day - Rejected","Marked Absent - Regularise - Rejected"}))</f>
        <v>0</v>
      </c>
      <c r="BE66" s="10">
        <f>COUNTIFS($P66:$AT66,"*NA*")</f>
        <v>0</v>
      </c>
      <c r="BF66" s="10">
        <f>SUM(AV66+AY66+BA66+BC66+BD66)</f>
        <v>2</v>
      </c>
      <c r="BG66" s="10">
        <f>SUM(AU66+AW66+AX66+AZ66+BB66)</f>
        <v>29</v>
      </c>
      <c r="BH66" s="10">
        <f>SUM($AU66:$BE66)</f>
        <v>31</v>
      </c>
      <c r="BI66" s="10">
        <f>BA66</f>
        <v>0</v>
      </c>
      <c r="BJ66" s="10">
        <f>BD66+BI66</f>
        <v>0</v>
      </c>
      <c r="BK66" s="10">
        <v>2</v>
      </c>
      <c r="BL66" s="11" t="s">
        <v>2382</v>
      </c>
      <c r="BM66" s="10" t="s">
        <v>2376</v>
      </c>
    </row>
    <row r="67" spans="1:65" x14ac:dyDescent="0.25">
      <c r="A67" s="10" t="s">
        <v>276</v>
      </c>
      <c r="B67" s="10" t="s">
        <v>399</v>
      </c>
      <c r="C67" s="10">
        <v>2002840643</v>
      </c>
      <c r="D67" s="10" t="s">
        <v>400</v>
      </c>
      <c r="E67" s="10" t="s">
        <v>401</v>
      </c>
      <c r="F67" s="10" t="s">
        <v>91</v>
      </c>
      <c r="G67" s="10" t="s">
        <v>96</v>
      </c>
      <c r="H67" s="10">
        <v>8486906285</v>
      </c>
      <c r="I67" s="10" t="s">
        <v>402</v>
      </c>
      <c r="J67" s="22">
        <v>45231</v>
      </c>
      <c r="K67" s="10">
        <v>7086022083</v>
      </c>
      <c r="L67" s="10" t="s">
        <v>403</v>
      </c>
      <c r="M67" s="10" t="s">
        <v>237</v>
      </c>
      <c r="N67" s="10" t="s">
        <v>40</v>
      </c>
      <c r="O67" s="10" t="s">
        <v>41</v>
      </c>
      <c r="P67" s="10" t="s">
        <v>15</v>
      </c>
      <c r="Q67" s="10" t="s">
        <v>2361</v>
      </c>
      <c r="R67" s="10" t="s">
        <v>15</v>
      </c>
      <c r="S67" s="10" t="s">
        <v>15</v>
      </c>
      <c r="T67" s="10" t="s">
        <v>2282</v>
      </c>
      <c r="U67" s="10" t="s">
        <v>15</v>
      </c>
      <c r="V67" s="10" t="s">
        <v>15</v>
      </c>
      <c r="W67" s="10" t="s">
        <v>15</v>
      </c>
      <c r="X67" s="10" t="s">
        <v>15</v>
      </c>
      <c r="Y67" s="10" t="s">
        <v>15</v>
      </c>
      <c r="Z67" s="10" t="s">
        <v>2361</v>
      </c>
      <c r="AA67" s="10" t="s">
        <v>2282</v>
      </c>
      <c r="AB67" s="10" t="s">
        <v>15</v>
      </c>
      <c r="AC67" s="10" t="s">
        <v>15</v>
      </c>
      <c r="AD67" s="10" t="s">
        <v>15</v>
      </c>
      <c r="AE67" s="10" t="s">
        <v>2360</v>
      </c>
      <c r="AF67" s="10" t="s">
        <v>2359</v>
      </c>
      <c r="AG67" s="10" t="s">
        <v>2360</v>
      </c>
      <c r="AH67" s="10" t="s">
        <v>2282</v>
      </c>
      <c r="AI67" s="10" t="s">
        <v>15</v>
      </c>
      <c r="AJ67" s="10" t="s">
        <v>15</v>
      </c>
      <c r="AK67" s="10" t="s">
        <v>15</v>
      </c>
      <c r="AL67" s="10" t="s">
        <v>15</v>
      </c>
      <c r="AM67" s="10" t="s">
        <v>15</v>
      </c>
      <c r="AN67" s="10" t="s">
        <v>15</v>
      </c>
      <c r="AO67" s="10" t="s">
        <v>2282</v>
      </c>
      <c r="AP67" s="10" t="s">
        <v>15</v>
      </c>
      <c r="AQ67" s="10" t="s">
        <v>15</v>
      </c>
      <c r="AR67" s="10" t="s">
        <v>15</v>
      </c>
      <c r="AS67" s="10" t="s">
        <v>15</v>
      </c>
      <c r="AT67" s="10" t="s">
        <v>15</v>
      </c>
      <c r="AU67" s="10">
        <f>SUM(COUNTIFS($P67:$AT67,{"Present - Approved","On behalf attendance - Approved","On behalf attendance - Regularise - Approved","Present - Regularise - Approved"}))</f>
        <v>24</v>
      </c>
      <c r="AV67" s="10">
        <f>SUM(COUNTIFS($P67:$AT67,{"Present - Awaiting","Present - Regularise - Awaiting"}))</f>
        <v>0</v>
      </c>
      <c r="AW67" s="10">
        <f>SUM(COUNTIFS($P67:$AT67,{"Weekoff - Approved","Weekoff Regularise - Approved","Weekoff - Regularise - Approved"}))</f>
        <v>4</v>
      </c>
      <c r="AX67" s="10">
        <f>SUM(COUNTIFS($P67:$AT67,{"Half Day - Approved","Halfday Present - Regularise - Approved","Halfday Present - Approved"}))/2</f>
        <v>0</v>
      </c>
      <c r="AY67" s="10">
        <f>SUM(COUNTIFS($P67:$AT67,{"Half Day - Awaiting"}))/2</f>
        <v>0</v>
      </c>
      <c r="AZ67" s="10">
        <f>COUNTIFS($P67:$AT67,"*Leave - approved*")</f>
        <v>1</v>
      </c>
      <c r="BA67" s="10">
        <f>SUM(COUNTIFS($P67:$AT67,{"Leave - Awaiting"}))</f>
        <v>0</v>
      </c>
      <c r="BB67" s="10">
        <f>COUNTIFS($P67:$AT67,"*Holiday*")</f>
        <v>0</v>
      </c>
      <c r="BC67" s="10">
        <f>SUM(COUNTIFS($P67:$AT67,{"Absent","Absent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" s="10">
        <f>SUM(COUNTIFS($P67:$AT67,{"Not Marked","Halfday Present - Rejected","Half Day - Rejected","Marked Absent - Regularise - Rejected"}))</f>
        <v>2</v>
      </c>
      <c r="BE67" s="10">
        <f>COUNTIFS($P67:$AT67,"*NA*")</f>
        <v>0</v>
      </c>
      <c r="BF67" s="10">
        <f>SUM(AV67+AY67+BA67+BC67+BD67)</f>
        <v>2</v>
      </c>
      <c r="BG67" s="10">
        <f>SUM(AU67+AW67+AX67+AZ67+BB67)</f>
        <v>29</v>
      </c>
      <c r="BH67" s="10">
        <f>SUM($AU67:$BE67)</f>
        <v>31</v>
      </c>
      <c r="BI67" s="10">
        <f>BA67</f>
        <v>0</v>
      </c>
      <c r="BJ67" s="10">
        <f>BD67+BI67</f>
        <v>2</v>
      </c>
      <c r="BK67" s="10">
        <v>2</v>
      </c>
      <c r="BL67" s="10" t="s">
        <v>2384</v>
      </c>
      <c r="BM67" s="10" t="s">
        <v>2376</v>
      </c>
    </row>
    <row r="68" spans="1:65" x14ac:dyDescent="0.25">
      <c r="A68" s="10" t="s">
        <v>177</v>
      </c>
      <c r="B68" s="10" t="s">
        <v>463</v>
      </c>
      <c r="C68" s="10">
        <v>2002841049</v>
      </c>
      <c r="D68" s="10" t="s">
        <v>464</v>
      </c>
      <c r="E68" s="10" t="s">
        <v>465</v>
      </c>
      <c r="F68" s="10" t="s">
        <v>46</v>
      </c>
      <c r="G68" s="10" t="s">
        <v>47</v>
      </c>
      <c r="H68" s="10">
        <v>9594345403</v>
      </c>
      <c r="I68" s="10" t="s">
        <v>48</v>
      </c>
      <c r="J68" s="22">
        <v>45231</v>
      </c>
      <c r="K68" s="10">
        <v>9850768646</v>
      </c>
      <c r="L68" s="10" t="s">
        <v>446</v>
      </c>
      <c r="M68" s="10" t="s">
        <v>187</v>
      </c>
      <c r="N68" s="10" t="s">
        <v>40</v>
      </c>
      <c r="O68" s="10" t="s">
        <v>41</v>
      </c>
      <c r="P68" s="10" t="s">
        <v>15</v>
      </c>
      <c r="Q68" s="10" t="s">
        <v>15</v>
      </c>
      <c r="R68" s="10" t="s">
        <v>15</v>
      </c>
      <c r="S68" s="10" t="s">
        <v>15</v>
      </c>
      <c r="T68" s="10" t="s">
        <v>2282</v>
      </c>
      <c r="U68" s="10" t="s">
        <v>15</v>
      </c>
      <c r="V68" s="10" t="s">
        <v>15</v>
      </c>
      <c r="W68" s="10" t="s">
        <v>2360</v>
      </c>
      <c r="X68" s="10" t="s">
        <v>15</v>
      </c>
      <c r="Y68" s="10" t="s">
        <v>15</v>
      </c>
      <c r="Z68" s="10" t="s">
        <v>2361</v>
      </c>
      <c r="AA68" s="10" t="s">
        <v>2282</v>
      </c>
      <c r="AB68" s="10" t="s">
        <v>15</v>
      </c>
      <c r="AC68" s="10" t="s">
        <v>15</v>
      </c>
      <c r="AD68" s="10" t="s">
        <v>15</v>
      </c>
      <c r="AE68" s="10" t="s">
        <v>15</v>
      </c>
      <c r="AF68" s="10" t="s">
        <v>15</v>
      </c>
      <c r="AG68" s="10" t="s">
        <v>15</v>
      </c>
      <c r="AH68" s="10" t="s">
        <v>2282</v>
      </c>
      <c r="AI68" s="10" t="s">
        <v>15</v>
      </c>
      <c r="AJ68" s="10" t="s">
        <v>15</v>
      </c>
      <c r="AK68" s="10" t="s">
        <v>15</v>
      </c>
      <c r="AL68" s="10" t="s">
        <v>2360</v>
      </c>
      <c r="AM68" s="10" t="s">
        <v>15</v>
      </c>
      <c r="AN68" s="10" t="s">
        <v>15</v>
      </c>
      <c r="AO68" s="10" t="s">
        <v>2282</v>
      </c>
      <c r="AP68" s="10" t="s">
        <v>15</v>
      </c>
      <c r="AQ68" s="10" t="s">
        <v>15</v>
      </c>
      <c r="AR68" s="10" t="s">
        <v>15</v>
      </c>
      <c r="AS68" s="10" t="s">
        <v>15</v>
      </c>
      <c r="AT68" s="10" t="s">
        <v>2363</v>
      </c>
      <c r="AU68" s="10">
        <f>SUM(COUNTIFS($P68:$AT68,{"Present - Approved","On behalf attendance - Approved","On behalf attendance - Regularise - Approved","Present - Regularise - Approved"}))</f>
        <v>25</v>
      </c>
      <c r="AV68" s="10">
        <f>SUM(COUNTIFS($P68:$AT68,{"Present - Awaiting","Present - Regularise - Awaiting"}))</f>
        <v>1</v>
      </c>
      <c r="AW68" s="10">
        <f>SUM(COUNTIFS($P68:$AT68,{"Weekoff - Approved","Weekoff Regularise - Approved","Weekoff - Regularise - Approved"}))</f>
        <v>4</v>
      </c>
      <c r="AX68" s="10">
        <f>SUM(COUNTIFS($P68:$AT68,{"Half Day - Approved","Halfday Present - Regularise - Approved","Halfday Present - Approved"}))/2</f>
        <v>0</v>
      </c>
      <c r="AY68" s="10">
        <f>SUM(COUNTIFS($P68:$AT68,{"Half Day - Awaiting"}))/2</f>
        <v>0</v>
      </c>
      <c r="AZ68" s="10">
        <f>COUNTIFS($P68:$AT68,"*Leave - approved*")</f>
        <v>0</v>
      </c>
      <c r="BA68" s="10">
        <f>SUM(COUNTIFS($P68:$AT68,{"Leave - Awaiting"}))</f>
        <v>0</v>
      </c>
      <c r="BB68" s="10">
        <f>COUNTIFS($P68:$AT68,"*Holiday*")</f>
        <v>0</v>
      </c>
      <c r="BC68" s="10">
        <f>SUM(COUNTIFS($P68:$AT68,{"Absent","Absent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" s="10">
        <f>SUM(COUNTIFS($P68:$AT68,{"Not Marked","Halfday Present - Rejected","Half Day - Rejected","Marked Absent - Regularise - Rejected"}))</f>
        <v>1</v>
      </c>
      <c r="BE68" s="10">
        <f>COUNTIFS($P68:$AT68,"*NA*")</f>
        <v>0</v>
      </c>
      <c r="BF68" s="10">
        <f>SUM(AV68+AY68+BA68+BC68+BD68)</f>
        <v>2</v>
      </c>
      <c r="BG68" s="10">
        <f>SUM(AU68+AW68+AX68+AZ68+BB68)</f>
        <v>29</v>
      </c>
      <c r="BH68" s="10">
        <f>SUM($AU68:$BE68)</f>
        <v>31</v>
      </c>
      <c r="BI68" s="10">
        <f>BA68</f>
        <v>0</v>
      </c>
      <c r="BJ68" s="10">
        <f>BD68+BI68</f>
        <v>1</v>
      </c>
      <c r="BK68" s="10">
        <v>2</v>
      </c>
      <c r="BL68" s="10" t="s">
        <v>2386</v>
      </c>
      <c r="BM68" s="10" t="s">
        <v>2376</v>
      </c>
    </row>
    <row r="69" spans="1:65" x14ac:dyDescent="0.25">
      <c r="A69" s="10" t="s">
        <v>117</v>
      </c>
      <c r="B69" s="10" t="s">
        <v>118</v>
      </c>
      <c r="C69" s="10">
        <v>2002841224</v>
      </c>
      <c r="D69" s="10" t="s">
        <v>861</v>
      </c>
      <c r="E69" s="10" t="s">
        <v>862</v>
      </c>
      <c r="F69" s="10" t="s">
        <v>35</v>
      </c>
      <c r="G69" s="10" t="s">
        <v>47</v>
      </c>
      <c r="H69" s="10">
        <v>9095341495</v>
      </c>
      <c r="I69" s="10" t="s">
        <v>48</v>
      </c>
      <c r="J69" s="22">
        <v>45231</v>
      </c>
      <c r="K69" s="10">
        <v>9943978045</v>
      </c>
      <c r="L69" s="10" t="s">
        <v>851</v>
      </c>
      <c r="M69" s="10" t="s">
        <v>253</v>
      </c>
      <c r="N69" s="10" t="s">
        <v>40</v>
      </c>
      <c r="O69" s="10" t="s">
        <v>41</v>
      </c>
      <c r="P69" s="10" t="s">
        <v>15</v>
      </c>
      <c r="Q69" s="10" t="s">
        <v>15</v>
      </c>
      <c r="R69" s="10" t="s">
        <v>15</v>
      </c>
      <c r="S69" s="10" t="s">
        <v>15</v>
      </c>
      <c r="T69" s="10" t="s">
        <v>2282</v>
      </c>
      <c r="U69" s="10" t="s">
        <v>15</v>
      </c>
      <c r="V69" s="10" t="s">
        <v>2363</v>
      </c>
      <c r="W69" s="10" t="s">
        <v>15</v>
      </c>
      <c r="X69" s="10" t="s">
        <v>15</v>
      </c>
      <c r="Y69" s="10" t="s">
        <v>15</v>
      </c>
      <c r="Z69" s="10" t="s">
        <v>15</v>
      </c>
      <c r="AA69" s="10" t="s">
        <v>2282</v>
      </c>
      <c r="AB69" s="10" t="s">
        <v>15</v>
      </c>
      <c r="AC69" s="10" t="s">
        <v>15</v>
      </c>
      <c r="AD69" s="10" t="s">
        <v>15</v>
      </c>
      <c r="AE69" s="10" t="s">
        <v>15</v>
      </c>
      <c r="AF69" s="10" t="s">
        <v>15</v>
      </c>
      <c r="AG69" s="10" t="s">
        <v>15</v>
      </c>
      <c r="AH69" s="10" t="s">
        <v>2282</v>
      </c>
      <c r="AI69" s="10" t="s">
        <v>15</v>
      </c>
      <c r="AJ69" s="10" t="s">
        <v>2363</v>
      </c>
      <c r="AK69" s="10" t="s">
        <v>15</v>
      </c>
      <c r="AL69" s="10" t="s">
        <v>15</v>
      </c>
      <c r="AM69" s="10" t="s">
        <v>15</v>
      </c>
      <c r="AN69" s="10" t="s">
        <v>15</v>
      </c>
      <c r="AO69" s="10" t="s">
        <v>2282</v>
      </c>
      <c r="AP69" s="10" t="s">
        <v>15</v>
      </c>
      <c r="AQ69" s="10" t="s">
        <v>15</v>
      </c>
      <c r="AR69" s="10" t="s">
        <v>15</v>
      </c>
      <c r="AS69" s="10" t="s">
        <v>15</v>
      </c>
      <c r="AT69" s="10" t="s">
        <v>15</v>
      </c>
      <c r="AU69" s="10">
        <f>SUM(COUNTIFS($P69:$AT69,{"Present - Approved","On behalf attendance - Approved","On behalf attendance - Regularise - Approved","Present - Regularise - Approved"}))</f>
        <v>25</v>
      </c>
      <c r="AV69" s="10">
        <f>SUM(COUNTIFS($P69:$AT69,{"Present - Awaiting","Present - Regularise - Awaiting"}))</f>
        <v>2</v>
      </c>
      <c r="AW69" s="10">
        <f>SUM(COUNTIFS($P69:$AT69,{"Weekoff - Approved","Weekoff Regularise - Approved","Weekoff - Regularise - Approved"}))</f>
        <v>4</v>
      </c>
      <c r="AX69" s="10">
        <f>SUM(COUNTIFS($P69:$AT69,{"Half Day - Approved","Halfday Present - Regularise - Approved","Halfday Present - Approved"}))/2</f>
        <v>0</v>
      </c>
      <c r="AY69" s="10">
        <f>SUM(COUNTIFS($P69:$AT69,{"Half Day - Awaiting"}))/2</f>
        <v>0</v>
      </c>
      <c r="AZ69" s="10">
        <f>COUNTIFS($P69:$AT69,"*Leave - approved*")</f>
        <v>0</v>
      </c>
      <c r="BA69" s="10">
        <f>SUM(COUNTIFS($P69:$AT69,{"Leave - Awaiting"}))</f>
        <v>0</v>
      </c>
      <c r="BB69" s="10">
        <f>COUNTIFS($P69:$AT69,"*Holiday*")</f>
        <v>0</v>
      </c>
      <c r="BC69" s="10">
        <f>SUM(COUNTIFS($P69:$AT69,{"Absent","Absent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" s="10">
        <f>SUM(COUNTIFS($P69:$AT69,{"Not Marked","Halfday Present - Rejected","Half Day - Rejected","Marked Absent - Regularise - Rejected"}))</f>
        <v>0</v>
      </c>
      <c r="BE69" s="10">
        <f>COUNTIFS($P69:$AT69,"*NA*")</f>
        <v>0</v>
      </c>
      <c r="BF69" s="10">
        <f>SUM(AV69+AY69+BA69+BC69+BD69)</f>
        <v>2</v>
      </c>
      <c r="BG69" s="10">
        <f>SUM(AU69+AW69+AX69+AZ69+BB69)</f>
        <v>29</v>
      </c>
      <c r="BH69" s="10">
        <f>SUM($AU69:$BE69)</f>
        <v>31</v>
      </c>
      <c r="BI69" s="10">
        <f>BA69</f>
        <v>0</v>
      </c>
      <c r="BJ69" s="10">
        <f>BD69+BI69</f>
        <v>0</v>
      </c>
      <c r="BK69" s="10">
        <v>2</v>
      </c>
      <c r="BL69" s="10" t="s">
        <v>2385</v>
      </c>
      <c r="BM69" s="10" t="s">
        <v>2376</v>
      </c>
    </row>
    <row r="70" spans="1:65" x14ac:dyDescent="0.25">
      <c r="A70" s="10" t="s">
        <v>231</v>
      </c>
      <c r="B70" s="10" t="s">
        <v>977</v>
      </c>
      <c r="C70" s="10">
        <v>2002840889</v>
      </c>
      <c r="D70" s="10" t="s">
        <v>978</v>
      </c>
      <c r="E70" s="10" t="s">
        <v>979</v>
      </c>
      <c r="F70" s="10" t="s">
        <v>104</v>
      </c>
      <c r="G70" s="10" t="s">
        <v>47</v>
      </c>
      <c r="H70" s="10">
        <v>9888293673</v>
      </c>
      <c r="I70" s="10" t="s">
        <v>48</v>
      </c>
      <c r="J70" s="22">
        <v>45231</v>
      </c>
      <c r="K70" s="10">
        <v>9815380655</v>
      </c>
      <c r="L70" s="10" t="s">
        <v>980</v>
      </c>
      <c r="M70" s="10" t="s">
        <v>487</v>
      </c>
      <c r="N70" s="10" t="s">
        <v>40</v>
      </c>
      <c r="O70" s="10" t="s">
        <v>41</v>
      </c>
      <c r="P70" s="10" t="s">
        <v>15</v>
      </c>
      <c r="Q70" s="10" t="s">
        <v>15</v>
      </c>
      <c r="R70" s="10" t="s">
        <v>15</v>
      </c>
      <c r="S70" s="10" t="s">
        <v>15</v>
      </c>
      <c r="T70" s="10" t="s">
        <v>2282</v>
      </c>
      <c r="U70" s="10" t="s">
        <v>15</v>
      </c>
      <c r="V70" s="10" t="s">
        <v>15</v>
      </c>
      <c r="W70" s="10" t="s">
        <v>15</v>
      </c>
      <c r="X70" s="10" t="s">
        <v>15</v>
      </c>
      <c r="Y70" s="10" t="s">
        <v>15</v>
      </c>
      <c r="Z70" s="10" t="s">
        <v>15</v>
      </c>
      <c r="AA70" s="10" t="s">
        <v>2282</v>
      </c>
      <c r="AB70" s="10" t="s">
        <v>15</v>
      </c>
      <c r="AC70" s="10" t="s">
        <v>15</v>
      </c>
      <c r="AD70" s="10" t="s">
        <v>15</v>
      </c>
      <c r="AE70" s="10" t="s">
        <v>15</v>
      </c>
      <c r="AF70" s="10" t="s">
        <v>15</v>
      </c>
      <c r="AG70" s="10" t="s">
        <v>2362</v>
      </c>
      <c r="AH70" s="10" t="s">
        <v>2282</v>
      </c>
      <c r="AI70" s="10" t="s">
        <v>15</v>
      </c>
      <c r="AJ70" s="10" t="s">
        <v>2359</v>
      </c>
      <c r="AK70" s="10" t="s">
        <v>2359</v>
      </c>
      <c r="AL70" s="10" t="s">
        <v>15</v>
      </c>
      <c r="AM70" s="10" t="s">
        <v>2359</v>
      </c>
      <c r="AN70" s="10" t="s">
        <v>15</v>
      </c>
      <c r="AO70" s="10" t="s">
        <v>2282</v>
      </c>
      <c r="AP70" s="10" t="s">
        <v>2359</v>
      </c>
      <c r="AQ70" s="10" t="s">
        <v>2361</v>
      </c>
      <c r="AR70" s="10" t="s">
        <v>2359</v>
      </c>
      <c r="AS70" s="10" t="s">
        <v>2359</v>
      </c>
      <c r="AT70" s="10" t="s">
        <v>2369</v>
      </c>
      <c r="AU70" s="10">
        <f>SUM(COUNTIFS($P70:$AT70,{"Present - Approved","On behalf attendance - Approved","On behalf attendance - Regularise - Approved","Present - Regularise - Approved"}))</f>
        <v>18</v>
      </c>
      <c r="AV70" s="10">
        <f>SUM(COUNTIFS($P70:$AT70,{"Present - Awaiting","Present - Regularise - Awaiting"}))</f>
        <v>0</v>
      </c>
      <c r="AW70" s="10">
        <f>SUM(COUNTIFS($P70:$AT70,{"Weekoff - Approved","Weekoff Regularise - Approved","Weekoff - Regularise - Approved"}))</f>
        <v>4</v>
      </c>
      <c r="AX70" s="10">
        <f>SUM(COUNTIFS($P70:$AT70,{"Half Day - Approved","Halfday Present - Regularise - Approved","Halfday Present - Approved"}))/2</f>
        <v>0</v>
      </c>
      <c r="AY70" s="10">
        <f>SUM(COUNTIFS($P70:$AT70,{"Half Day - Awaiting"}))/2</f>
        <v>0</v>
      </c>
      <c r="AZ70" s="10">
        <f>COUNTIFS($P70:$AT70,"*Leave - approved*")</f>
        <v>6</v>
      </c>
      <c r="BA70" s="10">
        <f>SUM(COUNTIFS($P70:$AT70,{"Leave - Awaiting"}))</f>
        <v>0</v>
      </c>
      <c r="BB70" s="10">
        <f>COUNTIFS($P70:$AT70,"*Holiday*")</f>
        <v>1</v>
      </c>
      <c r="BC70" s="10">
        <f>SUM(COUNTIFS($P70:$AT70,{"Absent","Absent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70" s="10">
        <f>SUM(COUNTIFS($P70:$AT70,{"Not Marked","Halfday Present - Rejected","Half Day - Rejected","Marked Absent - Regularise - Rejected"}))</f>
        <v>1</v>
      </c>
      <c r="BE70" s="10">
        <f>COUNTIFS($P70:$AT70,"*NA*")</f>
        <v>0</v>
      </c>
      <c r="BF70" s="10">
        <f>SUM(AV70+AY70+BA70+BC70+BD70)</f>
        <v>2</v>
      </c>
      <c r="BG70" s="10">
        <f>SUM(AU70+AW70+AX70+AZ70+BB70)</f>
        <v>29</v>
      </c>
      <c r="BH70" s="10">
        <f>SUM($AU70:$BE70)</f>
        <v>31</v>
      </c>
      <c r="BI70" s="10">
        <f>BA70</f>
        <v>0</v>
      </c>
      <c r="BJ70" s="10">
        <f>BD70+BI70</f>
        <v>1</v>
      </c>
      <c r="BK70" s="10">
        <v>2</v>
      </c>
      <c r="BL70" s="10" t="s">
        <v>2384</v>
      </c>
      <c r="BM70" s="10" t="s">
        <v>2376</v>
      </c>
    </row>
    <row r="71" spans="1:65" x14ac:dyDescent="0.25">
      <c r="A71" s="10" t="s">
        <v>177</v>
      </c>
      <c r="B71" s="10" t="s">
        <v>1099</v>
      </c>
      <c r="C71" s="10">
        <v>2002840830</v>
      </c>
      <c r="D71" s="10" t="s">
        <v>1100</v>
      </c>
      <c r="E71" s="10" t="s">
        <v>1101</v>
      </c>
      <c r="F71" s="10" t="s">
        <v>46</v>
      </c>
      <c r="G71" s="10" t="s">
        <v>47</v>
      </c>
      <c r="H71" s="10">
        <v>9767750671</v>
      </c>
      <c r="I71" s="10" t="s">
        <v>48</v>
      </c>
      <c r="J71" s="22">
        <v>45231</v>
      </c>
      <c r="K71" s="10">
        <v>7775959633</v>
      </c>
      <c r="L71" s="10" t="s">
        <v>186</v>
      </c>
      <c r="M71" s="10" t="s">
        <v>187</v>
      </c>
      <c r="N71" s="10" t="s">
        <v>40</v>
      </c>
      <c r="O71" s="10" t="s">
        <v>41</v>
      </c>
      <c r="P71" s="10" t="s">
        <v>15</v>
      </c>
      <c r="Q71" s="10" t="s">
        <v>15</v>
      </c>
      <c r="R71" s="10" t="s">
        <v>15</v>
      </c>
      <c r="S71" s="10" t="s">
        <v>2360</v>
      </c>
      <c r="T71" s="10" t="s">
        <v>2282</v>
      </c>
      <c r="U71" s="10" t="s">
        <v>2359</v>
      </c>
      <c r="V71" s="10" t="s">
        <v>15</v>
      </c>
      <c r="W71" s="10" t="s">
        <v>15</v>
      </c>
      <c r="X71" s="10" t="s">
        <v>15</v>
      </c>
      <c r="Y71" s="10" t="s">
        <v>2360</v>
      </c>
      <c r="Z71" s="10" t="s">
        <v>15</v>
      </c>
      <c r="AA71" s="10" t="s">
        <v>2282</v>
      </c>
      <c r="AB71" s="10" t="s">
        <v>15</v>
      </c>
      <c r="AC71" s="10" t="s">
        <v>2361</v>
      </c>
      <c r="AD71" s="10" t="s">
        <v>15</v>
      </c>
      <c r="AE71" s="10" t="s">
        <v>15</v>
      </c>
      <c r="AF71" s="10" t="s">
        <v>15</v>
      </c>
      <c r="AG71" s="10" t="s">
        <v>15</v>
      </c>
      <c r="AH71" s="10" t="s">
        <v>2282</v>
      </c>
      <c r="AI71" s="10" t="s">
        <v>15</v>
      </c>
      <c r="AJ71" s="10" t="s">
        <v>15</v>
      </c>
      <c r="AK71" s="10" t="s">
        <v>15</v>
      </c>
      <c r="AL71" s="10" t="s">
        <v>15</v>
      </c>
      <c r="AM71" s="10" t="s">
        <v>15</v>
      </c>
      <c r="AN71" s="10" t="s">
        <v>15</v>
      </c>
      <c r="AO71" s="10" t="s">
        <v>2282</v>
      </c>
      <c r="AP71" s="10" t="s">
        <v>15</v>
      </c>
      <c r="AQ71" s="10" t="s">
        <v>15</v>
      </c>
      <c r="AR71" s="10" t="s">
        <v>15</v>
      </c>
      <c r="AS71" s="10" t="s">
        <v>2361</v>
      </c>
      <c r="AT71" s="10" t="s">
        <v>15</v>
      </c>
      <c r="AU71" s="10">
        <f>SUM(COUNTIFS($P71:$AT71,{"Present - Approved","On behalf attendance - Approved","On behalf attendance - Regularise - Approved","Present - Regularise - Approved"}))</f>
        <v>24</v>
      </c>
      <c r="AV71" s="10">
        <f>SUM(COUNTIFS($P71:$AT71,{"Present - Awaiting","Present - Regularise - Awaiting"}))</f>
        <v>0</v>
      </c>
      <c r="AW71" s="10">
        <f>SUM(COUNTIFS($P71:$AT71,{"Weekoff - Approved","Weekoff Regularise - Approved","Weekoff - Regularise - Approved"}))</f>
        <v>4</v>
      </c>
      <c r="AX71" s="10">
        <f>SUM(COUNTIFS($P71:$AT71,{"Half Day - Approved","Halfday Present - Regularise - Approved","Halfday Present - Approved"}))/2</f>
        <v>0</v>
      </c>
      <c r="AY71" s="10">
        <f>SUM(COUNTIFS($P71:$AT71,{"Half Day - Awaiting"}))/2</f>
        <v>0</v>
      </c>
      <c r="AZ71" s="10">
        <f>COUNTIFS($P71:$AT71,"*Leave - approved*")</f>
        <v>1</v>
      </c>
      <c r="BA71" s="10">
        <f>SUM(COUNTIFS($P71:$AT71,{"Leave - Awaiting"}))</f>
        <v>0</v>
      </c>
      <c r="BB71" s="10">
        <f>COUNTIFS($P71:$AT71,"*Holiday*")</f>
        <v>0</v>
      </c>
      <c r="BC71" s="10">
        <f>SUM(COUNTIFS($P71:$AT71,{"Absent","Absent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" s="10">
        <f>SUM(COUNTIFS($P71:$AT71,{"Not Marked","Halfday Present - Rejected","Half Day - Rejected","Marked Absent - Regularise - Rejected"}))</f>
        <v>2</v>
      </c>
      <c r="BE71" s="10">
        <f>COUNTIFS($P71:$AT71,"*NA*")</f>
        <v>0</v>
      </c>
      <c r="BF71" s="10">
        <f>SUM(AV71+AY71+BA71+BC71+BD71)</f>
        <v>2</v>
      </c>
      <c r="BG71" s="10">
        <f>SUM(AU71+AW71+AX71+AZ71+BB71)</f>
        <v>29</v>
      </c>
      <c r="BH71" s="10">
        <f>SUM($AU71:$BE71)</f>
        <v>31</v>
      </c>
      <c r="BI71" s="10">
        <f>BA71</f>
        <v>0</v>
      </c>
      <c r="BJ71" s="10">
        <f>BD71+BI71</f>
        <v>2</v>
      </c>
      <c r="BK71" s="10">
        <v>2</v>
      </c>
      <c r="BL71" s="10" t="s">
        <v>2384</v>
      </c>
      <c r="BM71" s="10" t="s">
        <v>2376</v>
      </c>
    </row>
    <row r="72" spans="1:65" x14ac:dyDescent="0.25">
      <c r="A72" s="10" t="s">
        <v>117</v>
      </c>
      <c r="B72" s="10" t="s">
        <v>118</v>
      </c>
      <c r="C72" s="10">
        <v>2002935719</v>
      </c>
      <c r="D72" s="10" t="s">
        <v>1305</v>
      </c>
      <c r="E72" s="10" t="s">
        <v>1306</v>
      </c>
      <c r="F72" s="10" t="s">
        <v>35</v>
      </c>
      <c r="G72" s="10" t="s">
        <v>47</v>
      </c>
      <c r="H72" s="10">
        <v>9047523992</v>
      </c>
      <c r="I72" s="10" t="s">
        <v>1216</v>
      </c>
      <c r="J72" s="22">
        <v>45341</v>
      </c>
      <c r="K72" s="10">
        <v>9943978045</v>
      </c>
      <c r="L72" s="10" t="s">
        <v>851</v>
      </c>
      <c r="M72" s="10" t="s">
        <v>253</v>
      </c>
      <c r="N72" s="10" t="s">
        <v>40</v>
      </c>
      <c r="O72" s="10" t="s">
        <v>41</v>
      </c>
      <c r="P72" s="10" t="s">
        <v>15</v>
      </c>
      <c r="Q72" s="10" t="s">
        <v>15</v>
      </c>
      <c r="R72" s="10" t="s">
        <v>15</v>
      </c>
      <c r="S72" s="10" t="s">
        <v>15</v>
      </c>
      <c r="T72" s="10" t="s">
        <v>2282</v>
      </c>
      <c r="U72" s="10" t="s">
        <v>15</v>
      </c>
      <c r="V72" s="10" t="s">
        <v>15</v>
      </c>
      <c r="W72" s="10" t="s">
        <v>15</v>
      </c>
      <c r="X72" s="10" t="s">
        <v>15</v>
      </c>
      <c r="Y72" s="10" t="s">
        <v>15</v>
      </c>
      <c r="Z72" s="10" t="s">
        <v>15</v>
      </c>
      <c r="AA72" s="10" t="s">
        <v>2282</v>
      </c>
      <c r="AB72" s="10" t="s">
        <v>15</v>
      </c>
      <c r="AC72" s="10" t="s">
        <v>15</v>
      </c>
      <c r="AD72" s="10" t="s">
        <v>15</v>
      </c>
      <c r="AE72" s="10" t="s">
        <v>15</v>
      </c>
      <c r="AF72" s="10" t="s">
        <v>15</v>
      </c>
      <c r="AG72" s="10" t="s">
        <v>15</v>
      </c>
      <c r="AH72" s="10" t="s">
        <v>2282</v>
      </c>
      <c r="AI72" s="10" t="s">
        <v>15</v>
      </c>
      <c r="AJ72" s="10" t="s">
        <v>15</v>
      </c>
      <c r="AK72" s="10" t="s">
        <v>15</v>
      </c>
      <c r="AL72" s="10" t="s">
        <v>15</v>
      </c>
      <c r="AM72" s="10" t="s">
        <v>15</v>
      </c>
      <c r="AN72" s="10" t="s">
        <v>15</v>
      </c>
      <c r="AO72" s="10" t="s">
        <v>2282</v>
      </c>
      <c r="AP72" s="10" t="s">
        <v>15</v>
      </c>
      <c r="AQ72" s="10" t="s">
        <v>2363</v>
      </c>
      <c r="AR72" s="10" t="s">
        <v>21</v>
      </c>
      <c r="AS72" s="10" t="s">
        <v>15</v>
      </c>
      <c r="AT72" s="10" t="s">
        <v>15</v>
      </c>
      <c r="AU72" s="10">
        <f>SUM(COUNTIFS($P72:$AT72,{"Present - Approved","On behalf attendance - Approved","On behalf attendance - Regularise - Approved","Present - Regularise - Approved"}))</f>
        <v>25</v>
      </c>
      <c r="AV72" s="10">
        <f>SUM(COUNTIFS($P72:$AT72,{"Present - Awaiting","Present - Regularise - Awaiting"}))</f>
        <v>1</v>
      </c>
      <c r="AW72" s="10">
        <f>SUM(COUNTIFS($P72:$AT72,{"Weekoff - Approved","Weekoff Regularise - Approved","Weekoff - Regularise - Approved"}))</f>
        <v>4</v>
      </c>
      <c r="AX72" s="10">
        <f>SUM(COUNTIFS($P72:$AT72,{"Half Day - Approved","Halfday Present - Regularise - Approved","Halfday Present - Approved"}))/2</f>
        <v>0</v>
      </c>
      <c r="AY72" s="10">
        <f>SUM(COUNTIFS($P72:$AT72,{"Half Day - Awaiting"}))/2</f>
        <v>0</v>
      </c>
      <c r="AZ72" s="10">
        <f>COUNTIFS($P72:$AT72,"*Leave - approved*")</f>
        <v>0</v>
      </c>
      <c r="BA72" s="10">
        <f>SUM(COUNTIFS($P72:$AT72,{"Leave - Awaiting"}))</f>
        <v>1</v>
      </c>
      <c r="BB72" s="10">
        <f>COUNTIFS($P72:$AT72,"*Holiday*")</f>
        <v>0</v>
      </c>
      <c r="BC72" s="10">
        <f>SUM(COUNTIFS($P72:$AT72,{"Absent","Absent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" s="10">
        <f>SUM(COUNTIFS($P72:$AT72,{"Not Marked","Halfday Present - Rejected","Half Day - Rejected","Marked Absent - Regularise - Rejected"}))</f>
        <v>0</v>
      </c>
      <c r="BE72" s="10">
        <f>COUNTIFS($P72:$AT72,"*NA*")</f>
        <v>0</v>
      </c>
      <c r="BF72" s="10">
        <f>SUM(AV72+AY72+BA72+BC72+BD72)</f>
        <v>2</v>
      </c>
      <c r="BG72" s="10">
        <f>SUM(AU72+AW72+AX72+AZ72+BB72)</f>
        <v>29</v>
      </c>
      <c r="BH72" s="10">
        <f>SUM($AU72:$BE72)</f>
        <v>31</v>
      </c>
      <c r="BI72" s="10">
        <f>BA72</f>
        <v>1</v>
      </c>
      <c r="BJ72" s="10">
        <f>BD72+BI72</f>
        <v>1</v>
      </c>
      <c r="BK72" s="10">
        <v>2</v>
      </c>
      <c r="BL72" s="10" t="s">
        <v>2385</v>
      </c>
      <c r="BM72" s="10" t="s">
        <v>2377</v>
      </c>
    </row>
    <row r="73" spans="1:65" x14ac:dyDescent="0.25">
      <c r="A73" s="10" t="s">
        <v>217</v>
      </c>
      <c r="B73" s="10" t="s">
        <v>1314</v>
      </c>
      <c r="C73" s="10">
        <v>2002977810</v>
      </c>
      <c r="D73" s="10" t="s">
        <v>1315</v>
      </c>
      <c r="E73" s="10" t="s">
        <v>1316</v>
      </c>
      <c r="F73" s="10" t="s">
        <v>46</v>
      </c>
      <c r="G73" s="10" t="s">
        <v>47</v>
      </c>
      <c r="H73" s="10">
        <v>9173993093</v>
      </c>
      <c r="I73" s="10" t="s">
        <v>1216</v>
      </c>
      <c r="J73" s="22">
        <v>45352</v>
      </c>
      <c r="K73" s="10">
        <v>8156006639</v>
      </c>
      <c r="L73" s="10" t="s">
        <v>257</v>
      </c>
      <c r="M73" s="10" t="s">
        <v>258</v>
      </c>
      <c r="N73" s="10" t="s">
        <v>40</v>
      </c>
      <c r="O73" s="10" t="s">
        <v>41</v>
      </c>
      <c r="P73" s="10" t="s">
        <v>15</v>
      </c>
      <c r="Q73" s="10" t="s">
        <v>15</v>
      </c>
      <c r="R73" s="10" t="s">
        <v>15</v>
      </c>
      <c r="S73" s="10" t="s">
        <v>2365</v>
      </c>
      <c r="T73" s="10" t="s">
        <v>2282</v>
      </c>
      <c r="U73" s="10" t="s">
        <v>15</v>
      </c>
      <c r="V73" s="10" t="s">
        <v>15</v>
      </c>
      <c r="W73" s="10" t="s">
        <v>15</v>
      </c>
      <c r="X73" s="10" t="s">
        <v>2360</v>
      </c>
      <c r="Y73" s="10" t="s">
        <v>15</v>
      </c>
      <c r="Z73" s="10" t="s">
        <v>15</v>
      </c>
      <c r="AA73" s="10" t="s">
        <v>2282</v>
      </c>
      <c r="AB73" s="10" t="s">
        <v>15</v>
      </c>
      <c r="AC73" s="10" t="s">
        <v>15</v>
      </c>
      <c r="AD73" s="10" t="s">
        <v>15</v>
      </c>
      <c r="AE73" s="10" t="s">
        <v>15</v>
      </c>
      <c r="AF73" s="10" t="s">
        <v>15</v>
      </c>
      <c r="AG73" s="10" t="s">
        <v>15</v>
      </c>
      <c r="AH73" s="10" t="s">
        <v>2282</v>
      </c>
      <c r="AI73" s="10" t="s">
        <v>15</v>
      </c>
      <c r="AJ73" s="10" t="s">
        <v>15</v>
      </c>
      <c r="AK73" s="10" t="s">
        <v>15</v>
      </c>
      <c r="AL73" s="10" t="s">
        <v>15</v>
      </c>
      <c r="AM73" s="10" t="s">
        <v>15</v>
      </c>
      <c r="AN73" s="10" t="s">
        <v>15</v>
      </c>
      <c r="AO73" s="10" t="s">
        <v>2282</v>
      </c>
      <c r="AP73" s="10" t="s">
        <v>15</v>
      </c>
      <c r="AQ73" s="10" t="s">
        <v>2365</v>
      </c>
      <c r="AR73" s="10" t="s">
        <v>15</v>
      </c>
      <c r="AS73" s="10" t="s">
        <v>15</v>
      </c>
      <c r="AT73" s="10" t="s">
        <v>15</v>
      </c>
      <c r="AU73" s="10">
        <f>SUM(COUNTIFS($P73:$AT73,{"Present - Approved","On behalf attendance - Approved","On behalf attendance - Regularise - Approved","Present - Regularise - Approved"}))</f>
        <v>25</v>
      </c>
      <c r="AV73" s="10">
        <f>SUM(COUNTIFS($P73:$AT73,{"Present - Awaiting","Present - Regularise - Awaiting"}))</f>
        <v>0</v>
      </c>
      <c r="AW73" s="10">
        <f>SUM(COUNTIFS($P73:$AT73,{"Weekoff - Approved","Weekoff Regularise - Approved","Weekoff - Regularise - Approved"}))</f>
        <v>4</v>
      </c>
      <c r="AX73" s="10">
        <f>SUM(COUNTIFS($P73:$AT73,{"Half Day - Approved","Halfday Present - Regularise - Approved","Halfday Present - Approved"}))/2</f>
        <v>0</v>
      </c>
      <c r="AY73" s="10">
        <f>SUM(COUNTIFS($P73:$AT73,{"Half Day - Awaiting"}))/2</f>
        <v>0</v>
      </c>
      <c r="AZ73" s="10">
        <f>COUNTIFS($P73:$AT73,"*Leave - approved*")</f>
        <v>0</v>
      </c>
      <c r="BA73" s="10">
        <f>SUM(COUNTIFS($P73:$AT73,{"Leave - Awaiting"}))</f>
        <v>0</v>
      </c>
      <c r="BB73" s="10">
        <f>COUNTIFS($P73:$AT73,"*Holiday*")</f>
        <v>0</v>
      </c>
      <c r="BC73" s="10">
        <f>SUM(COUNTIFS($P73:$AT73,{"Absent","Absent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73" s="10">
        <f>SUM(COUNTIFS($P73:$AT73,{"Not Marked","Halfday Present - Rejected","Half Day - Rejected","Marked Absent - Regularise - Rejected"}))</f>
        <v>0</v>
      </c>
      <c r="BE73" s="10">
        <f>COUNTIFS($P73:$AT73,"*NA*")</f>
        <v>0</v>
      </c>
      <c r="BF73" s="10">
        <f>SUM(AV73+AY73+BA73+BC73+BD73)</f>
        <v>2</v>
      </c>
      <c r="BG73" s="10">
        <f>SUM(AU73+AW73+AX73+AZ73+BB73)</f>
        <v>29</v>
      </c>
      <c r="BH73" s="10">
        <f>SUM($AU73:$BE73)</f>
        <v>31</v>
      </c>
      <c r="BI73" s="10">
        <f>BA73</f>
        <v>0</v>
      </c>
      <c r="BJ73" s="10">
        <f>BD73+BI73</f>
        <v>0</v>
      </c>
      <c r="BK73" s="10">
        <v>2</v>
      </c>
      <c r="BL73" s="11" t="s">
        <v>2382</v>
      </c>
      <c r="BM73" s="10" t="s">
        <v>2377</v>
      </c>
    </row>
    <row r="74" spans="1:65" x14ac:dyDescent="0.25">
      <c r="A74" s="10" t="s">
        <v>87</v>
      </c>
      <c r="B74" s="10" t="s">
        <v>282</v>
      </c>
      <c r="C74" s="10">
        <v>2003111238</v>
      </c>
      <c r="D74" s="10" t="s">
        <v>1391</v>
      </c>
      <c r="E74" s="10" t="s">
        <v>1392</v>
      </c>
      <c r="F74" s="10" t="s">
        <v>91</v>
      </c>
      <c r="G74" s="10" t="s">
        <v>36</v>
      </c>
      <c r="H74" s="10">
        <v>8617092615</v>
      </c>
      <c r="I74" s="10" t="s">
        <v>37</v>
      </c>
      <c r="J74" s="22">
        <v>45429</v>
      </c>
      <c r="K74" s="10">
        <v>9735747854</v>
      </c>
      <c r="L74" s="10" t="s">
        <v>914</v>
      </c>
      <c r="M74" s="10" t="s">
        <v>135</v>
      </c>
      <c r="N74" s="10" t="s">
        <v>40</v>
      </c>
      <c r="O74" s="10" t="s">
        <v>41</v>
      </c>
      <c r="P74" s="10" t="s">
        <v>15</v>
      </c>
      <c r="Q74" s="10" t="s">
        <v>15</v>
      </c>
      <c r="R74" s="10" t="s">
        <v>15</v>
      </c>
      <c r="S74" s="10" t="s">
        <v>15</v>
      </c>
      <c r="T74" s="10" t="s">
        <v>2282</v>
      </c>
      <c r="U74" s="10" t="s">
        <v>15</v>
      </c>
      <c r="V74" s="10" t="s">
        <v>2360</v>
      </c>
      <c r="W74" s="10" t="s">
        <v>15</v>
      </c>
      <c r="X74" s="10" t="s">
        <v>15</v>
      </c>
      <c r="Y74" s="10" t="s">
        <v>15</v>
      </c>
      <c r="Z74" s="10" t="s">
        <v>15</v>
      </c>
      <c r="AA74" s="10" t="s">
        <v>2282</v>
      </c>
      <c r="AB74" s="10" t="s">
        <v>15</v>
      </c>
      <c r="AC74" s="10" t="s">
        <v>15</v>
      </c>
      <c r="AD74" s="10" t="s">
        <v>15</v>
      </c>
      <c r="AE74" s="10" t="s">
        <v>2359</v>
      </c>
      <c r="AF74" s="10" t="s">
        <v>15</v>
      </c>
      <c r="AG74" s="10" t="s">
        <v>15</v>
      </c>
      <c r="AH74" s="10" t="s">
        <v>2282</v>
      </c>
      <c r="AI74" s="10" t="s">
        <v>15</v>
      </c>
      <c r="AJ74" s="10" t="s">
        <v>15</v>
      </c>
      <c r="AK74" s="10" t="s">
        <v>15</v>
      </c>
      <c r="AL74" s="10" t="s">
        <v>2361</v>
      </c>
      <c r="AM74" s="10" t="s">
        <v>15</v>
      </c>
      <c r="AN74" s="10" t="s">
        <v>2361</v>
      </c>
      <c r="AO74" s="10" t="s">
        <v>2282</v>
      </c>
      <c r="AP74" s="10" t="s">
        <v>15</v>
      </c>
      <c r="AQ74" s="10" t="s">
        <v>15</v>
      </c>
      <c r="AR74" s="10" t="s">
        <v>15</v>
      </c>
      <c r="AS74" s="10" t="s">
        <v>15</v>
      </c>
      <c r="AT74" s="10" t="s">
        <v>15</v>
      </c>
      <c r="AU74" s="10">
        <f>SUM(COUNTIFS($P74:$AT74,{"Present - Approved","On behalf attendance - Approved","On behalf attendance - Regularise - Approved","Present - Regularise - Approved"}))</f>
        <v>24</v>
      </c>
      <c r="AV74" s="10">
        <f>SUM(COUNTIFS($P74:$AT74,{"Present - Awaiting","Present - Regularise - Awaiting"}))</f>
        <v>0</v>
      </c>
      <c r="AW74" s="10">
        <f>SUM(COUNTIFS($P74:$AT74,{"Weekoff - Approved","Weekoff Regularise - Approved","Weekoff - Regularise - Approved"}))</f>
        <v>4</v>
      </c>
      <c r="AX74" s="10">
        <f>SUM(COUNTIFS($P74:$AT74,{"Half Day - Approved","Halfday Present - Regularise - Approved","Halfday Present - Approved"}))/2</f>
        <v>0</v>
      </c>
      <c r="AY74" s="10">
        <f>SUM(COUNTIFS($P74:$AT74,{"Half Day - Awaiting"}))/2</f>
        <v>0</v>
      </c>
      <c r="AZ74" s="10">
        <f>COUNTIFS($P74:$AT74,"*Leave - approved*")</f>
        <v>1</v>
      </c>
      <c r="BA74" s="10">
        <f>SUM(COUNTIFS($P74:$AT74,{"Leave - Awaiting"}))</f>
        <v>0</v>
      </c>
      <c r="BB74" s="10">
        <f>COUNTIFS($P74:$AT74,"*Holiday*")</f>
        <v>0</v>
      </c>
      <c r="BC74" s="10">
        <f>SUM(COUNTIFS($P74:$AT74,{"Absent","Absent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" s="10">
        <f>SUM(COUNTIFS($P74:$AT74,{"Not Marked","Halfday Present - Rejected","Half Day - Rejected","Marked Absent - Regularise - Rejected"}))</f>
        <v>2</v>
      </c>
      <c r="BE74" s="10">
        <f>COUNTIFS($P74:$AT74,"*NA*")</f>
        <v>0</v>
      </c>
      <c r="BF74" s="10">
        <f>SUM(AV74+AY74+BA74+BC74+BD74)</f>
        <v>2</v>
      </c>
      <c r="BG74" s="10">
        <f>SUM(AU74+AW74+AX74+AZ74+BB74)</f>
        <v>29</v>
      </c>
      <c r="BH74" s="10">
        <f>SUM($AU74:$BE74)</f>
        <v>31</v>
      </c>
      <c r="BI74" s="10">
        <f>BA74</f>
        <v>0</v>
      </c>
      <c r="BJ74" s="10">
        <f>BD74+BI74</f>
        <v>2</v>
      </c>
      <c r="BK74" s="10">
        <v>2</v>
      </c>
      <c r="BL74" s="10" t="s">
        <v>2384</v>
      </c>
      <c r="BM74" s="10" t="s">
        <v>2377</v>
      </c>
    </row>
    <row r="75" spans="1:65" x14ac:dyDescent="0.25">
      <c r="A75" s="10" t="s">
        <v>151</v>
      </c>
      <c r="B75" s="10" t="s">
        <v>164</v>
      </c>
      <c r="C75" s="10">
        <v>2003153480</v>
      </c>
      <c r="D75" s="10" t="s">
        <v>1501</v>
      </c>
      <c r="E75" s="10" t="s">
        <v>1502</v>
      </c>
      <c r="F75" s="10" t="s">
        <v>104</v>
      </c>
      <c r="G75" s="10" t="s">
        <v>47</v>
      </c>
      <c r="H75" s="10">
        <v>7976506235</v>
      </c>
      <c r="I75" s="10" t="s">
        <v>1216</v>
      </c>
      <c r="J75" s="22">
        <v>45483</v>
      </c>
      <c r="K75" s="10">
        <v>8356935866</v>
      </c>
      <c r="L75" s="10" t="s">
        <v>155</v>
      </c>
      <c r="M75" s="10" t="s">
        <v>156</v>
      </c>
      <c r="N75" s="10" t="s">
        <v>40</v>
      </c>
      <c r="O75" s="10" t="s">
        <v>41</v>
      </c>
      <c r="P75" s="10" t="s">
        <v>15</v>
      </c>
      <c r="Q75" s="10" t="s">
        <v>15</v>
      </c>
      <c r="R75" s="10" t="s">
        <v>15</v>
      </c>
      <c r="S75" s="10" t="s">
        <v>15</v>
      </c>
      <c r="T75" s="10" t="s">
        <v>2282</v>
      </c>
      <c r="U75" s="10" t="s">
        <v>15</v>
      </c>
      <c r="V75" s="10" t="s">
        <v>15</v>
      </c>
      <c r="W75" s="10" t="s">
        <v>15</v>
      </c>
      <c r="X75" s="10" t="s">
        <v>15</v>
      </c>
      <c r="Y75" s="10" t="s">
        <v>15</v>
      </c>
      <c r="Z75" s="10" t="s">
        <v>15</v>
      </c>
      <c r="AA75" s="10" t="s">
        <v>2282</v>
      </c>
      <c r="AB75" s="10" t="s">
        <v>15</v>
      </c>
      <c r="AC75" s="10" t="s">
        <v>15</v>
      </c>
      <c r="AD75" s="10" t="s">
        <v>15</v>
      </c>
      <c r="AE75" s="10" t="s">
        <v>15</v>
      </c>
      <c r="AF75" s="10" t="s">
        <v>15</v>
      </c>
      <c r="AG75" s="10" t="s">
        <v>2362</v>
      </c>
      <c r="AH75" s="10" t="s">
        <v>2282</v>
      </c>
      <c r="AI75" s="10" t="s">
        <v>15</v>
      </c>
      <c r="AJ75" s="10" t="s">
        <v>15</v>
      </c>
      <c r="AK75" s="10" t="s">
        <v>15</v>
      </c>
      <c r="AL75" s="10" t="s">
        <v>15</v>
      </c>
      <c r="AM75" s="10" t="s">
        <v>2361</v>
      </c>
      <c r="AN75" s="10" t="s">
        <v>15</v>
      </c>
      <c r="AO75" s="10" t="s">
        <v>2282</v>
      </c>
      <c r="AP75" s="10" t="s">
        <v>2361</v>
      </c>
      <c r="AQ75" s="10" t="s">
        <v>15</v>
      </c>
      <c r="AR75" s="10" t="s">
        <v>15</v>
      </c>
      <c r="AS75" s="10" t="s">
        <v>15</v>
      </c>
      <c r="AT75" s="10" t="s">
        <v>15</v>
      </c>
      <c r="AU75" s="10">
        <f>SUM(COUNTIFS($P75:$AT75,{"Present - Approved","On behalf attendance - Approved","On behalf attendance - Regularise - Approved","Present - Regularise - Approved"}))</f>
        <v>24</v>
      </c>
      <c r="AV75" s="10">
        <f>SUM(COUNTIFS($P75:$AT75,{"Present - Awaiting","Present - Regularise - Awaiting"}))</f>
        <v>0</v>
      </c>
      <c r="AW75" s="10">
        <f>SUM(COUNTIFS($P75:$AT75,{"Weekoff - Approved","Weekoff Regularise - Approved","Weekoff - Regularise - Approved"}))</f>
        <v>4</v>
      </c>
      <c r="AX75" s="10">
        <f>SUM(COUNTIFS($P75:$AT75,{"Half Day - Approved","Halfday Present - Regularise - Approved","Halfday Present - Approved"}))/2</f>
        <v>0</v>
      </c>
      <c r="AY75" s="10">
        <f>SUM(COUNTIFS($P75:$AT75,{"Half Day - Awaiting"}))/2</f>
        <v>0</v>
      </c>
      <c r="AZ75" s="10">
        <f>COUNTIFS($P75:$AT75,"*Leave - approved*")</f>
        <v>0</v>
      </c>
      <c r="BA75" s="10">
        <f>SUM(COUNTIFS($P75:$AT75,{"Leave - Awaiting"}))</f>
        <v>0</v>
      </c>
      <c r="BB75" s="10">
        <f>COUNTIFS($P75:$AT75,"*Holiday*")</f>
        <v>1</v>
      </c>
      <c r="BC75" s="10">
        <f>SUM(COUNTIFS($P75:$AT75,{"Absent","Absent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" s="10">
        <f>SUM(COUNTIFS($P75:$AT75,{"Not Marked","Halfday Present - Rejected","Half Day - Rejected","Marked Absent - Regularise - Rejected"}))</f>
        <v>2</v>
      </c>
      <c r="BE75" s="10">
        <f>COUNTIFS($P75:$AT75,"*NA*")</f>
        <v>0</v>
      </c>
      <c r="BF75" s="10">
        <f>SUM(AV75+AY75+BA75+BC75+BD75)</f>
        <v>2</v>
      </c>
      <c r="BG75" s="10">
        <f>SUM(AU75+AW75+AX75+AZ75+BB75)</f>
        <v>29</v>
      </c>
      <c r="BH75" s="10">
        <f>SUM($AU75:$BE75)</f>
        <v>31</v>
      </c>
      <c r="BI75" s="10">
        <f>BA75</f>
        <v>0</v>
      </c>
      <c r="BJ75" s="10">
        <f>BD75+BI75</f>
        <v>2</v>
      </c>
      <c r="BK75" s="10">
        <v>2</v>
      </c>
      <c r="BL75" s="10" t="s">
        <v>2384</v>
      </c>
      <c r="BM75" s="10" t="s">
        <v>2377</v>
      </c>
    </row>
    <row r="76" spans="1:65" x14ac:dyDescent="0.25">
      <c r="A76" s="10" t="s">
        <v>231</v>
      </c>
      <c r="B76" s="10" t="s">
        <v>1505</v>
      </c>
      <c r="C76" s="10">
        <v>2003153538</v>
      </c>
      <c r="D76" s="10" t="s">
        <v>1506</v>
      </c>
      <c r="E76" s="10" t="s">
        <v>1507</v>
      </c>
      <c r="F76" s="10" t="s">
        <v>104</v>
      </c>
      <c r="G76" s="10" t="s">
        <v>47</v>
      </c>
      <c r="H76" s="10">
        <v>6280708269</v>
      </c>
      <c r="I76" s="10" t="s">
        <v>1216</v>
      </c>
      <c r="J76" s="22">
        <v>45485</v>
      </c>
      <c r="K76" s="10">
        <v>9878498278</v>
      </c>
      <c r="L76" s="10" t="s">
        <v>1508</v>
      </c>
      <c r="M76" s="10" t="s">
        <v>487</v>
      </c>
      <c r="N76" s="10" t="s">
        <v>40</v>
      </c>
      <c r="O76" s="10" t="s">
        <v>41</v>
      </c>
      <c r="P76" s="10" t="s">
        <v>2367</v>
      </c>
      <c r="Q76" s="10" t="s">
        <v>2367</v>
      </c>
      <c r="R76" s="10" t="s">
        <v>2367</v>
      </c>
      <c r="S76" s="10" t="s">
        <v>2367</v>
      </c>
      <c r="T76" s="10" t="s">
        <v>2282</v>
      </c>
      <c r="U76" s="10" t="s">
        <v>2367</v>
      </c>
      <c r="V76" s="10" t="s">
        <v>2367</v>
      </c>
      <c r="W76" s="10" t="s">
        <v>2367</v>
      </c>
      <c r="X76" s="10" t="s">
        <v>2367</v>
      </c>
      <c r="Y76" s="10" t="s">
        <v>2367</v>
      </c>
      <c r="Z76" s="10" t="s">
        <v>2367</v>
      </c>
      <c r="AA76" s="10" t="s">
        <v>2282</v>
      </c>
      <c r="AB76" s="10" t="s">
        <v>2367</v>
      </c>
      <c r="AC76" s="10" t="s">
        <v>2367</v>
      </c>
      <c r="AD76" s="10" t="s">
        <v>2367</v>
      </c>
      <c r="AE76" s="10" t="s">
        <v>2367</v>
      </c>
      <c r="AF76" s="10" t="s">
        <v>2367</v>
      </c>
      <c r="AG76" s="10" t="s">
        <v>2362</v>
      </c>
      <c r="AH76" s="10" t="s">
        <v>2282</v>
      </c>
      <c r="AI76" s="10" t="s">
        <v>2367</v>
      </c>
      <c r="AJ76" s="10" t="s">
        <v>2367</v>
      </c>
      <c r="AK76" s="10" t="s">
        <v>2364</v>
      </c>
      <c r="AL76" s="10" t="s">
        <v>2367</v>
      </c>
      <c r="AM76" s="10" t="s">
        <v>2367</v>
      </c>
      <c r="AN76" s="10" t="s">
        <v>2367</v>
      </c>
      <c r="AO76" s="10" t="s">
        <v>2282</v>
      </c>
      <c r="AP76" s="10" t="s">
        <v>2364</v>
      </c>
      <c r="AQ76" s="10" t="s">
        <v>2367</v>
      </c>
      <c r="AR76" s="10" t="s">
        <v>2367</v>
      </c>
      <c r="AS76" s="10" t="s">
        <v>15</v>
      </c>
      <c r="AT76" s="10" t="s">
        <v>2367</v>
      </c>
      <c r="AU76" s="10">
        <f>SUM(COUNTIFS($P76:$AT76,{"Present - Approved","On behalf attendance - Approved","On behalf attendance - Regularise - Approved","Present - Regularise - Approved"}))</f>
        <v>24</v>
      </c>
      <c r="AV76" s="10">
        <f>SUM(COUNTIFS($P76:$AT76,{"Present - Awaiting","Present - Regularise - Awaiting"}))</f>
        <v>0</v>
      </c>
      <c r="AW76" s="10">
        <f>SUM(COUNTIFS($P76:$AT76,{"Weekoff - Approved","Weekoff Regularise - Approved","Weekoff - Regularise - Approved"}))</f>
        <v>4</v>
      </c>
      <c r="AX76" s="10">
        <f>SUM(COUNTIFS($P76:$AT76,{"Half Day - Approved","Halfday Present - Regularise - Approved","Halfday Present - Approved"}))/2</f>
        <v>0</v>
      </c>
      <c r="AY76" s="10">
        <f>SUM(COUNTIFS($P76:$AT76,{"Half Day - Awaiting"}))/2</f>
        <v>0</v>
      </c>
      <c r="AZ76" s="10">
        <f>COUNTIFS($P76:$AT76,"*Leave - approved*")</f>
        <v>0</v>
      </c>
      <c r="BA76" s="10">
        <f>SUM(COUNTIFS($P76:$AT76,{"Leave - Awaiting"}))</f>
        <v>0</v>
      </c>
      <c r="BB76" s="10">
        <f>COUNTIFS($P76:$AT76,"*Holiday*")</f>
        <v>1</v>
      </c>
      <c r="BC76" s="10">
        <f>SUM(COUNTIFS($P76:$AT76,{"Absent","Absent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76" s="10">
        <f>SUM(COUNTIFS($P76:$AT76,{"Not Marked","Halfday Present - Rejected","Half Day - Rejected","Marked Absent - Regularise - Rejected"}))</f>
        <v>0</v>
      </c>
      <c r="BE76" s="10">
        <f>COUNTIFS($P76:$AT76,"*NA*")</f>
        <v>0</v>
      </c>
      <c r="BF76" s="10">
        <f>SUM(AV76+AY76+BA76+BC76+BD76)</f>
        <v>2</v>
      </c>
      <c r="BG76" s="10">
        <f>SUM(AU76+AW76+AX76+AZ76+BB76)</f>
        <v>29</v>
      </c>
      <c r="BH76" s="10">
        <f>SUM($AU76:$BE76)</f>
        <v>31</v>
      </c>
      <c r="BI76" s="10">
        <f>BA76</f>
        <v>0</v>
      </c>
      <c r="BJ76" s="10">
        <f>BD76+BI76</f>
        <v>0</v>
      </c>
      <c r="BK76" s="10">
        <v>2</v>
      </c>
      <c r="BL76" s="11" t="s">
        <v>2382</v>
      </c>
      <c r="BM76" s="10" t="s">
        <v>2377</v>
      </c>
    </row>
    <row r="77" spans="1:65" x14ac:dyDescent="0.25">
      <c r="A77" s="10" t="s">
        <v>167</v>
      </c>
      <c r="B77" s="10" t="s">
        <v>1529</v>
      </c>
      <c r="C77" s="10">
        <v>2003153500</v>
      </c>
      <c r="D77" s="10" t="s">
        <v>1530</v>
      </c>
      <c r="E77" s="10" t="s">
        <v>1531</v>
      </c>
      <c r="F77" s="10" t="s">
        <v>35</v>
      </c>
      <c r="G77" s="10" t="s">
        <v>47</v>
      </c>
      <c r="H77" s="10">
        <v>8714360398</v>
      </c>
      <c r="I77" s="10" t="s">
        <v>1216</v>
      </c>
      <c r="J77" s="22">
        <v>45490</v>
      </c>
      <c r="K77" s="10">
        <v>9048171332</v>
      </c>
      <c r="L77" s="10" t="s">
        <v>439</v>
      </c>
      <c r="M77" s="10" t="s">
        <v>172</v>
      </c>
      <c r="N77" s="10" t="s">
        <v>40</v>
      </c>
      <c r="O77" s="10" t="s">
        <v>41</v>
      </c>
      <c r="P77" s="10" t="s">
        <v>2360</v>
      </c>
      <c r="Q77" s="10" t="s">
        <v>2360</v>
      </c>
      <c r="R77" s="10" t="s">
        <v>2360</v>
      </c>
      <c r="S77" s="10" t="s">
        <v>2360</v>
      </c>
      <c r="T77" s="10" t="s">
        <v>2282</v>
      </c>
      <c r="U77" s="10" t="s">
        <v>2360</v>
      </c>
      <c r="V77" s="10" t="s">
        <v>2360</v>
      </c>
      <c r="W77" s="10" t="s">
        <v>2360</v>
      </c>
      <c r="X77" s="10" t="s">
        <v>2360</v>
      </c>
      <c r="Y77" s="10" t="s">
        <v>2360</v>
      </c>
      <c r="Z77" s="10" t="s">
        <v>2360</v>
      </c>
      <c r="AA77" s="10" t="s">
        <v>2282</v>
      </c>
      <c r="AB77" s="10" t="s">
        <v>2360</v>
      </c>
      <c r="AC77" s="10" t="s">
        <v>2365</v>
      </c>
      <c r="AD77" s="10" t="s">
        <v>2360</v>
      </c>
      <c r="AE77" s="10" t="s">
        <v>2360</v>
      </c>
      <c r="AF77" s="10" t="s">
        <v>2360</v>
      </c>
      <c r="AG77" s="10" t="s">
        <v>2365</v>
      </c>
      <c r="AH77" s="10" t="s">
        <v>2282</v>
      </c>
      <c r="AI77" s="10" t="s">
        <v>2360</v>
      </c>
      <c r="AJ77" s="10" t="s">
        <v>2360</v>
      </c>
      <c r="AK77" s="10" t="s">
        <v>2360</v>
      </c>
      <c r="AL77" s="10" t="s">
        <v>2360</v>
      </c>
      <c r="AM77" s="10" t="s">
        <v>2360</v>
      </c>
      <c r="AN77" s="10" t="s">
        <v>2360</v>
      </c>
      <c r="AO77" s="10" t="s">
        <v>2282</v>
      </c>
      <c r="AP77" s="10" t="s">
        <v>2360</v>
      </c>
      <c r="AQ77" s="10" t="s">
        <v>2360</v>
      </c>
      <c r="AR77" s="10" t="s">
        <v>2360</v>
      </c>
      <c r="AS77" s="10" t="s">
        <v>2360</v>
      </c>
      <c r="AT77" s="10" t="s">
        <v>2360</v>
      </c>
      <c r="AU77" s="10">
        <f>SUM(COUNTIFS($P77:$AT77,{"Present - Approved","On behalf attendance - Approved","On behalf attendance - Regularise - Approved","Present - Regularise - Approved"}))</f>
        <v>25</v>
      </c>
      <c r="AV77" s="10">
        <f>SUM(COUNTIFS($P77:$AT77,{"Present - Awaiting","Present - Regularise - Awaiting"}))</f>
        <v>0</v>
      </c>
      <c r="AW77" s="10">
        <f>SUM(COUNTIFS($P77:$AT77,{"Weekoff - Approved","Weekoff Regularise - Approved","Weekoff - Regularise - Approved"}))</f>
        <v>4</v>
      </c>
      <c r="AX77" s="10">
        <f>SUM(COUNTIFS($P77:$AT77,{"Half Day - Approved","Halfday Present - Regularise - Approved","Halfday Present - Approved"}))/2</f>
        <v>0</v>
      </c>
      <c r="AY77" s="10">
        <f>SUM(COUNTIFS($P77:$AT77,{"Half Day - Awaiting"}))/2</f>
        <v>0</v>
      </c>
      <c r="AZ77" s="10">
        <f>COUNTIFS($P77:$AT77,"*Leave - approved*")</f>
        <v>0</v>
      </c>
      <c r="BA77" s="10">
        <f>SUM(COUNTIFS($P77:$AT77,{"Leave - Awaiting"}))</f>
        <v>0</v>
      </c>
      <c r="BB77" s="10">
        <f>COUNTIFS($P77:$AT77,"*Holiday*")</f>
        <v>0</v>
      </c>
      <c r="BC77" s="10">
        <f>SUM(COUNTIFS($P77:$AT77,{"Absent","Absent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77" s="10">
        <f>SUM(COUNTIFS($P77:$AT77,{"Not Marked","Halfday Present - Rejected","Half Day - Rejected","Marked Absent - Regularise - Rejected"}))</f>
        <v>0</v>
      </c>
      <c r="BE77" s="10">
        <f>COUNTIFS($P77:$AT77,"*NA*")</f>
        <v>0</v>
      </c>
      <c r="BF77" s="10">
        <f>SUM(AV77+AY77+BA77+BC77+BD77)</f>
        <v>2</v>
      </c>
      <c r="BG77" s="10">
        <f>SUM(AU77+AW77+AX77+AZ77+BB77)</f>
        <v>29</v>
      </c>
      <c r="BH77" s="10">
        <f>SUM($AU77:$BE77)</f>
        <v>31</v>
      </c>
      <c r="BI77" s="10">
        <f>BA77</f>
        <v>0</v>
      </c>
      <c r="BJ77" s="10">
        <f>BD77+BI77</f>
        <v>0</v>
      </c>
      <c r="BK77" s="10">
        <v>2</v>
      </c>
      <c r="BL77" s="11" t="s">
        <v>2382</v>
      </c>
      <c r="BM77" s="10" t="s">
        <v>2377</v>
      </c>
    </row>
    <row r="78" spans="1:65" x14ac:dyDescent="0.25">
      <c r="A78" s="10" t="s">
        <v>107</v>
      </c>
      <c r="B78" s="10" t="s">
        <v>871</v>
      </c>
      <c r="C78" s="10">
        <v>2003193811</v>
      </c>
      <c r="D78" s="10" t="s">
        <v>1572</v>
      </c>
      <c r="E78" s="10" t="s">
        <v>1573</v>
      </c>
      <c r="F78" s="10" t="s">
        <v>104</v>
      </c>
      <c r="G78" s="10" t="s">
        <v>47</v>
      </c>
      <c r="H78" s="10">
        <v>8755373615</v>
      </c>
      <c r="I78" s="10" t="s">
        <v>1216</v>
      </c>
      <c r="J78" s="22">
        <v>45510</v>
      </c>
      <c r="K78" s="10">
        <v>9368204080</v>
      </c>
      <c r="L78" s="10" t="s">
        <v>874</v>
      </c>
      <c r="M78" s="10" t="s">
        <v>362</v>
      </c>
      <c r="N78" s="10" t="s">
        <v>40</v>
      </c>
      <c r="O78" s="10" t="s">
        <v>41</v>
      </c>
      <c r="P78" s="10" t="s">
        <v>15</v>
      </c>
      <c r="Q78" s="10" t="s">
        <v>15</v>
      </c>
      <c r="R78" s="10" t="s">
        <v>2361</v>
      </c>
      <c r="S78" s="10" t="s">
        <v>15</v>
      </c>
      <c r="T78" s="10" t="s">
        <v>2282</v>
      </c>
      <c r="U78" s="10" t="s">
        <v>2361</v>
      </c>
      <c r="V78" s="10" t="s">
        <v>15</v>
      </c>
      <c r="W78" s="10" t="s">
        <v>15</v>
      </c>
      <c r="X78" s="10" t="s">
        <v>15</v>
      </c>
      <c r="Y78" s="10" t="s">
        <v>15</v>
      </c>
      <c r="Z78" s="10" t="s">
        <v>15</v>
      </c>
      <c r="AA78" s="10" t="s">
        <v>2282</v>
      </c>
      <c r="AB78" s="10" t="s">
        <v>15</v>
      </c>
      <c r="AC78" s="10" t="s">
        <v>15</v>
      </c>
      <c r="AD78" s="10" t="s">
        <v>15</v>
      </c>
      <c r="AE78" s="10" t="s">
        <v>2359</v>
      </c>
      <c r="AF78" s="10" t="s">
        <v>15</v>
      </c>
      <c r="AG78" s="10" t="s">
        <v>2362</v>
      </c>
      <c r="AH78" s="10" t="s">
        <v>2282</v>
      </c>
      <c r="AI78" s="10" t="s">
        <v>15</v>
      </c>
      <c r="AJ78" s="10" t="s">
        <v>15</v>
      </c>
      <c r="AK78" s="10" t="s">
        <v>2359</v>
      </c>
      <c r="AL78" s="10" t="s">
        <v>15</v>
      </c>
      <c r="AM78" s="10" t="s">
        <v>15</v>
      </c>
      <c r="AN78" s="10" t="s">
        <v>2359</v>
      </c>
      <c r="AO78" s="10" t="s">
        <v>2282</v>
      </c>
      <c r="AP78" s="10" t="s">
        <v>2359</v>
      </c>
      <c r="AQ78" s="10" t="s">
        <v>15</v>
      </c>
      <c r="AR78" s="10" t="s">
        <v>15</v>
      </c>
      <c r="AS78" s="10" t="s">
        <v>15</v>
      </c>
      <c r="AT78" s="10" t="s">
        <v>15</v>
      </c>
      <c r="AU78" s="10">
        <f>SUM(COUNTIFS($P78:$AT78,{"Present - Approved","On behalf attendance - Approved","On behalf attendance - Regularise - Approved","Present - Regularise - Approved"}))</f>
        <v>20</v>
      </c>
      <c r="AV78" s="10">
        <f>SUM(COUNTIFS($P78:$AT78,{"Present - Awaiting","Present - Regularise - Awaiting"}))</f>
        <v>0</v>
      </c>
      <c r="AW78" s="10">
        <f>SUM(COUNTIFS($P78:$AT78,{"Weekoff - Approved","Weekoff Regularise - Approved","Weekoff - Regularise - Approved"}))</f>
        <v>4</v>
      </c>
      <c r="AX78" s="10">
        <f>SUM(COUNTIFS($P78:$AT78,{"Half Day - Approved","Halfday Present - Regularise - Approved","Halfday Present - Approved"}))/2</f>
        <v>0</v>
      </c>
      <c r="AY78" s="10">
        <f>SUM(COUNTIFS($P78:$AT78,{"Half Day - Awaiting"}))/2</f>
        <v>0</v>
      </c>
      <c r="AZ78" s="10">
        <f>COUNTIFS($P78:$AT78,"*Leave - approved*")</f>
        <v>4</v>
      </c>
      <c r="BA78" s="10">
        <f>SUM(COUNTIFS($P78:$AT78,{"Leave - Awaiting"}))</f>
        <v>0</v>
      </c>
      <c r="BB78" s="10">
        <f>COUNTIFS($P78:$AT78,"*Holiday*")</f>
        <v>1</v>
      </c>
      <c r="BC78" s="10">
        <f>SUM(COUNTIFS($P78:$AT78,{"Absent","Absent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" s="10">
        <f>SUM(COUNTIFS($P78:$AT78,{"Not Marked","Halfday Present - Rejected","Half Day - Rejected","Marked Absent - Regularise - Rejected"}))</f>
        <v>2</v>
      </c>
      <c r="BE78" s="10">
        <f>COUNTIFS($P78:$AT78,"*NA*")</f>
        <v>0</v>
      </c>
      <c r="BF78" s="10">
        <f>SUM(AV78+AY78+BA78+BC78+BD78)</f>
        <v>2</v>
      </c>
      <c r="BG78" s="10">
        <f>SUM(AU78+AW78+AX78+AZ78+BB78)</f>
        <v>29</v>
      </c>
      <c r="BH78" s="10">
        <f>SUM($AU78:$BE78)</f>
        <v>31</v>
      </c>
      <c r="BI78" s="10">
        <f>BA78</f>
        <v>0</v>
      </c>
      <c r="BJ78" s="10">
        <f>BD78+BI78</f>
        <v>2</v>
      </c>
      <c r="BK78" s="10">
        <v>2</v>
      </c>
      <c r="BL78" s="10" t="s">
        <v>2384</v>
      </c>
      <c r="BM78" s="10" t="s">
        <v>2377</v>
      </c>
    </row>
    <row r="79" spans="1:65" x14ac:dyDescent="0.25">
      <c r="A79" s="10" t="s">
        <v>31</v>
      </c>
      <c r="B79" s="10" t="s">
        <v>136</v>
      </c>
      <c r="C79" s="10">
        <v>2003247005</v>
      </c>
      <c r="D79" s="10" t="s">
        <v>1629</v>
      </c>
      <c r="E79" s="10" t="s">
        <v>1630</v>
      </c>
      <c r="F79" s="10" t="s">
        <v>35</v>
      </c>
      <c r="G79" s="10" t="s">
        <v>47</v>
      </c>
      <c r="H79" s="10">
        <v>7483365889</v>
      </c>
      <c r="I79" s="10" t="s">
        <v>1216</v>
      </c>
      <c r="J79" s="22">
        <v>45550</v>
      </c>
      <c r="K79" s="10">
        <v>9565899740</v>
      </c>
      <c r="L79" s="10" t="s">
        <v>139</v>
      </c>
      <c r="M79" s="10" t="s">
        <v>140</v>
      </c>
      <c r="N79" s="10" t="s">
        <v>40</v>
      </c>
      <c r="O79" s="10" t="s">
        <v>41</v>
      </c>
      <c r="P79" s="10" t="s">
        <v>15</v>
      </c>
      <c r="Q79" s="10" t="s">
        <v>2359</v>
      </c>
      <c r="R79" s="10" t="s">
        <v>15</v>
      </c>
      <c r="S79" s="10" t="s">
        <v>15</v>
      </c>
      <c r="T79" s="10" t="s">
        <v>2282</v>
      </c>
      <c r="U79" s="10" t="s">
        <v>15</v>
      </c>
      <c r="V79" s="10" t="s">
        <v>15</v>
      </c>
      <c r="W79" s="10" t="s">
        <v>15</v>
      </c>
      <c r="X79" s="10" t="s">
        <v>15</v>
      </c>
      <c r="Y79" s="10" t="s">
        <v>2367</v>
      </c>
      <c r="Z79" s="10" t="s">
        <v>15</v>
      </c>
      <c r="AA79" s="10" t="s">
        <v>2282</v>
      </c>
      <c r="AB79" s="10" t="s">
        <v>15</v>
      </c>
      <c r="AC79" s="10" t="s">
        <v>15</v>
      </c>
      <c r="AD79" s="10" t="s">
        <v>15</v>
      </c>
      <c r="AE79" s="10" t="s">
        <v>15</v>
      </c>
      <c r="AF79" s="10" t="s">
        <v>15</v>
      </c>
      <c r="AG79" s="10" t="s">
        <v>15</v>
      </c>
      <c r="AH79" s="10" t="s">
        <v>2282</v>
      </c>
      <c r="AI79" s="10" t="s">
        <v>15</v>
      </c>
      <c r="AJ79" s="10" t="s">
        <v>15</v>
      </c>
      <c r="AK79" s="10" t="s">
        <v>15</v>
      </c>
      <c r="AL79" s="10" t="s">
        <v>15</v>
      </c>
      <c r="AM79" s="10" t="s">
        <v>15</v>
      </c>
      <c r="AN79" s="10" t="s">
        <v>15</v>
      </c>
      <c r="AO79" s="10" t="s">
        <v>2282</v>
      </c>
      <c r="AP79" s="10" t="s">
        <v>15</v>
      </c>
      <c r="AQ79" s="10" t="s">
        <v>15</v>
      </c>
      <c r="AR79" s="10" t="s">
        <v>2365</v>
      </c>
      <c r="AS79" s="10" t="s">
        <v>2365</v>
      </c>
      <c r="AT79" s="10" t="s">
        <v>15</v>
      </c>
      <c r="AU79" s="10">
        <f>SUM(COUNTIFS($P79:$AT79,{"Present - Approved","On behalf attendance - Approved","On behalf attendance - Regularise - Approved","Present - Regularise - Approved"}))</f>
        <v>24</v>
      </c>
      <c r="AV79" s="10">
        <f>SUM(COUNTIFS($P79:$AT79,{"Present - Awaiting","Present - Regularise - Awaiting"}))</f>
        <v>0</v>
      </c>
      <c r="AW79" s="10">
        <f>SUM(COUNTIFS($P79:$AT79,{"Weekoff - Approved","Weekoff Regularise - Approved","Weekoff - Regularise - Approved"}))</f>
        <v>4</v>
      </c>
      <c r="AX79" s="10">
        <f>SUM(COUNTIFS($P79:$AT79,{"Half Day - Approved","Halfday Present - Regularise - Approved","Halfday Present - Approved"}))/2</f>
        <v>0</v>
      </c>
      <c r="AY79" s="10">
        <f>SUM(COUNTIFS($P79:$AT79,{"Half Day - Awaiting"}))/2</f>
        <v>0</v>
      </c>
      <c r="AZ79" s="10">
        <f>COUNTIFS($P79:$AT79,"*Leave - approved*")</f>
        <v>1</v>
      </c>
      <c r="BA79" s="10">
        <f>SUM(COUNTIFS($P79:$AT79,{"Leave - Awaiting"}))</f>
        <v>0</v>
      </c>
      <c r="BB79" s="10">
        <f>COUNTIFS($P79:$AT79,"*Holiday*")</f>
        <v>0</v>
      </c>
      <c r="BC79" s="10">
        <f>SUM(COUNTIFS($P79:$AT79,{"Absent","Absent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79" s="10">
        <f>SUM(COUNTIFS($P79:$AT79,{"Not Marked","Halfday Present - Rejected","Half Day - Rejected","Marked Absent - Regularise - Rejected"}))</f>
        <v>0</v>
      </c>
      <c r="BE79" s="10">
        <f>COUNTIFS($P79:$AT79,"*NA*")</f>
        <v>0</v>
      </c>
      <c r="BF79" s="10">
        <f>SUM(AV79+AY79+BA79+BC79+BD79)</f>
        <v>2</v>
      </c>
      <c r="BG79" s="10">
        <f>SUM(AU79+AW79+AX79+AZ79+BB79)</f>
        <v>29</v>
      </c>
      <c r="BH79" s="10">
        <f>SUM($AU79:$BE79)</f>
        <v>31</v>
      </c>
      <c r="BI79" s="10">
        <f>BA79</f>
        <v>0</v>
      </c>
      <c r="BJ79" s="10">
        <f>BD79+BI79</f>
        <v>0</v>
      </c>
      <c r="BK79" s="10">
        <v>2</v>
      </c>
      <c r="BL79" s="11" t="s">
        <v>2382</v>
      </c>
      <c r="BM79" s="10" t="s">
        <v>2377</v>
      </c>
    </row>
    <row r="80" spans="1:65" x14ac:dyDescent="0.25">
      <c r="A80" s="10" t="s">
        <v>107</v>
      </c>
      <c r="B80" s="10" t="s">
        <v>1645</v>
      </c>
      <c r="C80" s="10">
        <v>2003247012</v>
      </c>
      <c r="D80" s="10" t="s">
        <v>1646</v>
      </c>
      <c r="E80" s="10" t="s">
        <v>1647</v>
      </c>
      <c r="F80" s="10" t="s">
        <v>104</v>
      </c>
      <c r="G80" s="10" t="s">
        <v>47</v>
      </c>
      <c r="H80" s="10">
        <v>7007385101</v>
      </c>
      <c r="I80" s="10" t="s">
        <v>1216</v>
      </c>
      <c r="J80" s="22">
        <v>45554</v>
      </c>
      <c r="K80" s="10">
        <v>8840455613</v>
      </c>
      <c r="L80" s="10" t="s">
        <v>1573</v>
      </c>
      <c r="M80" s="10" t="s">
        <v>375</v>
      </c>
      <c r="N80" s="10" t="s">
        <v>40</v>
      </c>
      <c r="O80" s="10" t="s">
        <v>41</v>
      </c>
      <c r="P80" s="10" t="s">
        <v>15</v>
      </c>
      <c r="Q80" s="10" t="s">
        <v>15</v>
      </c>
      <c r="R80" s="10" t="s">
        <v>15</v>
      </c>
      <c r="S80" s="10" t="s">
        <v>2360</v>
      </c>
      <c r="T80" s="10" t="s">
        <v>2282</v>
      </c>
      <c r="U80" s="10" t="s">
        <v>15</v>
      </c>
      <c r="V80" s="10" t="s">
        <v>15</v>
      </c>
      <c r="W80" s="10" t="s">
        <v>2360</v>
      </c>
      <c r="X80" s="10" t="s">
        <v>2360</v>
      </c>
      <c r="Y80" s="10" t="s">
        <v>2360</v>
      </c>
      <c r="Z80" s="10" t="s">
        <v>2360</v>
      </c>
      <c r="AA80" s="10" t="s">
        <v>2282</v>
      </c>
      <c r="AB80" s="10" t="s">
        <v>2360</v>
      </c>
      <c r="AC80" s="10" t="s">
        <v>2360</v>
      </c>
      <c r="AD80" s="10" t="s">
        <v>2360</v>
      </c>
      <c r="AE80" s="10" t="s">
        <v>2360</v>
      </c>
      <c r="AF80" s="10" t="s">
        <v>2360</v>
      </c>
      <c r="AG80" s="10" t="s">
        <v>2362</v>
      </c>
      <c r="AH80" s="10" t="s">
        <v>2282</v>
      </c>
      <c r="AI80" s="10" t="s">
        <v>2360</v>
      </c>
      <c r="AJ80" s="10" t="s">
        <v>15</v>
      </c>
      <c r="AK80" s="10" t="s">
        <v>15</v>
      </c>
      <c r="AL80" s="10" t="s">
        <v>15</v>
      </c>
      <c r="AM80" s="10" t="s">
        <v>2360</v>
      </c>
      <c r="AN80" s="10" t="s">
        <v>2360</v>
      </c>
      <c r="AO80" s="10" t="s">
        <v>2282</v>
      </c>
      <c r="AP80" s="10" t="s">
        <v>15</v>
      </c>
      <c r="AQ80" s="10" t="s">
        <v>2363</v>
      </c>
      <c r="AR80" s="10" t="s">
        <v>2363</v>
      </c>
      <c r="AS80" s="10" t="s">
        <v>15</v>
      </c>
      <c r="AT80" s="10" t="s">
        <v>15</v>
      </c>
      <c r="AU80" s="10">
        <f>SUM(COUNTIFS($P80:$AT80,{"Present - Approved","On behalf attendance - Approved","On behalf attendance - Regularise - Approved","Present - Regularise - Approved"}))</f>
        <v>24</v>
      </c>
      <c r="AV80" s="10">
        <f>SUM(COUNTIFS($P80:$AT80,{"Present - Awaiting","Present - Regularise - Awaiting"}))</f>
        <v>2</v>
      </c>
      <c r="AW80" s="10">
        <f>SUM(COUNTIFS($P80:$AT80,{"Weekoff - Approved","Weekoff Regularise - Approved","Weekoff - Regularise - Approved"}))</f>
        <v>4</v>
      </c>
      <c r="AX80" s="10">
        <f>SUM(COUNTIFS($P80:$AT80,{"Half Day - Approved","Halfday Present - Regularise - Approved","Halfday Present - Approved"}))/2</f>
        <v>0</v>
      </c>
      <c r="AY80" s="10">
        <f>SUM(COUNTIFS($P80:$AT80,{"Half Day - Awaiting"}))/2</f>
        <v>0</v>
      </c>
      <c r="AZ80" s="10">
        <f>COUNTIFS($P80:$AT80,"*Leave - approved*")</f>
        <v>0</v>
      </c>
      <c r="BA80" s="10">
        <f>SUM(COUNTIFS($P80:$AT80,{"Leave - Awaiting"}))</f>
        <v>0</v>
      </c>
      <c r="BB80" s="10">
        <f>COUNTIFS($P80:$AT80,"*Holiday*")</f>
        <v>1</v>
      </c>
      <c r="BC80" s="10">
        <f>SUM(COUNTIFS($P80:$AT80,{"Absent","Absent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" s="10">
        <f>SUM(COUNTIFS($P80:$AT80,{"Not Marked","Halfday Present - Rejected","Half Day - Rejected","Marked Absent - Regularise - Rejected"}))</f>
        <v>0</v>
      </c>
      <c r="BE80" s="10">
        <f>COUNTIFS($P80:$AT80,"*NA*")</f>
        <v>0</v>
      </c>
      <c r="BF80" s="10">
        <f>SUM(AV80+AY80+BA80+BC80+BD80)</f>
        <v>2</v>
      </c>
      <c r="BG80" s="10">
        <f>SUM(AU80+AW80+AX80+AZ80+BB80)</f>
        <v>29</v>
      </c>
      <c r="BH80" s="10">
        <f>SUM($AU80:$BE80)</f>
        <v>31</v>
      </c>
      <c r="BI80" s="10">
        <f>BA80</f>
        <v>0</v>
      </c>
      <c r="BJ80" s="10">
        <f>BD80+BI80</f>
        <v>0</v>
      </c>
      <c r="BK80" s="10">
        <v>2</v>
      </c>
      <c r="BL80" s="10" t="s">
        <v>2385</v>
      </c>
      <c r="BM80" s="10" t="s">
        <v>2377</v>
      </c>
    </row>
    <row r="81" spans="1:65" x14ac:dyDescent="0.25">
      <c r="A81" s="10" t="s">
        <v>117</v>
      </c>
      <c r="B81" s="10" t="s">
        <v>326</v>
      </c>
      <c r="C81" s="10">
        <v>2003311307</v>
      </c>
      <c r="D81" s="10" t="s">
        <v>1697</v>
      </c>
      <c r="E81" s="10" t="s">
        <v>1698</v>
      </c>
      <c r="F81" s="10" t="s">
        <v>35</v>
      </c>
      <c r="G81" s="10" t="s">
        <v>47</v>
      </c>
      <c r="H81" s="10">
        <v>9342930092</v>
      </c>
      <c r="I81" s="10" t="s">
        <v>1216</v>
      </c>
      <c r="J81" s="22">
        <v>45584</v>
      </c>
      <c r="K81" s="10">
        <v>9715610470</v>
      </c>
      <c r="L81" s="10" t="s">
        <v>1189</v>
      </c>
      <c r="M81" s="10" t="s">
        <v>253</v>
      </c>
      <c r="N81" s="10" t="s">
        <v>40</v>
      </c>
      <c r="O81" s="10" t="s">
        <v>41</v>
      </c>
      <c r="P81" s="10" t="s">
        <v>15</v>
      </c>
      <c r="Q81" s="10" t="s">
        <v>15</v>
      </c>
      <c r="R81" s="10" t="s">
        <v>15</v>
      </c>
      <c r="S81" s="10" t="s">
        <v>15</v>
      </c>
      <c r="T81" s="10" t="s">
        <v>2282</v>
      </c>
      <c r="U81" s="10" t="s">
        <v>15</v>
      </c>
      <c r="V81" s="10" t="s">
        <v>2360</v>
      </c>
      <c r="W81" s="10" t="s">
        <v>15</v>
      </c>
      <c r="X81" s="10" t="s">
        <v>15</v>
      </c>
      <c r="Y81" s="10" t="s">
        <v>15</v>
      </c>
      <c r="Z81" s="10" t="s">
        <v>2360</v>
      </c>
      <c r="AA81" s="10" t="s">
        <v>2282</v>
      </c>
      <c r="AB81" s="10" t="s">
        <v>2360</v>
      </c>
      <c r="AC81" s="10" t="s">
        <v>15</v>
      </c>
      <c r="AD81" s="10" t="s">
        <v>15</v>
      </c>
      <c r="AE81" s="10" t="s">
        <v>2360</v>
      </c>
      <c r="AF81" s="10" t="s">
        <v>15</v>
      </c>
      <c r="AG81" s="10" t="s">
        <v>15</v>
      </c>
      <c r="AH81" s="10" t="s">
        <v>2282</v>
      </c>
      <c r="AI81" s="10" t="s">
        <v>15</v>
      </c>
      <c r="AJ81" s="10" t="s">
        <v>2360</v>
      </c>
      <c r="AK81" s="10" t="s">
        <v>15</v>
      </c>
      <c r="AL81" s="10" t="s">
        <v>15</v>
      </c>
      <c r="AM81" s="10" t="s">
        <v>2360</v>
      </c>
      <c r="AN81" s="10" t="s">
        <v>15</v>
      </c>
      <c r="AO81" s="10" t="s">
        <v>2282</v>
      </c>
      <c r="AP81" s="10" t="s">
        <v>2360</v>
      </c>
      <c r="AQ81" s="10" t="s">
        <v>2360</v>
      </c>
      <c r="AR81" s="10" t="s">
        <v>15</v>
      </c>
      <c r="AS81" s="10" t="s">
        <v>2361</v>
      </c>
      <c r="AT81" s="10" t="s">
        <v>2361</v>
      </c>
      <c r="AU81" s="10">
        <f>SUM(COUNTIFS($P81:$AT81,{"Present - Approved","On behalf attendance - Approved","On behalf attendance - Regularise - Approved","Present - Regularise - Approved"}))</f>
        <v>25</v>
      </c>
      <c r="AV81" s="10">
        <f>SUM(COUNTIFS($P81:$AT81,{"Present - Awaiting","Present - Regularise - Awaiting"}))</f>
        <v>0</v>
      </c>
      <c r="AW81" s="10">
        <f>SUM(COUNTIFS($P81:$AT81,{"Weekoff - Approved","Weekoff Regularise - Approved","Weekoff - Regularise - Approved"}))</f>
        <v>4</v>
      </c>
      <c r="AX81" s="10">
        <f>SUM(COUNTIFS($P81:$AT81,{"Half Day - Approved","Halfday Present - Regularise - Approved","Halfday Present - Approved"}))/2</f>
        <v>0</v>
      </c>
      <c r="AY81" s="10">
        <f>SUM(COUNTIFS($P81:$AT81,{"Half Day - Awaiting"}))/2</f>
        <v>0</v>
      </c>
      <c r="AZ81" s="10">
        <f>COUNTIFS($P81:$AT81,"*Leave - approved*")</f>
        <v>0</v>
      </c>
      <c r="BA81" s="10">
        <f>SUM(COUNTIFS($P81:$AT81,{"Leave - Awaiting"}))</f>
        <v>0</v>
      </c>
      <c r="BB81" s="10">
        <f>COUNTIFS($P81:$AT81,"*Holiday*")</f>
        <v>0</v>
      </c>
      <c r="BC81" s="10">
        <f>SUM(COUNTIFS($P81:$AT81,{"Absent","Absent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" s="10">
        <f>SUM(COUNTIFS($P81:$AT81,{"Not Marked","Halfday Present - Rejected","Half Day - Rejected","Marked Absent - Regularise - Rejected"}))</f>
        <v>2</v>
      </c>
      <c r="BE81" s="10">
        <f>COUNTIFS($P81:$AT81,"*NA*")</f>
        <v>0</v>
      </c>
      <c r="BF81" s="10">
        <f>SUM(AV81+AY81+BA81+BC81+BD81)</f>
        <v>2</v>
      </c>
      <c r="BG81" s="10">
        <f>SUM(AU81+AW81+AX81+AZ81+BB81)</f>
        <v>29</v>
      </c>
      <c r="BH81" s="10">
        <f>SUM($AU81:$BE81)</f>
        <v>31</v>
      </c>
      <c r="BI81" s="10">
        <f>BA81</f>
        <v>0</v>
      </c>
      <c r="BJ81" s="10">
        <f>BD81+BI81</f>
        <v>2</v>
      </c>
      <c r="BK81" s="10">
        <v>2</v>
      </c>
      <c r="BL81" s="10" t="s">
        <v>2384</v>
      </c>
      <c r="BM81" s="10" t="s">
        <v>2377</v>
      </c>
    </row>
    <row r="82" spans="1:65" x14ac:dyDescent="0.25">
      <c r="A82" s="10" t="s">
        <v>217</v>
      </c>
      <c r="B82" s="10" t="s">
        <v>1911</v>
      </c>
      <c r="C82" s="10">
        <v>2003449762</v>
      </c>
      <c r="D82" s="10" t="s">
        <v>1912</v>
      </c>
      <c r="E82" s="10" t="s">
        <v>1913</v>
      </c>
      <c r="F82" s="10" t="s">
        <v>46</v>
      </c>
      <c r="G82" s="10" t="s">
        <v>1628</v>
      </c>
      <c r="H82" s="10">
        <v>9616842430</v>
      </c>
      <c r="I82" s="10" t="s">
        <v>1216</v>
      </c>
      <c r="J82" s="22">
        <v>45641</v>
      </c>
      <c r="K82" s="10">
        <v>9825183223</v>
      </c>
      <c r="L82" s="10" t="s">
        <v>1713</v>
      </c>
      <c r="M82" s="10" t="s">
        <v>258</v>
      </c>
      <c r="N82" s="10" t="s">
        <v>40</v>
      </c>
      <c r="O82" s="10" t="s">
        <v>41</v>
      </c>
      <c r="P82" s="10" t="s">
        <v>2360</v>
      </c>
      <c r="Q82" s="10" t="s">
        <v>2360</v>
      </c>
      <c r="R82" s="10" t="s">
        <v>2360</v>
      </c>
      <c r="S82" s="10" t="s">
        <v>2360</v>
      </c>
      <c r="T82" s="10" t="s">
        <v>2282</v>
      </c>
      <c r="U82" s="10" t="s">
        <v>2360</v>
      </c>
      <c r="V82" s="10" t="s">
        <v>2360</v>
      </c>
      <c r="W82" s="10" t="s">
        <v>2360</v>
      </c>
      <c r="X82" s="10" t="s">
        <v>2360</v>
      </c>
      <c r="Y82" s="10" t="s">
        <v>2360</v>
      </c>
      <c r="Z82" s="10" t="s">
        <v>2360</v>
      </c>
      <c r="AA82" s="10" t="s">
        <v>2282</v>
      </c>
      <c r="AB82" s="10" t="s">
        <v>2360</v>
      </c>
      <c r="AC82" s="10" t="s">
        <v>2360</v>
      </c>
      <c r="AD82" s="10" t="s">
        <v>2360</v>
      </c>
      <c r="AE82" s="10" t="s">
        <v>2360</v>
      </c>
      <c r="AF82" s="10" t="s">
        <v>2360</v>
      </c>
      <c r="AG82" s="10" t="s">
        <v>2360</v>
      </c>
      <c r="AH82" s="10" t="s">
        <v>2282</v>
      </c>
      <c r="AI82" s="10" t="s">
        <v>2360</v>
      </c>
      <c r="AJ82" s="10" t="s">
        <v>2360</v>
      </c>
      <c r="AK82" s="10" t="s">
        <v>2360</v>
      </c>
      <c r="AL82" s="10" t="s">
        <v>2360</v>
      </c>
      <c r="AM82" s="10" t="s">
        <v>2360</v>
      </c>
      <c r="AN82" s="10" t="s">
        <v>2360</v>
      </c>
      <c r="AO82" s="10" t="s">
        <v>2282</v>
      </c>
      <c r="AP82" s="10" t="s">
        <v>2360</v>
      </c>
      <c r="AQ82" s="10" t="s">
        <v>2365</v>
      </c>
      <c r="AR82" s="10" t="s">
        <v>2370</v>
      </c>
      <c r="AS82" s="10" t="s">
        <v>2360</v>
      </c>
      <c r="AT82" s="10" t="s">
        <v>2360</v>
      </c>
      <c r="AU82" s="10">
        <f>SUM(COUNTIFS($P82:$AT82,{"Present - Approved","On behalf attendance - Approved","On behalf attendance - Regularise - Approved","Present - Regularise - Approved"}))</f>
        <v>25</v>
      </c>
      <c r="AV82" s="10">
        <f>SUM(COUNTIFS($P82:$AT82,{"Present - Awaiting","Present - Regularise - Awaiting"}))</f>
        <v>0</v>
      </c>
      <c r="AW82" s="10">
        <f>SUM(COUNTIFS($P82:$AT82,{"Weekoff - Approved","Weekoff Regularise - Approved","Weekoff - Regularise - Approved"}))</f>
        <v>4</v>
      </c>
      <c r="AX82" s="10">
        <f>SUM(COUNTIFS($P82:$AT82,{"Half Day - Approved","Halfday Present - Regularise - Approved","Halfday Present - Approved"}))/2</f>
        <v>0</v>
      </c>
      <c r="AY82" s="10">
        <f>SUM(COUNTIFS($P82:$AT82,{"Half Day - Awaiting"}))/2</f>
        <v>0</v>
      </c>
      <c r="AZ82" s="10">
        <f>COUNTIFS($P82:$AT82,"*Leave - approved*")</f>
        <v>0</v>
      </c>
      <c r="BA82" s="10">
        <f>SUM(COUNTIFS($P82:$AT82,{"Leave - Awaiting"}))</f>
        <v>0</v>
      </c>
      <c r="BB82" s="10">
        <f>COUNTIFS($P82:$AT82,"*Holiday*")</f>
        <v>0</v>
      </c>
      <c r="BC82" s="10">
        <f>SUM(COUNTIFS($P82:$AT82,{"Absent","Absent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82" s="10">
        <f>SUM(COUNTIFS($P82:$AT82,{"Not Marked","Halfday Present - Rejected","Half Day - Rejected","Marked Absent - Regularise - Rejected"}))</f>
        <v>0</v>
      </c>
      <c r="BE82" s="10">
        <f>COUNTIFS($P82:$AT82,"*NA*")</f>
        <v>0</v>
      </c>
      <c r="BF82" s="10">
        <f>SUM(AV82+AY82+BA82+BC82+BD82)</f>
        <v>2</v>
      </c>
      <c r="BG82" s="10">
        <f>SUM(AU82+AW82+AX82+AZ82+BB82)</f>
        <v>29</v>
      </c>
      <c r="BH82" s="10">
        <f>SUM($AU82:$BE82)</f>
        <v>31</v>
      </c>
      <c r="BI82" s="10">
        <f>BA82</f>
        <v>0</v>
      </c>
      <c r="BJ82" s="10">
        <f>BD82+BI82</f>
        <v>0</v>
      </c>
      <c r="BK82" s="10">
        <v>2</v>
      </c>
      <c r="BL82" s="11" t="s">
        <v>2382</v>
      </c>
      <c r="BM82" s="10" t="s">
        <v>2377</v>
      </c>
    </row>
    <row r="83" spans="1:65" x14ac:dyDescent="0.25">
      <c r="A83" s="10" t="s">
        <v>87</v>
      </c>
      <c r="B83" s="10" t="s">
        <v>88</v>
      </c>
      <c r="C83" s="10">
        <v>2003449768</v>
      </c>
      <c r="D83" s="10" t="s">
        <v>1916</v>
      </c>
      <c r="E83" s="10" t="s">
        <v>1917</v>
      </c>
      <c r="F83" s="10" t="s">
        <v>91</v>
      </c>
      <c r="G83" s="10" t="s">
        <v>1628</v>
      </c>
      <c r="H83" s="10">
        <v>6290326347</v>
      </c>
      <c r="I83" s="10" t="s">
        <v>1216</v>
      </c>
      <c r="J83" s="22">
        <v>45689</v>
      </c>
      <c r="K83" s="10">
        <v>8617076007</v>
      </c>
      <c r="L83" s="10" t="s">
        <v>657</v>
      </c>
      <c r="M83" s="10" t="s">
        <v>99</v>
      </c>
      <c r="N83" s="10" t="s">
        <v>40</v>
      </c>
      <c r="O83" s="10" t="s">
        <v>41</v>
      </c>
      <c r="P83" s="10" t="s">
        <v>15</v>
      </c>
      <c r="Q83" s="10" t="s">
        <v>15</v>
      </c>
      <c r="R83" s="10" t="s">
        <v>15</v>
      </c>
      <c r="S83" s="10" t="s">
        <v>15</v>
      </c>
      <c r="T83" s="10" t="s">
        <v>2282</v>
      </c>
      <c r="U83" s="10" t="s">
        <v>15</v>
      </c>
      <c r="V83" s="10" t="s">
        <v>15</v>
      </c>
      <c r="W83" s="10" t="s">
        <v>2359</v>
      </c>
      <c r="X83" s="10" t="s">
        <v>2359</v>
      </c>
      <c r="Y83" s="10" t="s">
        <v>2359</v>
      </c>
      <c r="Z83" s="10" t="s">
        <v>2359</v>
      </c>
      <c r="AA83" s="10" t="s">
        <v>2282</v>
      </c>
      <c r="AB83" s="10" t="s">
        <v>2359</v>
      </c>
      <c r="AC83" s="10" t="s">
        <v>2359</v>
      </c>
      <c r="AD83" s="10" t="s">
        <v>2359</v>
      </c>
      <c r="AE83" s="10" t="s">
        <v>2359</v>
      </c>
      <c r="AF83" s="10" t="s">
        <v>2359</v>
      </c>
      <c r="AG83" s="10" t="s">
        <v>15</v>
      </c>
      <c r="AH83" s="10" t="s">
        <v>2282</v>
      </c>
      <c r="AI83" s="10" t="s">
        <v>15</v>
      </c>
      <c r="AJ83" s="10" t="s">
        <v>2359</v>
      </c>
      <c r="AK83" s="10" t="s">
        <v>2373</v>
      </c>
      <c r="AL83" s="10" t="s">
        <v>2373</v>
      </c>
      <c r="AM83" s="10" t="s">
        <v>15</v>
      </c>
      <c r="AN83" s="10" t="s">
        <v>15</v>
      </c>
      <c r="AO83" s="10" t="s">
        <v>2282</v>
      </c>
      <c r="AP83" s="10" t="s">
        <v>2360</v>
      </c>
      <c r="AQ83" s="10" t="s">
        <v>15</v>
      </c>
      <c r="AR83" s="10" t="s">
        <v>15</v>
      </c>
      <c r="AS83" s="10" t="s">
        <v>15</v>
      </c>
      <c r="AT83" s="10" t="s">
        <v>15</v>
      </c>
      <c r="AU83" s="10">
        <f>SUM(COUNTIFS($P83:$AT83,{"Present - Approved","On behalf attendance - Approved","On behalf attendance - Regularise - Approved","Present - Regularise - Approved"}))</f>
        <v>15</v>
      </c>
      <c r="AV83" s="10">
        <f>SUM(COUNTIFS($P83:$AT83,{"Present - Awaiting","Present - Regularise - Awaiting"}))</f>
        <v>0</v>
      </c>
      <c r="AW83" s="10">
        <f>SUM(COUNTIFS($P83:$AT83,{"Weekoff - Approved","Weekoff Regularise - Approved","Weekoff - Regularise - Approved"}))</f>
        <v>4</v>
      </c>
      <c r="AX83" s="10">
        <f>SUM(COUNTIFS($P83:$AT83,{"Half Day - Approved","Halfday Present - Regularise - Approved","Halfday Present - Approved"}))/2</f>
        <v>0</v>
      </c>
      <c r="AY83" s="10">
        <f>SUM(COUNTIFS($P83:$AT83,{"Half Day - Awaiting"}))/2</f>
        <v>0</v>
      </c>
      <c r="AZ83" s="10">
        <f>COUNTIFS($P83:$AT83,"*Leave - approved*")</f>
        <v>10</v>
      </c>
      <c r="BA83" s="10">
        <f>SUM(COUNTIFS($P83:$AT83,{"Leave - Awaiting"}))</f>
        <v>0</v>
      </c>
      <c r="BB83" s="10">
        <f>COUNTIFS($P83:$AT83,"*Holiday*")</f>
        <v>0</v>
      </c>
      <c r="BC83" s="10">
        <f>SUM(COUNTIFS($P83:$AT83,{"Absent","Absent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83" s="10">
        <f>SUM(COUNTIFS($P83:$AT83,{"Not Marked","Halfday Present - Rejected","Half Day - Rejected","Marked Absent - Regularise - Rejected"}))</f>
        <v>0</v>
      </c>
      <c r="BE83" s="10">
        <f>COUNTIFS($P83:$AT83,"*NA*")</f>
        <v>0</v>
      </c>
      <c r="BF83" s="10">
        <f>SUM(AV83+AY83+BA83+BC83+BD83)</f>
        <v>2</v>
      </c>
      <c r="BG83" s="10">
        <f>SUM(AU83+AW83+AX83+AZ83+BB83)</f>
        <v>29</v>
      </c>
      <c r="BH83" s="10">
        <f>SUM($AU83:$BE83)</f>
        <v>31</v>
      </c>
      <c r="BI83" s="10">
        <f>BA83</f>
        <v>0</v>
      </c>
      <c r="BJ83" s="10">
        <f>BD83+BI83</f>
        <v>0</v>
      </c>
      <c r="BK83" s="10">
        <v>2</v>
      </c>
      <c r="BL83" s="11" t="s">
        <v>2382</v>
      </c>
      <c r="BM83" s="10" t="s">
        <v>2377</v>
      </c>
    </row>
    <row r="84" spans="1:65" x14ac:dyDescent="0.25">
      <c r="A84" s="10" t="s">
        <v>167</v>
      </c>
      <c r="B84" s="10" t="s">
        <v>1471</v>
      </c>
      <c r="C84" s="10">
        <v>2003479894</v>
      </c>
      <c r="D84" s="10" t="s">
        <v>1988</v>
      </c>
      <c r="E84" s="10" t="s">
        <v>1989</v>
      </c>
      <c r="F84" s="10" t="s">
        <v>35</v>
      </c>
      <c r="G84" s="10" t="s">
        <v>36</v>
      </c>
      <c r="H84" s="10">
        <v>8590302752</v>
      </c>
      <c r="I84" s="10" t="s">
        <v>246</v>
      </c>
      <c r="J84" s="22">
        <v>45717</v>
      </c>
      <c r="K84" s="10">
        <v>9645540357</v>
      </c>
      <c r="L84" s="10" t="s">
        <v>215</v>
      </c>
      <c r="M84" s="10" t="s">
        <v>216</v>
      </c>
      <c r="N84" s="10" t="s">
        <v>40</v>
      </c>
      <c r="O84" s="10" t="s">
        <v>41</v>
      </c>
      <c r="P84" s="10" t="s">
        <v>15</v>
      </c>
      <c r="Q84" s="10" t="s">
        <v>15</v>
      </c>
      <c r="R84" s="10" t="s">
        <v>15</v>
      </c>
      <c r="S84" s="10" t="s">
        <v>15</v>
      </c>
      <c r="T84" s="10" t="s">
        <v>2282</v>
      </c>
      <c r="U84" s="10" t="s">
        <v>15</v>
      </c>
      <c r="V84" s="10" t="s">
        <v>15</v>
      </c>
      <c r="W84" s="10" t="s">
        <v>15</v>
      </c>
      <c r="X84" s="10" t="s">
        <v>2360</v>
      </c>
      <c r="Y84" s="10" t="s">
        <v>15</v>
      </c>
      <c r="Z84" s="10" t="s">
        <v>15</v>
      </c>
      <c r="AA84" s="10" t="s">
        <v>2282</v>
      </c>
      <c r="AB84" s="10" t="s">
        <v>15</v>
      </c>
      <c r="AC84" s="10" t="s">
        <v>15</v>
      </c>
      <c r="AD84" s="10" t="s">
        <v>15</v>
      </c>
      <c r="AE84" s="10" t="s">
        <v>15</v>
      </c>
      <c r="AF84" s="10" t="s">
        <v>15</v>
      </c>
      <c r="AG84" s="10" t="s">
        <v>15</v>
      </c>
      <c r="AH84" s="10" t="s">
        <v>2282</v>
      </c>
      <c r="AI84" s="10" t="s">
        <v>2361</v>
      </c>
      <c r="AJ84" s="10" t="s">
        <v>2361</v>
      </c>
      <c r="AK84" s="10" t="s">
        <v>15</v>
      </c>
      <c r="AL84" s="10" t="s">
        <v>15</v>
      </c>
      <c r="AM84" s="10" t="s">
        <v>15</v>
      </c>
      <c r="AN84" s="10" t="s">
        <v>15</v>
      </c>
      <c r="AO84" s="10" t="s">
        <v>2282</v>
      </c>
      <c r="AP84" s="10" t="s">
        <v>2359</v>
      </c>
      <c r="AQ84" s="10" t="s">
        <v>15</v>
      </c>
      <c r="AR84" s="10" t="s">
        <v>15</v>
      </c>
      <c r="AS84" s="10" t="s">
        <v>15</v>
      </c>
      <c r="AT84" s="10" t="s">
        <v>15</v>
      </c>
      <c r="AU84" s="10">
        <f>SUM(COUNTIFS($P84:$AT84,{"Present - Approved","On behalf attendance - Approved","On behalf attendance - Regularise - Approved","Present - Regularise - Approved"}))</f>
        <v>24</v>
      </c>
      <c r="AV84" s="10">
        <f>SUM(COUNTIFS($P84:$AT84,{"Present - Awaiting","Present - Regularise - Awaiting"}))</f>
        <v>0</v>
      </c>
      <c r="AW84" s="10">
        <f>SUM(COUNTIFS($P84:$AT84,{"Weekoff - Approved","Weekoff Regularise - Approved","Weekoff - Regularise - Approved"}))</f>
        <v>4</v>
      </c>
      <c r="AX84" s="10">
        <f>SUM(COUNTIFS($P84:$AT84,{"Half Day - Approved","Halfday Present - Regularise - Approved","Halfday Present - Approved"}))/2</f>
        <v>0</v>
      </c>
      <c r="AY84" s="10">
        <f>SUM(COUNTIFS($P84:$AT84,{"Half Day - Awaiting"}))/2</f>
        <v>0</v>
      </c>
      <c r="AZ84" s="10">
        <f>COUNTIFS($P84:$AT84,"*Leave - approved*")</f>
        <v>1</v>
      </c>
      <c r="BA84" s="10">
        <f>SUM(COUNTIFS($P84:$AT84,{"Leave - Awaiting"}))</f>
        <v>0</v>
      </c>
      <c r="BB84" s="10">
        <f>COUNTIFS($P84:$AT84,"*Holiday*")</f>
        <v>0</v>
      </c>
      <c r="BC84" s="10">
        <f>SUM(COUNTIFS($P84:$AT84,{"Absent","Absent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4" s="10">
        <f>SUM(COUNTIFS($P84:$AT84,{"Not Marked","Halfday Present - Rejected","Half Day - Rejected","Marked Absent - Regularise - Rejected"}))</f>
        <v>2</v>
      </c>
      <c r="BE84" s="10">
        <f>COUNTIFS($P84:$AT84,"*NA*")</f>
        <v>0</v>
      </c>
      <c r="BF84" s="10">
        <f>SUM(AV84+AY84+BA84+BC84+BD84)</f>
        <v>2</v>
      </c>
      <c r="BG84" s="10">
        <f>SUM(AU84+AW84+AX84+AZ84+BB84)</f>
        <v>29</v>
      </c>
      <c r="BH84" s="10">
        <f>SUM($AU84:$BE84)</f>
        <v>31</v>
      </c>
      <c r="BI84" s="10">
        <f>BA84</f>
        <v>0</v>
      </c>
      <c r="BJ84" s="10">
        <f>BD84+BI84</f>
        <v>2</v>
      </c>
      <c r="BK84" s="10">
        <v>2</v>
      </c>
      <c r="BL84" s="10" t="s">
        <v>2384</v>
      </c>
      <c r="BM84" s="10" t="s">
        <v>2377</v>
      </c>
    </row>
    <row r="85" spans="1:65" x14ac:dyDescent="0.25">
      <c r="A85" s="10" t="s">
        <v>177</v>
      </c>
      <c r="B85" s="10" t="s">
        <v>450</v>
      </c>
      <c r="C85" s="10">
        <v>2003509931</v>
      </c>
      <c r="D85" s="10" t="s">
        <v>2067</v>
      </c>
      <c r="E85" s="10" t="s">
        <v>2068</v>
      </c>
      <c r="F85" s="10" t="s">
        <v>46</v>
      </c>
      <c r="G85" s="10" t="s">
        <v>1941</v>
      </c>
      <c r="H85" s="10">
        <v>7666352621</v>
      </c>
      <c r="I85" s="10" t="s">
        <v>37</v>
      </c>
      <c r="J85" s="22">
        <v>45736</v>
      </c>
      <c r="K85" s="10">
        <v>7709543143</v>
      </c>
      <c r="L85" s="10" t="s">
        <v>247</v>
      </c>
      <c r="M85" s="10" t="s">
        <v>2069</v>
      </c>
      <c r="N85" s="10" t="s">
        <v>40</v>
      </c>
      <c r="O85" s="10" t="s">
        <v>41</v>
      </c>
      <c r="P85" s="10" t="s">
        <v>15</v>
      </c>
      <c r="Q85" s="10" t="s">
        <v>15</v>
      </c>
      <c r="R85" s="10" t="s">
        <v>2363</v>
      </c>
      <c r="S85" s="10" t="s">
        <v>15</v>
      </c>
      <c r="T85" s="10" t="s">
        <v>2282</v>
      </c>
      <c r="U85" s="10" t="s">
        <v>2363</v>
      </c>
      <c r="V85" s="10" t="s">
        <v>2359</v>
      </c>
      <c r="W85" s="10" t="s">
        <v>2359</v>
      </c>
      <c r="X85" s="10" t="s">
        <v>2359</v>
      </c>
      <c r="Y85" s="10" t="s">
        <v>2359</v>
      </c>
      <c r="Z85" s="10" t="s">
        <v>15</v>
      </c>
      <c r="AA85" s="10" t="s">
        <v>2282</v>
      </c>
      <c r="AB85" s="10" t="s">
        <v>15</v>
      </c>
      <c r="AC85" s="10" t="s">
        <v>15</v>
      </c>
      <c r="AD85" s="10" t="s">
        <v>15</v>
      </c>
      <c r="AE85" s="10" t="s">
        <v>15</v>
      </c>
      <c r="AF85" s="10" t="s">
        <v>15</v>
      </c>
      <c r="AG85" s="10" t="s">
        <v>15</v>
      </c>
      <c r="AH85" s="10" t="s">
        <v>2282</v>
      </c>
      <c r="AI85" s="10" t="s">
        <v>15</v>
      </c>
      <c r="AJ85" s="10" t="s">
        <v>15</v>
      </c>
      <c r="AK85" s="10" t="s">
        <v>2360</v>
      </c>
      <c r="AL85" s="10" t="s">
        <v>15</v>
      </c>
      <c r="AM85" s="10" t="s">
        <v>15</v>
      </c>
      <c r="AN85" s="10" t="s">
        <v>15</v>
      </c>
      <c r="AO85" s="10" t="s">
        <v>2282</v>
      </c>
      <c r="AP85" s="10" t="s">
        <v>15</v>
      </c>
      <c r="AQ85" s="10" t="s">
        <v>15</v>
      </c>
      <c r="AR85" s="10" t="s">
        <v>15</v>
      </c>
      <c r="AS85" s="10" t="s">
        <v>15</v>
      </c>
      <c r="AT85" s="10" t="s">
        <v>15</v>
      </c>
      <c r="AU85" s="10">
        <f>SUM(COUNTIFS($P85:$AT85,{"Present - Approved","On behalf attendance - Approved","On behalf attendance - Regularise - Approved","Present - Regularise - Approved"}))</f>
        <v>21</v>
      </c>
      <c r="AV85" s="10">
        <f>SUM(COUNTIFS($P85:$AT85,{"Present - Awaiting","Present - Regularise - Awaiting"}))</f>
        <v>2</v>
      </c>
      <c r="AW85" s="10">
        <f>SUM(COUNTIFS($P85:$AT85,{"Weekoff - Approved","Weekoff Regularise - Approved","Weekoff - Regularise - Approved"}))</f>
        <v>4</v>
      </c>
      <c r="AX85" s="10">
        <f>SUM(COUNTIFS($P85:$AT85,{"Half Day - Approved","Halfday Present - Regularise - Approved","Halfday Present - Approved"}))/2</f>
        <v>0</v>
      </c>
      <c r="AY85" s="10">
        <f>SUM(COUNTIFS($P85:$AT85,{"Half Day - Awaiting"}))/2</f>
        <v>0</v>
      </c>
      <c r="AZ85" s="10">
        <f>COUNTIFS($P85:$AT85,"*Leave - approved*")</f>
        <v>4</v>
      </c>
      <c r="BA85" s="10">
        <f>SUM(COUNTIFS($P85:$AT85,{"Leave - Awaiting"}))</f>
        <v>0</v>
      </c>
      <c r="BB85" s="10">
        <f>COUNTIFS($P85:$AT85,"*Holiday*")</f>
        <v>0</v>
      </c>
      <c r="BC85" s="10">
        <f>SUM(COUNTIFS($P85:$AT85,{"Absent","Absent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5" s="10">
        <f>SUM(COUNTIFS($P85:$AT85,{"Not Marked","Halfday Present - Rejected","Half Day - Rejected","Marked Absent - Regularise - Rejected"}))</f>
        <v>0</v>
      </c>
      <c r="BE85" s="10">
        <f>COUNTIFS($P85:$AT85,"*NA*")</f>
        <v>0</v>
      </c>
      <c r="BF85" s="10">
        <f>SUM(AV85+AY85+BA85+BC85+BD85)</f>
        <v>2</v>
      </c>
      <c r="BG85" s="10">
        <f>SUM(AU85+AW85+AX85+AZ85+BB85)</f>
        <v>29</v>
      </c>
      <c r="BH85" s="10">
        <f>SUM($AU85:$BE85)</f>
        <v>31</v>
      </c>
      <c r="BI85" s="10">
        <f>BA85</f>
        <v>0</v>
      </c>
      <c r="BJ85" s="10">
        <f>BD85+BI85</f>
        <v>0</v>
      </c>
      <c r="BK85" s="10">
        <v>2</v>
      </c>
      <c r="BL85" s="10" t="s">
        <v>2385</v>
      </c>
      <c r="BM85" s="10" t="s">
        <v>2377</v>
      </c>
    </row>
    <row r="86" spans="1:65" x14ac:dyDescent="0.25">
      <c r="A86" s="14" t="s">
        <v>107</v>
      </c>
      <c r="B86" s="14" t="s">
        <v>2081</v>
      </c>
      <c r="C86" s="14">
        <v>2003509933</v>
      </c>
      <c r="D86" s="14" t="s">
        <v>2082</v>
      </c>
      <c r="E86" s="14" t="s">
        <v>2083</v>
      </c>
      <c r="F86" s="14" t="s">
        <v>104</v>
      </c>
      <c r="G86" s="14" t="s">
        <v>1628</v>
      </c>
      <c r="H86" s="14">
        <v>7318297227</v>
      </c>
      <c r="I86" s="14" t="s">
        <v>1216</v>
      </c>
      <c r="J86" s="23">
        <v>45748</v>
      </c>
      <c r="K86" s="14">
        <v>9807707763</v>
      </c>
      <c r="L86" s="14" t="s">
        <v>614</v>
      </c>
      <c r="M86" s="14" t="s">
        <v>375</v>
      </c>
      <c r="N86" s="14" t="s">
        <v>40</v>
      </c>
      <c r="O86" s="19">
        <v>45823</v>
      </c>
      <c r="P86" s="14" t="s">
        <v>15</v>
      </c>
      <c r="Q86" s="14" t="s">
        <v>15</v>
      </c>
      <c r="R86" s="14" t="s">
        <v>15</v>
      </c>
      <c r="S86" s="14" t="s">
        <v>15</v>
      </c>
      <c r="T86" s="14" t="s">
        <v>2282</v>
      </c>
      <c r="U86" s="14" t="s">
        <v>15</v>
      </c>
      <c r="V86" s="14" t="s">
        <v>15</v>
      </c>
      <c r="W86" s="14" t="s">
        <v>15</v>
      </c>
      <c r="X86" s="14" t="s">
        <v>15</v>
      </c>
      <c r="Y86" s="14" t="s">
        <v>15</v>
      </c>
      <c r="Z86" s="14" t="s">
        <v>15</v>
      </c>
      <c r="AA86" s="14" t="s">
        <v>2282</v>
      </c>
      <c r="AB86" s="14" t="s">
        <v>15</v>
      </c>
      <c r="AC86" s="14" t="s">
        <v>15</v>
      </c>
      <c r="AD86" s="14" t="s">
        <v>15</v>
      </c>
      <c r="AE86" s="14" t="s">
        <v>15</v>
      </c>
      <c r="AF86" s="14" t="s">
        <v>15</v>
      </c>
      <c r="AG86" s="14" t="s">
        <v>2362</v>
      </c>
      <c r="AH86" s="14" t="s">
        <v>2282</v>
      </c>
      <c r="AI86" s="14" t="s">
        <v>15</v>
      </c>
      <c r="AJ86" s="14" t="s">
        <v>15</v>
      </c>
      <c r="AK86" s="14" t="s">
        <v>15</v>
      </c>
      <c r="AL86" s="14" t="s">
        <v>15</v>
      </c>
      <c r="AM86" s="14" t="s">
        <v>15</v>
      </c>
      <c r="AN86" s="14" t="s">
        <v>15</v>
      </c>
      <c r="AO86" s="14" t="s">
        <v>2282</v>
      </c>
      <c r="AP86" s="14" t="s">
        <v>2359</v>
      </c>
      <c r="AQ86" s="14" t="s">
        <v>2359</v>
      </c>
      <c r="AR86" s="14" t="s">
        <v>2364</v>
      </c>
      <c r="AS86" s="14" t="s">
        <v>2364</v>
      </c>
      <c r="AT86" s="14" t="s">
        <v>15</v>
      </c>
      <c r="AU86" s="14">
        <f>SUM(COUNTIFS($P86:$AT86,{"Present - Approved","On behalf attendance - Approved","On behalf attendance - Regularise - Approved","Present - Regularise - Approved"}))</f>
        <v>22</v>
      </c>
      <c r="AV86" s="14">
        <f>SUM(COUNTIFS($P86:$AT86,{"Present - Awaiting","Present - Regularise - Awaiting"}))</f>
        <v>0</v>
      </c>
      <c r="AW86" s="14">
        <f>SUM(COUNTIFS($P86:$AT86,{"Weekoff - Approved","Weekoff Regularise - Approved","Weekoff - Regularise - Approved"}))</f>
        <v>4</v>
      </c>
      <c r="AX86" s="14">
        <f>SUM(COUNTIFS($P86:$AT86,{"Half Day - Approved","Halfday Present - Regularise - Approved","Halfday Present - Approved"}))/2</f>
        <v>0</v>
      </c>
      <c r="AY86" s="14">
        <f>SUM(COUNTIFS($P86:$AT86,{"Half Day - Awaiting"}))/2</f>
        <v>0</v>
      </c>
      <c r="AZ86" s="14">
        <f>COUNTIFS($P86:$AT86,"*Leave - approved*")</f>
        <v>2</v>
      </c>
      <c r="BA86" s="14">
        <f>SUM(COUNTIFS($P86:$AT86,{"Leave - Awaiting"}))</f>
        <v>0</v>
      </c>
      <c r="BB86" s="14">
        <f>COUNTIFS($P86:$AT86,"*Holiday*")</f>
        <v>1</v>
      </c>
      <c r="BC86" s="14">
        <f>SUM(COUNTIFS($P86:$AT86,{"Absent","Absent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86" s="14">
        <f>SUM(COUNTIFS($P86:$AT86,{"Not Marked","Halfday Present - Rejected","Half Day - Rejected","Marked Absent - Regularise - Rejected"}))</f>
        <v>0</v>
      </c>
      <c r="BE86" s="14">
        <f>COUNTIFS($P86:$AT86,"*NA*")</f>
        <v>0</v>
      </c>
      <c r="BF86" s="14">
        <f>SUM(AV86+AY86+BA86+BC86+BD86)</f>
        <v>2</v>
      </c>
      <c r="BG86" s="14">
        <f>SUM(AU86+AW86+AX86+AZ86+BB86)</f>
        <v>29</v>
      </c>
      <c r="BH86" s="14">
        <f>SUM($AU86:$BE86)</f>
        <v>31</v>
      </c>
      <c r="BI86" s="14">
        <f>BA86</f>
        <v>0</v>
      </c>
      <c r="BJ86" s="14">
        <f>BD86+BI86</f>
        <v>0</v>
      </c>
      <c r="BK86" s="10">
        <v>2</v>
      </c>
      <c r="BL86" s="11" t="s">
        <v>2382</v>
      </c>
      <c r="BM86" s="14" t="s">
        <v>2377</v>
      </c>
    </row>
    <row r="87" spans="1:65" x14ac:dyDescent="0.25">
      <c r="A87" s="10" t="s">
        <v>177</v>
      </c>
      <c r="B87" s="10" t="s">
        <v>178</v>
      </c>
      <c r="C87" s="10">
        <v>2003509941</v>
      </c>
      <c r="D87" s="10" t="s">
        <v>2124</v>
      </c>
      <c r="E87" s="10" t="s">
        <v>2125</v>
      </c>
      <c r="F87" s="10" t="s">
        <v>46</v>
      </c>
      <c r="G87" s="10" t="s">
        <v>1628</v>
      </c>
      <c r="H87" s="10">
        <v>8080427012</v>
      </c>
      <c r="I87" s="10" t="s">
        <v>1216</v>
      </c>
      <c r="J87" s="22">
        <v>45759</v>
      </c>
      <c r="K87" s="10">
        <v>7982912669</v>
      </c>
      <c r="L87" s="10" t="s">
        <v>569</v>
      </c>
      <c r="M87" s="10" t="s">
        <v>196</v>
      </c>
      <c r="N87" s="10" t="s">
        <v>40</v>
      </c>
      <c r="O87" s="10" t="s">
        <v>41</v>
      </c>
      <c r="P87" s="10" t="s">
        <v>2361</v>
      </c>
      <c r="Q87" s="10" t="s">
        <v>15</v>
      </c>
      <c r="R87" s="10" t="s">
        <v>15</v>
      </c>
      <c r="S87" s="10" t="s">
        <v>15</v>
      </c>
      <c r="T87" s="10" t="s">
        <v>2282</v>
      </c>
      <c r="U87" s="10" t="s">
        <v>15</v>
      </c>
      <c r="V87" s="10" t="s">
        <v>15</v>
      </c>
      <c r="W87" s="10" t="s">
        <v>15</v>
      </c>
      <c r="X87" s="10" t="s">
        <v>2360</v>
      </c>
      <c r="Y87" s="10" t="s">
        <v>15</v>
      </c>
      <c r="Z87" s="10" t="s">
        <v>2368</v>
      </c>
      <c r="AA87" s="10" t="s">
        <v>2282</v>
      </c>
      <c r="AB87" s="10" t="s">
        <v>15</v>
      </c>
      <c r="AC87" s="10" t="s">
        <v>15</v>
      </c>
      <c r="AD87" s="10" t="s">
        <v>2361</v>
      </c>
      <c r="AE87" s="10" t="s">
        <v>15</v>
      </c>
      <c r="AF87" s="10" t="s">
        <v>15</v>
      </c>
      <c r="AG87" s="10" t="s">
        <v>15</v>
      </c>
      <c r="AH87" s="10" t="s">
        <v>2282</v>
      </c>
      <c r="AI87" s="10" t="s">
        <v>15</v>
      </c>
      <c r="AJ87" s="10" t="s">
        <v>15</v>
      </c>
      <c r="AK87" s="10" t="s">
        <v>15</v>
      </c>
      <c r="AL87" s="10" t="s">
        <v>15</v>
      </c>
      <c r="AM87" s="10" t="s">
        <v>15</v>
      </c>
      <c r="AN87" s="10" t="s">
        <v>15</v>
      </c>
      <c r="AO87" s="10" t="s">
        <v>2282</v>
      </c>
      <c r="AP87" s="10" t="s">
        <v>15</v>
      </c>
      <c r="AQ87" s="10" t="s">
        <v>2359</v>
      </c>
      <c r="AR87" s="10" t="s">
        <v>2359</v>
      </c>
      <c r="AS87" s="10" t="s">
        <v>2359</v>
      </c>
      <c r="AT87" s="10" t="s">
        <v>2359</v>
      </c>
      <c r="AU87" s="10">
        <f>SUM(COUNTIFS($P87:$AT87,{"Present - Approved","On behalf attendance - Approved","On behalf attendance - Regularise - Approved","Present - Regularise - Approved"}))</f>
        <v>21</v>
      </c>
      <c r="AV87" s="10">
        <f>SUM(COUNTIFS($P87:$AT87,{"Present - Awaiting","Present - Regularise - Awaiting"}))</f>
        <v>0</v>
      </c>
      <c r="AW87" s="10">
        <f>SUM(COUNTIFS($P87:$AT87,{"Weekoff - Approved","Weekoff Regularise - Approved","Weekoff - Regularise - Approved"}))</f>
        <v>4</v>
      </c>
      <c r="AX87" s="10">
        <f>SUM(COUNTIFS($P87:$AT87,{"Half Day - Approved","Halfday Present - Regularise - Approved","Halfday Present - Approved"}))/2</f>
        <v>0</v>
      </c>
      <c r="AY87" s="10">
        <f>SUM(COUNTIFS($P87:$AT87,{"Half Day - Awaiting"}))/2</f>
        <v>0</v>
      </c>
      <c r="AZ87" s="10">
        <f>COUNTIFS($P87:$AT87,"*Leave - approved*")</f>
        <v>4</v>
      </c>
      <c r="BA87" s="10">
        <f>SUM(COUNTIFS($P87:$AT87,{"Leave - Awaiting"}))</f>
        <v>0</v>
      </c>
      <c r="BB87" s="10">
        <f>COUNTIFS($P87:$AT87,"*Holiday*")</f>
        <v>0</v>
      </c>
      <c r="BC87" s="10">
        <f>SUM(COUNTIFS($P87:$AT87,{"Absent","Absent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7" s="10">
        <f>SUM(COUNTIFS($P87:$AT87,{"Not Marked","Halfday Present - Rejected","Half Day - Rejected","Marked Absent - Regularise - Rejected"}))</f>
        <v>2</v>
      </c>
      <c r="BE87" s="10">
        <f>COUNTIFS($P87:$AT87,"*NA*")</f>
        <v>0</v>
      </c>
      <c r="BF87" s="10">
        <f>SUM(AV87+AY87+BA87+BC87+BD87)</f>
        <v>2</v>
      </c>
      <c r="BG87" s="10">
        <f>SUM(AU87+AW87+AX87+AZ87+BB87)</f>
        <v>29</v>
      </c>
      <c r="BH87" s="10">
        <f>SUM($AU87:$BE87)</f>
        <v>31</v>
      </c>
      <c r="BI87" s="10">
        <f>BA87</f>
        <v>0</v>
      </c>
      <c r="BJ87" s="10">
        <f>BD87+BI87</f>
        <v>2</v>
      </c>
      <c r="BK87" s="10">
        <v>2</v>
      </c>
      <c r="BL87" s="10" t="s">
        <v>2384</v>
      </c>
      <c r="BM87" s="10" t="s">
        <v>2377</v>
      </c>
    </row>
    <row r="88" spans="1:65" x14ac:dyDescent="0.25">
      <c r="A88" s="10" t="s">
        <v>70</v>
      </c>
      <c r="B88" s="10" t="s">
        <v>80</v>
      </c>
      <c r="C88" s="10">
        <v>2003509951</v>
      </c>
      <c r="D88" s="10" t="s">
        <v>2151</v>
      </c>
      <c r="E88" s="10" t="s">
        <v>2152</v>
      </c>
      <c r="F88" s="10" t="s">
        <v>35</v>
      </c>
      <c r="G88" s="10" t="s">
        <v>47</v>
      </c>
      <c r="H88" s="10">
        <v>9177842949</v>
      </c>
      <c r="I88" s="10" t="s">
        <v>1216</v>
      </c>
      <c r="J88" s="22">
        <v>45763</v>
      </c>
      <c r="K88" s="10">
        <v>9948711602</v>
      </c>
      <c r="L88" s="10" t="s">
        <v>1360</v>
      </c>
      <c r="M88" s="10" t="s">
        <v>75</v>
      </c>
      <c r="N88" s="10" t="s">
        <v>40</v>
      </c>
      <c r="O88" s="10" t="s">
        <v>41</v>
      </c>
      <c r="P88" s="10" t="s">
        <v>15</v>
      </c>
      <c r="Q88" s="10" t="s">
        <v>15</v>
      </c>
      <c r="R88" s="10" t="s">
        <v>15</v>
      </c>
      <c r="S88" s="10" t="s">
        <v>15</v>
      </c>
      <c r="T88" s="10" t="s">
        <v>2282</v>
      </c>
      <c r="U88" s="10" t="s">
        <v>15</v>
      </c>
      <c r="V88" s="10" t="s">
        <v>2367</v>
      </c>
      <c r="W88" s="10" t="s">
        <v>15</v>
      </c>
      <c r="X88" s="10" t="s">
        <v>15</v>
      </c>
      <c r="Y88" s="10" t="s">
        <v>15</v>
      </c>
      <c r="Z88" s="10" t="s">
        <v>15</v>
      </c>
      <c r="AA88" s="10" t="s">
        <v>2282</v>
      </c>
      <c r="AB88" s="10" t="s">
        <v>15</v>
      </c>
      <c r="AC88" s="10" t="s">
        <v>15</v>
      </c>
      <c r="AD88" s="10" t="s">
        <v>15</v>
      </c>
      <c r="AE88" s="10" t="s">
        <v>15</v>
      </c>
      <c r="AF88" s="10" t="s">
        <v>15</v>
      </c>
      <c r="AG88" s="10" t="s">
        <v>15</v>
      </c>
      <c r="AH88" s="10" t="s">
        <v>2282</v>
      </c>
      <c r="AI88" s="10" t="s">
        <v>15</v>
      </c>
      <c r="AJ88" s="10" t="s">
        <v>15</v>
      </c>
      <c r="AK88" s="10" t="s">
        <v>15</v>
      </c>
      <c r="AL88" s="10" t="s">
        <v>15</v>
      </c>
      <c r="AM88" s="10" t="s">
        <v>15</v>
      </c>
      <c r="AN88" s="10" t="s">
        <v>15</v>
      </c>
      <c r="AO88" s="10" t="s">
        <v>2282</v>
      </c>
      <c r="AP88" s="10" t="s">
        <v>2361</v>
      </c>
      <c r="AQ88" s="10" t="s">
        <v>15</v>
      </c>
      <c r="AR88" s="10" t="s">
        <v>15</v>
      </c>
      <c r="AS88" s="10" t="s">
        <v>15</v>
      </c>
      <c r="AT88" s="10" t="s">
        <v>2361</v>
      </c>
      <c r="AU88" s="10">
        <f>SUM(COUNTIFS($P88:$AT88,{"Present - Approved","On behalf attendance - Approved","On behalf attendance - Regularise - Approved","Present - Regularise - Approved"}))</f>
        <v>25</v>
      </c>
      <c r="AV88" s="10">
        <f>SUM(COUNTIFS($P88:$AT88,{"Present - Awaiting","Present - Regularise - Awaiting"}))</f>
        <v>0</v>
      </c>
      <c r="AW88" s="10">
        <f>SUM(COUNTIFS($P88:$AT88,{"Weekoff - Approved","Weekoff Regularise - Approved","Weekoff - Regularise - Approved"}))</f>
        <v>4</v>
      </c>
      <c r="AX88" s="10">
        <f>SUM(COUNTIFS($P88:$AT88,{"Half Day - Approved","Halfday Present - Regularise - Approved","Halfday Present - Approved"}))/2</f>
        <v>0</v>
      </c>
      <c r="AY88" s="10">
        <f>SUM(COUNTIFS($P88:$AT88,{"Half Day - Awaiting"}))/2</f>
        <v>0</v>
      </c>
      <c r="AZ88" s="10">
        <f>COUNTIFS($P88:$AT88,"*Leave - approved*")</f>
        <v>0</v>
      </c>
      <c r="BA88" s="10">
        <f>SUM(COUNTIFS($P88:$AT88,{"Leave - Awaiting"}))</f>
        <v>0</v>
      </c>
      <c r="BB88" s="10">
        <f>COUNTIFS($P88:$AT88,"*Holiday*")</f>
        <v>0</v>
      </c>
      <c r="BC88" s="10">
        <f>SUM(COUNTIFS($P88:$AT88,{"Absent","Absent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8" s="10">
        <f>SUM(COUNTIFS($P88:$AT88,{"Not Marked","Halfday Present - Rejected","Half Day - Rejected","Marked Absent - Regularise - Rejected"}))</f>
        <v>2</v>
      </c>
      <c r="BE88" s="10">
        <f>COUNTIFS($P88:$AT88,"*NA*")</f>
        <v>0</v>
      </c>
      <c r="BF88" s="10">
        <f>SUM(AV88+AY88+BA88+BC88+BD88)</f>
        <v>2</v>
      </c>
      <c r="BG88" s="10">
        <f>SUM(AU88+AW88+AX88+AZ88+BB88)</f>
        <v>29</v>
      </c>
      <c r="BH88" s="10">
        <f>SUM($AU88:$BE88)</f>
        <v>31</v>
      </c>
      <c r="BI88" s="10">
        <f>BA88</f>
        <v>0</v>
      </c>
      <c r="BJ88" s="10">
        <f>BD88+BI88</f>
        <v>2</v>
      </c>
      <c r="BK88" s="10">
        <v>2</v>
      </c>
      <c r="BL88" s="10" t="s">
        <v>2384</v>
      </c>
      <c r="BM88" s="10" t="s">
        <v>2377</v>
      </c>
    </row>
    <row r="89" spans="1:65" x14ac:dyDescent="0.25">
      <c r="A89" s="10" t="s">
        <v>167</v>
      </c>
      <c r="B89" s="10" t="s">
        <v>2175</v>
      </c>
      <c r="C89" s="10">
        <v>2003540631</v>
      </c>
      <c r="D89" s="10" t="s">
        <v>2176</v>
      </c>
      <c r="E89" s="10" t="s">
        <v>2177</v>
      </c>
      <c r="F89" s="10" t="s">
        <v>35</v>
      </c>
      <c r="G89" s="10" t="s">
        <v>47</v>
      </c>
      <c r="H89" s="10">
        <v>6238248795</v>
      </c>
      <c r="I89" s="10" t="s">
        <v>1216</v>
      </c>
      <c r="J89" s="22">
        <v>45779</v>
      </c>
      <c r="K89" s="10">
        <v>9048171332</v>
      </c>
      <c r="L89" s="10" t="s">
        <v>439</v>
      </c>
      <c r="M89" s="10" t="s">
        <v>2178</v>
      </c>
      <c r="N89" s="10" t="s">
        <v>40</v>
      </c>
      <c r="O89" s="10" t="s">
        <v>41</v>
      </c>
      <c r="P89" s="10" t="s">
        <v>15</v>
      </c>
      <c r="Q89" s="10" t="s">
        <v>15</v>
      </c>
      <c r="R89" s="10" t="s">
        <v>15</v>
      </c>
      <c r="S89" s="10" t="s">
        <v>2361</v>
      </c>
      <c r="T89" s="10" t="s">
        <v>2282</v>
      </c>
      <c r="U89" s="10" t="s">
        <v>15</v>
      </c>
      <c r="V89" s="10" t="s">
        <v>15</v>
      </c>
      <c r="W89" s="10" t="s">
        <v>15</v>
      </c>
      <c r="X89" s="10" t="s">
        <v>15</v>
      </c>
      <c r="Y89" s="10" t="s">
        <v>15</v>
      </c>
      <c r="Z89" s="10" t="s">
        <v>15</v>
      </c>
      <c r="AA89" s="10" t="s">
        <v>2282</v>
      </c>
      <c r="AB89" s="10" t="s">
        <v>15</v>
      </c>
      <c r="AC89" s="10" t="s">
        <v>15</v>
      </c>
      <c r="AD89" s="10" t="s">
        <v>15</v>
      </c>
      <c r="AE89" s="10" t="s">
        <v>15</v>
      </c>
      <c r="AF89" s="10" t="s">
        <v>15</v>
      </c>
      <c r="AG89" s="10" t="s">
        <v>15</v>
      </c>
      <c r="AH89" s="10" t="s">
        <v>2282</v>
      </c>
      <c r="AI89" s="10" t="s">
        <v>2365</v>
      </c>
      <c r="AJ89" s="10" t="s">
        <v>15</v>
      </c>
      <c r="AK89" s="10" t="s">
        <v>15</v>
      </c>
      <c r="AL89" s="10" t="s">
        <v>15</v>
      </c>
      <c r="AM89" s="10" t="s">
        <v>15</v>
      </c>
      <c r="AN89" s="10" t="s">
        <v>2360</v>
      </c>
      <c r="AO89" s="10" t="s">
        <v>2282</v>
      </c>
      <c r="AP89" s="10" t="s">
        <v>15</v>
      </c>
      <c r="AQ89" s="10" t="s">
        <v>15</v>
      </c>
      <c r="AR89" s="10" t="s">
        <v>2360</v>
      </c>
      <c r="AS89" s="10" t="s">
        <v>15</v>
      </c>
      <c r="AT89" s="10" t="s">
        <v>15</v>
      </c>
      <c r="AU89" s="10">
        <f>SUM(COUNTIFS($P89:$AT89,{"Present - Approved","On behalf attendance - Approved","On behalf attendance - Regularise - Approved","Present - Regularise - Approved"}))</f>
        <v>25</v>
      </c>
      <c r="AV89" s="10">
        <f>SUM(COUNTIFS($P89:$AT89,{"Present - Awaiting","Present - Regularise - Awaiting"}))</f>
        <v>0</v>
      </c>
      <c r="AW89" s="10">
        <f>SUM(COUNTIFS($P89:$AT89,{"Weekoff - Approved","Weekoff Regularise - Approved","Weekoff - Regularise - Approved"}))</f>
        <v>4</v>
      </c>
      <c r="AX89" s="10">
        <f>SUM(COUNTIFS($P89:$AT89,{"Half Day - Approved","Halfday Present - Regularise - Approved","Halfday Present - Approved"}))/2</f>
        <v>0</v>
      </c>
      <c r="AY89" s="10">
        <f>SUM(COUNTIFS($P89:$AT89,{"Half Day - Awaiting"}))/2</f>
        <v>0</v>
      </c>
      <c r="AZ89" s="10">
        <f>COUNTIFS($P89:$AT89,"*Leave - approved*")</f>
        <v>0</v>
      </c>
      <c r="BA89" s="10">
        <f>SUM(COUNTIFS($P89:$AT89,{"Leave - Awaiting"}))</f>
        <v>0</v>
      </c>
      <c r="BB89" s="10">
        <f>COUNTIFS($P89:$AT89,"*Holiday*")</f>
        <v>0</v>
      </c>
      <c r="BC89" s="10">
        <f>SUM(COUNTIFS($P89:$AT89,{"Absent","Absent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89" s="10">
        <f>SUM(COUNTIFS($P89:$AT89,{"Not Marked","Halfday Present - Rejected","Half Day - Rejected","Marked Absent - Regularise - Rejected"}))</f>
        <v>1</v>
      </c>
      <c r="BE89" s="10">
        <f>COUNTIFS($P89:$AT89,"*NA*")</f>
        <v>0</v>
      </c>
      <c r="BF89" s="10">
        <f>SUM(AV89+AY89+BA89+BC89+BD89)</f>
        <v>2</v>
      </c>
      <c r="BG89" s="10">
        <f>SUM(AU89+AW89+AX89+AZ89+BB89)</f>
        <v>29</v>
      </c>
      <c r="BH89" s="10">
        <f>SUM($AU89:$BE89)</f>
        <v>31</v>
      </c>
      <c r="BI89" s="10">
        <f>BA89</f>
        <v>0</v>
      </c>
      <c r="BJ89" s="10">
        <f>BD89+BI89</f>
        <v>1</v>
      </c>
      <c r="BK89" s="10">
        <v>2</v>
      </c>
      <c r="BL89" s="10" t="s">
        <v>2384</v>
      </c>
      <c r="BM89" s="10" t="s">
        <v>2377</v>
      </c>
    </row>
    <row r="90" spans="1:65" x14ac:dyDescent="0.25">
      <c r="A90" s="10" t="s">
        <v>231</v>
      </c>
      <c r="B90" s="10" t="s">
        <v>331</v>
      </c>
      <c r="C90" s="10">
        <v>2003543729</v>
      </c>
      <c r="D90" s="10" t="s">
        <v>2218</v>
      </c>
      <c r="E90" s="10" t="s">
        <v>2219</v>
      </c>
      <c r="F90" s="10" t="s">
        <v>104</v>
      </c>
      <c r="G90" s="10" t="s">
        <v>47</v>
      </c>
      <c r="H90" s="10">
        <v>7508784183</v>
      </c>
      <c r="I90" s="10" t="s">
        <v>1216</v>
      </c>
      <c r="J90" s="22">
        <v>45779</v>
      </c>
      <c r="K90" s="10">
        <v>9625314329</v>
      </c>
      <c r="L90" s="10" t="s">
        <v>487</v>
      </c>
      <c r="M90" s="10" t="s">
        <v>487</v>
      </c>
      <c r="N90" s="10" t="s">
        <v>40</v>
      </c>
      <c r="O90" s="10" t="s">
        <v>41</v>
      </c>
      <c r="P90" s="10" t="s">
        <v>2367</v>
      </c>
      <c r="Q90" s="10" t="s">
        <v>2367</v>
      </c>
      <c r="R90" s="10" t="s">
        <v>2367</v>
      </c>
      <c r="S90" s="10" t="s">
        <v>2367</v>
      </c>
      <c r="T90" s="10" t="s">
        <v>2282</v>
      </c>
      <c r="U90" s="10" t="s">
        <v>2367</v>
      </c>
      <c r="V90" s="10" t="s">
        <v>2367</v>
      </c>
      <c r="W90" s="10" t="s">
        <v>15</v>
      </c>
      <c r="X90" s="10" t="s">
        <v>15</v>
      </c>
      <c r="Y90" s="10" t="s">
        <v>2364</v>
      </c>
      <c r="Z90" s="10" t="s">
        <v>2367</v>
      </c>
      <c r="AA90" s="10" t="s">
        <v>2282</v>
      </c>
      <c r="AB90" s="10" t="s">
        <v>15</v>
      </c>
      <c r="AC90" s="10" t="s">
        <v>15</v>
      </c>
      <c r="AD90" s="10" t="s">
        <v>2359</v>
      </c>
      <c r="AE90" s="10" t="s">
        <v>2359</v>
      </c>
      <c r="AF90" s="10" t="s">
        <v>2367</v>
      </c>
      <c r="AG90" s="10" t="s">
        <v>2362</v>
      </c>
      <c r="AH90" s="10" t="s">
        <v>2282</v>
      </c>
      <c r="AI90" s="10" t="s">
        <v>15</v>
      </c>
      <c r="AJ90" s="10" t="s">
        <v>15</v>
      </c>
      <c r="AK90" s="10" t="s">
        <v>15</v>
      </c>
      <c r="AL90" s="10" t="s">
        <v>2367</v>
      </c>
      <c r="AM90" s="10" t="s">
        <v>2367</v>
      </c>
      <c r="AN90" s="10" t="s">
        <v>15</v>
      </c>
      <c r="AO90" s="10" t="s">
        <v>2282</v>
      </c>
      <c r="AP90" s="10" t="s">
        <v>15</v>
      </c>
      <c r="AQ90" s="10" t="s">
        <v>15</v>
      </c>
      <c r="AR90" s="10" t="s">
        <v>15</v>
      </c>
      <c r="AS90" s="10" t="s">
        <v>15</v>
      </c>
      <c r="AT90" s="10" t="s">
        <v>2361</v>
      </c>
      <c r="AU90" s="10">
        <f>SUM(COUNTIFS($P90:$AT90,{"Present - Approved","On behalf attendance - Approved","On behalf attendance - Regularise - Approved","Present - Regularise - Approved"}))</f>
        <v>22</v>
      </c>
      <c r="AV90" s="10">
        <f>SUM(COUNTIFS($P90:$AT90,{"Present - Awaiting","Present - Regularise - Awaiting"}))</f>
        <v>0</v>
      </c>
      <c r="AW90" s="10">
        <f>SUM(COUNTIFS($P90:$AT90,{"Weekoff - Approved","Weekoff Regularise - Approved","Weekoff - Regularise - Approved"}))</f>
        <v>4</v>
      </c>
      <c r="AX90" s="10">
        <f>SUM(COUNTIFS($P90:$AT90,{"Half Day - Approved","Halfday Present - Regularise - Approved","Halfday Present - Approved"}))/2</f>
        <v>0</v>
      </c>
      <c r="AY90" s="10">
        <f>SUM(COUNTIFS($P90:$AT90,{"Half Day - Awaiting"}))/2</f>
        <v>0</v>
      </c>
      <c r="AZ90" s="10">
        <f>COUNTIFS($P90:$AT90,"*Leave - approved*")</f>
        <v>2</v>
      </c>
      <c r="BA90" s="10">
        <f>SUM(COUNTIFS($P90:$AT90,{"Leave - Awaiting"}))</f>
        <v>0</v>
      </c>
      <c r="BB90" s="10">
        <f>COUNTIFS($P90:$AT90,"*Holiday*")</f>
        <v>1</v>
      </c>
      <c r="BC90" s="10">
        <f>SUM(COUNTIFS($P90:$AT90,{"Absent","Absent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90" s="10">
        <f>SUM(COUNTIFS($P90:$AT90,{"Not Marked","Halfday Present - Rejected","Half Day - Rejected","Marked Absent - Regularise - Rejected"}))</f>
        <v>1</v>
      </c>
      <c r="BE90" s="10">
        <f>COUNTIFS($P90:$AT90,"*NA*")</f>
        <v>0</v>
      </c>
      <c r="BF90" s="10">
        <f>SUM(AV90+AY90+BA90+BC90+BD90)</f>
        <v>2</v>
      </c>
      <c r="BG90" s="10">
        <f>SUM(AU90+AW90+AX90+AZ90+BB90)</f>
        <v>29</v>
      </c>
      <c r="BH90" s="10">
        <f>SUM($AU90:$BE90)</f>
        <v>31</v>
      </c>
      <c r="BI90" s="10">
        <f>BA90</f>
        <v>0</v>
      </c>
      <c r="BJ90" s="10">
        <f>BD90+BI90</f>
        <v>1</v>
      </c>
      <c r="BK90" s="10">
        <v>2</v>
      </c>
      <c r="BL90" s="10" t="s">
        <v>2384</v>
      </c>
      <c r="BM90" s="10" t="s">
        <v>2377</v>
      </c>
    </row>
    <row r="91" spans="1:65" x14ac:dyDescent="0.25">
      <c r="A91" s="10" t="s">
        <v>141</v>
      </c>
      <c r="B91" s="10" t="s">
        <v>142</v>
      </c>
      <c r="C91" s="10">
        <v>2002841137</v>
      </c>
      <c r="D91" s="10" t="s">
        <v>143</v>
      </c>
      <c r="E91" s="10" t="s">
        <v>144</v>
      </c>
      <c r="F91" s="10" t="s">
        <v>91</v>
      </c>
      <c r="G91" s="10" t="s">
        <v>47</v>
      </c>
      <c r="H91" s="10">
        <v>9708501985</v>
      </c>
      <c r="I91" s="10" t="s">
        <v>48</v>
      </c>
      <c r="J91" s="22">
        <v>45231</v>
      </c>
      <c r="K91" s="10">
        <v>9798595985</v>
      </c>
      <c r="L91" s="10" t="s">
        <v>145</v>
      </c>
      <c r="M91" s="10" t="s">
        <v>146</v>
      </c>
      <c r="N91" s="10" t="s">
        <v>40</v>
      </c>
      <c r="O91" s="10" t="s">
        <v>41</v>
      </c>
      <c r="P91" s="10" t="s">
        <v>2360</v>
      </c>
      <c r="Q91" s="10" t="s">
        <v>15</v>
      </c>
      <c r="R91" s="10" t="s">
        <v>15</v>
      </c>
      <c r="S91" s="10" t="s">
        <v>2360</v>
      </c>
      <c r="T91" s="10" t="s">
        <v>2282</v>
      </c>
      <c r="U91" s="10" t="s">
        <v>15</v>
      </c>
      <c r="V91" s="10" t="s">
        <v>15</v>
      </c>
      <c r="W91" s="10" t="s">
        <v>15</v>
      </c>
      <c r="X91" s="10" t="s">
        <v>15</v>
      </c>
      <c r="Y91" s="10" t="s">
        <v>15</v>
      </c>
      <c r="Z91" s="10" t="s">
        <v>15</v>
      </c>
      <c r="AA91" s="10" t="s">
        <v>2282</v>
      </c>
      <c r="AB91" s="10" t="s">
        <v>15</v>
      </c>
      <c r="AC91" s="10" t="s">
        <v>2360</v>
      </c>
      <c r="AD91" s="10" t="s">
        <v>15</v>
      </c>
      <c r="AE91" s="10" t="s">
        <v>15</v>
      </c>
      <c r="AF91" s="10" t="s">
        <v>2360</v>
      </c>
      <c r="AG91" s="10" t="s">
        <v>2360</v>
      </c>
      <c r="AH91" s="10" t="s">
        <v>2282</v>
      </c>
      <c r="AI91" s="10" t="s">
        <v>2364</v>
      </c>
      <c r="AJ91" s="10" t="s">
        <v>15</v>
      </c>
      <c r="AK91" s="10" t="s">
        <v>15</v>
      </c>
      <c r="AL91" s="10" t="s">
        <v>15</v>
      </c>
      <c r="AM91" s="10" t="s">
        <v>15</v>
      </c>
      <c r="AN91" s="10" t="s">
        <v>15</v>
      </c>
      <c r="AO91" s="10" t="s">
        <v>2282</v>
      </c>
      <c r="AP91" s="10" t="s">
        <v>2360</v>
      </c>
      <c r="AQ91" s="10" t="s">
        <v>2360</v>
      </c>
      <c r="AR91" s="10" t="s">
        <v>2360</v>
      </c>
      <c r="AS91" s="10" t="s">
        <v>15</v>
      </c>
      <c r="AT91" s="10" t="s">
        <v>15</v>
      </c>
      <c r="AU91" s="10">
        <f>SUM(COUNTIFS($P91:$AT91,{"Present - Approved","On behalf attendance - Approved","On behalf attendance - Regularise - Approved","Present - Regularise - Approved"}))</f>
        <v>26</v>
      </c>
      <c r="AV91" s="10">
        <f>SUM(COUNTIFS($P91:$AT91,{"Present - Awaiting","Present - Regularise - Awaiting"}))</f>
        <v>0</v>
      </c>
      <c r="AW91" s="10">
        <f>SUM(COUNTIFS($P91:$AT91,{"Weekoff - Approved","Weekoff Regularise - Approved","Weekoff - Regularise - Approved"}))</f>
        <v>4</v>
      </c>
      <c r="AX91" s="10">
        <f>SUM(COUNTIFS($P91:$AT91,{"Half Day - Approved","Halfday Present - Regularise - Approved","Halfday Present - Approved"}))/2</f>
        <v>0</v>
      </c>
      <c r="AY91" s="10">
        <f>SUM(COUNTIFS($P91:$AT91,{"Half Day - Awaiting"}))/2</f>
        <v>0</v>
      </c>
      <c r="AZ91" s="10">
        <f>COUNTIFS($P91:$AT91,"*Leave - approved*")</f>
        <v>0</v>
      </c>
      <c r="BA91" s="10">
        <f>SUM(COUNTIFS($P91:$AT91,{"Leave - Awaiting"}))</f>
        <v>0</v>
      </c>
      <c r="BB91" s="10">
        <f>COUNTIFS($P91:$AT91,"*Holiday*")</f>
        <v>0</v>
      </c>
      <c r="BC91" s="10">
        <f>SUM(COUNTIFS($P91:$AT91,{"Absent","Absent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91" s="10">
        <f>SUM(COUNTIFS($P91:$AT91,{"Not Marked","Halfday Present - Rejected","Half Day - Rejected","Marked Absent - Regularise - Rejected"}))</f>
        <v>0</v>
      </c>
      <c r="BE91" s="10">
        <f>COUNTIFS($P91:$AT91,"*NA*")</f>
        <v>0</v>
      </c>
      <c r="BF91" s="10">
        <f>SUM(AV91+AY91+BA91+BC91+BD91)</f>
        <v>1</v>
      </c>
      <c r="BG91" s="10">
        <f>SUM(AU91+AW91+AX91+AZ91+BB91)</f>
        <v>30</v>
      </c>
      <c r="BH91" s="10">
        <f>SUM($AU91:$BE91)</f>
        <v>31</v>
      </c>
      <c r="BI91" s="10">
        <f>BA91</f>
        <v>0</v>
      </c>
      <c r="BJ91" s="10">
        <f>BD91+BI91</f>
        <v>0</v>
      </c>
      <c r="BK91" s="10">
        <v>1</v>
      </c>
      <c r="BL91" s="11" t="s">
        <v>2382</v>
      </c>
      <c r="BM91" s="10" t="s">
        <v>2376</v>
      </c>
    </row>
    <row r="92" spans="1:65" x14ac:dyDescent="0.25">
      <c r="A92" s="10" t="s">
        <v>151</v>
      </c>
      <c r="B92" s="10" t="s">
        <v>164</v>
      </c>
      <c r="C92" s="10">
        <v>2002841130</v>
      </c>
      <c r="D92" s="10" t="s">
        <v>165</v>
      </c>
      <c r="E92" s="10" t="s">
        <v>166</v>
      </c>
      <c r="F92" s="10" t="s">
        <v>104</v>
      </c>
      <c r="G92" s="10" t="s">
        <v>47</v>
      </c>
      <c r="H92" s="10">
        <v>6375662501</v>
      </c>
      <c r="I92" s="10" t="s">
        <v>48</v>
      </c>
      <c r="J92" s="22">
        <v>45231</v>
      </c>
      <c r="K92" s="10">
        <v>8356935866</v>
      </c>
      <c r="L92" s="10" t="s">
        <v>155</v>
      </c>
      <c r="M92" s="10" t="s">
        <v>156</v>
      </c>
      <c r="N92" s="10" t="s">
        <v>40</v>
      </c>
      <c r="O92" s="10" t="s">
        <v>41</v>
      </c>
      <c r="P92" s="10" t="s">
        <v>15</v>
      </c>
      <c r="Q92" s="10" t="s">
        <v>15</v>
      </c>
      <c r="R92" s="10" t="s">
        <v>15</v>
      </c>
      <c r="S92" s="10" t="s">
        <v>15</v>
      </c>
      <c r="T92" s="10" t="s">
        <v>2282</v>
      </c>
      <c r="U92" s="10" t="s">
        <v>15</v>
      </c>
      <c r="V92" s="10" t="s">
        <v>15</v>
      </c>
      <c r="W92" s="10" t="s">
        <v>15</v>
      </c>
      <c r="X92" s="10" t="s">
        <v>2360</v>
      </c>
      <c r="Y92" s="10" t="s">
        <v>2360</v>
      </c>
      <c r="Z92" s="10" t="s">
        <v>15</v>
      </c>
      <c r="AA92" s="10" t="s">
        <v>2282</v>
      </c>
      <c r="AB92" s="10" t="s">
        <v>15</v>
      </c>
      <c r="AC92" s="10" t="s">
        <v>2360</v>
      </c>
      <c r="AD92" s="10" t="s">
        <v>15</v>
      </c>
      <c r="AE92" s="10" t="s">
        <v>15</v>
      </c>
      <c r="AF92" s="10" t="s">
        <v>15</v>
      </c>
      <c r="AG92" s="10" t="s">
        <v>2362</v>
      </c>
      <c r="AH92" s="10" t="s">
        <v>2282</v>
      </c>
      <c r="AI92" s="10" t="s">
        <v>2359</v>
      </c>
      <c r="AJ92" s="10" t="s">
        <v>2360</v>
      </c>
      <c r="AK92" s="10" t="s">
        <v>15</v>
      </c>
      <c r="AL92" s="10" t="s">
        <v>15</v>
      </c>
      <c r="AM92" s="10" t="s">
        <v>15</v>
      </c>
      <c r="AN92" s="10" t="s">
        <v>15</v>
      </c>
      <c r="AO92" s="10" t="s">
        <v>2282</v>
      </c>
      <c r="AP92" s="10" t="s">
        <v>15</v>
      </c>
      <c r="AQ92" s="10" t="s">
        <v>15</v>
      </c>
      <c r="AR92" s="10" t="s">
        <v>15</v>
      </c>
      <c r="AS92" s="10" t="s">
        <v>15</v>
      </c>
      <c r="AT92" s="10" t="s">
        <v>2361</v>
      </c>
      <c r="AU92" s="10">
        <f>SUM(COUNTIFS($P92:$AT92,{"Present - Approved","On behalf attendance - Approved","On behalf attendance - Regularise - Approved","Present - Regularise - Approved"}))</f>
        <v>24</v>
      </c>
      <c r="AV92" s="10">
        <f>SUM(COUNTIFS($P92:$AT92,{"Present - Awaiting","Present - Regularise - Awaiting"}))</f>
        <v>0</v>
      </c>
      <c r="AW92" s="10">
        <f>SUM(COUNTIFS($P92:$AT92,{"Weekoff - Approved","Weekoff Regularise - Approved","Weekoff - Regularise - Approved"}))</f>
        <v>4</v>
      </c>
      <c r="AX92" s="10">
        <f>SUM(COUNTIFS($P92:$AT92,{"Half Day - Approved","Halfday Present - Regularise - Approved","Halfday Present - Approved"}))/2</f>
        <v>0</v>
      </c>
      <c r="AY92" s="10">
        <f>SUM(COUNTIFS($P92:$AT92,{"Half Day - Awaiting"}))/2</f>
        <v>0</v>
      </c>
      <c r="AZ92" s="10">
        <f>COUNTIFS($P92:$AT92,"*Leave - approved*")</f>
        <v>1</v>
      </c>
      <c r="BA92" s="10">
        <f>SUM(COUNTIFS($P92:$AT92,{"Leave - Awaiting"}))</f>
        <v>0</v>
      </c>
      <c r="BB92" s="10">
        <f>COUNTIFS($P92:$AT92,"*Holiday*")</f>
        <v>1</v>
      </c>
      <c r="BC92" s="10">
        <f>SUM(COUNTIFS($P92:$AT92,{"Absent","Absent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92" s="10">
        <f>SUM(COUNTIFS($P92:$AT92,{"Not Marked","Halfday Present - Rejected","Half Day - Rejected","Marked Absent - Regularise - Rejected"}))</f>
        <v>1</v>
      </c>
      <c r="BE92" s="10">
        <f>COUNTIFS($P92:$AT92,"*NA*")</f>
        <v>0</v>
      </c>
      <c r="BF92" s="10">
        <f>SUM(AV92+AY92+BA92+BC92+BD92)</f>
        <v>1</v>
      </c>
      <c r="BG92" s="10">
        <f>SUM(AU92+AW92+AX92+AZ92+BB92)</f>
        <v>30</v>
      </c>
      <c r="BH92" s="10">
        <f>SUM($AU92:$BE92)</f>
        <v>31</v>
      </c>
      <c r="BI92" s="10">
        <f>BA92</f>
        <v>0</v>
      </c>
      <c r="BJ92" s="10">
        <f>BD92+BI92</f>
        <v>1</v>
      </c>
      <c r="BK92" s="10">
        <v>1</v>
      </c>
      <c r="BL92" s="10" t="s">
        <v>2384</v>
      </c>
      <c r="BM92" s="10" t="s">
        <v>2376</v>
      </c>
    </row>
    <row r="93" spans="1:65" x14ac:dyDescent="0.25">
      <c r="A93" s="10" t="s">
        <v>167</v>
      </c>
      <c r="B93" s="10" t="s">
        <v>168</v>
      </c>
      <c r="C93" s="10">
        <v>2002840976</v>
      </c>
      <c r="D93" s="10" t="s">
        <v>169</v>
      </c>
      <c r="E93" s="10" t="s">
        <v>170</v>
      </c>
      <c r="F93" s="10" t="s">
        <v>35</v>
      </c>
      <c r="G93" s="10" t="s">
        <v>47</v>
      </c>
      <c r="H93" s="10">
        <v>9388788480</v>
      </c>
      <c r="I93" s="10" t="s">
        <v>48</v>
      </c>
      <c r="J93" s="22">
        <v>45231</v>
      </c>
      <c r="K93" s="10">
        <v>9446469879</v>
      </c>
      <c r="L93" s="10" t="s">
        <v>171</v>
      </c>
      <c r="M93" s="10" t="s">
        <v>172</v>
      </c>
      <c r="N93" s="10" t="s">
        <v>40</v>
      </c>
      <c r="O93" s="10" t="s">
        <v>41</v>
      </c>
      <c r="P93" s="10" t="s">
        <v>15</v>
      </c>
      <c r="Q93" s="10" t="s">
        <v>15</v>
      </c>
      <c r="R93" s="10" t="s">
        <v>2360</v>
      </c>
      <c r="S93" s="10" t="s">
        <v>2359</v>
      </c>
      <c r="T93" s="10" t="s">
        <v>2282</v>
      </c>
      <c r="U93" s="10" t="s">
        <v>2360</v>
      </c>
      <c r="V93" s="10" t="s">
        <v>2360</v>
      </c>
      <c r="W93" s="10" t="s">
        <v>15</v>
      </c>
      <c r="X93" s="10" t="s">
        <v>15</v>
      </c>
      <c r="Y93" s="10" t="s">
        <v>15</v>
      </c>
      <c r="Z93" s="10" t="s">
        <v>2360</v>
      </c>
      <c r="AA93" s="10" t="s">
        <v>2282</v>
      </c>
      <c r="AB93" s="10" t="s">
        <v>15</v>
      </c>
      <c r="AC93" s="10" t="s">
        <v>2360</v>
      </c>
      <c r="AD93" s="10" t="s">
        <v>2360</v>
      </c>
      <c r="AE93" s="10" t="s">
        <v>15</v>
      </c>
      <c r="AF93" s="10" t="s">
        <v>15</v>
      </c>
      <c r="AG93" s="10" t="s">
        <v>2360</v>
      </c>
      <c r="AH93" s="10" t="s">
        <v>2282</v>
      </c>
      <c r="AI93" s="10" t="s">
        <v>2360</v>
      </c>
      <c r="AJ93" s="10" t="s">
        <v>15</v>
      </c>
      <c r="AK93" s="10" t="s">
        <v>15</v>
      </c>
      <c r="AL93" s="10" t="s">
        <v>15</v>
      </c>
      <c r="AM93" s="10" t="s">
        <v>2360</v>
      </c>
      <c r="AN93" s="10" t="s">
        <v>2360</v>
      </c>
      <c r="AO93" s="10" t="s">
        <v>2282</v>
      </c>
      <c r="AP93" s="10" t="s">
        <v>2360</v>
      </c>
      <c r="AQ93" s="10" t="s">
        <v>2360</v>
      </c>
      <c r="AR93" s="10" t="s">
        <v>15</v>
      </c>
      <c r="AS93" s="10" t="s">
        <v>15</v>
      </c>
      <c r="AT93" s="10" t="s">
        <v>2361</v>
      </c>
      <c r="AU93" s="10">
        <f>SUM(COUNTIFS($P93:$AT93,{"Present - Approved","On behalf attendance - Approved","On behalf attendance - Regularise - Approved","Present - Regularise - Approved"}))</f>
        <v>25</v>
      </c>
      <c r="AV93" s="10">
        <f>SUM(COUNTIFS($P93:$AT93,{"Present - Awaiting","Present - Regularise - Awaiting"}))</f>
        <v>0</v>
      </c>
      <c r="AW93" s="10">
        <f>SUM(COUNTIFS($P93:$AT93,{"Weekoff - Approved","Weekoff Regularise - Approved","Weekoff - Regularise - Approved"}))</f>
        <v>4</v>
      </c>
      <c r="AX93" s="10">
        <f>SUM(COUNTIFS($P93:$AT93,{"Half Day - Approved","Halfday Present - Regularise - Approved","Halfday Present - Approved"}))/2</f>
        <v>0</v>
      </c>
      <c r="AY93" s="10">
        <f>SUM(COUNTIFS($P93:$AT93,{"Half Day - Awaiting"}))/2</f>
        <v>0</v>
      </c>
      <c r="AZ93" s="10">
        <f>COUNTIFS($P93:$AT93,"*Leave - approved*")</f>
        <v>1</v>
      </c>
      <c r="BA93" s="10">
        <f>SUM(COUNTIFS($P93:$AT93,{"Leave - Awaiting"}))</f>
        <v>0</v>
      </c>
      <c r="BB93" s="10">
        <f>COUNTIFS($P93:$AT93,"*Holiday*")</f>
        <v>0</v>
      </c>
      <c r="BC93" s="10">
        <f>SUM(COUNTIFS($P93:$AT93,{"Absent","Absent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93" s="10">
        <f>SUM(COUNTIFS($P93:$AT93,{"Not Marked","Halfday Present - Rejected","Half Day - Rejected","Marked Absent - Regularise - Rejected"}))</f>
        <v>1</v>
      </c>
      <c r="BE93" s="10">
        <f>COUNTIFS($P93:$AT93,"*NA*")</f>
        <v>0</v>
      </c>
      <c r="BF93" s="10">
        <f>SUM(AV93+AY93+BA93+BC93+BD93)</f>
        <v>1</v>
      </c>
      <c r="BG93" s="10">
        <f>SUM(AU93+AW93+AX93+AZ93+BB93)</f>
        <v>30</v>
      </c>
      <c r="BH93" s="10">
        <f>SUM($AU93:$BE93)</f>
        <v>31</v>
      </c>
      <c r="BI93" s="10">
        <f>BA93</f>
        <v>0</v>
      </c>
      <c r="BJ93" s="10">
        <f>BD93+BI93</f>
        <v>1</v>
      </c>
      <c r="BK93" s="10">
        <v>1</v>
      </c>
      <c r="BL93" s="10" t="s">
        <v>2384</v>
      </c>
      <c r="BM93" s="10" t="s">
        <v>2376</v>
      </c>
    </row>
    <row r="94" spans="1:65" x14ac:dyDescent="0.25">
      <c r="A94" s="10" t="s">
        <v>167</v>
      </c>
      <c r="B94" s="10" t="s">
        <v>212</v>
      </c>
      <c r="C94" s="10">
        <v>2002841065</v>
      </c>
      <c r="D94" s="10" t="s">
        <v>213</v>
      </c>
      <c r="E94" s="10" t="s">
        <v>214</v>
      </c>
      <c r="F94" s="10" t="s">
        <v>35</v>
      </c>
      <c r="G94" s="10" t="s">
        <v>36</v>
      </c>
      <c r="H94" s="10">
        <v>9847308673</v>
      </c>
      <c r="I94" s="10" t="s">
        <v>37</v>
      </c>
      <c r="J94" s="22">
        <v>45231</v>
      </c>
      <c r="K94" s="10">
        <v>9645540357</v>
      </c>
      <c r="L94" s="10" t="s">
        <v>215</v>
      </c>
      <c r="M94" s="10" t="s">
        <v>216</v>
      </c>
      <c r="N94" s="10" t="s">
        <v>40</v>
      </c>
      <c r="O94" s="10" t="s">
        <v>41</v>
      </c>
      <c r="P94" s="10" t="s">
        <v>15</v>
      </c>
      <c r="Q94" s="10" t="s">
        <v>15</v>
      </c>
      <c r="R94" s="10" t="s">
        <v>15</v>
      </c>
      <c r="S94" s="10" t="s">
        <v>15</v>
      </c>
      <c r="T94" s="10" t="s">
        <v>2282</v>
      </c>
      <c r="U94" s="10" t="s">
        <v>2359</v>
      </c>
      <c r="V94" s="10" t="s">
        <v>15</v>
      </c>
      <c r="W94" s="10" t="s">
        <v>15</v>
      </c>
      <c r="X94" s="10" t="s">
        <v>15</v>
      </c>
      <c r="Y94" s="10" t="s">
        <v>15</v>
      </c>
      <c r="Z94" s="10" t="s">
        <v>15</v>
      </c>
      <c r="AA94" s="10" t="s">
        <v>2282</v>
      </c>
      <c r="AB94" s="10" t="s">
        <v>15</v>
      </c>
      <c r="AC94" s="10" t="s">
        <v>15</v>
      </c>
      <c r="AD94" s="10" t="s">
        <v>15</v>
      </c>
      <c r="AE94" s="10" t="s">
        <v>15</v>
      </c>
      <c r="AF94" s="10" t="s">
        <v>15</v>
      </c>
      <c r="AG94" s="10" t="s">
        <v>15</v>
      </c>
      <c r="AH94" s="10" t="s">
        <v>2282</v>
      </c>
      <c r="AI94" s="10" t="s">
        <v>2359</v>
      </c>
      <c r="AJ94" s="10" t="s">
        <v>15</v>
      </c>
      <c r="AK94" s="10" t="s">
        <v>15</v>
      </c>
      <c r="AL94" s="10" t="s">
        <v>15</v>
      </c>
      <c r="AM94" s="10" t="s">
        <v>15</v>
      </c>
      <c r="AN94" s="10" t="s">
        <v>2359</v>
      </c>
      <c r="AO94" s="10" t="s">
        <v>2282</v>
      </c>
      <c r="AP94" s="10" t="s">
        <v>2364</v>
      </c>
      <c r="AQ94" s="10" t="s">
        <v>15</v>
      </c>
      <c r="AR94" s="10" t="s">
        <v>15</v>
      </c>
      <c r="AS94" s="10" t="s">
        <v>15</v>
      </c>
      <c r="AT94" s="10" t="s">
        <v>15</v>
      </c>
      <c r="AU94" s="10">
        <f>SUM(COUNTIFS($P94:$AT94,{"Present - Approved","On behalf attendance - Approved","On behalf attendance - Regularise - Approved","Present - Regularise - Approved"}))</f>
        <v>23</v>
      </c>
      <c r="AV94" s="10">
        <f>SUM(COUNTIFS($P94:$AT94,{"Present - Awaiting","Present - Regularise - Awaiting"}))</f>
        <v>0</v>
      </c>
      <c r="AW94" s="10">
        <f>SUM(COUNTIFS($P94:$AT94,{"Weekoff - Approved","Weekoff Regularise - Approved","Weekoff - Regularise - Approved"}))</f>
        <v>4</v>
      </c>
      <c r="AX94" s="10">
        <f>SUM(COUNTIFS($P94:$AT94,{"Half Day - Approved","Halfday Present - Regularise - Approved","Halfday Present - Approved"}))/2</f>
        <v>0</v>
      </c>
      <c r="AY94" s="10">
        <f>SUM(COUNTIFS($P94:$AT94,{"Half Day - Awaiting"}))/2</f>
        <v>0</v>
      </c>
      <c r="AZ94" s="10">
        <f>COUNTIFS($P94:$AT94,"*Leave - approved*")</f>
        <v>3</v>
      </c>
      <c r="BA94" s="10">
        <f>SUM(COUNTIFS($P94:$AT94,{"Leave - Awaiting"}))</f>
        <v>0</v>
      </c>
      <c r="BB94" s="10">
        <f>COUNTIFS($P94:$AT94,"*Holiday*")</f>
        <v>0</v>
      </c>
      <c r="BC94" s="10">
        <f>SUM(COUNTIFS($P94:$AT94,{"Absent","Absent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94" s="10">
        <f>SUM(COUNTIFS($P94:$AT94,{"Not Marked","Halfday Present - Rejected","Half Day - Rejected","Marked Absent - Regularise - Rejected"}))</f>
        <v>0</v>
      </c>
      <c r="BE94" s="10">
        <f>COUNTIFS($P94:$AT94,"*NA*")</f>
        <v>0</v>
      </c>
      <c r="BF94" s="10">
        <f>SUM(AV94+AY94+BA94+BC94+BD94)</f>
        <v>1</v>
      </c>
      <c r="BG94" s="10">
        <f>SUM(AU94+AW94+AX94+AZ94+BB94)</f>
        <v>30</v>
      </c>
      <c r="BH94" s="10">
        <f>SUM($AU94:$BE94)</f>
        <v>31</v>
      </c>
      <c r="BI94" s="10">
        <f>BA94</f>
        <v>0</v>
      </c>
      <c r="BJ94" s="10">
        <f>BD94+BI94</f>
        <v>0</v>
      </c>
      <c r="BK94" s="10">
        <v>1</v>
      </c>
      <c r="BL94" s="11" t="s">
        <v>2382</v>
      </c>
      <c r="BM94" s="10" t="s">
        <v>2376</v>
      </c>
    </row>
    <row r="95" spans="1:65" x14ac:dyDescent="0.25">
      <c r="A95" s="10" t="s">
        <v>177</v>
      </c>
      <c r="B95" s="10" t="s">
        <v>243</v>
      </c>
      <c r="C95" s="10">
        <v>2002841106</v>
      </c>
      <c r="D95" s="10" t="s">
        <v>244</v>
      </c>
      <c r="E95" s="10" t="s">
        <v>245</v>
      </c>
      <c r="F95" s="10" t="s">
        <v>46</v>
      </c>
      <c r="G95" s="10" t="s">
        <v>36</v>
      </c>
      <c r="H95" s="10">
        <v>9175387959</v>
      </c>
      <c r="I95" s="10" t="s">
        <v>246</v>
      </c>
      <c r="J95" s="22">
        <v>45231</v>
      </c>
      <c r="K95" s="10">
        <v>7709543143</v>
      </c>
      <c r="L95" s="10" t="s">
        <v>247</v>
      </c>
      <c r="M95" s="10" t="s">
        <v>248</v>
      </c>
      <c r="N95" s="10" t="s">
        <v>40</v>
      </c>
      <c r="O95" s="10" t="s">
        <v>41</v>
      </c>
      <c r="P95" s="10" t="s">
        <v>15</v>
      </c>
      <c r="Q95" s="10" t="s">
        <v>15</v>
      </c>
      <c r="R95" s="10" t="s">
        <v>15</v>
      </c>
      <c r="S95" s="10" t="s">
        <v>15</v>
      </c>
      <c r="T95" s="10" t="s">
        <v>2282</v>
      </c>
      <c r="U95" s="10" t="s">
        <v>15</v>
      </c>
      <c r="V95" s="10" t="s">
        <v>15</v>
      </c>
      <c r="W95" s="10" t="s">
        <v>2364</v>
      </c>
      <c r="X95" s="10" t="s">
        <v>15</v>
      </c>
      <c r="Y95" s="10" t="s">
        <v>15</v>
      </c>
      <c r="Z95" s="10" t="s">
        <v>15</v>
      </c>
      <c r="AA95" s="10" t="s">
        <v>2282</v>
      </c>
      <c r="AB95" s="10" t="s">
        <v>15</v>
      </c>
      <c r="AC95" s="10" t="s">
        <v>15</v>
      </c>
      <c r="AD95" s="10" t="s">
        <v>15</v>
      </c>
      <c r="AE95" s="10" t="s">
        <v>15</v>
      </c>
      <c r="AF95" s="10" t="s">
        <v>15</v>
      </c>
      <c r="AG95" s="10" t="s">
        <v>15</v>
      </c>
      <c r="AH95" s="10" t="s">
        <v>2282</v>
      </c>
      <c r="AI95" s="10" t="s">
        <v>15</v>
      </c>
      <c r="AJ95" s="10" t="s">
        <v>15</v>
      </c>
      <c r="AK95" s="10" t="s">
        <v>15</v>
      </c>
      <c r="AL95" s="10" t="s">
        <v>15</v>
      </c>
      <c r="AM95" s="10" t="s">
        <v>15</v>
      </c>
      <c r="AN95" s="10" t="s">
        <v>15</v>
      </c>
      <c r="AO95" s="10" t="s">
        <v>2282</v>
      </c>
      <c r="AP95" s="10" t="s">
        <v>15</v>
      </c>
      <c r="AQ95" s="10" t="s">
        <v>15</v>
      </c>
      <c r="AR95" s="10" t="s">
        <v>15</v>
      </c>
      <c r="AS95" s="10" t="s">
        <v>15</v>
      </c>
      <c r="AT95" s="10" t="s">
        <v>15</v>
      </c>
      <c r="AU95" s="10">
        <f>SUM(COUNTIFS($P95:$AT95,{"Present - Approved","On behalf attendance - Approved","On behalf attendance - Regularise - Approved","Present - Regularise - Approved"}))</f>
        <v>26</v>
      </c>
      <c r="AV95" s="10">
        <f>SUM(COUNTIFS($P95:$AT95,{"Present - Awaiting","Present - Regularise - Awaiting"}))</f>
        <v>0</v>
      </c>
      <c r="AW95" s="10">
        <f>SUM(COUNTIFS($P95:$AT95,{"Weekoff - Approved","Weekoff Regularise - Approved","Weekoff - Regularise - Approved"}))</f>
        <v>4</v>
      </c>
      <c r="AX95" s="10">
        <f>SUM(COUNTIFS($P95:$AT95,{"Half Day - Approved","Halfday Present - Regularise - Approved","Halfday Present - Approved"}))/2</f>
        <v>0</v>
      </c>
      <c r="AY95" s="10">
        <f>SUM(COUNTIFS($P95:$AT95,{"Half Day - Awaiting"}))/2</f>
        <v>0</v>
      </c>
      <c r="AZ95" s="10">
        <f>COUNTIFS($P95:$AT95,"*Leave - approved*")</f>
        <v>0</v>
      </c>
      <c r="BA95" s="10">
        <f>SUM(COUNTIFS($P95:$AT95,{"Leave - Awaiting"}))</f>
        <v>0</v>
      </c>
      <c r="BB95" s="10">
        <f>COUNTIFS($P95:$AT95,"*Holiday*")</f>
        <v>0</v>
      </c>
      <c r="BC95" s="10">
        <f>SUM(COUNTIFS($P95:$AT95,{"Absent","Absent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95" s="10">
        <f>SUM(COUNTIFS($P95:$AT95,{"Not Marked","Halfday Present - Rejected","Half Day - Rejected","Marked Absent - Regularise - Rejected"}))</f>
        <v>0</v>
      </c>
      <c r="BE95" s="10">
        <f>COUNTIFS($P95:$AT95,"*NA*")</f>
        <v>0</v>
      </c>
      <c r="BF95" s="10">
        <f>SUM(AV95+AY95+BA95+BC95+BD95)</f>
        <v>1</v>
      </c>
      <c r="BG95" s="10">
        <f>SUM(AU95+AW95+AX95+AZ95+BB95)</f>
        <v>30</v>
      </c>
      <c r="BH95" s="10">
        <f>SUM($AU95:$BE95)</f>
        <v>31</v>
      </c>
      <c r="BI95" s="10">
        <f>BA95</f>
        <v>0</v>
      </c>
      <c r="BJ95" s="10">
        <f>BD95+BI95</f>
        <v>0</v>
      </c>
      <c r="BK95" s="10">
        <v>1</v>
      </c>
      <c r="BL95" s="11" t="s">
        <v>2382</v>
      </c>
      <c r="BM95" s="10" t="s">
        <v>2376</v>
      </c>
    </row>
    <row r="96" spans="1:65" x14ac:dyDescent="0.25">
      <c r="A96" s="10" t="s">
        <v>177</v>
      </c>
      <c r="B96" s="10" t="s">
        <v>454</v>
      </c>
      <c r="C96" s="10">
        <v>2002841116</v>
      </c>
      <c r="D96" s="10" t="s">
        <v>585</v>
      </c>
      <c r="E96" s="10" t="s">
        <v>586</v>
      </c>
      <c r="F96" s="10" t="s">
        <v>46</v>
      </c>
      <c r="G96" s="10" t="s">
        <v>47</v>
      </c>
      <c r="H96" s="10">
        <v>9673308140</v>
      </c>
      <c r="I96" s="10" t="s">
        <v>48</v>
      </c>
      <c r="J96" s="22">
        <v>45231</v>
      </c>
      <c r="K96" s="10">
        <v>9096771352</v>
      </c>
      <c r="L96" s="10" t="s">
        <v>427</v>
      </c>
      <c r="M96" s="10" t="s">
        <v>428</v>
      </c>
      <c r="N96" s="10" t="s">
        <v>40</v>
      </c>
      <c r="O96" s="10" t="s">
        <v>41</v>
      </c>
      <c r="P96" s="10" t="s">
        <v>15</v>
      </c>
      <c r="Q96" s="10" t="s">
        <v>15</v>
      </c>
      <c r="R96" s="10" t="s">
        <v>15</v>
      </c>
      <c r="S96" s="10" t="s">
        <v>15</v>
      </c>
      <c r="T96" s="10" t="s">
        <v>2282</v>
      </c>
      <c r="U96" s="10" t="s">
        <v>15</v>
      </c>
      <c r="V96" s="10" t="s">
        <v>15</v>
      </c>
      <c r="W96" s="10" t="s">
        <v>15</v>
      </c>
      <c r="X96" s="10" t="s">
        <v>15</v>
      </c>
      <c r="Y96" s="10" t="s">
        <v>15</v>
      </c>
      <c r="Z96" s="10" t="s">
        <v>15</v>
      </c>
      <c r="AA96" s="10" t="s">
        <v>2282</v>
      </c>
      <c r="AB96" s="10" t="s">
        <v>15</v>
      </c>
      <c r="AC96" s="10" t="s">
        <v>15</v>
      </c>
      <c r="AD96" s="10" t="s">
        <v>15</v>
      </c>
      <c r="AE96" s="10" t="s">
        <v>15</v>
      </c>
      <c r="AF96" s="10" t="s">
        <v>15</v>
      </c>
      <c r="AG96" s="10" t="s">
        <v>15</v>
      </c>
      <c r="AH96" s="10" t="s">
        <v>2282</v>
      </c>
      <c r="AI96" s="10" t="s">
        <v>15</v>
      </c>
      <c r="AJ96" s="10" t="s">
        <v>15</v>
      </c>
      <c r="AK96" s="10" t="s">
        <v>15</v>
      </c>
      <c r="AL96" s="10" t="s">
        <v>15</v>
      </c>
      <c r="AM96" s="10" t="s">
        <v>15</v>
      </c>
      <c r="AN96" s="10" t="s">
        <v>15</v>
      </c>
      <c r="AO96" s="10" t="s">
        <v>2282</v>
      </c>
      <c r="AP96" s="10" t="s">
        <v>15</v>
      </c>
      <c r="AQ96" s="10" t="s">
        <v>2364</v>
      </c>
      <c r="AR96" s="10" t="s">
        <v>15</v>
      </c>
      <c r="AS96" s="10" t="s">
        <v>15</v>
      </c>
      <c r="AT96" s="10" t="s">
        <v>15</v>
      </c>
      <c r="AU96" s="10">
        <f>SUM(COUNTIFS($P96:$AT96,{"Present - Approved","On behalf attendance - Approved","On behalf attendance - Regularise - Approved","Present - Regularise - Approved"}))</f>
        <v>26</v>
      </c>
      <c r="AV96" s="10">
        <f>SUM(COUNTIFS($P96:$AT96,{"Present - Awaiting","Present - Regularise - Awaiting"}))</f>
        <v>0</v>
      </c>
      <c r="AW96" s="10">
        <f>SUM(COUNTIFS($P96:$AT96,{"Weekoff - Approved","Weekoff Regularise - Approved","Weekoff - Regularise - Approved"}))</f>
        <v>4</v>
      </c>
      <c r="AX96" s="10">
        <f>SUM(COUNTIFS($P96:$AT96,{"Half Day - Approved","Halfday Present - Regularise - Approved","Halfday Present - Approved"}))/2</f>
        <v>0</v>
      </c>
      <c r="AY96" s="10">
        <f>SUM(COUNTIFS($P96:$AT96,{"Half Day - Awaiting"}))/2</f>
        <v>0</v>
      </c>
      <c r="AZ96" s="10">
        <f>COUNTIFS($P96:$AT96,"*Leave - approved*")</f>
        <v>0</v>
      </c>
      <c r="BA96" s="10">
        <f>SUM(COUNTIFS($P96:$AT96,{"Leave - Awaiting"}))</f>
        <v>0</v>
      </c>
      <c r="BB96" s="10">
        <f>COUNTIFS($P96:$AT96,"*Holiday*")</f>
        <v>0</v>
      </c>
      <c r="BC96" s="10">
        <f>SUM(COUNTIFS($P96:$AT96,{"Absent","Absent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96" s="10">
        <f>SUM(COUNTIFS($P96:$AT96,{"Not Marked","Halfday Present - Rejected","Half Day - Rejected","Marked Absent - Regularise - Rejected"}))</f>
        <v>0</v>
      </c>
      <c r="BE96" s="10">
        <f>COUNTIFS($P96:$AT96,"*NA*")</f>
        <v>0</v>
      </c>
      <c r="BF96" s="10">
        <f>SUM(AV96+AY96+BA96+BC96+BD96)</f>
        <v>1</v>
      </c>
      <c r="BG96" s="10">
        <f>SUM(AU96+AW96+AX96+AZ96+BB96)</f>
        <v>30</v>
      </c>
      <c r="BH96" s="10">
        <f>SUM($AU96:$BE96)</f>
        <v>31</v>
      </c>
      <c r="BI96" s="10">
        <f>BA96</f>
        <v>0</v>
      </c>
      <c r="BJ96" s="10">
        <f>BD96+BI96</f>
        <v>0</v>
      </c>
      <c r="BK96" s="10">
        <v>1</v>
      </c>
      <c r="BL96" s="11" t="s">
        <v>2382</v>
      </c>
      <c r="BM96" s="10" t="s">
        <v>2376</v>
      </c>
    </row>
    <row r="97" spans="1:65" x14ac:dyDescent="0.25">
      <c r="A97" s="10" t="s">
        <v>42</v>
      </c>
      <c r="B97" s="10" t="s">
        <v>641</v>
      </c>
      <c r="C97" s="10">
        <v>2002840928</v>
      </c>
      <c r="D97" s="10" t="s">
        <v>642</v>
      </c>
      <c r="E97" s="10" t="s">
        <v>643</v>
      </c>
      <c r="F97" s="10" t="s">
        <v>46</v>
      </c>
      <c r="G97" s="10" t="s">
        <v>47</v>
      </c>
      <c r="H97" s="10">
        <v>9685834819</v>
      </c>
      <c r="I97" s="10" t="s">
        <v>48</v>
      </c>
      <c r="J97" s="22">
        <v>45231</v>
      </c>
      <c r="K97" s="10">
        <v>8878732654</v>
      </c>
      <c r="L97" s="10" t="s">
        <v>63</v>
      </c>
      <c r="M97" s="10" t="s">
        <v>50</v>
      </c>
      <c r="N97" s="10" t="s">
        <v>40</v>
      </c>
      <c r="O97" s="10" t="s">
        <v>41</v>
      </c>
      <c r="P97" s="10" t="s">
        <v>15</v>
      </c>
      <c r="Q97" s="10" t="s">
        <v>15</v>
      </c>
      <c r="R97" s="10" t="s">
        <v>15</v>
      </c>
      <c r="S97" s="10" t="s">
        <v>15</v>
      </c>
      <c r="T97" s="10" t="s">
        <v>2282</v>
      </c>
      <c r="U97" s="10" t="s">
        <v>15</v>
      </c>
      <c r="V97" s="10" t="s">
        <v>2359</v>
      </c>
      <c r="W97" s="10" t="s">
        <v>2359</v>
      </c>
      <c r="X97" s="10" t="s">
        <v>2359</v>
      </c>
      <c r="Y97" s="10" t="s">
        <v>2359</v>
      </c>
      <c r="Z97" s="10" t="s">
        <v>2360</v>
      </c>
      <c r="AA97" s="10" t="s">
        <v>2282</v>
      </c>
      <c r="AB97" s="10" t="s">
        <v>15</v>
      </c>
      <c r="AC97" s="10" t="s">
        <v>15</v>
      </c>
      <c r="AD97" s="10" t="s">
        <v>15</v>
      </c>
      <c r="AE97" s="10" t="s">
        <v>15</v>
      </c>
      <c r="AF97" s="10" t="s">
        <v>15</v>
      </c>
      <c r="AG97" s="10" t="s">
        <v>15</v>
      </c>
      <c r="AH97" s="10" t="s">
        <v>2282</v>
      </c>
      <c r="AI97" s="10" t="s">
        <v>15</v>
      </c>
      <c r="AJ97" s="10" t="s">
        <v>2361</v>
      </c>
      <c r="AK97" s="10" t="s">
        <v>15</v>
      </c>
      <c r="AL97" s="10" t="s">
        <v>15</v>
      </c>
      <c r="AM97" s="10" t="s">
        <v>15</v>
      </c>
      <c r="AN97" s="10" t="s">
        <v>15</v>
      </c>
      <c r="AO97" s="10" t="s">
        <v>2282</v>
      </c>
      <c r="AP97" s="10" t="s">
        <v>15</v>
      </c>
      <c r="AQ97" s="10" t="s">
        <v>15</v>
      </c>
      <c r="AR97" s="10" t="s">
        <v>15</v>
      </c>
      <c r="AS97" s="10" t="s">
        <v>15</v>
      </c>
      <c r="AT97" s="10" t="s">
        <v>15</v>
      </c>
      <c r="AU97" s="10">
        <f>SUM(COUNTIFS($P97:$AT97,{"Present - Approved","On behalf attendance - Approved","On behalf attendance - Regularise - Approved","Present - Regularise - Approved"}))</f>
        <v>22</v>
      </c>
      <c r="AV97" s="10">
        <f>SUM(COUNTIFS($P97:$AT97,{"Present - Awaiting","Present - Regularise - Awaiting"}))</f>
        <v>0</v>
      </c>
      <c r="AW97" s="10">
        <f>SUM(COUNTIFS($P97:$AT97,{"Weekoff - Approved","Weekoff Regularise - Approved","Weekoff - Regularise - Approved"}))</f>
        <v>4</v>
      </c>
      <c r="AX97" s="10">
        <f>SUM(COUNTIFS($P97:$AT97,{"Half Day - Approved","Halfday Present - Regularise - Approved","Halfday Present - Approved"}))/2</f>
        <v>0</v>
      </c>
      <c r="AY97" s="10">
        <f>SUM(COUNTIFS($P97:$AT97,{"Half Day - Awaiting"}))/2</f>
        <v>0</v>
      </c>
      <c r="AZ97" s="10">
        <f>COUNTIFS($P97:$AT97,"*Leave - approved*")</f>
        <v>4</v>
      </c>
      <c r="BA97" s="10">
        <f>SUM(COUNTIFS($P97:$AT97,{"Leave - Awaiting"}))</f>
        <v>0</v>
      </c>
      <c r="BB97" s="10">
        <f>COUNTIFS($P97:$AT97,"*Holiday*")</f>
        <v>0</v>
      </c>
      <c r="BC97" s="10">
        <f>SUM(COUNTIFS($P97:$AT97,{"Absent","Absent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97" s="10">
        <f>SUM(COUNTIFS($P97:$AT97,{"Not Marked","Halfday Present - Rejected","Half Day - Rejected","Marked Absent - Regularise - Rejected"}))</f>
        <v>1</v>
      </c>
      <c r="BE97" s="10">
        <f>COUNTIFS($P97:$AT97,"*NA*")</f>
        <v>0</v>
      </c>
      <c r="BF97" s="10">
        <f>SUM(AV97+AY97+BA97+BC97+BD97)</f>
        <v>1</v>
      </c>
      <c r="BG97" s="10">
        <f>SUM(AU97+AW97+AX97+AZ97+BB97)</f>
        <v>30</v>
      </c>
      <c r="BH97" s="10">
        <f>SUM($AU97:$BE97)</f>
        <v>31</v>
      </c>
      <c r="BI97" s="10">
        <f>BA97</f>
        <v>0</v>
      </c>
      <c r="BJ97" s="10">
        <f>BD97+BI97</f>
        <v>1</v>
      </c>
      <c r="BK97" s="10">
        <v>1</v>
      </c>
      <c r="BL97" s="10" t="s">
        <v>2384</v>
      </c>
      <c r="BM97" s="10" t="s">
        <v>2376</v>
      </c>
    </row>
    <row r="98" spans="1:65" x14ac:dyDescent="0.25">
      <c r="A98" s="10" t="s">
        <v>151</v>
      </c>
      <c r="B98" s="10" t="s">
        <v>347</v>
      </c>
      <c r="C98" s="10">
        <v>2002840761</v>
      </c>
      <c r="D98" s="10" t="s">
        <v>689</v>
      </c>
      <c r="E98" s="10" t="s">
        <v>690</v>
      </c>
      <c r="F98" s="10" t="s">
        <v>104</v>
      </c>
      <c r="G98" s="10" t="s">
        <v>47</v>
      </c>
      <c r="H98" s="10">
        <v>9024091910</v>
      </c>
      <c r="I98" s="10" t="s">
        <v>48</v>
      </c>
      <c r="J98" s="22">
        <v>45231</v>
      </c>
      <c r="K98" s="10">
        <v>8058231007</v>
      </c>
      <c r="L98" s="10" t="s">
        <v>674</v>
      </c>
      <c r="M98" s="10" t="s">
        <v>156</v>
      </c>
      <c r="N98" s="10" t="s">
        <v>40</v>
      </c>
      <c r="O98" s="10" t="s">
        <v>41</v>
      </c>
      <c r="P98" s="10" t="s">
        <v>15</v>
      </c>
      <c r="Q98" s="10" t="s">
        <v>15</v>
      </c>
      <c r="R98" s="10" t="s">
        <v>15</v>
      </c>
      <c r="S98" s="10" t="s">
        <v>15</v>
      </c>
      <c r="T98" s="10" t="s">
        <v>2282</v>
      </c>
      <c r="U98" s="10" t="s">
        <v>15</v>
      </c>
      <c r="V98" s="10" t="s">
        <v>15</v>
      </c>
      <c r="W98" s="10" t="s">
        <v>15</v>
      </c>
      <c r="X98" s="10" t="s">
        <v>15</v>
      </c>
      <c r="Y98" s="10" t="s">
        <v>15</v>
      </c>
      <c r="Z98" s="10" t="s">
        <v>15</v>
      </c>
      <c r="AA98" s="10" t="s">
        <v>2282</v>
      </c>
      <c r="AB98" s="10" t="s">
        <v>2360</v>
      </c>
      <c r="AC98" s="10" t="s">
        <v>15</v>
      </c>
      <c r="AD98" s="10" t="s">
        <v>2360</v>
      </c>
      <c r="AE98" s="10" t="s">
        <v>2360</v>
      </c>
      <c r="AF98" s="10" t="s">
        <v>15</v>
      </c>
      <c r="AG98" s="10" t="s">
        <v>2362</v>
      </c>
      <c r="AH98" s="10" t="s">
        <v>2282</v>
      </c>
      <c r="AI98" s="10" t="s">
        <v>15</v>
      </c>
      <c r="AJ98" s="10" t="s">
        <v>2360</v>
      </c>
      <c r="AK98" s="10" t="s">
        <v>2360</v>
      </c>
      <c r="AL98" s="10" t="s">
        <v>2365</v>
      </c>
      <c r="AM98" s="10" t="s">
        <v>2360</v>
      </c>
      <c r="AN98" s="10" t="s">
        <v>15</v>
      </c>
      <c r="AO98" s="10" t="s">
        <v>2282</v>
      </c>
      <c r="AP98" s="10" t="s">
        <v>15</v>
      </c>
      <c r="AQ98" s="10" t="s">
        <v>15</v>
      </c>
      <c r="AR98" s="10" t="s">
        <v>15</v>
      </c>
      <c r="AS98" s="10" t="s">
        <v>15</v>
      </c>
      <c r="AT98" s="10" t="s">
        <v>15</v>
      </c>
      <c r="AU98" s="10">
        <f>SUM(COUNTIFS($P98:$AT98,{"Present - Approved","On behalf attendance - Approved","On behalf attendance - Regularise - Approved","Present - Regularise - Approved"}))</f>
        <v>25</v>
      </c>
      <c r="AV98" s="10">
        <f>SUM(COUNTIFS($P98:$AT98,{"Present - Awaiting","Present - Regularise - Awaiting"}))</f>
        <v>0</v>
      </c>
      <c r="AW98" s="10">
        <f>SUM(COUNTIFS($P98:$AT98,{"Weekoff - Approved","Weekoff Regularise - Approved","Weekoff - Regularise - Approved"}))</f>
        <v>4</v>
      </c>
      <c r="AX98" s="10">
        <f>SUM(COUNTIFS($P98:$AT98,{"Half Day - Approved","Halfday Present - Regularise - Approved","Halfday Present - Approved"}))/2</f>
        <v>0</v>
      </c>
      <c r="AY98" s="10">
        <f>SUM(COUNTIFS($P98:$AT98,{"Half Day - Awaiting"}))/2</f>
        <v>0</v>
      </c>
      <c r="AZ98" s="10">
        <f>COUNTIFS($P98:$AT98,"*Leave - approved*")</f>
        <v>0</v>
      </c>
      <c r="BA98" s="10">
        <f>SUM(COUNTIFS($P98:$AT98,{"Leave - Awaiting"}))</f>
        <v>0</v>
      </c>
      <c r="BB98" s="10">
        <f>COUNTIFS($P98:$AT98,"*Holiday*")</f>
        <v>1</v>
      </c>
      <c r="BC98" s="10">
        <f>SUM(COUNTIFS($P98:$AT98,{"Absent","Absent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98" s="10">
        <f>SUM(COUNTIFS($P98:$AT98,{"Not Marked","Halfday Present - Rejected","Half Day - Rejected","Marked Absent - Regularise - Rejected"}))</f>
        <v>0</v>
      </c>
      <c r="BE98" s="10">
        <f>COUNTIFS($P98:$AT98,"*NA*")</f>
        <v>0</v>
      </c>
      <c r="BF98" s="10">
        <f>SUM(AV98+AY98+BA98+BC98+BD98)</f>
        <v>1</v>
      </c>
      <c r="BG98" s="10">
        <f>SUM(AU98+AW98+AX98+AZ98+BB98)</f>
        <v>30</v>
      </c>
      <c r="BH98" s="10">
        <f>SUM($AU98:$BE98)</f>
        <v>31</v>
      </c>
      <c r="BI98" s="10">
        <f>BA98</f>
        <v>0</v>
      </c>
      <c r="BJ98" s="10">
        <f>BD98+BI98</f>
        <v>0</v>
      </c>
      <c r="BK98" s="10">
        <v>1</v>
      </c>
      <c r="BL98" s="11" t="s">
        <v>2382</v>
      </c>
      <c r="BM98" s="10" t="s">
        <v>2376</v>
      </c>
    </row>
    <row r="99" spans="1:65" x14ac:dyDescent="0.25">
      <c r="A99" s="10" t="s">
        <v>141</v>
      </c>
      <c r="B99" s="10" t="s">
        <v>296</v>
      </c>
      <c r="C99" s="10">
        <v>2002840739</v>
      </c>
      <c r="D99" s="10" t="s">
        <v>730</v>
      </c>
      <c r="E99" s="10" t="s">
        <v>731</v>
      </c>
      <c r="F99" s="10" t="s">
        <v>91</v>
      </c>
      <c r="G99" s="10" t="s">
        <v>47</v>
      </c>
      <c r="H99" s="10">
        <v>9608801126</v>
      </c>
      <c r="I99" s="10" t="s">
        <v>48</v>
      </c>
      <c r="J99" s="22">
        <v>45231</v>
      </c>
      <c r="K99" s="10">
        <v>7717773141</v>
      </c>
      <c r="L99" s="10" t="s">
        <v>732</v>
      </c>
      <c r="M99" s="10" t="s">
        <v>146</v>
      </c>
      <c r="N99" s="10" t="s">
        <v>40</v>
      </c>
      <c r="O99" s="10" t="s">
        <v>41</v>
      </c>
      <c r="P99" s="10" t="s">
        <v>15</v>
      </c>
      <c r="Q99" s="10" t="s">
        <v>15</v>
      </c>
      <c r="R99" s="10" t="s">
        <v>15</v>
      </c>
      <c r="S99" s="10" t="s">
        <v>15</v>
      </c>
      <c r="T99" s="10" t="s">
        <v>2282</v>
      </c>
      <c r="U99" s="10" t="s">
        <v>15</v>
      </c>
      <c r="V99" s="10" t="s">
        <v>2360</v>
      </c>
      <c r="W99" s="10" t="s">
        <v>15</v>
      </c>
      <c r="X99" s="10" t="s">
        <v>15</v>
      </c>
      <c r="Y99" s="10" t="s">
        <v>15</v>
      </c>
      <c r="Z99" s="10" t="s">
        <v>15</v>
      </c>
      <c r="AA99" s="10" t="s">
        <v>2282</v>
      </c>
      <c r="AB99" s="10" t="s">
        <v>15</v>
      </c>
      <c r="AC99" s="10" t="s">
        <v>15</v>
      </c>
      <c r="AD99" s="10" t="s">
        <v>15</v>
      </c>
      <c r="AE99" s="10" t="s">
        <v>15</v>
      </c>
      <c r="AF99" s="10" t="s">
        <v>15</v>
      </c>
      <c r="AG99" s="10" t="s">
        <v>15</v>
      </c>
      <c r="AH99" s="10" t="s">
        <v>2282</v>
      </c>
      <c r="AI99" s="10" t="s">
        <v>2364</v>
      </c>
      <c r="AJ99" s="10" t="s">
        <v>15</v>
      </c>
      <c r="AK99" s="10" t="s">
        <v>15</v>
      </c>
      <c r="AL99" s="10" t="s">
        <v>15</v>
      </c>
      <c r="AM99" s="10" t="s">
        <v>15</v>
      </c>
      <c r="AN99" s="10" t="s">
        <v>15</v>
      </c>
      <c r="AO99" s="10" t="s">
        <v>2282</v>
      </c>
      <c r="AP99" s="10" t="s">
        <v>15</v>
      </c>
      <c r="AQ99" s="10" t="s">
        <v>15</v>
      </c>
      <c r="AR99" s="10" t="s">
        <v>2359</v>
      </c>
      <c r="AS99" s="10" t="s">
        <v>15</v>
      </c>
      <c r="AT99" s="10" t="s">
        <v>15</v>
      </c>
      <c r="AU99" s="10">
        <f>SUM(COUNTIFS($P99:$AT99,{"Present - Approved","On behalf attendance - Approved","On behalf attendance - Regularise - Approved","Present - Regularise - Approved"}))</f>
        <v>25</v>
      </c>
      <c r="AV99" s="10">
        <f>SUM(COUNTIFS($P99:$AT99,{"Present - Awaiting","Present - Regularise - Awaiting"}))</f>
        <v>0</v>
      </c>
      <c r="AW99" s="10">
        <f>SUM(COUNTIFS($P99:$AT99,{"Weekoff - Approved","Weekoff Regularise - Approved","Weekoff - Regularise - Approved"}))</f>
        <v>4</v>
      </c>
      <c r="AX99" s="10">
        <f>SUM(COUNTIFS($P99:$AT99,{"Half Day - Approved","Halfday Present - Regularise - Approved","Halfday Present - Approved"}))/2</f>
        <v>0</v>
      </c>
      <c r="AY99" s="10">
        <f>SUM(COUNTIFS($P99:$AT99,{"Half Day - Awaiting"}))/2</f>
        <v>0</v>
      </c>
      <c r="AZ99" s="10">
        <f>COUNTIFS($P99:$AT99,"*Leave - approved*")</f>
        <v>1</v>
      </c>
      <c r="BA99" s="10">
        <f>SUM(COUNTIFS($P99:$AT99,{"Leave - Awaiting"}))</f>
        <v>0</v>
      </c>
      <c r="BB99" s="10">
        <f>COUNTIFS($P99:$AT99,"*Holiday*")</f>
        <v>0</v>
      </c>
      <c r="BC99" s="10">
        <f>SUM(COUNTIFS($P99:$AT99,{"Absent","Absent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99" s="10">
        <f>SUM(COUNTIFS($P99:$AT99,{"Not Marked","Halfday Present - Rejected","Half Day - Rejected","Marked Absent - Regularise - Rejected"}))</f>
        <v>0</v>
      </c>
      <c r="BE99" s="10">
        <f>COUNTIFS($P99:$AT99,"*NA*")</f>
        <v>0</v>
      </c>
      <c r="BF99" s="10">
        <f>SUM(AV99+AY99+BA99+BC99+BD99)</f>
        <v>1</v>
      </c>
      <c r="BG99" s="10">
        <f>SUM(AU99+AW99+AX99+AZ99+BB99)</f>
        <v>30</v>
      </c>
      <c r="BH99" s="10">
        <f>SUM($AU99:$BE99)</f>
        <v>31</v>
      </c>
      <c r="BI99" s="10">
        <f>BA99</f>
        <v>0</v>
      </c>
      <c r="BJ99" s="10">
        <f>BD99+BI99</f>
        <v>0</v>
      </c>
      <c r="BK99" s="10">
        <v>1</v>
      </c>
      <c r="BL99" s="11" t="s">
        <v>2382</v>
      </c>
      <c r="BM99" s="10" t="s">
        <v>2376</v>
      </c>
    </row>
    <row r="100" spans="1:65" x14ac:dyDescent="0.25">
      <c r="A100" s="10" t="s">
        <v>107</v>
      </c>
      <c r="B100" s="10" t="s">
        <v>742</v>
      </c>
      <c r="C100" s="10">
        <v>2002840733</v>
      </c>
      <c r="D100" s="10" t="s">
        <v>743</v>
      </c>
      <c r="E100" s="10" t="s">
        <v>744</v>
      </c>
      <c r="F100" s="10" t="s">
        <v>104</v>
      </c>
      <c r="G100" s="10" t="s">
        <v>47</v>
      </c>
      <c r="H100" s="10">
        <v>7007158974</v>
      </c>
      <c r="I100" s="10" t="s">
        <v>48</v>
      </c>
      <c r="J100" s="22">
        <v>45231</v>
      </c>
      <c r="K100" s="10">
        <v>9919575388</v>
      </c>
      <c r="L100" s="10" t="s">
        <v>716</v>
      </c>
      <c r="M100" s="10" t="s">
        <v>371</v>
      </c>
      <c r="N100" s="10" t="s">
        <v>40</v>
      </c>
      <c r="O100" s="10" t="s">
        <v>41</v>
      </c>
      <c r="P100" s="10" t="s">
        <v>2360</v>
      </c>
      <c r="Q100" s="10" t="s">
        <v>2360</v>
      </c>
      <c r="R100" s="10" t="s">
        <v>15</v>
      </c>
      <c r="S100" s="10" t="s">
        <v>2360</v>
      </c>
      <c r="T100" s="10" t="s">
        <v>2282</v>
      </c>
      <c r="U100" s="10" t="s">
        <v>15</v>
      </c>
      <c r="V100" s="10" t="s">
        <v>2360</v>
      </c>
      <c r="W100" s="10" t="s">
        <v>2360</v>
      </c>
      <c r="X100" s="10" t="s">
        <v>15</v>
      </c>
      <c r="Y100" s="10" t="s">
        <v>2360</v>
      </c>
      <c r="Z100" s="10" t="s">
        <v>15</v>
      </c>
      <c r="AA100" s="10" t="s">
        <v>2282</v>
      </c>
      <c r="AB100" s="10" t="s">
        <v>15</v>
      </c>
      <c r="AC100" s="10" t="s">
        <v>2360</v>
      </c>
      <c r="AD100" s="10" t="s">
        <v>2360</v>
      </c>
      <c r="AE100" s="10" t="s">
        <v>15</v>
      </c>
      <c r="AF100" s="10" t="s">
        <v>15</v>
      </c>
      <c r="AG100" s="10" t="s">
        <v>2362</v>
      </c>
      <c r="AH100" s="10" t="s">
        <v>2282</v>
      </c>
      <c r="AI100" s="10" t="s">
        <v>15</v>
      </c>
      <c r="AJ100" s="10" t="s">
        <v>15</v>
      </c>
      <c r="AK100" s="10" t="s">
        <v>2360</v>
      </c>
      <c r="AL100" s="10" t="s">
        <v>2360</v>
      </c>
      <c r="AM100" s="10" t="s">
        <v>2360</v>
      </c>
      <c r="AN100" s="10" t="s">
        <v>15</v>
      </c>
      <c r="AO100" s="10" t="s">
        <v>2282</v>
      </c>
      <c r="AP100" s="10" t="s">
        <v>15</v>
      </c>
      <c r="AQ100" s="10" t="s">
        <v>2360</v>
      </c>
      <c r="AR100" s="10" t="s">
        <v>15</v>
      </c>
      <c r="AS100" s="10" t="s">
        <v>15</v>
      </c>
      <c r="AT100" s="10" t="s">
        <v>2361</v>
      </c>
      <c r="AU100" s="10">
        <f>SUM(COUNTIFS($P100:$AT100,{"Present - Approved","On behalf attendance - Approved","On behalf attendance - Regularise - Approved","Present - Regularise - Approved"}))</f>
        <v>25</v>
      </c>
      <c r="AV100" s="10">
        <f>SUM(COUNTIFS($P100:$AT100,{"Present - Awaiting","Present - Regularise - Awaiting"}))</f>
        <v>0</v>
      </c>
      <c r="AW100" s="10">
        <f>SUM(COUNTIFS($P100:$AT100,{"Weekoff - Approved","Weekoff Regularise - Approved","Weekoff - Regularise - Approved"}))</f>
        <v>4</v>
      </c>
      <c r="AX100" s="10">
        <f>SUM(COUNTIFS($P100:$AT100,{"Half Day - Approved","Halfday Present - Regularise - Approved","Halfday Present - Approved"}))/2</f>
        <v>0</v>
      </c>
      <c r="AY100" s="10">
        <f>SUM(COUNTIFS($P100:$AT100,{"Half Day - Awaiting"}))/2</f>
        <v>0</v>
      </c>
      <c r="AZ100" s="10">
        <f>COUNTIFS($P100:$AT100,"*Leave - approved*")</f>
        <v>0</v>
      </c>
      <c r="BA100" s="10">
        <f>SUM(COUNTIFS($P100:$AT100,{"Leave - Awaiting"}))</f>
        <v>0</v>
      </c>
      <c r="BB100" s="10">
        <f>COUNTIFS($P100:$AT100,"*Holiday*")</f>
        <v>1</v>
      </c>
      <c r="BC100" s="10">
        <f>SUM(COUNTIFS($P100:$AT100,{"Absent","Absent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00" s="10">
        <f>SUM(COUNTIFS($P100:$AT100,{"Not Marked","Halfday Present - Rejected","Half Day - Rejected","Marked Absent - Regularise - Rejected"}))</f>
        <v>1</v>
      </c>
      <c r="BE100" s="10">
        <f>COUNTIFS($P100:$AT100,"*NA*")</f>
        <v>0</v>
      </c>
      <c r="BF100" s="10">
        <f>SUM(AV100+AY100+BA100+BC100+BD100)</f>
        <v>1</v>
      </c>
      <c r="BG100" s="10">
        <f>SUM(AU100+AW100+AX100+AZ100+BB100)</f>
        <v>30</v>
      </c>
      <c r="BH100" s="10">
        <f>SUM($AU100:$BE100)</f>
        <v>31</v>
      </c>
      <c r="BI100" s="10">
        <f>BA100</f>
        <v>0</v>
      </c>
      <c r="BJ100" s="10">
        <f>BD100+BI100</f>
        <v>1</v>
      </c>
      <c r="BK100" s="10">
        <v>1</v>
      </c>
      <c r="BL100" s="10" t="s">
        <v>2384</v>
      </c>
      <c r="BM100" s="10" t="s">
        <v>2376</v>
      </c>
    </row>
    <row r="101" spans="1:65" x14ac:dyDescent="0.25">
      <c r="A101" s="10" t="s">
        <v>266</v>
      </c>
      <c r="B101" s="10" t="s">
        <v>323</v>
      </c>
      <c r="C101" s="10">
        <v>2002841240</v>
      </c>
      <c r="D101" s="10" t="s">
        <v>836</v>
      </c>
      <c r="E101" s="10" t="s">
        <v>837</v>
      </c>
      <c r="F101" s="10" t="s">
        <v>104</v>
      </c>
      <c r="G101" s="10" t="s">
        <v>47</v>
      </c>
      <c r="H101" s="10">
        <v>7017742477</v>
      </c>
      <c r="I101" s="10" t="s">
        <v>48</v>
      </c>
      <c r="J101" s="22">
        <v>45231</v>
      </c>
      <c r="K101" s="10">
        <v>9012656519</v>
      </c>
      <c r="L101" s="10" t="s">
        <v>790</v>
      </c>
      <c r="M101" s="10" t="s">
        <v>362</v>
      </c>
      <c r="N101" s="10" t="s">
        <v>40</v>
      </c>
      <c r="O101" s="10" t="s">
        <v>41</v>
      </c>
      <c r="P101" s="10" t="s">
        <v>15</v>
      </c>
      <c r="Q101" s="10" t="s">
        <v>15</v>
      </c>
      <c r="R101" s="10" t="s">
        <v>15</v>
      </c>
      <c r="S101" s="10" t="s">
        <v>15</v>
      </c>
      <c r="T101" s="10" t="s">
        <v>2282</v>
      </c>
      <c r="U101" s="10" t="s">
        <v>15</v>
      </c>
      <c r="V101" s="10" t="s">
        <v>15</v>
      </c>
      <c r="W101" s="10" t="s">
        <v>15</v>
      </c>
      <c r="X101" s="10" t="s">
        <v>15</v>
      </c>
      <c r="Y101" s="10" t="s">
        <v>15</v>
      </c>
      <c r="Z101" s="10" t="s">
        <v>15</v>
      </c>
      <c r="AA101" s="10" t="s">
        <v>2282</v>
      </c>
      <c r="AB101" s="10" t="s">
        <v>15</v>
      </c>
      <c r="AC101" s="10" t="s">
        <v>15</v>
      </c>
      <c r="AD101" s="10" t="s">
        <v>15</v>
      </c>
      <c r="AE101" s="10" t="s">
        <v>15</v>
      </c>
      <c r="AF101" s="10" t="s">
        <v>15</v>
      </c>
      <c r="AG101" s="10" t="s">
        <v>2362</v>
      </c>
      <c r="AH101" s="10" t="s">
        <v>2282</v>
      </c>
      <c r="AI101" s="10" t="s">
        <v>15</v>
      </c>
      <c r="AJ101" s="10" t="s">
        <v>15</v>
      </c>
      <c r="AK101" s="10" t="s">
        <v>15</v>
      </c>
      <c r="AL101" s="10" t="s">
        <v>15</v>
      </c>
      <c r="AM101" s="10" t="s">
        <v>15</v>
      </c>
      <c r="AN101" s="10" t="s">
        <v>15</v>
      </c>
      <c r="AO101" s="10" t="s">
        <v>2282</v>
      </c>
      <c r="AP101" s="10" t="s">
        <v>2359</v>
      </c>
      <c r="AQ101" s="10" t="s">
        <v>2365</v>
      </c>
      <c r="AR101" s="10" t="s">
        <v>2359</v>
      </c>
      <c r="AS101" s="10" t="s">
        <v>2359</v>
      </c>
      <c r="AT101" s="10" t="s">
        <v>2359</v>
      </c>
      <c r="AU101" s="10">
        <f>SUM(COUNTIFS($P101:$AT101,{"Present - Approved","On behalf attendance - Approved","On behalf attendance - Regularise - Approved","Present - Regularise - Approved"}))</f>
        <v>21</v>
      </c>
      <c r="AV101" s="10">
        <f>SUM(COUNTIFS($P101:$AT101,{"Present - Awaiting","Present - Regularise - Awaiting"}))</f>
        <v>0</v>
      </c>
      <c r="AW101" s="10">
        <f>SUM(COUNTIFS($P101:$AT101,{"Weekoff - Approved","Weekoff Regularise - Approved","Weekoff - Regularise - Approved"}))</f>
        <v>4</v>
      </c>
      <c r="AX101" s="10">
        <f>SUM(COUNTIFS($P101:$AT101,{"Half Day - Approved","Halfday Present - Regularise - Approved","Halfday Present - Approved"}))/2</f>
        <v>0</v>
      </c>
      <c r="AY101" s="10">
        <f>SUM(COUNTIFS($P101:$AT101,{"Half Day - Awaiting"}))/2</f>
        <v>0</v>
      </c>
      <c r="AZ101" s="10">
        <f>COUNTIFS($P101:$AT101,"*Leave - approved*")</f>
        <v>4</v>
      </c>
      <c r="BA101" s="10">
        <f>SUM(COUNTIFS($P101:$AT101,{"Leave - Awaiting"}))</f>
        <v>0</v>
      </c>
      <c r="BB101" s="10">
        <f>COUNTIFS($P101:$AT101,"*Holiday*")</f>
        <v>1</v>
      </c>
      <c r="BC101" s="10">
        <f>SUM(COUNTIFS($P101:$AT101,{"Absent","Absent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01" s="10">
        <f>SUM(COUNTIFS($P101:$AT101,{"Not Marked","Halfday Present - Rejected","Half Day - Rejected","Marked Absent - Regularise - Rejected"}))</f>
        <v>0</v>
      </c>
      <c r="BE101" s="10">
        <f>COUNTIFS($P101:$AT101,"*NA*")</f>
        <v>0</v>
      </c>
      <c r="BF101" s="10">
        <f>SUM(AV101+AY101+BA101+BC101+BD101)</f>
        <v>1</v>
      </c>
      <c r="BG101" s="10">
        <f>SUM(AU101+AW101+AX101+AZ101+BB101)</f>
        <v>30</v>
      </c>
      <c r="BH101" s="10">
        <f>SUM($AU101:$BE101)</f>
        <v>31</v>
      </c>
      <c r="BI101" s="10">
        <f>BA101</f>
        <v>0</v>
      </c>
      <c r="BJ101" s="10">
        <f>BD101+BI101</f>
        <v>0</v>
      </c>
      <c r="BK101" s="10">
        <v>1</v>
      </c>
      <c r="BL101" s="11" t="s">
        <v>2382</v>
      </c>
      <c r="BM101" s="10" t="s">
        <v>2376</v>
      </c>
    </row>
    <row r="102" spans="1:65" x14ac:dyDescent="0.25">
      <c r="A102" s="10" t="s">
        <v>87</v>
      </c>
      <c r="B102" s="10" t="s">
        <v>388</v>
      </c>
      <c r="C102" s="10">
        <v>2002840787</v>
      </c>
      <c r="D102" s="10" t="s">
        <v>887</v>
      </c>
      <c r="E102" s="10" t="s">
        <v>888</v>
      </c>
      <c r="F102" s="10" t="s">
        <v>91</v>
      </c>
      <c r="G102" s="10" t="s">
        <v>47</v>
      </c>
      <c r="H102" s="10">
        <v>7501600742</v>
      </c>
      <c r="I102" s="10" t="s">
        <v>48</v>
      </c>
      <c r="J102" s="22">
        <v>45231</v>
      </c>
      <c r="K102" s="10">
        <v>8372088283</v>
      </c>
      <c r="L102" s="10" t="s">
        <v>391</v>
      </c>
      <c r="M102" s="10" t="s">
        <v>357</v>
      </c>
      <c r="N102" s="10" t="s">
        <v>40</v>
      </c>
      <c r="O102" s="10" t="s">
        <v>41</v>
      </c>
      <c r="P102" s="10" t="s">
        <v>15</v>
      </c>
      <c r="Q102" s="10" t="s">
        <v>15</v>
      </c>
      <c r="R102" s="10" t="s">
        <v>2360</v>
      </c>
      <c r="S102" s="10" t="s">
        <v>15</v>
      </c>
      <c r="T102" s="10" t="s">
        <v>2282</v>
      </c>
      <c r="U102" s="10" t="s">
        <v>2360</v>
      </c>
      <c r="V102" s="10" t="s">
        <v>15</v>
      </c>
      <c r="W102" s="10" t="s">
        <v>15</v>
      </c>
      <c r="X102" s="10" t="s">
        <v>2360</v>
      </c>
      <c r="Y102" s="10" t="s">
        <v>2360</v>
      </c>
      <c r="Z102" s="10" t="s">
        <v>2360</v>
      </c>
      <c r="AA102" s="10" t="s">
        <v>2282</v>
      </c>
      <c r="AB102" s="10" t="s">
        <v>2360</v>
      </c>
      <c r="AC102" s="10" t="s">
        <v>15</v>
      </c>
      <c r="AD102" s="10" t="s">
        <v>15</v>
      </c>
      <c r="AE102" s="10" t="s">
        <v>2360</v>
      </c>
      <c r="AF102" s="10" t="s">
        <v>2360</v>
      </c>
      <c r="AG102" s="10" t="s">
        <v>2365</v>
      </c>
      <c r="AH102" s="10" t="s">
        <v>2282</v>
      </c>
      <c r="AI102" s="10" t="s">
        <v>15</v>
      </c>
      <c r="AJ102" s="10" t="s">
        <v>15</v>
      </c>
      <c r="AK102" s="10" t="s">
        <v>15</v>
      </c>
      <c r="AL102" s="10" t="s">
        <v>15</v>
      </c>
      <c r="AM102" s="10" t="s">
        <v>15</v>
      </c>
      <c r="AN102" s="10" t="s">
        <v>15</v>
      </c>
      <c r="AO102" s="10" t="s">
        <v>2282</v>
      </c>
      <c r="AP102" s="10" t="s">
        <v>15</v>
      </c>
      <c r="AQ102" s="10" t="s">
        <v>15</v>
      </c>
      <c r="AR102" s="10" t="s">
        <v>15</v>
      </c>
      <c r="AS102" s="10" t="s">
        <v>15</v>
      </c>
      <c r="AT102" s="10" t="s">
        <v>15</v>
      </c>
      <c r="AU102" s="10">
        <f>SUM(COUNTIFS($P102:$AT102,{"Present - Approved","On behalf attendance - Approved","On behalf attendance - Regularise - Approved","Present - Regularise - Approved"}))</f>
        <v>26</v>
      </c>
      <c r="AV102" s="10">
        <f>SUM(COUNTIFS($P102:$AT102,{"Present - Awaiting","Present - Regularise - Awaiting"}))</f>
        <v>0</v>
      </c>
      <c r="AW102" s="10">
        <f>SUM(COUNTIFS($P102:$AT102,{"Weekoff - Approved","Weekoff Regularise - Approved","Weekoff - Regularise - Approved"}))</f>
        <v>4</v>
      </c>
      <c r="AX102" s="10">
        <f>SUM(COUNTIFS($P102:$AT102,{"Half Day - Approved","Halfday Present - Regularise - Approved","Halfday Present - Approved"}))/2</f>
        <v>0</v>
      </c>
      <c r="AY102" s="10">
        <f>SUM(COUNTIFS($P102:$AT102,{"Half Day - Awaiting"}))/2</f>
        <v>0</v>
      </c>
      <c r="AZ102" s="10">
        <f>COUNTIFS($P102:$AT102,"*Leave - approved*")</f>
        <v>0</v>
      </c>
      <c r="BA102" s="10">
        <f>SUM(COUNTIFS($P102:$AT102,{"Leave - Awaiting"}))</f>
        <v>0</v>
      </c>
      <c r="BB102" s="10">
        <f>COUNTIFS($P102:$AT102,"*Holiday*")</f>
        <v>0</v>
      </c>
      <c r="BC102" s="10">
        <f>SUM(COUNTIFS($P102:$AT102,{"Absent","Absent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02" s="10">
        <f>SUM(COUNTIFS($P102:$AT102,{"Not Marked","Halfday Present - Rejected","Half Day - Rejected","Marked Absent - Regularise - Rejected"}))</f>
        <v>0</v>
      </c>
      <c r="BE102" s="10">
        <f>COUNTIFS($P102:$AT102,"*NA*")</f>
        <v>0</v>
      </c>
      <c r="BF102" s="10">
        <f>SUM(AV102+AY102+BA102+BC102+BD102)</f>
        <v>1</v>
      </c>
      <c r="BG102" s="10">
        <f>SUM(AU102+AW102+AX102+AZ102+BB102)</f>
        <v>30</v>
      </c>
      <c r="BH102" s="10">
        <f>SUM($AU102:$BE102)</f>
        <v>31</v>
      </c>
      <c r="BI102" s="10">
        <f>BA102</f>
        <v>0</v>
      </c>
      <c r="BJ102" s="10">
        <f>BD102+BI102</f>
        <v>0</v>
      </c>
      <c r="BK102" s="10">
        <v>1</v>
      </c>
      <c r="BL102" s="11" t="s">
        <v>2382</v>
      </c>
      <c r="BM102" s="10" t="s">
        <v>2376</v>
      </c>
    </row>
    <row r="103" spans="1:65" x14ac:dyDescent="0.25">
      <c r="A103" s="10" t="s">
        <v>217</v>
      </c>
      <c r="B103" s="10" t="s">
        <v>222</v>
      </c>
      <c r="C103" s="10">
        <v>2002840865</v>
      </c>
      <c r="D103" s="10" t="s">
        <v>1013</v>
      </c>
      <c r="E103" s="10" t="s">
        <v>1014</v>
      </c>
      <c r="F103" s="10" t="s">
        <v>46</v>
      </c>
      <c r="G103" s="10" t="s">
        <v>47</v>
      </c>
      <c r="H103" s="10">
        <v>7016315472</v>
      </c>
      <c r="I103" s="10" t="s">
        <v>48</v>
      </c>
      <c r="J103" s="22">
        <v>45231</v>
      </c>
      <c r="K103" s="10">
        <v>8511078600</v>
      </c>
      <c r="L103" s="10" t="s">
        <v>1015</v>
      </c>
      <c r="M103" s="10" t="s">
        <v>258</v>
      </c>
      <c r="N103" s="10" t="s">
        <v>40</v>
      </c>
      <c r="O103" s="10" t="s">
        <v>41</v>
      </c>
      <c r="P103" s="10" t="s">
        <v>15</v>
      </c>
      <c r="Q103" s="10" t="s">
        <v>15</v>
      </c>
      <c r="R103" s="10" t="s">
        <v>15</v>
      </c>
      <c r="S103" s="10" t="s">
        <v>15</v>
      </c>
      <c r="T103" s="10" t="s">
        <v>2282</v>
      </c>
      <c r="U103" s="10" t="s">
        <v>2361</v>
      </c>
      <c r="V103" s="10" t="s">
        <v>15</v>
      </c>
      <c r="W103" s="10" t="s">
        <v>15</v>
      </c>
      <c r="X103" s="10" t="s">
        <v>15</v>
      </c>
      <c r="Y103" s="10" t="s">
        <v>15</v>
      </c>
      <c r="Z103" s="10" t="s">
        <v>15</v>
      </c>
      <c r="AA103" s="10" t="s">
        <v>2282</v>
      </c>
      <c r="AB103" s="10" t="s">
        <v>15</v>
      </c>
      <c r="AC103" s="10" t="s">
        <v>15</v>
      </c>
      <c r="AD103" s="10" t="s">
        <v>15</v>
      </c>
      <c r="AE103" s="10" t="s">
        <v>15</v>
      </c>
      <c r="AF103" s="10" t="s">
        <v>15</v>
      </c>
      <c r="AG103" s="10" t="s">
        <v>15</v>
      </c>
      <c r="AH103" s="10" t="s">
        <v>2282</v>
      </c>
      <c r="AI103" s="10" t="s">
        <v>15</v>
      </c>
      <c r="AJ103" s="10" t="s">
        <v>15</v>
      </c>
      <c r="AK103" s="10" t="s">
        <v>2359</v>
      </c>
      <c r="AL103" s="10" t="s">
        <v>2359</v>
      </c>
      <c r="AM103" s="10" t="s">
        <v>15</v>
      </c>
      <c r="AN103" s="10" t="s">
        <v>15</v>
      </c>
      <c r="AO103" s="10" t="s">
        <v>2282</v>
      </c>
      <c r="AP103" s="10" t="s">
        <v>15</v>
      </c>
      <c r="AQ103" s="10" t="s">
        <v>15</v>
      </c>
      <c r="AR103" s="10" t="s">
        <v>15</v>
      </c>
      <c r="AS103" s="10" t="s">
        <v>15</v>
      </c>
      <c r="AT103" s="10" t="s">
        <v>15</v>
      </c>
      <c r="AU103" s="10">
        <f>SUM(COUNTIFS($P103:$AT103,{"Present - Approved","On behalf attendance - Approved","On behalf attendance - Regularise - Approved","Present - Regularise - Approved"}))</f>
        <v>24</v>
      </c>
      <c r="AV103" s="10">
        <f>SUM(COUNTIFS($P103:$AT103,{"Present - Awaiting","Present - Regularise - Awaiting"}))</f>
        <v>0</v>
      </c>
      <c r="AW103" s="10">
        <f>SUM(COUNTIFS($P103:$AT103,{"Weekoff - Approved","Weekoff Regularise - Approved","Weekoff - Regularise - Approved"}))</f>
        <v>4</v>
      </c>
      <c r="AX103" s="10">
        <f>SUM(COUNTIFS($P103:$AT103,{"Half Day - Approved","Halfday Present - Regularise - Approved","Halfday Present - Approved"}))/2</f>
        <v>0</v>
      </c>
      <c r="AY103" s="10">
        <f>SUM(COUNTIFS($P103:$AT103,{"Half Day - Awaiting"}))/2</f>
        <v>0</v>
      </c>
      <c r="AZ103" s="10">
        <f>COUNTIFS($P103:$AT103,"*Leave - approved*")</f>
        <v>2</v>
      </c>
      <c r="BA103" s="10">
        <f>SUM(COUNTIFS($P103:$AT103,{"Leave - Awaiting"}))</f>
        <v>0</v>
      </c>
      <c r="BB103" s="10">
        <f>COUNTIFS($P103:$AT103,"*Holiday*")</f>
        <v>0</v>
      </c>
      <c r="BC103" s="10">
        <f>SUM(COUNTIFS($P103:$AT103,{"Absent","Absent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03" s="10">
        <f>SUM(COUNTIFS($P103:$AT103,{"Not Marked","Halfday Present - Rejected","Half Day - Rejected","Marked Absent - Regularise - Rejected"}))</f>
        <v>1</v>
      </c>
      <c r="BE103" s="10">
        <f>COUNTIFS($P103:$AT103,"*NA*")</f>
        <v>0</v>
      </c>
      <c r="BF103" s="10">
        <f>SUM(AV103+AY103+BA103+BC103+BD103)</f>
        <v>1</v>
      </c>
      <c r="BG103" s="10">
        <f>SUM(AU103+AW103+AX103+AZ103+BB103)</f>
        <v>30</v>
      </c>
      <c r="BH103" s="10">
        <f>SUM($AU103:$BE103)</f>
        <v>31</v>
      </c>
      <c r="BI103" s="10">
        <f>BA103</f>
        <v>0</v>
      </c>
      <c r="BJ103" s="10">
        <f>BD103+BI103</f>
        <v>1</v>
      </c>
      <c r="BK103" s="10">
        <v>1</v>
      </c>
      <c r="BL103" s="10" t="s">
        <v>2384</v>
      </c>
      <c r="BM103" s="10" t="s">
        <v>2376</v>
      </c>
    </row>
    <row r="104" spans="1:65" x14ac:dyDescent="0.25">
      <c r="A104" s="10" t="s">
        <v>1035</v>
      </c>
      <c r="B104" s="10" t="s">
        <v>1036</v>
      </c>
      <c r="C104" s="10">
        <v>2002840849</v>
      </c>
      <c r="D104" s="10" t="s">
        <v>1045</v>
      </c>
      <c r="E104" s="10" t="s">
        <v>1046</v>
      </c>
      <c r="F104" s="10" t="s">
        <v>91</v>
      </c>
      <c r="G104" s="10" t="s">
        <v>36</v>
      </c>
      <c r="H104" s="10">
        <v>8895162309</v>
      </c>
      <c r="I104" s="10" t="s">
        <v>37</v>
      </c>
      <c r="J104" s="22">
        <v>45231</v>
      </c>
      <c r="K104" s="10">
        <v>9078153377</v>
      </c>
      <c r="L104" s="10" t="s">
        <v>1047</v>
      </c>
      <c r="M104" s="10" t="s">
        <v>265</v>
      </c>
      <c r="N104" s="10" t="s">
        <v>40</v>
      </c>
      <c r="O104" s="10" t="s">
        <v>41</v>
      </c>
      <c r="P104" s="10" t="s">
        <v>15</v>
      </c>
      <c r="Q104" s="10" t="s">
        <v>15</v>
      </c>
      <c r="R104" s="10" t="s">
        <v>15</v>
      </c>
      <c r="S104" s="10" t="s">
        <v>15</v>
      </c>
      <c r="T104" s="10" t="s">
        <v>2282</v>
      </c>
      <c r="U104" s="10" t="s">
        <v>15</v>
      </c>
      <c r="V104" s="10" t="s">
        <v>15</v>
      </c>
      <c r="W104" s="10" t="s">
        <v>15</v>
      </c>
      <c r="X104" s="10" t="s">
        <v>15</v>
      </c>
      <c r="Y104" s="10" t="s">
        <v>15</v>
      </c>
      <c r="Z104" s="10" t="s">
        <v>15</v>
      </c>
      <c r="AA104" s="10" t="s">
        <v>2282</v>
      </c>
      <c r="AB104" s="10" t="s">
        <v>15</v>
      </c>
      <c r="AC104" s="10" t="s">
        <v>15</v>
      </c>
      <c r="AD104" s="10" t="s">
        <v>15</v>
      </c>
      <c r="AE104" s="10" t="s">
        <v>15</v>
      </c>
      <c r="AF104" s="10" t="s">
        <v>2360</v>
      </c>
      <c r="AG104" s="10" t="s">
        <v>15</v>
      </c>
      <c r="AH104" s="10" t="s">
        <v>2282</v>
      </c>
      <c r="AI104" s="10" t="s">
        <v>15</v>
      </c>
      <c r="AJ104" s="10" t="s">
        <v>15</v>
      </c>
      <c r="AK104" s="10" t="s">
        <v>15</v>
      </c>
      <c r="AL104" s="10" t="s">
        <v>15</v>
      </c>
      <c r="AM104" s="10" t="s">
        <v>15</v>
      </c>
      <c r="AN104" s="10" t="s">
        <v>15</v>
      </c>
      <c r="AO104" s="10" t="s">
        <v>2282</v>
      </c>
      <c r="AP104" s="10" t="s">
        <v>2365</v>
      </c>
      <c r="AQ104" s="10" t="s">
        <v>15</v>
      </c>
      <c r="AR104" s="10" t="s">
        <v>15</v>
      </c>
      <c r="AS104" s="10" t="s">
        <v>15</v>
      </c>
      <c r="AT104" s="10" t="s">
        <v>15</v>
      </c>
      <c r="AU104" s="10">
        <f>SUM(COUNTIFS($P104:$AT104,{"Present - Approved","On behalf attendance - Approved","On behalf attendance - Regularise - Approved","Present - Regularise - Approved"}))</f>
        <v>26</v>
      </c>
      <c r="AV104" s="10">
        <f>SUM(COUNTIFS($P104:$AT104,{"Present - Awaiting","Present - Regularise - Awaiting"}))</f>
        <v>0</v>
      </c>
      <c r="AW104" s="10">
        <f>SUM(COUNTIFS($P104:$AT104,{"Weekoff - Approved","Weekoff Regularise - Approved","Weekoff - Regularise - Approved"}))</f>
        <v>4</v>
      </c>
      <c r="AX104" s="10">
        <f>SUM(COUNTIFS($P104:$AT104,{"Half Day - Approved","Halfday Present - Regularise - Approved","Halfday Present - Approved"}))/2</f>
        <v>0</v>
      </c>
      <c r="AY104" s="10">
        <f>SUM(COUNTIFS($P104:$AT104,{"Half Day - Awaiting"}))/2</f>
        <v>0</v>
      </c>
      <c r="AZ104" s="10">
        <f>COUNTIFS($P104:$AT104,"*Leave - approved*")</f>
        <v>0</v>
      </c>
      <c r="BA104" s="10">
        <f>SUM(COUNTIFS($P104:$AT104,{"Leave - Awaiting"}))</f>
        <v>0</v>
      </c>
      <c r="BB104" s="10">
        <f>COUNTIFS($P104:$AT104,"*Holiday*")</f>
        <v>0</v>
      </c>
      <c r="BC104" s="10">
        <f>SUM(COUNTIFS($P104:$AT104,{"Absent","Absent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04" s="10">
        <f>SUM(COUNTIFS($P104:$AT104,{"Not Marked","Halfday Present - Rejected","Half Day - Rejected","Marked Absent - Regularise - Rejected"}))</f>
        <v>0</v>
      </c>
      <c r="BE104" s="10">
        <f>COUNTIFS($P104:$AT104,"*NA*")</f>
        <v>0</v>
      </c>
      <c r="BF104" s="10">
        <f>SUM(AV104+AY104+BA104+BC104+BD104)</f>
        <v>1</v>
      </c>
      <c r="BG104" s="10">
        <f>SUM(AU104+AW104+AX104+AZ104+BB104)</f>
        <v>30</v>
      </c>
      <c r="BH104" s="10">
        <f>SUM($AU104:$BE104)</f>
        <v>31</v>
      </c>
      <c r="BI104" s="10">
        <f>BA104</f>
        <v>0</v>
      </c>
      <c r="BJ104" s="10">
        <f>BD104+BI104</f>
        <v>0</v>
      </c>
      <c r="BK104" s="10">
        <v>1</v>
      </c>
      <c r="BL104" s="11" t="s">
        <v>2382</v>
      </c>
      <c r="BM104" s="10" t="s">
        <v>2376</v>
      </c>
    </row>
    <row r="105" spans="1:65" x14ac:dyDescent="0.25">
      <c r="A105" s="10" t="s">
        <v>1035</v>
      </c>
      <c r="B105" s="10" t="s">
        <v>1068</v>
      </c>
      <c r="C105" s="10">
        <v>2002840842</v>
      </c>
      <c r="D105" s="10" t="s">
        <v>1069</v>
      </c>
      <c r="E105" s="10" t="s">
        <v>1070</v>
      </c>
      <c r="F105" s="10" t="s">
        <v>91</v>
      </c>
      <c r="G105" s="10" t="s">
        <v>47</v>
      </c>
      <c r="H105" s="10">
        <v>7008334487</v>
      </c>
      <c r="I105" s="10" t="s">
        <v>48</v>
      </c>
      <c r="J105" s="22">
        <v>45231</v>
      </c>
      <c r="K105" s="10">
        <v>7504417388</v>
      </c>
      <c r="L105" s="10" t="s">
        <v>1039</v>
      </c>
      <c r="M105" s="10" t="s">
        <v>1040</v>
      </c>
      <c r="N105" s="10" t="s">
        <v>40</v>
      </c>
      <c r="O105" s="10" t="s">
        <v>41</v>
      </c>
      <c r="P105" s="10" t="s">
        <v>15</v>
      </c>
      <c r="Q105" s="10" t="s">
        <v>2359</v>
      </c>
      <c r="R105" s="10" t="s">
        <v>15</v>
      </c>
      <c r="S105" s="10" t="s">
        <v>15</v>
      </c>
      <c r="T105" s="10" t="s">
        <v>2282</v>
      </c>
      <c r="U105" s="10" t="s">
        <v>2361</v>
      </c>
      <c r="V105" s="10" t="s">
        <v>15</v>
      </c>
      <c r="W105" s="10" t="s">
        <v>15</v>
      </c>
      <c r="X105" s="10" t="s">
        <v>15</v>
      </c>
      <c r="Y105" s="10" t="s">
        <v>15</v>
      </c>
      <c r="Z105" s="10" t="s">
        <v>15</v>
      </c>
      <c r="AA105" s="10" t="s">
        <v>2282</v>
      </c>
      <c r="AB105" s="10" t="s">
        <v>2359</v>
      </c>
      <c r="AC105" s="10" t="s">
        <v>15</v>
      </c>
      <c r="AD105" s="10" t="s">
        <v>15</v>
      </c>
      <c r="AE105" s="10" t="s">
        <v>15</v>
      </c>
      <c r="AF105" s="10" t="s">
        <v>15</v>
      </c>
      <c r="AG105" s="10" t="s">
        <v>15</v>
      </c>
      <c r="AH105" s="10" t="s">
        <v>2282</v>
      </c>
      <c r="AI105" s="10" t="s">
        <v>15</v>
      </c>
      <c r="AJ105" s="10" t="s">
        <v>15</v>
      </c>
      <c r="AK105" s="10" t="s">
        <v>15</v>
      </c>
      <c r="AL105" s="10" t="s">
        <v>15</v>
      </c>
      <c r="AM105" s="10" t="s">
        <v>15</v>
      </c>
      <c r="AN105" s="10" t="s">
        <v>15</v>
      </c>
      <c r="AO105" s="10" t="s">
        <v>2282</v>
      </c>
      <c r="AP105" s="10" t="s">
        <v>2359</v>
      </c>
      <c r="AQ105" s="10" t="s">
        <v>15</v>
      </c>
      <c r="AR105" s="10" t="s">
        <v>15</v>
      </c>
      <c r="AS105" s="10" t="s">
        <v>15</v>
      </c>
      <c r="AT105" s="10" t="s">
        <v>15</v>
      </c>
      <c r="AU105" s="10">
        <f>SUM(COUNTIFS($P105:$AT105,{"Present - Approved","On behalf attendance - Approved","On behalf attendance - Regularise - Approved","Present - Regularise - Approved"}))</f>
        <v>23</v>
      </c>
      <c r="AV105" s="10">
        <f>SUM(COUNTIFS($P105:$AT105,{"Present - Awaiting","Present - Regularise - Awaiting"}))</f>
        <v>0</v>
      </c>
      <c r="AW105" s="10">
        <f>SUM(COUNTIFS($P105:$AT105,{"Weekoff - Approved","Weekoff Regularise - Approved","Weekoff - Regularise - Approved"}))</f>
        <v>4</v>
      </c>
      <c r="AX105" s="10">
        <f>SUM(COUNTIFS($P105:$AT105,{"Half Day - Approved","Halfday Present - Regularise - Approved","Halfday Present - Approved"}))/2</f>
        <v>0</v>
      </c>
      <c r="AY105" s="10">
        <f>SUM(COUNTIFS($P105:$AT105,{"Half Day - Awaiting"}))/2</f>
        <v>0</v>
      </c>
      <c r="AZ105" s="10">
        <f>COUNTIFS($P105:$AT105,"*Leave - approved*")</f>
        <v>3</v>
      </c>
      <c r="BA105" s="10">
        <f>SUM(COUNTIFS($P105:$AT105,{"Leave - Awaiting"}))</f>
        <v>0</v>
      </c>
      <c r="BB105" s="10">
        <f>COUNTIFS($P105:$AT105,"*Holiday*")</f>
        <v>0</v>
      </c>
      <c r="BC105" s="10">
        <f>SUM(COUNTIFS($P105:$AT105,{"Absent","Absent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05" s="10">
        <f>SUM(COUNTIFS($P105:$AT105,{"Not Marked","Halfday Present - Rejected","Half Day - Rejected","Marked Absent - Regularise - Rejected"}))</f>
        <v>1</v>
      </c>
      <c r="BE105" s="10">
        <f>COUNTIFS($P105:$AT105,"*NA*")</f>
        <v>0</v>
      </c>
      <c r="BF105" s="10">
        <f>SUM(AV105+AY105+BA105+BC105+BD105)</f>
        <v>1</v>
      </c>
      <c r="BG105" s="10">
        <f>SUM(AU105+AW105+AX105+AZ105+BB105)</f>
        <v>30</v>
      </c>
      <c r="BH105" s="10">
        <f>SUM($AU105:$BE105)</f>
        <v>31</v>
      </c>
      <c r="BI105" s="10">
        <f>BA105</f>
        <v>0</v>
      </c>
      <c r="BJ105" s="10">
        <f>BD105+BI105</f>
        <v>1</v>
      </c>
      <c r="BK105" s="10">
        <v>1</v>
      </c>
      <c r="BL105" s="10" t="s">
        <v>2384</v>
      </c>
      <c r="BM105" s="10" t="s">
        <v>2376</v>
      </c>
    </row>
    <row r="106" spans="1:65" x14ac:dyDescent="0.25">
      <c r="A106" s="10" t="s">
        <v>107</v>
      </c>
      <c r="B106" s="10" t="s">
        <v>1129</v>
      </c>
      <c r="C106" s="10">
        <v>2002840685</v>
      </c>
      <c r="D106" s="10" t="s">
        <v>1130</v>
      </c>
      <c r="E106" s="10" t="s">
        <v>1131</v>
      </c>
      <c r="F106" s="10" t="s">
        <v>104</v>
      </c>
      <c r="G106" s="10" t="s">
        <v>47</v>
      </c>
      <c r="H106" s="10">
        <v>8787273348</v>
      </c>
      <c r="I106" s="10" t="s">
        <v>48</v>
      </c>
      <c r="J106" s="22">
        <v>45231</v>
      </c>
      <c r="K106" s="10">
        <v>9452453170</v>
      </c>
      <c r="L106" s="10" t="s">
        <v>793</v>
      </c>
      <c r="M106" s="10" t="s">
        <v>375</v>
      </c>
      <c r="N106" s="10" t="s">
        <v>40</v>
      </c>
      <c r="O106" s="10" t="s">
        <v>41</v>
      </c>
      <c r="P106" s="10" t="s">
        <v>15</v>
      </c>
      <c r="Q106" s="10" t="s">
        <v>15</v>
      </c>
      <c r="R106" s="10" t="s">
        <v>15</v>
      </c>
      <c r="S106" s="10" t="s">
        <v>15</v>
      </c>
      <c r="T106" s="10" t="s">
        <v>2282</v>
      </c>
      <c r="U106" s="10" t="s">
        <v>2360</v>
      </c>
      <c r="V106" s="10" t="s">
        <v>15</v>
      </c>
      <c r="W106" s="10" t="s">
        <v>2360</v>
      </c>
      <c r="X106" s="10" t="s">
        <v>15</v>
      </c>
      <c r="Y106" s="10" t="s">
        <v>15</v>
      </c>
      <c r="Z106" s="10" t="s">
        <v>2360</v>
      </c>
      <c r="AA106" s="10" t="s">
        <v>2282</v>
      </c>
      <c r="AB106" s="10" t="s">
        <v>2360</v>
      </c>
      <c r="AC106" s="10" t="s">
        <v>15</v>
      </c>
      <c r="AD106" s="10" t="s">
        <v>15</v>
      </c>
      <c r="AE106" s="10" t="s">
        <v>15</v>
      </c>
      <c r="AF106" s="10" t="s">
        <v>15</v>
      </c>
      <c r="AG106" s="10" t="s">
        <v>2362</v>
      </c>
      <c r="AH106" s="10" t="s">
        <v>2282</v>
      </c>
      <c r="AI106" s="10" t="s">
        <v>2359</v>
      </c>
      <c r="AJ106" s="10" t="s">
        <v>2359</v>
      </c>
      <c r="AK106" s="10" t="s">
        <v>2359</v>
      </c>
      <c r="AL106" s="10" t="s">
        <v>15</v>
      </c>
      <c r="AM106" s="10" t="s">
        <v>15</v>
      </c>
      <c r="AN106" s="10" t="s">
        <v>15</v>
      </c>
      <c r="AO106" s="10" t="s">
        <v>2282</v>
      </c>
      <c r="AP106" s="10" t="s">
        <v>15</v>
      </c>
      <c r="AQ106" s="10" t="s">
        <v>15</v>
      </c>
      <c r="AR106" s="10" t="s">
        <v>15</v>
      </c>
      <c r="AS106" s="10" t="s">
        <v>15</v>
      </c>
      <c r="AT106" s="10" t="s">
        <v>2361</v>
      </c>
      <c r="AU106" s="10">
        <f>SUM(COUNTIFS($P106:$AT106,{"Present - Approved","On behalf attendance - Approved","On behalf attendance - Regularise - Approved","Present - Regularise - Approved"}))</f>
        <v>22</v>
      </c>
      <c r="AV106" s="10">
        <f>SUM(COUNTIFS($P106:$AT106,{"Present - Awaiting","Present - Regularise - Awaiting"}))</f>
        <v>0</v>
      </c>
      <c r="AW106" s="10">
        <f>SUM(COUNTIFS($P106:$AT106,{"Weekoff - Approved","Weekoff Regularise - Approved","Weekoff - Regularise - Approved"}))</f>
        <v>4</v>
      </c>
      <c r="AX106" s="10">
        <f>SUM(COUNTIFS($P106:$AT106,{"Half Day - Approved","Halfday Present - Regularise - Approved","Halfday Present - Approved"}))/2</f>
        <v>0</v>
      </c>
      <c r="AY106" s="10">
        <f>SUM(COUNTIFS($P106:$AT106,{"Half Day - Awaiting"}))/2</f>
        <v>0</v>
      </c>
      <c r="AZ106" s="10">
        <f>COUNTIFS($P106:$AT106,"*Leave - approved*")</f>
        <v>3</v>
      </c>
      <c r="BA106" s="10">
        <f>SUM(COUNTIFS($P106:$AT106,{"Leave - Awaiting"}))</f>
        <v>0</v>
      </c>
      <c r="BB106" s="10">
        <f>COUNTIFS($P106:$AT106,"*Holiday*")</f>
        <v>1</v>
      </c>
      <c r="BC106" s="10">
        <f>SUM(COUNTIFS($P106:$AT106,{"Absent","Absent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06" s="10">
        <f>SUM(COUNTIFS($P106:$AT106,{"Not Marked","Halfday Present - Rejected","Half Day - Rejected","Marked Absent - Regularise - Rejected"}))</f>
        <v>1</v>
      </c>
      <c r="BE106" s="10">
        <f>COUNTIFS($P106:$AT106,"*NA*")</f>
        <v>0</v>
      </c>
      <c r="BF106" s="10">
        <f>SUM(AV106+AY106+BA106+BC106+BD106)</f>
        <v>1</v>
      </c>
      <c r="BG106" s="10">
        <f>SUM(AU106+AW106+AX106+AZ106+BB106)</f>
        <v>30</v>
      </c>
      <c r="BH106" s="10">
        <f>SUM($AU106:$BE106)</f>
        <v>31</v>
      </c>
      <c r="BI106" s="10">
        <f>BA106</f>
        <v>0</v>
      </c>
      <c r="BJ106" s="10">
        <f>BD106+BI106</f>
        <v>1</v>
      </c>
      <c r="BK106" s="10">
        <v>1</v>
      </c>
      <c r="BL106" s="10" t="s">
        <v>2384</v>
      </c>
      <c r="BM106" s="10" t="s">
        <v>2376</v>
      </c>
    </row>
    <row r="107" spans="1:65" x14ac:dyDescent="0.25">
      <c r="A107" s="10" t="s">
        <v>70</v>
      </c>
      <c r="B107" s="10" t="s">
        <v>80</v>
      </c>
      <c r="C107" s="10">
        <v>2002840774</v>
      </c>
      <c r="D107" s="10" t="s">
        <v>1159</v>
      </c>
      <c r="E107" s="10" t="s">
        <v>1160</v>
      </c>
      <c r="F107" s="10" t="s">
        <v>35</v>
      </c>
      <c r="G107" s="10" t="s">
        <v>47</v>
      </c>
      <c r="H107" s="10">
        <v>6300265292</v>
      </c>
      <c r="I107" s="10" t="s">
        <v>48</v>
      </c>
      <c r="J107" s="22">
        <v>45231</v>
      </c>
      <c r="K107" s="10">
        <v>7799633994</v>
      </c>
      <c r="L107" s="10" t="s">
        <v>83</v>
      </c>
      <c r="M107" s="10" t="s">
        <v>75</v>
      </c>
      <c r="N107" s="10" t="s">
        <v>40</v>
      </c>
      <c r="O107" s="10" t="s">
        <v>41</v>
      </c>
      <c r="P107" s="10" t="s">
        <v>15</v>
      </c>
      <c r="Q107" s="10" t="s">
        <v>15</v>
      </c>
      <c r="R107" s="10" t="s">
        <v>15</v>
      </c>
      <c r="S107" s="10" t="s">
        <v>15</v>
      </c>
      <c r="T107" s="10" t="s">
        <v>2282</v>
      </c>
      <c r="U107" s="10" t="s">
        <v>15</v>
      </c>
      <c r="V107" s="10" t="s">
        <v>15</v>
      </c>
      <c r="W107" s="10" t="s">
        <v>15</v>
      </c>
      <c r="X107" s="10" t="s">
        <v>2360</v>
      </c>
      <c r="Y107" s="10" t="s">
        <v>15</v>
      </c>
      <c r="Z107" s="10" t="s">
        <v>15</v>
      </c>
      <c r="AA107" s="10" t="s">
        <v>2282</v>
      </c>
      <c r="AB107" s="10" t="s">
        <v>15</v>
      </c>
      <c r="AC107" s="10" t="s">
        <v>15</v>
      </c>
      <c r="AD107" s="10" t="s">
        <v>15</v>
      </c>
      <c r="AE107" s="10" t="s">
        <v>15</v>
      </c>
      <c r="AF107" s="10" t="s">
        <v>15</v>
      </c>
      <c r="AG107" s="10" t="s">
        <v>15</v>
      </c>
      <c r="AH107" s="10" t="s">
        <v>2282</v>
      </c>
      <c r="AI107" s="10" t="s">
        <v>2363</v>
      </c>
      <c r="AJ107" s="10" t="s">
        <v>15</v>
      </c>
      <c r="AK107" s="10" t="s">
        <v>15</v>
      </c>
      <c r="AL107" s="10" t="s">
        <v>15</v>
      </c>
      <c r="AM107" s="10" t="s">
        <v>15</v>
      </c>
      <c r="AN107" s="10" t="s">
        <v>15</v>
      </c>
      <c r="AO107" s="10" t="s">
        <v>2282</v>
      </c>
      <c r="AP107" s="10" t="s">
        <v>15</v>
      </c>
      <c r="AQ107" s="10" t="s">
        <v>15</v>
      </c>
      <c r="AR107" s="10" t="s">
        <v>15</v>
      </c>
      <c r="AS107" s="10" t="s">
        <v>15</v>
      </c>
      <c r="AT107" s="10" t="s">
        <v>15</v>
      </c>
      <c r="AU107" s="10">
        <f>SUM(COUNTIFS($P107:$AT107,{"Present - Approved","On behalf attendance - Approved","On behalf attendance - Regularise - Approved","Present - Regularise - Approved"}))</f>
        <v>26</v>
      </c>
      <c r="AV107" s="10">
        <f>SUM(COUNTIFS($P107:$AT107,{"Present - Awaiting","Present - Regularise - Awaiting"}))</f>
        <v>1</v>
      </c>
      <c r="AW107" s="10">
        <f>SUM(COUNTIFS($P107:$AT107,{"Weekoff - Approved","Weekoff Regularise - Approved","Weekoff - Regularise - Approved"}))</f>
        <v>4</v>
      </c>
      <c r="AX107" s="10">
        <f>SUM(COUNTIFS($P107:$AT107,{"Half Day - Approved","Halfday Present - Regularise - Approved","Halfday Present - Approved"}))/2</f>
        <v>0</v>
      </c>
      <c r="AY107" s="10">
        <f>SUM(COUNTIFS($P107:$AT107,{"Half Day - Awaiting"}))/2</f>
        <v>0</v>
      </c>
      <c r="AZ107" s="10">
        <f>COUNTIFS($P107:$AT107,"*Leave - approved*")</f>
        <v>0</v>
      </c>
      <c r="BA107" s="10">
        <f>SUM(COUNTIFS($P107:$AT107,{"Leave - Awaiting"}))</f>
        <v>0</v>
      </c>
      <c r="BB107" s="10">
        <f>COUNTIFS($P107:$AT107,"*Holiday*")</f>
        <v>0</v>
      </c>
      <c r="BC107" s="10">
        <f>SUM(COUNTIFS($P107:$AT107,{"Absent","Absent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07" s="10">
        <f>SUM(COUNTIFS($P107:$AT107,{"Not Marked","Halfday Present - Rejected","Half Day - Rejected","Marked Absent - Regularise - Rejected"}))</f>
        <v>0</v>
      </c>
      <c r="BE107" s="10">
        <f>COUNTIFS($P107:$AT107,"*NA*")</f>
        <v>0</v>
      </c>
      <c r="BF107" s="10">
        <f>SUM(AV107+AY107+BA107+BC107+BD107)</f>
        <v>1</v>
      </c>
      <c r="BG107" s="10">
        <f>SUM(AU107+AW107+AX107+AZ107+BB107)</f>
        <v>30</v>
      </c>
      <c r="BH107" s="10">
        <f>SUM($AU107:$BE107)</f>
        <v>31</v>
      </c>
      <c r="BI107" s="10">
        <f>BA107</f>
        <v>0</v>
      </c>
      <c r="BJ107" s="10">
        <f>BD107+BI107</f>
        <v>0</v>
      </c>
      <c r="BK107" s="10">
        <v>1</v>
      </c>
      <c r="BL107" s="10" t="s">
        <v>2385</v>
      </c>
      <c r="BM107" s="10" t="s">
        <v>2376</v>
      </c>
    </row>
    <row r="108" spans="1:65" x14ac:dyDescent="0.25">
      <c r="A108" s="10" t="s">
        <v>177</v>
      </c>
      <c r="B108" s="10" t="s">
        <v>503</v>
      </c>
      <c r="C108" s="10">
        <v>2002840943</v>
      </c>
      <c r="D108" s="10" t="s">
        <v>1175</v>
      </c>
      <c r="E108" s="10" t="s">
        <v>1176</v>
      </c>
      <c r="F108" s="10" t="s">
        <v>46</v>
      </c>
      <c r="G108" s="10" t="s">
        <v>36</v>
      </c>
      <c r="H108" s="10">
        <v>9011137111</v>
      </c>
      <c r="I108" s="10" t="s">
        <v>37</v>
      </c>
      <c r="J108" s="22">
        <v>45231</v>
      </c>
      <c r="K108" s="10">
        <v>7709543143</v>
      </c>
      <c r="L108" s="10" t="s">
        <v>247</v>
      </c>
      <c r="M108" s="10" t="s">
        <v>248</v>
      </c>
      <c r="N108" s="10" t="s">
        <v>40</v>
      </c>
      <c r="O108" s="10" t="s">
        <v>41</v>
      </c>
      <c r="P108" s="10" t="s">
        <v>15</v>
      </c>
      <c r="Q108" s="10" t="s">
        <v>2365</v>
      </c>
      <c r="R108" s="10" t="s">
        <v>15</v>
      </c>
      <c r="S108" s="10" t="s">
        <v>15</v>
      </c>
      <c r="T108" s="10" t="s">
        <v>2282</v>
      </c>
      <c r="U108" s="10" t="s">
        <v>15</v>
      </c>
      <c r="V108" s="10" t="s">
        <v>15</v>
      </c>
      <c r="W108" s="10" t="s">
        <v>15</v>
      </c>
      <c r="X108" s="10" t="s">
        <v>15</v>
      </c>
      <c r="Y108" s="10" t="s">
        <v>15</v>
      </c>
      <c r="Z108" s="10" t="s">
        <v>15</v>
      </c>
      <c r="AA108" s="10" t="s">
        <v>2282</v>
      </c>
      <c r="AB108" s="10" t="s">
        <v>15</v>
      </c>
      <c r="AC108" s="10" t="s">
        <v>15</v>
      </c>
      <c r="AD108" s="10" t="s">
        <v>15</v>
      </c>
      <c r="AE108" s="10" t="s">
        <v>15</v>
      </c>
      <c r="AF108" s="10" t="s">
        <v>15</v>
      </c>
      <c r="AG108" s="10" t="s">
        <v>15</v>
      </c>
      <c r="AH108" s="10" t="s">
        <v>2282</v>
      </c>
      <c r="AI108" s="10" t="s">
        <v>15</v>
      </c>
      <c r="AJ108" s="10" t="s">
        <v>15</v>
      </c>
      <c r="AK108" s="10" t="s">
        <v>15</v>
      </c>
      <c r="AL108" s="10" t="s">
        <v>15</v>
      </c>
      <c r="AM108" s="10" t="s">
        <v>15</v>
      </c>
      <c r="AN108" s="10" t="s">
        <v>15</v>
      </c>
      <c r="AO108" s="10" t="s">
        <v>2282</v>
      </c>
      <c r="AP108" s="10" t="s">
        <v>15</v>
      </c>
      <c r="AQ108" s="10" t="s">
        <v>15</v>
      </c>
      <c r="AR108" s="10" t="s">
        <v>15</v>
      </c>
      <c r="AS108" s="10" t="s">
        <v>15</v>
      </c>
      <c r="AT108" s="10" t="s">
        <v>15</v>
      </c>
      <c r="AU108" s="10">
        <f>SUM(COUNTIFS($P108:$AT108,{"Present - Approved","On behalf attendance - Approved","On behalf attendance - Regularise - Approved","Present - Regularise - Approved"}))</f>
        <v>26</v>
      </c>
      <c r="AV108" s="10">
        <f>SUM(COUNTIFS($P108:$AT108,{"Present - Awaiting","Present - Regularise - Awaiting"}))</f>
        <v>0</v>
      </c>
      <c r="AW108" s="10">
        <f>SUM(COUNTIFS($P108:$AT108,{"Weekoff - Approved","Weekoff Regularise - Approved","Weekoff - Regularise - Approved"}))</f>
        <v>4</v>
      </c>
      <c r="AX108" s="10">
        <f>SUM(COUNTIFS($P108:$AT108,{"Half Day - Approved","Halfday Present - Regularise - Approved","Halfday Present - Approved"}))/2</f>
        <v>0</v>
      </c>
      <c r="AY108" s="10">
        <f>SUM(COUNTIFS($P108:$AT108,{"Half Day - Awaiting"}))/2</f>
        <v>0</v>
      </c>
      <c r="AZ108" s="10">
        <f>COUNTIFS($P108:$AT108,"*Leave - approved*")</f>
        <v>0</v>
      </c>
      <c r="BA108" s="10">
        <f>SUM(COUNTIFS($P108:$AT108,{"Leave - Awaiting"}))</f>
        <v>0</v>
      </c>
      <c r="BB108" s="10">
        <f>COUNTIFS($P108:$AT108,"*Holiday*")</f>
        <v>0</v>
      </c>
      <c r="BC108" s="10">
        <f>SUM(COUNTIFS($P108:$AT108,{"Absent","Absent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08" s="10">
        <f>SUM(COUNTIFS($P108:$AT108,{"Not Marked","Halfday Present - Rejected","Half Day - Rejected","Marked Absent - Regularise - Rejected"}))</f>
        <v>0</v>
      </c>
      <c r="BE108" s="10">
        <f>COUNTIFS($P108:$AT108,"*NA*")</f>
        <v>0</v>
      </c>
      <c r="BF108" s="10">
        <f>SUM(AV108+AY108+BA108+BC108+BD108)</f>
        <v>1</v>
      </c>
      <c r="BG108" s="10">
        <f>SUM(AU108+AW108+AX108+AZ108+BB108)</f>
        <v>30</v>
      </c>
      <c r="BH108" s="10">
        <f>SUM($AU108:$BE108)</f>
        <v>31</v>
      </c>
      <c r="BI108" s="10">
        <f>BA108</f>
        <v>0</v>
      </c>
      <c r="BJ108" s="10">
        <f>BD108+BI108</f>
        <v>0</v>
      </c>
      <c r="BK108" s="10">
        <v>1</v>
      </c>
      <c r="BL108" s="11" t="s">
        <v>2382</v>
      </c>
      <c r="BM108" s="10" t="s">
        <v>2376</v>
      </c>
    </row>
    <row r="109" spans="1:65" x14ac:dyDescent="0.25">
      <c r="A109" s="10" t="s">
        <v>31</v>
      </c>
      <c r="B109" s="10" t="s">
        <v>1190</v>
      </c>
      <c r="C109" s="10">
        <v>2002840919</v>
      </c>
      <c r="D109" s="10" t="s">
        <v>1191</v>
      </c>
      <c r="E109" s="10" t="s">
        <v>1192</v>
      </c>
      <c r="F109" s="10" t="s">
        <v>35</v>
      </c>
      <c r="G109" s="10" t="s">
        <v>47</v>
      </c>
      <c r="H109" s="10">
        <v>6361308151</v>
      </c>
      <c r="I109" s="10" t="s">
        <v>48</v>
      </c>
      <c r="J109" s="22">
        <v>45231</v>
      </c>
      <c r="K109" s="10">
        <v>9743039777</v>
      </c>
      <c r="L109" s="10" t="s">
        <v>150</v>
      </c>
      <c r="M109" s="10" t="s">
        <v>140</v>
      </c>
      <c r="N109" s="10" t="s">
        <v>40</v>
      </c>
      <c r="O109" s="10" t="s">
        <v>41</v>
      </c>
      <c r="P109" s="10" t="s">
        <v>2360</v>
      </c>
      <c r="Q109" s="10" t="s">
        <v>2360</v>
      </c>
      <c r="R109" s="10" t="s">
        <v>2360</v>
      </c>
      <c r="S109" s="10" t="s">
        <v>2360</v>
      </c>
      <c r="T109" s="10" t="s">
        <v>2282</v>
      </c>
      <c r="U109" s="10" t="s">
        <v>2360</v>
      </c>
      <c r="V109" s="10" t="s">
        <v>2360</v>
      </c>
      <c r="W109" s="10" t="s">
        <v>2360</v>
      </c>
      <c r="X109" s="10" t="s">
        <v>2360</v>
      </c>
      <c r="Y109" s="10" t="s">
        <v>2360</v>
      </c>
      <c r="Z109" s="10" t="s">
        <v>2360</v>
      </c>
      <c r="AA109" s="10" t="s">
        <v>2282</v>
      </c>
      <c r="AB109" s="10" t="s">
        <v>2360</v>
      </c>
      <c r="AC109" s="10" t="s">
        <v>2360</v>
      </c>
      <c r="AD109" s="10" t="s">
        <v>2360</v>
      </c>
      <c r="AE109" s="10" t="s">
        <v>2360</v>
      </c>
      <c r="AF109" s="10" t="s">
        <v>2360</v>
      </c>
      <c r="AG109" s="10" t="s">
        <v>2360</v>
      </c>
      <c r="AH109" s="10" t="s">
        <v>2282</v>
      </c>
      <c r="AI109" s="10" t="s">
        <v>2360</v>
      </c>
      <c r="AJ109" s="10" t="s">
        <v>2360</v>
      </c>
      <c r="AK109" s="10" t="s">
        <v>2360</v>
      </c>
      <c r="AL109" s="10" t="s">
        <v>2360</v>
      </c>
      <c r="AM109" s="10" t="s">
        <v>2360</v>
      </c>
      <c r="AN109" s="10" t="s">
        <v>2360</v>
      </c>
      <c r="AO109" s="10" t="s">
        <v>2282</v>
      </c>
      <c r="AP109" s="10" t="s">
        <v>2360</v>
      </c>
      <c r="AQ109" s="10" t="s">
        <v>2360</v>
      </c>
      <c r="AR109" s="10" t="s">
        <v>2360</v>
      </c>
      <c r="AS109" s="10" t="s">
        <v>2360</v>
      </c>
      <c r="AT109" s="10" t="s">
        <v>2363</v>
      </c>
      <c r="AU109" s="10">
        <f>SUM(COUNTIFS($P109:$AT109,{"Present - Approved","On behalf attendance - Approved","On behalf attendance - Regularise - Approved","Present - Regularise - Approved"}))</f>
        <v>26</v>
      </c>
      <c r="AV109" s="10">
        <f>SUM(COUNTIFS($P109:$AT109,{"Present - Awaiting","Present - Regularise - Awaiting"}))</f>
        <v>1</v>
      </c>
      <c r="AW109" s="10">
        <f>SUM(COUNTIFS($P109:$AT109,{"Weekoff - Approved","Weekoff Regularise - Approved","Weekoff - Regularise - Approved"}))</f>
        <v>4</v>
      </c>
      <c r="AX109" s="10">
        <f>SUM(COUNTIFS($P109:$AT109,{"Half Day - Approved","Halfday Present - Regularise - Approved","Halfday Present - Approved"}))/2</f>
        <v>0</v>
      </c>
      <c r="AY109" s="10">
        <f>SUM(COUNTIFS($P109:$AT109,{"Half Day - Awaiting"}))/2</f>
        <v>0</v>
      </c>
      <c r="AZ109" s="10">
        <f>COUNTIFS($P109:$AT109,"*Leave - approved*")</f>
        <v>0</v>
      </c>
      <c r="BA109" s="10">
        <f>SUM(COUNTIFS($P109:$AT109,{"Leave - Awaiting"}))</f>
        <v>0</v>
      </c>
      <c r="BB109" s="10">
        <f>COUNTIFS($P109:$AT109,"*Holiday*")</f>
        <v>0</v>
      </c>
      <c r="BC109" s="10">
        <f>SUM(COUNTIFS($P109:$AT109,{"Absent","Absent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09" s="10">
        <f>SUM(COUNTIFS($P109:$AT109,{"Not Marked","Halfday Present - Rejected","Half Day - Rejected","Marked Absent - Regularise - Rejected"}))</f>
        <v>0</v>
      </c>
      <c r="BE109" s="10">
        <f>COUNTIFS($P109:$AT109,"*NA*")</f>
        <v>0</v>
      </c>
      <c r="BF109" s="10">
        <f>SUM(AV109+AY109+BA109+BC109+BD109)</f>
        <v>1</v>
      </c>
      <c r="BG109" s="10">
        <f>SUM(AU109+AW109+AX109+AZ109+BB109)</f>
        <v>30</v>
      </c>
      <c r="BH109" s="10">
        <f>SUM($AU109:$BE109)</f>
        <v>31</v>
      </c>
      <c r="BI109" s="10">
        <f>BA109</f>
        <v>0</v>
      </c>
      <c r="BJ109" s="10">
        <f>BD109+BI109</f>
        <v>0</v>
      </c>
      <c r="BK109" s="10">
        <v>1</v>
      </c>
      <c r="BL109" s="10" t="s">
        <v>2385</v>
      </c>
      <c r="BM109" s="10" t="s">
        <v>2376</v>
      </c>
    </row>
    <row r="110" spans="1:65" x14ac:dyDescent="0.25">
      <c r="A110" s="10" t="s">
        <v>177</v>
      </c>
      <c r="B110" s="10" t="s">
        <v>178</v>
      </c>
      <c r="C110" s="10">
        <v>2002935735</v>
      </c>
      <c r="D110" s="10" t="s">
        <v>1285</v>
      </c>
      <c r="E110" s="10" t="s">
        <v>1286</v>
      </c>
      <c r="F110" s="10" t="s">
        <v>46</v>
      </c>
      <c r="G110" s="10" t="s">
        <v>36</v>
      </c>
      <c r="H110" s="10">
        <v>8879362837</v>
      </c>
      <c r="I110" s="10" t="s">
        <v>37</v>
      </c>
      <c r="J110" s="22">
        <v>45328</v>
      </c>
      <c r="K110" s="10">
        <v>9920061524</v>
      </c>
      <c r="L110" s="10" t="s">
        <v>1253</v>
      </c>
      <c r="M110" s="10" t="s">
        <v>191</v>
      </c>
      <c r="N110" s="10" t="s">
        <v>40</v>
      </c>
      <c r="O110" s="10" t="s">
        <v>41</v>
      </c>
      <c r="P110" s="10" t="s">
        <v>15</v>
      </c>
      <c r="Q110" s="10" t="s">
        <v>15</v>
      </c>
      <c r="R110" s="10" t="s">
        <v>15</v>
      </c>
      <c r="S110" s="10" t="s">
        <v>15</v>
      </c>
      <c r="T110" s="10" t="s">
        <v>2282</v>
      </c>
      <c r="U110" s="10" t="s">
        <v>2361</v>
      </c>
      <c r="V110" s="10" t="s">
        <v>15</v>
      </c>
      <c r="W110" s="10" t="s">
        <v>15</v>
      </c>
      <c r="X110" s="10" t="s">
        <v>15</v>
      </c>
      <c r="Y110" s="10" t="s">
        <v>15</v>
      </c>
      <c r="Z110" s="10" t="s">
        <v>15</v>
      </c>
      <c r="AA110" s="10" t="s">
        <v>2282</v>
      </c>
      <c r="AB110" s="10" t="s">
        <v>15</v>
      </c>
      <c r="AC110" s="10" t="s">
        <v>15</v>
      </c>
      <c r="AD110" s="10" t="s">
        <v>15</v>
      </c>
      <c r="AE110" s="10" t="s">
        <v>15</v>
      </c>
      <c r="AF110" s="10" t="s">
        <v>15</v>
      </c>
      <c r="AG110" s="10" t="s">
        <v>2360</v>
      </c>
      <c r="AH110" s="10" t="s">
        <v>2282</v>
      </c>
      <c r="AI110" s="10" t="s">
        <v>2359</v>
      </c>
      <c r="AJ110" s="10" t="s">
        <v>15</v>
      </c>
      <c r="AK110" s="10" t="s">
        <v>15</v>
      </c>
      <c r="AL110" s="10" t="s">
        <v>2359</v>
      </c>
      <c r="AM110" s="10" t="s">
        <v>15</v>
      </c>
      <c r="AN110" s="10" t="s">
        <v>15</v>
      </c>
      <c r="AO110" s="10" t="s">
        <v>2282</v>
      </c>
      <c r="AP110" s="10" t="s">
        <v>15</v>
      </c>
      <c r="AQ110" s="10" t="s">
        <v>15</v>
      </c>
      <c r="AR110" s="10" t="s">
        <v>15</v>
      </c>
      <c r="AS110" s="10" t="s">
        <v>15</v>
      </c>
      <c r="AT110" s="10" t="s">
        <v>15</v>
      </c>
      <c r="AU110" s="10">
        <f>SUM(COUNTIFS($P110:$AT110,{"Present - Approved","On behalf attendance - Approved","On behalf attendance - Regularise - Approved","Present - Regularise - Approved"}))</f>
        <v>24</v>
      </c>
      <c r="AV110" s="10">
        <f>SUM(COUNTIFS($P110:$AT110,{"Present - Awaiting","Present - Regularise - Awaiting"}))</f>
        <v>0</v>
      </c>
      <c r="AW110" s="10">
        <f>SUM(COUNTIFS($P110:$AT110,{"Weekoff - Approved","Weekoff Regularise - Approved","Weekoff - Regularise - Approved"}))</f>
        <v>4</v>
      </c>
      <c r="AX110" s="10">
        <f>SUM(COUNTIFS($P110:$AT110,{"Half Day - Approved","Halfday Present - Regularise - Approved","Halfday Present - Approved"}))/2</f>
        <v>0</v>
      </c>
      <c r="AY110" s="10">
        <f>SUM(COUNTIFS($P110:$AT110,{"Half Day - Awaiting"}))/2</f>
        <v>0</v>
      </c>
      <c r="AZ110" s="10">
        <f>COUNTIFS($P110:$AT110,"*Leave - approved*")</f>
        <v>2</v>
      </c>
      <c r="BA110" s="10">
        <f>SUM(COUNTIFS($P110:$AT110,{"Leave - Awaiting"}))</f>
        <v>0</v>
      </c>
      <c r="BB110" s="10">
        <f>COUNTIFS($P110:$AT110,"*Holiday*")</f>
        <v>0</v>
      </c>
      <c r="BC110" s="10">
        <f>SUM(COUNTIFS($P110:$AT110,{"Absent","Absent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0" s="10">
        <f>SUM(COUNTIFS($P110:$AT110,{"Not Marked","Halfday Present - Rejected","Half Day - Rejected","Marked Absent - Regularise - Rejected"}))</f>
        <v>1</v>
      </c>
      <c r="BE110" s="10">
        <f>COUNTIFS($P110:$AT110,"*NA*")</f>
        <v>0</v>
      </c>
      <c r="BF110" s="10">
        <f>SUM(AV110+AY110+BA110+BC110+BD110)</f>
        <v>1</v>
      </c>
      <c r="BG110" s="10">
        <f>SUM(AU110+AW110+AX110+AZ110+BB110)</f>
        <v>30</v>
      </c>
      <c r="BH110" s="10">
        <f>SUM($AU110:$BE110)</f>
        <v>31</v>
      </c>
      <c r="BI110" s="10">
        <f>BA110</f>
        <v>0</v>
      </c>
      <c r="BJ110" s="10">
        <f>BD110+BI110</f>
        <v>1</v>
      </c>
      <c r="BK110" s="10">
        <v>1</v>
      </c>
      <c r="BL110" s="10" t="s">
        <v>2384</v>
      </c>
      <c r="BM110" s="10" t="s">
        <v>2377</v>
      </c>
    </row>
    <row r="111" spans="1:65" x14ac:dyDescent="0.25">
      <c r="A111" s="10" t="s">
        <v>177</v>
      </c>
      <c r="B111" s="10" t="s">
        <v>178</v>
      </c>
      <c r="C111" s="10">
        <v>2002935733</v>
      </c>
      <c r="D111" s="10" t="s">
        <v>1287</v>
      </c>
      <c r="E111" s="10" t="s">
        <v>1288</v>
      </c>
      <c r="F111" s="10" t="s">
        <v>46</v>
      </c>
      <c r="G111" s="10" t="s">
        <v>36</v>
      </c>
      <c r="H111" s="10">
        <v>8425091185</v>
      </c>
      <c r="I111" s="10" t="s">
        <v>37</v>
      </c>
      <c r="J111" s="22">
        <v>45324</v>
      </c>
      <c r="K111" s="10">
        <v>9867384741</v>
      </c>
      <c r="L111" s="10" t="s">
        <v>181</v>
      </c>
      <c r="M111" s="10" t="s">
        <v>182</v>
      </c>
      <c r="N111" s="10" t="s">
        <v>40</v>
      </c>
      <c r="O111" s="10" t="s">
        <v>41</v>
      </c>
      <c r="P111" s="10" t="s">
        <v>15</v>
      </c>
      <c r="Q111" s="10" t="s">
        <v>15</v>
      </c>
      <c r="R111" s="10" t="s">
        <v>15</v>
      </c>
      <c r="S111" s="10" t="s">
        <v>2360</v>
      </c>
      <c r="T111" s="10" t="s">
        <v>2282</v>
      </c>
      <c r="U111" s="10" t="s">
        <v>2360</v>
      </c>
      <c r="V111" s="10" t="s">
        <v>15</v>
      </c>
      <c r="W111" s="10" t="s">
        <v>15</v>
      </c>
      <c r="X111" s="10" t="s">
        <v>15</v>
      </c>
      <c r="Y111" s="10" t="s">
        <v>2360</v>
      </c>
      <c r="Z111" s="10" t="s">
        <v>15</v>
      </c>
      <c r="AA111" s="10" t="s">
        <v>2282</v>
      </c>
      <c r="AB111" s="10" t="s">
        <v>15</v>
      </c>
      <c r="AC111" s="10" t="s">
        <v>15</v>
      </c>
      <c r="AD111" s="10" t="s">
        <v>2360</v>
      </c>
      <c r="AE111" s="10" t="s">
        <v>2360</v>
      </c>
      <c r="AF111" s="10" t="s">
        <v>2360</v>
      </c>
      <c r="AG111" s="10" t="s">
        <v>2359</v>
      </c>
      <c r="AH111" s="10" t="s">
        <v>2282</v>
      </c>
      <c r="AI111" s="10" t="s">
        <v>2360</v>
      </c>
      <c r="AJ111" s="10" t="s">
        <v>15</v>
      </c>
      <c r="AK111" s="10" t="s">
        <v>2360</v>
      </c>
      <c r="AL111" s="10" t="s">
        <v>15</v>
      </c>
      <c r="AM111" s="10" t="s">
        <v>15</v>
      </c>
      <c r="AN111" s="10" t="s">
        <v>15</v>
      </c>
      <c r="AO111" s="10" t="s">
        <v>2282</v>
      </c>
      <c r="AP111" s="10" t="s">
        <v>2360</v>
      </c>
      <c r="AQ111" s="10" t="s">
        <v>15</v>
      </c>
      <c r="AR111" s="10" t="s">
        <v>15</v>
      </c>
      <c r="AS111" s="10" t="s">
        <v>15</v>
      </c>
      <c r="AT111" s="10" t="s">
        <v>2361</v>
      </c>
      <c r="AU111" s="10">
        <f>SUM(COUNTIFS($P111:$AT111,{"Present - Approved","On behalf attendance - Approved","On behalf attendance - Regularise - Approved","Present - Regularise - Approved"}))</f>
        <v>25</v>
      </c>
      <c r="AV111" s="10">
        <f>SUM(COUNTIFS($P111:$AT111,{"Present - Awaiting","Present - Regularise - Awaiting"}))</f>
        <v>0</v>
      </c>
      <c r="AW111" s="10">
        <f>SUM(COUNTIFS($P111:$AT111,{"Weekoff - Approved","Weekoff Regularise - Approved","Weekoff - Regularise - Approved"}))</f>
        <v>4</v>
      </c>
      <c r="AX111" s="10">
        <f>SUM(COUNTIFS($P111:$AT111,{"Half Day - Approved","Halfday Present - Regularise - Approved","Halfday Present - Approved"}))/2</f>
        <v>0</v>
      </c>
      <c r="AY111" s="10">
        <f>SUM(COUNTIFS($P111:$AT111,{"Half Day - Awaiting"}))/2</f>
        <v>0</v>
      </c>
      <c r="AZ111" s="10">
        <f>COUNTIFS($P111:$AT111,"*Leave - approved*")</f>
        <v>1</v>
      </c>
      <c r="BA111" s="10">
        <f>SUM(COUNTIFS($P111:$AT111,{"Leave - Awaiting"}))</f>
        <v>0</v>
      </c>
      <c r="BB111" s="10">
        <f>COUNTIFS($P111:$AT111,"*Holiday*")</f>
        <v>0</v>
      </c>
      <c r="BC111" s="10">
        <f>SUM(COUNTIFS($P111:$AT111,{"Absent","Absent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1" s="10">
        <f>SUM(COUNTIFS($P111:$AT111,{"Not Marked","Halfday Present - Rejected","Half Day - Rejected","Marked Absent - Regularise - Rejected"}))</f>
        <v>1</v>
      </c>
      <c r="BE111" s="10">
        <f>COUNTIFS($P111:$AT111,"*NA*")</f>
        <v>0</v>
      </c>
      <c r="BF111" s="10">
        <f>SUM(AV111+AY111+BA111+BC111+BD111)</f>
        <v>1</v>
      </c>
      <c r="BG111" s="10">
        <f>SUM(AU111+AW111+AX111+AZ111+BB111)</f>
        <v>30</v>
      </c>
      <c r="BH111" s="10">
        <f>SUM($AU111:$BE111)</f>
        <v>31</v>
      </c>
      <c r="BI111" s="10">
        <f>BA111</f>
        <v>0</v>
      </c>
      <c r="BJ111" s="10">
        <f>BD111+BI111</f>
        <v>1</v>
      </c>
      <c r="BK111" s="10">
        <v>1</v>
      </c>
      <c r="BL111" s="10" t="s">
        <v>2384</v>
      </c>
      <c r="BM111" s="10" t="s">
        <v>2377</v>
      </c>
    </row>
    <row r="112" spans="1:65" x14ac:dyDescent="0.25">
      <c r="A112" s="10" t="s">
        <v>64</v>
      </c>
      <c r="B112" s="10" t="s">
        <v>65</v>
      </c>
      <c r="C112" s="10">
        <v>2002977798</v>
      </c>
      <c r="D112" s="10" t="s">
        <v>1331</v>
      </c>
      <c r="E112" s="10" t="s">
        <v>1332</v>
      </c>
      <c r="F112" s="10" t="s">
        <v>35</v>
      </c>
      <c r="G112" s="10" t="s">
        <v>47</v>
      </c>
      <c r="H112" s="10">
        <v>8143989460</v>
      </c>
      <c r="I112" s="10" t="s">
        <v>1216</v>
      </c>
      <c r="J112" s="22">
        <v>45365</v>
      </c>
      <c r="K112" s="10">
        <v>9553835807</v>
      </c>
      <c r="L112" s="10" t="s">
        <v>379</v>
      </c>
      <c r="M112" s="10" t="s">
        <v>69</v>
      </c>
      <c r="N112" s="10" t="s">
        <v>40</v>
      </c>
      <c r="O112" s="10" t="s">
        <v>41</v>
      </c>
      <c r="P112" s="10" t="s">
        <v>2360</v>
      </c>
      <c r="Q112" s="10" t="s">
        <v>2360</v>
      </c>
      <c r="R112" s="10" t="s">
        <v>15</v>
      </c>
      <c r="S112" s="10" t="s">
        <v>15</v>
      </c>
      <c r="T112" s="10" t="s">
        <v>2282</v>
      </c>
      <c r="U112" s="10" t="s">
        <v>2360</v>
      </c>
      <c r="V112" s="10" t="s">
        <v>15</v>
      </c>
      <c r="W112" s="10" t="s">
        <v>15</v>
      </c>
      <c r="X112" s="10" t="s">
        <v>2360</v>
      </c>
      <c r="Y112" s="10" t="s">
        <v>15</v>
      </c>
      <c r="Z112" s="10" t="s">
        <v>15</v>
      </c>
      <c r="AA112" s="10" t="s">
        <v>2282</v>
      </c>
      <c r="AB112" s="10" t="s">
        <v>15</v>
      </c>
      <c r="AC112" s="10" t="s">
        <v>15</v>
      </c>
      <c r="AD112" s="10" t="s">
        <v>15</v>
      </c>
      <c r="AE112" s="10" t="s">
        <v>15</v>
      </c>
      <c r="AF112" s="10" t="s">
        <v>15</v>
      </c>
      <c r="AG112" s="10" t="s">
        <v>15</v>
      </c>
      <c r="AH112" s="10" t="s">
        <v>2282</v>
      </c>
      <c r="AI112" s="10" t="s">
        <v>15</v>
      </c>
      <c r="AJ112" s="10" t="s">
        <v>15</v>
      </c>
      <c r="AK112" s="10" t="s">
        <v>2360</v>
      </c>
      <c r="AL112" s="10" t="s">
        <v>15</v>
      </c>
      <c r="AM112" s="10" t="s">
        <v>2360</v>
      </c>
      <c r="AN112" s="10" t="s">
        <v>15</v>
      </c>
      <c r="AO112" s="10" t="s">
        <v>2282</v>
      </c>
      <c r="AP112" s="10" t="s">
        <v>15</v>
      </c>
      <c r="AQ112" s="10" t="s">
        <v>2361</v>
      </c>
      <c r="AR112" s="10" t="s">
        <v>15</v>
      </c>
      <c r="AS112" s="10" t="s">
        <v>15</v>
      </c>
      <c r="AT112" s="10" t="s">
        <v>15</v>
      </c>
      <c r="AU112" s="10">
        <f>SUM(COUNTIFS($P112:$AT112,{"Present - Approved","On behalf attendance - Approved","On behalf attendance - Regularise - Approved","Present - Regularise - Approved"}))</f>
        <v>26</v>
      </c>
      <c r="AV112" s="10">
        <f>SUM(COUNTIFS($P112:$AT112,{"Present - Awaiting","Present - Regularise - Awaiting"}))</f>
        <v>0</v>
      </c>
      <c r="AW112" s="10">
        <f>SUM(COUNTIFS($P112:$AT112,{"Weekoff - Approved","Weekoff Regularise - Approved","Weekoff - Regularise - Approved"}))</f>
        <v>4</v>
      </c>
      <c r="AX112" s="10">
        <f>SUM(COUNTIFS($P112:$AT112,{"Half Day - Approved","Halfday Present - Regularise - Approved","Halfday Present - Approved"}))/2</f>
        <v>0</v>
      </c>
      <c r="AY112" s="10">
        <f>SUM(COUNTIFS($P112:$AT112,{"Half Day - Awaiting"}))/2</f>
        <v>0</v>
      </c>
      <c r="AZ112" s="10">
        <f>COUNTIFS($P112:$AT112,"*Leave - approved*")</f>
        <v>0</v>
      </c>
      <c r="BA112" s="10">
        <f>SUM(COUNTIFS($P112:$AT112,{"Leave - Awaiting"}))</f>
        <v>0</v>
      </c>
      <c r="BB112" s="10">
        <f>COUNTIFS($P112:$AT112,"*Holiday*")</f>
        <v>0</v>
      </c>
      <c r="BC112" s="10">
        <f>SUM(COUNTIFS($P112:$AT112,{"Absent","Absent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2" s="10">
        <f>SUM(COUNTIFS($P112:$AT112,{"Not Marked","Halfday Present - Rejected","Half Day - Rejected","Marked Absent - Regularise - Rejected"}))</f>
        <v>1</v>
      </c>
      <c r="BE112" s="10">
        <f>COUNTIFS($P112:$AT112,"*NA*")</f>
        <v>0</v>
      </c>
      <c r="BF112" s="10">
        <f>SUM(AV112+AY112+BA112+BC112+BD112)</f>
        <v>1</v>
      </c>
      <c r="BG112" s="10">
        <f>SUM(AU112+AW112+AX112+AZ112+BB112)</f>
        <v>30</v>
      </c>
      <c r="BH112" s="10">
        <f>SUM($AU112:$BE112)</f>
        <v>31</v>
      </c>
      <c r="BI112" s="10">
        <f>BA112</f>
        <v>0</v>
      </c>
      <c r="BJ112" s="10">
        <f>BD112+BI112</f>
        <v>1</v>
      </c>
      <c r="BK112" s="10">
        <v>1</v>
      </c>
      <c r="BL112" s="10" t="s">
        <v>2384</v>
      </c>
      <c r="BM112" s="10" t="s">
        <v>2377</v>
      </c>
    </row>
    <row r="113" spans="1:65" x14ac:dyDescent="0.25">
      <c r="A113" s="10" t="s">
        <v>70</v>
      </c>
      <c r="B113" s="10" t="s">
        <v>1357</v>
      </c>
      <c r="C113" s="10">
        <v>2003007970</v>
      </c>
      <c r="D113" s="10" t="s">
        <v>1358</v>
      </c>
      <c r="E113" s="10" t="s">
        <v>1359</v>
      </c>
      <c r="F113" s="10" t="s">
        <v>35</v>
      </c>
      <c r="G113" s="10" t="s">
        <v>47</v>
      </c>
      <c r="H113" s="10">
        <v>9553139590</v>
      </c>
      <c r="I113" s="10" t="s">
        <v>1216</v>
      </c>
      <c r="J113" s="22">
        <v>45383</v>
      </c>
      <c r="K113" s="10">
        <v>9948711602</v>
      </c>
      <c r="L113" s="10" t="s">
        <v>1360</v>
      </c>
      <c r="M113" s="10" t="s">
        <v>75</v>
      </c>
      <c r="N113" s="10" t="s">
        <v>40</v>
      </c>
      <c r="O113" s="10" t="s">
        <v>41</v>
      </c>
      <c r="P113" s="10" t="s">
        <v>15</v>
      </c>
      <c r="Q113" s="10" t="s">
        <v>15</v>
      </c>
      <c r="R113" s="10" t="s">
        <v>15</v>
      </c>
      <c r="S113" s="10" t="s">
        <v>15</v>
      </c>
      <c r="T113" s="10" t="s">
        <v>2282</v>
      </c>
      <c r="U113" s="10" t="s">
        <v>15</v>
      </c>
      <c r="V113" s="10" t="s">
        <v>15</v>
      </c>
      <c r="W113" s="10" t="s">
        <v>15</v>
      </c>
      <c r="X113" s="10" t="s">
        <v>15</v>
      </c>
      <c r="Y113" s="10" t="s">
        <v>15</v>
      </c>
      <c r="Z113" s="10" t="s">
        <v>15</v>
      </c>
      <c r="AA113" s="10" t="s">
        <v>2282</v>
      </c>
      <c r="AB113" s="10" t="s">
        <v>15</v>
      </c>
      <c r="AC113" s="10" t="s">
        <v>15</v>
      </c>
      <c r="AD113" s="10" t="s">
        <v>15</v>
      </c>
      <c r="AE113" s="10" t="s">
        <v>15</v>
      </c>
      <c r="AF113" s="10" t="s">
        <v>15</v>
      </c>
      <c r="AG113" s="10" t="s">
        <v>15</v>
      </c>
      <c r="AH113" s="10" t="s">
        <v>2282</v>
      </c>
      <c r="AI113" s="10" t="s">
        <v>15</v>
      </c>
      <c r="AJ113" s="10" t="s">
        <v>15</v>
      </c>
      <c r="AK113" s="10" t="s">
        <v>15</v>
      </c>
      <c r="AL113" s="10" t="s">
        <v>15</v>
      </c>
      <c r="AM113" s="10" t="s">
        <v>15</v>
      </c>
      <c r="AN113" s="10" t="s">
        <v>2363</v>
      </c>
      <c r="AO113" s="10" t="s">
        <v>2282</v>
      </c>
      <c r="AP113" s="10" t="s">
        <v>15</v>
      </c>
      <c r="AQ113" s="10" t="s">
        <v>15</v>
      </c>
      <c r="AR113" s="10" t="s">
        <v>15</v>
      </c>
      <c r="AS113" s="10" t="s">
        <v>15</v>
      </c>
      <c r="AT113" s="10" t="s">
        <v>15</v>
      </c>
      <c r="AU113" s="10">
        <f>SUM(COUNTIFS($P113:$AT113,{"Present - Approved","On behalf attendance - Approved","On behalf attendance - Regularise - Approved","Present - Regularise - Approved"}))</f>
        <v>26</v>
      </c>
      <c r="AV113" s="10">
        <f>SUM(COUNTIFS($P113:$AT113,{"Present - Awaiting","Present - Regularise - Awaiting"}))</f>
        <v>1</v>
      </c>
      <c r="AW113" s="10">
        <f>SUM(COUNTIFS($P113:$AT113,{"Weekoff - Approved","Weekoff Regularise - Approved","Weekoff - Regularise - Approved"}))</f>
        <v>4</v>
      </c>
      <c r="AX113" s="10">
        <f>SUM(COUNTIFS($P113:$AT113,{"Half Day - Approved","Halfday Present - Regularise - Approved","Halfday Present - Approved"}))/2</f>
        <v>0</v>
      </c>
      <c r="AY113" s="10">
        <f>SUM(COUNTIFS($P113:$AT113,{"Half Day - Awaiting"}))/2</f>
        <v>0</v>
      </c>
      <c r="AZ113" s="10">
        <f>COUNTIFS($P113:$AT113,"*Leave - approved*")</f>
        <v>0</v>
      </c>
      <c r="BA113" s="10">
        <f>SUM(COUNTIFS($P113:$AT113,{"Leave - Awaiting"}))</f>
        <v>0</v>
      </c>
      <c r="BB113" s="10">
        <f>COUNTIFS($P113:$AT113,"*Holiday*")</f>
        <v>0</v>
      </c>
      <c r="BC113" s="10">
        <f>SUM(COUNTIFS($P113:$AT113,{"Absent","Absent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3" s="10">
        <f>SUM(COUNTIFS($P113:$AT113,{"Not Marked","Halfday Present - Rejected","Half Day - Rejected","Marked Absent - Regularise - Rejected"}))</f>
        <v>0</v>
      </c>
      <c r="BE113" s="10">
        <f>COUNTIFS($P113:$AT113,"*NA*")</f>
        <v>0</v>
      </c>
      <c r="BF113" s="10">
        <f>SUM(AV113+AY113+BA113+BC113+BD113)</f>
        <v>1</v>
      </c>
      <c r="BG113" s="10">
        <f>SUM(AU113+AW113+AX113+AZ113+BB113)</f>
        <v>30</v>
      </c>
      <c r="BH113" s="10">
        <f>SUM($AU113:$BE113)</f>
        <v>31</v>
      </c>
      <c r="BI113" s="10">
        <f>BA113</f>
        <v>0</v>
      </c>
      <c r="BJ113" s="10">
        <f>BD113+BI113</f>
        <v>0</v>
      </c>
      <c r="BK113" s="10">
        <v>1</v>
      </c>
      <c r="BL113" s="10" t="s">
        <v>2385</v>
      </c>
      <c r="BM113" s="10" t="s">
        <v>2377</v>
      </c>
    </row>
    <row r="114" spans="1:65" x14ac:dyDescent="0.25">
      <c r="A114" s="10" t="s">
        <v>100</v>
      </c>
      <c r="B114" s="10" t="s">
        <v>1378</v>
      </c>
      <c r="C114" s="10">
        <v>2003056068</v>
      </c>
      <c r="D114" s="10" t="s">
        <v>1379</v>
      </c>
      <c r="E114" s="10" t="s">
        <v>1380</v>
      </c>
      <c r="F114" s="10" t="s">
        <v>104</v>
      </c>
      <c r="G114" s="10" t="s">
        <v>36</v>
      </c>
      <c r="H114" s="10">
        <v>7828314566</v>
      </c>
      <c r="I114" s="10" t="s">
        <v>37</v>
      </c>
      <c r="J114" s="22">
        <v>45421</v>
      </c>
      <c r="K114" s="10">
        <v>9999490293</v>
      </c>
      <c r="L114" s="10" t="s">
        <v>1282</v>
      </c>
      <c r="M114" s="10" t="s">
        <v>1282</v>
      </c>
      <c r="N114" s="10" t="s">
        <v>40</v>
      </c>
      <c r="O114" s="10" t="s">
        <v>41</v>
      </c>
      <c r="P114" s="10" t="s">
        <v>2359</v>
      </c>
      <c r="Q114" s="10" t="s">
        <v>2359</v>
      </c>
      <c r="R114" s="10" t="s">
        <v>2359</v>
      </c>
      <c r="S114" s="10" t="s">
        <v>2359</v>
      </c>
      <c r="T114" s="10" t="s">
        <v>2282</v>
      </c>
      <c r="U114" s="10" t="s">
        <v>2360</v>
      </c>
      <c r="V114" s="10" t="s">
        <v>15</v>
      </c>
      <c r="W114" s="10" t="s">
        <v>15</v>
      </c>
      <c r="X114" s="10" t="s">
        <v>15</v>
      </c>
      <c r="Y114" s="10" t="s">
        <v>15</v>
      </c>
      <c r="Z114" s="10" t="s">
        <v>15</v>
      </c>
      <c r="AA114" s="10" t="s">
        <v>2282</v>
      </c>
      <c r="AB114" s="10" t="s">
        <v>15</v>
      </c>
      <c r="AC114" s="10" t="s">
        <v>15</v>
      </c>
      <c r="AD114" s="10" t="s">
        <v>15</v>
      </c>
      <c r="AE114" s="10" t="s">
        <v>15</v>
      </c>
      <c r="AF114" s="10" t="s">
        <v>2360</v>
      </c>
      <c r="AG114" s="10" t="s">
        <v>2362</v>
      </c>
      <c r="AH114" s="10" t="s">
        <v>2282</v>
      </c>
      <c r="AI114" s="10" t="s">
        <v>15</v>
      </c>
      <c r="AJ114" s="10" t="s">
        <v>15</v>
      </c>
      <c r="AK114" s="10" t="s">
        <v>15</v>
      </c>
      <c r="AL114" s="10" t="s">
        <v>15</v>
      </c>
      <c r="AM114" s="10" t="s">
        <v>15</v>
      </c>
      <c r="AN114" s="10" t="s">
        <v>15</v>
      </c>
      <c r="AO114" s="10" t="s">
        <v>2282</v>
      </c>
      <c r="AP114" s="10" t="s">
        <v>15</v>
      </c>
      <c r="AQ114" s="10" t="s">
        <v>15</v>
      </c>
      <c r="AR114" s="10" t="s">
        <v>2360</v>
      </c>
      <c r="AS114" s="10" t="s">
        <v>15</v>
      </c>
      <c r="AT114" s="10" t="s">
        <v>2361</v>
      </c>
      <c r="AU114" s="10">
        <f>SUM(COUNTIFS($P114:$AT114,{"Present - Approved","On behalf attendance - Approved","On behalf attendance - Regularise - Approved","Present - Regularise - Approved"}))</f>
        <v>21</v>
      </c>
      <c r="AV114" s="10">
        <f>SUM(COUNTIFS($P114:$AT114,{"Present - Awaiting","Present - Regularise - Awaiting"}))</f>
        <v>0</v>
      </c>
      <c r="AW114" s="10">
        <f>SUM(COUNTIFS($P114:$AT114,{"Weekoff - Approved","Weekoff Regularise - Approved","Weekoff - Regularise - Approved"}))</f>
        <v>4</v>
      </c>
      <c r="AX114" s="10">
        <f>SUM(COUNTIFS($P114:$AT114,{"Half Day - Approved","Halfday Present - Regularise - Approved","Halfday Present - Approved"}))/2</f>
        <v>0</v>
      </c>
      <c r="AY114" s="10">
        <f>SUM(COUNTIFS($P114:$AT114,{"Half Day - Awaiting"}))/2</f>
        <v>0</v>
      </c>
      <c r="AZ114" s="10">
        <f>COUNTIFS($P114:$AT114,"*Leave - approved*")</f>
        <v>4</v>
      </c>
      <c r="BA114" s="10">
        <f>SUM(COUNTIFS($P114:$AT114,{"Leave - Awaiting"}))</f>
        <v>0</v>
      </c>
      <c r="BB114" s="10">
        <f>COUNTIFS($P114:$AT114,"*Holiday*")</f>
        <v>1</v>
      </c>
      <c r="BC114" s="10">
        <f>SUM(COUNTIFS($P114:$AT114,{"Absent","Absent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4" s="10">
        <f>SUM(COUNTIFS($P114:$AT114,{"Not Marked","Halfday Present - Rejected","Half Day - Rejected","Marked Absent - Regularise - Rejected"}))</f>
        <v>1</v>
      </c>
      <c r="BE114" s="10">
        <f>COUNTIFS($P114:$AT114,"*NA*")</f>
        <v>0</v>
      </c>
      <c r="BF114" s="10">
        <f>SUM(AV114+AY114+BA114+BC114+BD114)</f>
        <v>1</v>
      </c>
      <c r="BG114" s="10">
        <f>SUM(AU114+AW114+AX114+AZ114+BB114)</f>
        <v>30</v>
      </c>
      <c r="BH114" s="10">
        <f>SUM($AU114:$BE114)</f>
        <v>31</v>
      </c>
      <c r="BI114" s="10">
        <f>BA114</f>
        <v>0</v>
      </c>
      <c r="BJ114" s="10">
        <f>BD114+BI114</f>
        <v>1</v>
      </c>
      <c r="BK114" s="10">
        <v>1</v>
      </c>
      <c r="BL114" s="10" t="s">
        <v>2384</v>
      </c>
      <c r="BM114" s="10" t="s">
        <v>2377</v>
      </c>
    </row>
    <row r="115" spans="1:65" x14ac:dyDescent="0.25">
      <c r="A115" s="10" t="s">
        <v>107</v>
      </c>
      <c r="B115" s="10" t="s">
        <v>713</v>
      </c>
      <c r="C115" s="10">
        <v>2003111212</v>
      </c>
      <c r="D115" s="10" t="s">
        <v>1389</v>
      </c>
      <c r="E115" s="10" t="s">
        <v>1390</v>
      </c>
      <c r="F115" s="10" t="s">
        <v>104</v>
      </c>
      <c r="G115" s="10" t="s">
        <v>47</v>
      </c>
      <c r="H115" s="10">
        <v>9336862208</v>
      </c>
      <c r="I115" s="10" t="s">
        <v>1216</v>
      </c>
      <c r="J115" s="22">
        <v>45456</v>
      </c>
      <c r="K115" s="10">
        <v>9919575388</v>
      </c>
      <c r="L115" s="10" t="s">
        <v>716</v>
      </c>
      <c r="M115" s="10" t="s">
        <v>371</v>
      </c>
      <c r="N115" s="10" t="s">
        <v>40</v>
      </c>
      <c r="O115" s="10" t="s">
        <v>41</v>
      </c>
      <c r="P115" s="10" t="s">
        <v>15</v>
      </c>
      <c r="Q115" s="10" t="s">
        <v>15</v>
      </c>
      <c r="R115" s="10" t="s">
        <v>15</v>
      </c>
      <c r="S115" s="10" t="s">
        <v>15</v>
      </c>
      <c r="T115" s="10" t="s">
        <v>2282</v>
      </c>
      <c r="U115" s="10" t="s">
        <v>15</v>
      </c>
      <c r="V115" s="10" t="s">
        <v>15</v>
      </c>
      <c r="W115" s="10" t="s">
        <v>15</v>
      </c>
      <c r="X115" s="10" t="s">
        <v>15</v>
      </c>
      <c r="Y115" s="10" t="s">
        <v>15</v>
      </c>
      <c r="Z115" s="10" t="s">
        <v>15</v>
      </c>
      <c r="AA115" s="10" t="s">
        <v>2282</v>
      </c>
      <c r="AB115" s="10" t="s">
        <v>2363</v>
      </c>
      <c r="AC115" s="10" t="s">
        <v>15</v>
      </c>
      <c r="AD115" s="10" t="s">
        <v>15</v>
      </c>
      <c r="AE115" s="10" t="s">
        <v>15</v>
      </c>
      <c r="AF115" s="10" t="s">
        <v>15</v>
      </c>
      <c r="AG115" s="10" t="s">
        <v>2362</v>
      </c>
      <c r="AH115" s="10" t="s">
        <v>2282</v>
      </c>
      <c r="AI115" s="10" t="s">
        <v>15</v>
      </c>
      <c r="AJ115" s="10" t="s">
        <v>15</v>
      </c>
      <c r="AK115" s="10" t="s">
        <v>15</v>
      </c>
      <c r="AL115" s="10" t="s">
        <v>15</v>
      </c>
      <c r="AM115" s="10" t="s">
        <v>15</v>
      </c>
      <c r="AN115" s="10" t="s">
        <v>15</v>
      </c>
      <c r="AO115" s="10" t="s">
        <v>2282</v>
      </c>
      <c r="AP115" s="10" t="s">
        <v>2360</v>
      </c>
      <c r="AQ115" s="10" t="s">
        <v>2360</v>
      </c>
      <c r="AR115" s="10" t="s">
        <v>15</v>
      </c>
      <c r="AS115" s="10" t="s">
        <v>15</v>
      </c>
      <c r="AT115" s="10" t="s">
        <v>15</v>
      </c>
      <c r="AU115" s="10">
        <f>SUM(COUNTIFS($P115:$AT115,{"Present - Approved","On behalf attendance - Approved","On behalf attendance - Regularise - Approved","Present - Regularise - Approved"}))</f>
        <v>25</v>
      </c>
      <c r="AV115" s="10">
        <f>SUM(COUNTIFS($P115:$AT115,{"Present - Awaiting","Present - Regularise - Awaiting"}))</f>
        <v>1</v>
      </c>
      <c r="AW115" s="10">
        <f>SUM(COUNTIFS($P115:$AT115,{"Weekoff - Approved","Weekoff Regularise - Approved","Weekoff - Regularise - Approved"}))</f>
        <v>4</v>
      </c>
      <c r="AX115" s="10">
        <f>SUM(COUNTIFS($P115:$AT115,{"Half Day - Approved","Halfday Present - Regularise - Approved","Halfday Present - Approved"}))/2</f>
        <v>0</v>
      </c>
      <c r="AY115" s="10">
        <f>SUM(COUNTIFS($P115:$AT115,{"Half Day - Awaiting"}))/2</f>
        <v>0</v>
      </c>
      <c r="AZ115" s="10">
        <f>COUNTIFS($P115:$AT115,"*Leave - approved*")</f>
        <v>0</v>
      </c>
      <c r="BA115" s="10">
        <f>SUM(COUNTIFS($P115:$AT115,{"Leave - Awaiting"}))</f>
        <v>0</v>
      </c>
      <c r="BB115" s="10">
        <f>COUNTIFS($P115:$AT115,"*Holiday*")</f>
        <v>1</v>
      </c>
      <c r="BC115" s="10">
        <f>SUM(COUNTIFS($P115:$AT115,{"Absent","Absent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5" s="10">
        <f>SUM(COUNTIFS($P115:$AT115,{"Not Marked","Halfday Present - Rejected","Half Day - Rejected","Marked Absent - Regularise - Rejected"}))</f>
        <v>0</v>
      </c>
      <c r="BE115" s="10">
        <f>COUNTIFS($P115:$AT115,"*NA*")</f>
        <v>0</v>
      </c>
      <c r="BF115" s="10">
        <f>SUM(AV115+AY115+BA115+BC115+BD115)</f>
        <v>1</v>
      </c>
      <c r="BG115" s="10">
        <f>SUM(AU115+AW115+AX115+AZ115+BB115)</f>
        <v>30</v>
      </c>
      <c r="BH115" s="10">
        <f>SUM($AU115:$BE115)</f>
        <v>31</v>
      </c>
      <c r="BI115" s="10">
        <f>BA115</f>
        <v>0</v>
      </c>
      <c r="BJ115" s="10">
        <f>BD115+BI115</f>
        <v>0</v>
      </c>
      <c r="BK115" s="10">
        <v>1</v>
      </c>
      <c r="BL115" s="10" t="s">
        <v>2385</v>
      </c>
      <c r="BM115" s="10" t="s">
        <v>2377</v>
      </c>
    </row>
    <row r="116" spans="1:65" x14ac:dyDescent="0.25">
      <c r="A116" s="10" t="s">
        <v>1403</v>
      </c>
      <c r="B116" s="10" t="s">
        <v>1404</v>
      </c>
      <c r="C116" s="10">
        <v>2003111233</v>
      </c>
      <c r="D116" s="10" t="s">
        <v>1405</v>
      </c>
      <c r="E116" s="10" t="s">
        <v>1406</v>
      </c>
      <c r="F116" s="10" t="s">
        <v>133</v>
      </c>
      <c r="G116" s="10" t="s">
        <v>36</v>
      </c>
      <c r="H116" s="10">
        <v>7005803249</v>
      </c>
      <c r="I116" s="10" t="s">
        <v>37</v>
      </c>
      <c r="J116" s="22">
        <v>45449</v>
      </c>
      <c r="K116" s="10">
        <v>7002772787</v>
      </c>
      <c r="L116" s="10" t="s">
        <v>134</v>
      </c>
      <c r="M116" s="10" t="s">
        <v>135</v>
      </c>
      <c r="N116" s="10" t="s">
        <v>40</v>
      </c>
      <c r="O116" s="10" t="s">
        <v>41</v>
      </c>
      <c r="P116" s="10" t="s">
        <v>15</v>
      </c>
      <c r="Q116" s="10" t="s">
        <v>15</v>
      </c>
      <c r="R116" s="10" t="s">
        <v>15</v>
      </c>
      <c r="S116" s="10" t="s">
        <v>15</v>
      </c>
      <c r="T116" s="10" t="s">
        <v>2282</v>
      </c>
      <c r="U116" s="10" t="s">
        <v>15</v>
      </c>
      <c r="V116" s="10" t="s">
        <v>15</v>
      </c>
      <c r="W116" s="10" t="s">
        <v>15</v>
      </c>
      <c r="X116" s="10" t="s">
        <v>15</v>
      </c>
      <c r="Y116" s="10" t="s">
        <v>15</v>
      </c>
      <c r="Z116" s="10" t="s">
        <v>15</v>
      </c>
      <c r="AA116" s="10" t="s">
        <v>2282</v>
      </c>
      <c r="AB116" s="10" t="s">
        <v>15</v>
      </c>
      <c r="AC116" s="10" t="s">
        <v>15</v>
      </c>
      <c r="AD116" s="10" t="s">
        <v>15</v>
      </c>
      <c r="AE116" s="10" t="s">
        <v>15</v>
      </c>
      <c r="AF116" s="10" t="s">
        <v>15</v>
      </c>
      <c r="AG116" s="10" t="s">
        <v>15</v>
      </c>
      <c r="AH116" s="10" t="s">
        <v>2282</v>
      </c>
      <c r="AI116" s="10" t="s">
        <v>15</v>
      </c>
      <c r="AJ116" s="10" t="s">
        <v>15</v>
      </c>
      <c r="AK116" s="10" t="s">
        <v>15</v>
      </c>
      <c r="AL116" s="10" t="s">
        <v>15</v>
      </c>
      <c r="AM116" s="10" t="s">
        <v>21</v>
      </c>
      <c r="AN116" s="10" t="s">
        <v>15</v>
      </c>
      <c r="AO116" s="10" t="s">
        <v>2282</v>
      </c>
      <c r="AP116" s="10" t="s">
        <v>15</v>
      </c>
      <c r="AQ116" s="10" t="s">
        <v>15</v>
      </c>
      <c r="AR116" s="10" t="s">
        <v>15</v>
      </c>
      <c r="AS116" s="10" t="s">
        <v>15</v>
      </c>
      <c r="AT116" s="10" t="s">
        <v>15</v>
      </c>
      <c r="AU116" s="10">
        <f>SUM(COUNTIFS($P116:$AT116,{"Present - Approved","On behalf attendance - Approved","On behalf attendance - Regularise - Approved","Present - Regularise - Approved"}))</f>
        <v>26</v>
      </c>
      <c r="AV116" s="10">
        <f>SUM(COUNTIFS($P116:$AT116,{"Present - Awaiting","Present - Regularise - Awaiting"}))</f>
        <v>0</v>
      </c>
      <c r="AW116" s="10">
        <f>SUM(COUNTIFS($P116:$AT116,{"Weekoff - Approved","Weekoff Regularise - Approved","Weekoff - Regularise - Approved"}))</f>
        <v>4</v>
      </c>
      <c r="AX116" s="10">
        <f>SUM(COUNTIFS($P116:$AT116,{"Half Day - Approved","Halfday Present - Regularise - Approved","Halfday Present - Approved"}))/2</f>
        <v>0</v>
      </c>
      <c r="AY116" s="10">
        <f>SUM(COUNTIFS($P116:$AT116,{"Half Day - Awaiting"}))/2</f>
        <v>0</v>
      </c>
      <c r="AZ116" s="10">
        <f>COUNTIFS($P116:$AT116,"*Leave - approved*")</f>
        <v>0</v>
      </c>
      <c r="BA116" s="10">
        <f>SUM(COUNTIFS($P116:$AT116,{"Leave - Awaiting"}))</f>
        <v>1</v>
      </c>
      <c r="BB116" s="10">
        <f>COUNTIFS($P116:$AT116,"*Holiday*")</f>
        <v>0</v>
      </c>
      <c r="BC116" s="10">
        <f>SUM(COUNTIFS($P116:$AT116,{"Absent","Absent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6" s="10">
        <f>SUM(COUNTIFS($P116:$AT116,{"Not Marked","Halfday Present - Rejected","Half Day - Rejected","Marked Absent - Regularise - Rejected"}))</f>
        <v>0</v>
      </c>
      <c r="BE116" s="10">
        <f>COUNTIFS($P116:$AT116,"*NA*")</f>
        <v>0</v>
      </c>
      <c r="BF116" s="10">
        <f>SUM(AV116+AY116+BA116+BC116+BD116)</f>
        <v>1</v>
      </c>
      <c r="BG116" s="10">
        <f>SUM(AU116+AW116+AX116+AZ116+BB116)</f>
        <v>30</v>
      </c>
      <c r="BH116" s="10">
        <f>SUM($AU116:$BE116)</f>
        <v>31</v>
      </c>
      <c r="BI116" s="10">
        <f>BA116</f>
        <v>1</v>
      </c>
      <c r="BJ116" s="10">
        <f>BD116+BI116</f>
        <v>1</v>
      </c>
      <c r="BK116" s="10">
        <v>1</v>
      </c>
      <c r="BL116" s="10" t="s">
        <v>2385</v>
      </c>
      <c r="BM116" s="10" t="s">
        <v>2377</v>
      </c>
    </row>
    <row r="117" spans="1:65" x14ac:dyDescent="0.25">
      <c r="A117" s="10" t="s">
        <v>276</v>
      </c>
      <c r="B117" s="10" t="s">
        <v>1407</v>
      </c>
      <c r="C117" s="10">
        <v>2003111232</v>
      </c>
      <c r="D117" s="10" t="s">
        <v>1408</v>
      </c>
      <c r="E117" s="10" t="s">
        <v>1409</v>
      </c>
      <c r="F117" s="10" t="s">
        <v>133</v>
      </c>
      <c r="G117" s="10" t="s">
        <v>36</v>
      </c>
      <c r="H117" s="10">
        <v>8638019576</v>
      </c>
      <c r="I117" s="10" t="s">
        <v>37</v>
      </c>
      <c r="J117" s="22">
        <v>45444</v>
      </c>
      <c r="K117" s="10">
        <v>7002772787</v>
      </c>
      <c r="L117" s="10" t="s">
        <v>134</v>
      </c>
      <c r="M117" s="10" t="s">
        <v>135</v>
      </c>
      <c r="N117" s="10" t="s">
        <v>40</v>
      </c>
      <c r="O117" s="10" t="s">
        <v>41</v>
      </c>
      <c r="P117" s="10" t="s">
        <v>15</v>
      </c>
      <c r="Q117" s="10" t="s">
        <v>15</v>
      </c>
      <c r="R117" s="10" t="s">
        <v>15</v>
      </c>
      <c r="S117" s="10" t="s">
        <v>2359</v>
      </c>
      <c r="T117" s="10" t="s">
        <v>2282</v>
      </c>
      <c r="U117" s="10" t="s">
        <v>2359</v>
      </c>
      <c r="V117" s="10" t="s">
        <v>15</v>
      </c>
      <c r="W117" s="10" t="s">
        <v>15</v>
      </c>
      <c r="X117" s="10" t="s">
        <v>15</v>
      </c>
      <c r="Y117" s="10" t="s">
        <v>15</v>
      </c>
      <c r="Z117" s="10" t="s">
        <v>15</v>
      </c>
      <c r="AA117" s="10" t="s">
        <v>2282</v>
      </c>
      <c r="AB117" s="10" t="s">
        <v>15</v>
      </c>
      <c r="AC117" s="10" t="s">
        <v>15</v>
      </c>
      <c r="AD117" s="10" t="s">
        <v>15</v>
      </c>
      <c r="AE117" s="10" t="s">
        <v>15</v>
      </c>
      <c r="AF117" s="10" t="s">
        <v>15</v>
      </c>
      <c r="AG117" s="10" t="s">
        <v>15</v>
      </c>
      <c r="AH117" s="10" t="s">
        <v>2282</v>
      </c>
      <c r="AI117" s="10" t="s">
        <v>15</v>
      </c>
      <c r="AJ117" s="10" t="s">
        <v>15</v>
      </c>
      <c r="AK117" s="10" t="s">
        <v>15</v>
      </c>
      <c r="AL117" s="10" t="s">
        <v>15</v>
      </c>
      <c r="AM117" s="10" t="s">
        <v>15</v>
      </c>
      <c r="AN117" s="10" t="s">
        <v>15</v>
      </c>
      <c r="AO117" s="10" t="s">
        <v>2282</v>
      </c>
      <c r="AP117" s="10" t="s">
        <v>15</v>
      </c>
      <c r="AQ117" s="10" t="s">
        <v>15</v>
      </c>
      <c r="AR117" s="10" t="s">
        <v>15</v>
      </c>
      <c r="AS117" s="10" t="s">
        <v>2361</v>
      </c>
      <c r="AT117" s="10" t="s">
        <v>15</v>
      </c>
      <c r="AU117" s="10">
        <f>SUM(COUNTIFS($P117:$AT117,{"Present - Approved","On behalf attendance - Approved","On behalf attendance - Regularise - Approved","Present - Regularise - Approved"}))</f>
        <v>24</v>
      </c>
      <c r="AV117" s="10">
        <f>SUM(COUNTIFS($P117:$AT117,{"Present - Awaiting","Present - Regularise - Awaiting"}))</f>
        <v>0</v>
      </c>
      <c r="AW117" s="10">
        <f>SUM(COUNTIFS($P117:$AT117,{"Weekoff - Approved","Weekoff Regularise - Approved","Weekoff - Regularise - Approved"}))</f>
        <v>4</v>
      </c>
      <c r="AX117" s="10">
        <f>SUM(COUNTIFS($P117:$AT117,{"Half Day - Approved","Halfday Present - Regularise - Approved","Halfday Present - Approved"}))/2</f>
        <v>0</v>
      </c>
      <c r="AY117" s="10">
        <f>SUM(COUNTIFS($P117:$AT117,{"Half Day - Awaiting"}))/2</f>
        <v>0</v>
      </c>
      <c r="AZ117" s="10">
        <f>COUNTIFS($P117:$AT117,"*Leave - approved*")</f>
        <v>2</v>
      </c>
      <c r="BA117" s="10">
        <f>SUM(COUNTIFS($P117:$AT117,{"Leave - Awaiting"}))</f>
        <v>0</v>
      </c>
      <c r="BB117" s="10">
        <f>COUNTIFS($P117:$AT117,"*Holiday*")</f>
        <v>0</v>
      </c>
      <c r="BC117" s="10">
        <f>SUM(COUNTIFS($P117:$AT117,{"Absent","Absent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7" s="10">
        <f>SUM(COUNTIFS($P117:$AT117,{"Not Marked","Halfday Present - Rejected","Half Day - Rejected","Marked Absent - Regularise - Rejected"}))</f>
        <v>1</v>
      </c>
      <c r="BE117" s="10">
        <f>COUNTIFS($P117:$AT117,"*NA*")</f>
        <v>0</v>
      </c>
      <c r="BF117" s="10">
        <f>SUM(AV117+AY117+BA117+BC117+BD117)</f>
        <v>1</v>
      </c>
      <c r="BG117" s="10">
        <f>SUM(AU117+AW117+AX117+AZ117+BB117)</f>
        <v>30</v>
      </c>
      <c r="BH117" s="10">
        <f>SUM($AU117:$BE117)</f>
        <v>31</v>
      </c>
      <c r="BI117" s="10">
        <f>BA117</f>
        <v>0</v>
      </c>
      <c r="BJ117" s="10">
        <f>BD117+BI117</f>
        <v>1</v>
      </c>
      <c r="BK117" s="10">
        <v>1</v>
      </c>
      <c r="BL117" s="10" t="s">
        <v>2384</v>
      </c>
      <c r="BM117" s="10" t="s">
        <v>2377</v>
      </c>
    </row>
    <row r="118" spans="1:65" x14ac:dyDescent="0.25">
      <c r="A118" s="10" t="s">
        <v>117</v>
      </c>
      <c r="B118" s="10" t="s">
        <v>1420</v>
      </c>
      <c r="C118" s="10">
        <v>2003111197</v>
      </c>
      <c r="D118" s="10" t="s">
        <v>1421</v>
      </c>
      <c r="E118" s="10" t="s">
        <v>1422</v>
      </c>
      <c r="F118" s="10" t="s">
        <v>35</v>
      </c>
      <c r="G118" s="10" t="s">
        <v>47</v>
      </c>
      <c r="H118" s="10">
        <v>9688064094</v>
      </c>
      <c r="I118" s="10" t="s">
        <v>1216</v>
      </c>
      <c r="J118" s="22">
        <v>45457</v>
      </c>
      <c r="K118" s="10">
        <v>8667691083</v>
      </c>
      <c r="L118" s="10" t="s">
        <v>704</v>
      </c>
      <c r="M118" s="10" t="s">
        <v>253</v>
      </c>
      <c r="N118" s="10" t="s">
        <v>40</v>
      </c>
      <c r="O118" s="10" t="s">
        <v>41</v>
      </c>
      <c r="P118" s="10" t="s">
        <v>15</v>
      </c>
      <c r="Q118" s="10" t="s">
        <v>2360</v>
      </c>
      <c r="R118" s="10" t="s">
        <v>2360</v>
      </c>
      <c r="S118" s="10" t="s">
        <v>2360</v>
      </c>
      <c r="T118" s="10" t="s">
        <v>2282</v>
      </c>
      <c r="U118" s="10" t="s">
        <v>2360</v>
      </c>
      <c r="V118" s="10" t="s">
        <v>2360</v>
      </c>
      <c r="W118" s="10" t="s">
        <v>2360</v>
      </c>
      <c r="X118" s="10" t="s">
        <v>2360</v>
      </c>
      <c r="Y118" s="10" t="s">
        <v>15</v>
      </c>
      <c r="Z118" s="10" t="s">
        <v>15</v>
      </c>
      <c r="AA118" s="10" t="s">
        <v>2282</v>
      </c>
      <c r="AB118" s="10" t="s">
        <v>2360</v>
      </c>
      <c r="AC118" s="10" t="s">
        <v>2363</v>
      </c>
      <c r="AD118" s="10" t="s">
        <v>15</v>
      </c>
      <c r="AE118" s="10" t="s">
        <v>15</v>
      </c>
      <c r="AF118" s="10" t="s">
        <v>15</v>
      </c>
      <c r="AG118" s="10" t="s">
        <v>2360</v>
      </c>
      <c r="AH118" s="10" t="s">
        <v>2282</v>
      </c>
      <c r="AI118" s="10" t="s">
        <v>2360</v>
      </c>
      <c r="AJ118" s="10" t="s">
        <v>2360</v>
      </c>
      <c r="AK118" s="10" t="s">
        <v>2360</v>
      </c>
      <c r="AL118" s="10" t="s">
        <v>15</v>
      </c>
      <c r="AM118" s="10" t="s">
        <v>15</v>
      </c>
      <c r="AN118" s="10" t="s">
        <v>2360</v>
      </c>
      <c r="AO118" s="10" t="s">
        <v>2282</v>
      </c>
      <c r="AP118" s="10" t="s">
        <v>15</v>
      </c>
      <c r="AQ118" s="10" t="s">
        <v>2360</v>
      </c>
      <c r="AR118" s="10" t="s">
        <v>15</v>
      </c>
      <c r="AS118" s="10" t="s">
        <v>15</v>
      </c>
      <c r="AT118" s="10" t="s">
        <v>15</v>
      </c>
      <c r="AU118" s="10">
        <f>SUM(COUNTIFS($P118:$AT118,{"Present - Approved","On behalf attendance - Approved","On behalf attendance - Regularise - Approved","Present - Regularise - Approved"}))</f>
        <v>26</v>
      </c>
      <c r="AV118" s="10">
        <f>SUM(COUNTIFS($P118:$AT118,{"Present - Awaiting","Present - Regularise - Awaiting"}))</f>
        <v>1</v>
      </c>
      <c r="AW118" s="10">
        <f>SUM(COUNTIFS($P118:$AT118,{"Weekoff - Approved","Weekoff Regularise - Approved","Weekoff - Regularise - Approved"}))</f>
        <v>4</v>
      </c>
      <c r="AX118" s="10">
        <f>SUM(COUNTIFS($P118:$AT118,{"Half Day - Approved","Halfday Present - Regularise - Approved","Halfday Present - Approved"}))/2</f>
        <v>0</v>
      </c>
      <c r="AY118" s="10">
        <f>SUM(COUNTIFS($P118:$AT118,{"Half Day - Awaiting"}))/2</f>
        <v>0</v>
      </c>
      <c r="AZ118" s="10">
        <f>COUNTIFS($P118:$AT118,"*Leave - approved*")</f>
        <v>0</v>
      </c>
      <c r="BA118" s="10">
        <f>SUM(COUNTIFS($P118:$AT118,{"Leave - Awaiting"}))</f>
        <v>0</v>
      </c>
      <c r="BB118" s="10">
        <f>COUNTIFS($P118:$AT118,"*Holiday*")</f>
        <v>0</v>
      </c>
      <c r="BC118" s="10">
        <f>SUM(COUNTIFS($P118:$AT118,{"Absent","Absent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8" s="10">
        <f>SUM(COUNTIFS($P118:$AT118,{"Not Marked","Halfday Present - Rejected","Half Day - Rejected","Marked Absent - Regularise - Rejected"}))</f>
        <v>0</v>
      </c>
      <c r="BE118" s="10">
        <f>COUNTIFS($P118:$AT118,"*NA*")</f>
        <v>0</v>
      </c>
      <c r="BF118" s="10">
        <f>SUM(AV118+AY118+BA118+BC118+BD118)</f>
        <v>1</v>
      </c>
      <c r="BG118" s="10">
        <f>SUM(AU118+AW118+AX118+AZ118+BB118)</f>
        <v>30</v>
      </c>
      <c r="BH118" s="10">
        <f>SUM($AU118:$BE118)</f>
        <v>31</v>
      </c>
      <c r="BI118" s="10">
        <f>BA118</f>
        <v>0</v>
      </c>
      <c r="BJ118" s="10">
        <f>BD118+BI118</f>
        <v>0</v>
      </c>
      <c r="BK118" s="10">
        <v>1</v>
      </c>
      <c r="BL118" s="10" t="s">
        <v>2385</v>
      </c>
      <c r="BM118" s="10" t="s">
        <v>2377</v>
      </c>
    </row>
    <row r="119" spans="1:65" x14ac:dyDescent="0.25">
      <c r="A119" s="10" t="s">
        <v>177</v>
      </c>
      <c r="B119" s="10" t="s">
        <v>178</v>
      </c>
      <c r="C119" s="10">
        <v>2003111219</v>
      </c>
      <c r="D119" s="10" t="s">
        <v>1425</v>
      </c>
      <c r="E119" s="10" t="s">
        <v>1426</v>
      </c>
      <c r="F119" s="10" t="s">
        <v>46</v>
      </c>
      <c r="G119" s="10" t="s">
        <v>47</v>
      </c>
      <c r="H119" s="10">
        <v>8709995277</v>
      </c>
      <c r="I119" s="10" t="s">
        <v>1216</v>
      </c>
      <c r="J119" s="22">
        <v>45444</v>
      </c>
      <c r="K119" s="10">
        <v>9820821645</v>
      </c>
      <c r="L119" s="10" t="s">
        <v>200</v>
      </c>
      <c r="M119" s="10" t="s">
        <v>196</v>
      </c>
      <c r="N119" s="10" t="s">
        <v>40</v>
      </c>
      <c r="O119" s="10" t="s">
        <v>41</v>
      </c>
      <c r="P119" s="10" t="s">
        <v>15</v>
      </c>
      <c r="Q119" s="10" t="s">
        <v>15</v>
      </c>
      <c r="R119" s="10" t="s">
        <v>15</v>
      </c>
      <c r="S119" s="10" t="s">
        <v>15</v>
      </c>
      <c r="T119" s="10" t="s">
        <v>2282</v>
      </c>
      <c r="U119" s="10" t="s">
        <v>15</v>
      </c>
      <c r="V119" s="10" t="s">
        <v>15</v>
      </c>
      <c r="W119" s="10" t="s">
        <v>15</v>
      </c>
      <c r="X119" s="10" t="s">
        <v>15</v>
      </c>
      <c r="Y119" s="10" t="s">
        <v>15</v>
      </c>
      <c r="Z119" s="10" t="s">
        <v>15</v>
      </c>
      <c r="AA119" s="10" t="s">
        <v>2282</v>
      </c>
      <c r="AB119" s="10" t="s">
        <v>15</v>
      </c>
      <c r="AC119" s="10" t="s">
        <v>15</v>
      </c>
      <c r="AD119" s="10" t="s">
        <v>15</v>
      </c>
      <c r="AE119" s="10" t="s">
        <v>15</v>
      </c>
      <c r="AF119" s="10" t="s">
        <v>15</v>
      </c>
      <c r="AG119" s="10" t="s">
        <v>15</v>
      </c>
      <c r="AH119" s="10" t="s">
        <v>2282</v>
      </c>
      <c r="AI119" s="10" t="s">
        <v>15</v>
      </c>
      <c r="AJ119" s="10" t="s">
        <v>15</v>
      </c>
      <c r="AK119" s="10" t="s">
        <v>15</v>
      </c>
      <c r="AL119" s="10" t="s">
        <v>15</v>
      </c>
      <c r="AM119" s="10" t="s">
        <v>2363</v>
      </c>
      <c r="AN119" s="10" t="s">
        <v>15</v>
      </c>
      <c r="AO119" s="10" t="s">
        <v>2282</v>
      </c>
      <c r="AP119" s="10" t="s">
        <v>15</v>
      </c>
      <c r="AQ119" s="10" t="s">
        <v>15</v>
      </c>
      <c r="AR119" s="10" t="s">
        <v>15</v>
      </c>
      <c r="AS119" s="10" t="s">
        <v>15</v>
      </c>
      <c r="AT119" s="10" t="s">
        <v>15</v>
      </c>
      <c r="AU119" s="10">
        <f>SUM(COUNTIFS($P119:$AT119,{"Present - Approved","On behalf attendance - Approved","On behalf attendance - Regularise - Approved","Present - Regularise - Approved"}))</f>
        <v>26</v>
      </c>
      <c r="AV119" s="10">
        <f>SUM(COUNTIFS($P119:$AT119,{"Present - Awaiting","Present - Regularise - Awaiting"}))</f>
        <v>1</v>
      </c>
      <c r="AW119" s="10">
        <f>SUM(COUNTIFS($P119:$AT119,{"Weekoff - Approved","Weekoff Regularise - Approved","Weekoff - Regularise - Approved"}))</f>
        <v>4</v>
      </c>
      <c r="AX119" s="10">
        <f>SUM(COUNTIFS($P119:$AT119,{"Half Day - Approved","Halfday Present - Regularise - Approved","Halfday Present - Approved"}))/2</f>
        <v>0</v>
      </c>
      <c r="AY119" s="10">
        <f>SUM(COUNTIFS($P119:$AT119,{"Half Day - Awaiting"}))/2</f>
        <v>0</v>
      </c>
      <c r="AZ119" s="10">
        <f>COUNTIFS($P119:$AT119,"*Leave - approved*")</f>
        <v>0</v>
      </c>
      <c r="BA119" s="10">
        <f>SUM(COUNTIFS($P119:$AT119,{"Leave - Awaiting"}))</f>
        <v>0</v>
      </c>
      <c r="BB119" s="10">
        <f>COUNTIFS($P119:$AT119,"*Holiday*")</f>
        <v>0</v>
      </c>
      <c r="BC119" s="10">
        <f>SUM(COUNTIFS($P119:$AT119,{"Absent","Absent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19" s="10">
        <f>SUM(COUNTIFS($P119:$AT119,{"Not Marked","Halfday Present - Rejected","Half Day - Rejected","Marked Absent - Regularise - Rejected"}))</f>
        <v>0</v>
      </c>
      <c r="BE119" s="10">
        <f>COUNTIFS($P119:$AT119,"*NA*")</f>
        <v>0</v>
      </c>
      <c r="BF119" s="10">
        <f>SUM(AV119+AY119+BA119+BC119+BD119)</f>
        <v>1</v>
      </c>
      <c r="BG119" s="10">
        <f>SUM(AU119+AW119+AX119+AZ119+BB119)</f>
        <v>30</v>
      </c>
      <c r="BH119" s="10">
        <f>SUM($AU119:$BE119)</f>
        <v>31</v>
      </c>
      <c r="BI119" s="10">
        <f>BA119</f>
        <v>0</v>
      </c>
      <c r="BJ119" s="10">
        <f>BD119+BI119</f>
        <v>0</v>
      </c>
      <c r="BK119" s="10">
        <v>1</v>
      </c>
      <c r="BL119" s="10" t="s">
        <v>2385</v>
      </c>
      <c r="BM119" s="10" t="s">
        <v>2377</v>
      </c>
    </row>
    <row r="120" spans="1:65" x14ac:dyDescent="0.25">
      <c r="A120" s="10" t="s">
        <v>231</v>
      </c>
      <c r="B120" s="10" t="s">
        <v>1279</v>
      </c>
      <c r="C120" s="10">
        <v>2003153562</v>
      </c>
      <c r="D120" s="10" t="s">
        <v>1467</v>
      </c>
      <c r="E120" s="10" t="s">
        <v>1468</v>
      </c>
      <c r="F120" s="10" t="s">
        <v>104</v>
      </c>
      <c r="G120" s="10" t="s">
        <v>47</v>
      </c>
      <c r="H120" s="10">
        <v>9915768297</v>
      </c>
      <c r="I120" s="10" t="s">
        <v>1456</v>
      </c>
      <c r="J120" s="22">
        <v>45474</v>
      </c>
      <c r="K120" s="10">
        <v>9876706800</v>
      </c>
      <c r="L120" s="10" t="s">
        <v>486</v>
      </c>
      <c r="M120" s="10" t="s">
        <v>487</v>
      </c>
      <c r="N120" s="10" t="s">
        <v>40</v>
      </c>
      <c r="O120" s="10" t="s">
        <v>41</v>
      </c>
      <c r="P120" s="10" t="s">
        <v>2361</v>
      </c>
      <c r="Q120" s="10" t="s">
        <v>15</v>
      </c>
      <c r="R120" s="10" t="s">
        <v>15</v>
      </c>
      <c r="S120" s="10" t="s">
        <v>15</v>
      </c>
      <c r="T120" s="10" t="s">
        <v>2282</v>
      </c>
      <c r="U120" s="10" t="s">
        <v>15</v>
      </c>
      <c r="V120" s="10" t="s">
        <v>15</v>
      </c>
      <c r="W120" s="10" t="s">
        <v>15</v>
      </c>
      <c r="X120" s="10" t="s">
        <v>15</v>
      </c>
      <c r="Y120" s="10" t="s">
        <v>15</v>
      </c>
      <c r="Z120" s="10" t="s">
        <v>15</v>
      </c>
      <c r="AA120" s="10" t="s">
        <v>2282</v>
      </c>
      <c r="AB120" s="10" t="s">
        <v>15</v>
      </c>
      <c r="AC120" s="10" t="s">
        <v>15</v>
      </c>
      <c r="AD120" s="10" t="s">
        <v>15</v>
      </c>
      <c r="AE120" s="10" t="s">
        <v>15</v>
      </c>
      <c r="AF120" s="10" t="s">
        <v>15</v>
      </c>
      <c r="AG120" s="10" t="s">
        <v>2362</v>
      </c>
      <c r="AH120" s="10" t="s">
        <v>2282</v>
      </c>
      <c r="AI120" s="10" t="s">
        <v>15</v>
      </c>
      <c r="AJ120" s="10" t="s">
        <v>15</v>
      </c>
      <c r="AK120" s="10" t="s">
        <v>15</v>
      </c>
      <c r="AL120" s="10" t="s">
        <v>15</v>
      </c>
      <c r="AM120" s="10" t="s">
        <v>15</v>
      </c>
      <c r="AN120" s="10" t="s">
        <v>15</v>
      </c>
      <c r="AO120" s="10" t="s">
        <v>2282</v>
      </c>
      <c r="AP120" s="10" t="s">
        <v>15</v>
      </c>
      <c r="AQ120" s="10" t="s">
        <v>15</v>
      </c>
      <c r="AR120" s="10" t="s">
        <v>15</v>
      </c>
      <c r="AS120" s="10" t="s">
        <v>15</v>
      </c>
      <c r="AT120" s="10" t="s">
        <v>15</v>
      </c>
      <c r="AU120" s="10">
        <f>SUM(COUNTIFS($P120:$AT120,{"Present - Approved","On behalf attendance - Approved","On behalf attendance - Regularise - Approved","Present - Regularise - Approved"}))</f>
        <v>25</v>
      </c>
      <c r="AV120" s="10">
        <f>SUM(COUNTIFS($P120:$AT120,{"Present - Awaiting","Present - Regularise - Awaiting"}))</f>
        <v>0</v>
      </c>
      <c r="AW120" s="10">
        <f>SUM(COUNTIFS($P120:$AT120,{"Weekoff - Approved","Weekoff Regularise - Approved","Weekoff - Regularise - Approved"}))</f>
        <v>4</v>
      </c>
      <c r="AX120" s="10">
        <f>SUM(COUNTIFS($P120:$AT120,{"Half Day - Approved","Halfday Present - Regularise - Approved","Halfday Present - Approved"}))/2</f>
        <v>0</v>
      </c>
      <c r="AY120" s="10">
        <f>SUM(COUNTIFS($P120:$AT120,{"Half Day - Awaiting"}))/2</f>
        <v>0</v>
      </c>
      <c r="AZ120" s="10">
        <f>COUNTIFS($P120:$AT120,"*Leave - approved*")</f>
        <v>0</v>
      </c>
      <c r="BA120" s="10">
        <f>SUM(COUNTIFS($P120:$AT120,{"Leave - Awaiting"}))</f>
        <v>0</v>
      </c>
      <c r="BB120" s="10">
        <f>COUNTIFS($P120:$AT120,"*Holiday*")</f>
        <v>1</v>
      </c>
      <c r="BC120" s="10">
        <f>SUM(COUNTIFS($P120:$AT120,{"Absent","Absent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20" s="10">
        <f>SUM(COUNTIFS($P120:$AT120,{"Not Marked","Halfday Present - Rejected","Half Day - Rejected","Marked Absent - Regularise - Rejected"}))</f>
        <v>1</v>
      </c>
      <c r="BE120" s="10">
        <f>COUNTIFS($P120:$AT120,"*NA*")</f>
        <v>0</v>
      </c>
      <c r="BF120" s="10">
        <f>SUM(AV120+AY120+BA120+BC120+BD120)</f>
        <v>1</v>
      </c>
      <c r="BG120" s="10">
        <f>SUM(AU120+AW120+AX120+AZ120+BB120)</f>
        <v>30</v>
      </c>
      <c r="BH120" s="10">
        <f>SUM($AU120:$BE120)</f>
        <v>31</v>
      </c>
      <c r="BI120" s="10">
        <f>BA120</f>
        <v>0</v>
      </c>
      <c r="BJ120" s="10">
        <f>BD120+BI120</f>
        <v>1</v>
      </c>
      <c r="BK120" s="10">
        <v>1</v>
      </c>
      <c r="BL120" s="10" t="s">
        <v>2384</v>
      </c>
      <c r="BM120" s="10" t="s">
        <v>2377</v>
      </c>
    </row>
    <row r="121" spans="1:65" x14ac:dyDescent="0.25">
      <c r="A121" s="10" t="s">
        <v>167</v>
      </c>
      <c r="B121" s="10" t="s">
        <v>1471</v>
      </c>
      <c r="C121" s="10">
        <v>2003153490</v>
      </c>
      <c r="D121" s="10" t="s">
        <v>1472</v>
      </c>
      <c r="E121" s="10" t="s">
        <v>1473</v>
      </c>
      <c r="F121" s="10" t="s">
        <v>35</v>
      </c>
      <c r="G121" s="10" t="s">
        <v>47</v>
      </c>
      <c r="H121" s="10">
        <v>8606544828</v>
      </c>
      <c r="I121" s="10" t="s">
        <v>1216</v>
      </c>
      <c r="J121" s="22">
        <v>45477</v>
      </c>
      <c r="K121" s="10">
        <v>9446469879</v>
      </c>
      <c r="L121" s="10" t="s">
        <v>171</v>
      </c>
      <c r="M121" s="10" t="s">
        <v>172</v>
      </c>
      <c r="N121" s="10" t="s">
        <v>40</v>
      </c>
      <c r="O121" s="10" t="s">
        <v>41</v>
      </c>
      <c r="P121" s="10" t="s">
        <v>15</v>
      </c>
      <c r="Q121" s="10" t="s">
        <v>15</v>
      </c>
      <c r="R121" s="10" t="s">
        <v>15</v>
      </c>
      <c r="S121" s="10" t="s">
        <v>2359</v>
      </c>
      <c r="T121" s="10" t="s">
        <v>2282</v>
      </c>
      <c r="U121" s="10" t="s">
        <v>2364</v>
      </c>
      <c r="V121" s="10" t="s">
        <v>15</v>
      </c>
      <c r="W121" s="10" t="s">
        <v>15</v>
      </c>
      <c r="X121" s="10" t="s">
        <v>15</v>
      </c>
      <c r="Y121" s="10" t="s">
        <v>15</v>
      </c>
      <c r="Z121" s="10" t="s">
        <v>15</v>
      </c>
      <c r="AA121" s="10" t="s">
        <v>2282</v>
      </c>
      <c r="AB121" s="10" t="s">
        <v>15</v>
      </c>
      <c r="AC121" s="10" t="s">
        <v>15</v>
      </c>
      <c r="AD121" s="10" t="s">
        <v>15</v>
      </c>
      <c r="AE121" s="10" t="s">
        <v>15</v>
      </c>
      <c r="AF121" s="10" t="s">
        <v>2359</v>
      </c>
      <c r="AG121" s="10" t="s">
        <v>15</v>
      </c>
      <c r="AH121" s="10" t="s">
        <v>2282</v>
      </c>
      <c r="AI121" s="10" t="s">
        <v>15</v>
      </c>
      <c r="AJ121" s="10" t="s">
        <v>15</v>
      </c>
      <c r="AK121" s="10" t="s">
        <v>15</v>
      </c>
      <c r="AL121" s="10" t="s">
        <v>15</v>
      </c>
      <c r="AM121" s="10" t="s">
        <v>15</v>
      </c>
      <c r="AN121" s="10" t="s">
        <v>15</v>
      </c>
      <c r="AO121" s="10" t="s">
        <v>2282</v>
      </c>
      <c r="AP121" s="10" t="s">
        <v>15</v>
      </c>
      <c r="AQ121" s="10" t="s">
        <v>15</v>
      </c>
      <c r="AR121" s="10" t="s">
        <v>2359</v>
      </c>
      <c r="AS121" s="10" t="s">
        <v>15</v>
      </c>
      <c r="AT121" s="10" t="s">
        <v>15</v>
      </c>
      <c r="AU121" s="10">
        <f>SUM(COUNTIFS($P121:$AT121,{"Present - Approved","On behalf attendance - Approved","On behalf attendance - Regularise - Approved","Present - Regularise - Approved"}))</f>
        <v>23</v>
      </c>
      <c r="AV121" s="10">
        <f>SUM(COUNTIFS($P121:$AT121,{"Present - Awaiting","Present - Regularise - Awaiting"}))</f>
        <v>0</v>
      </c>
      <c r="AW121" s="10">
        <f>SUM(COUNTIFS($P121:$AT121,{"Weekoff - Approved","Weekoff Regularise - Approved","Weekoff - Regularise - Approved"}))</f>
        <v>4</v>
      </c>
      <c r="AX121" s="10">
        <f>SUM(COUNTIFS($P121:$AT121,{"Half Day - Approved","Halfday Present - Regularise - Approved","Halfday Present - Approved"}))/2</f>
        <v>0</v>
      </c>
      <c r="AY121" s="10">
        <f>SUM(COUNTIFS($P121:$AT121,{"Half Day - Awaiting"}))/2</f>
        <v>0</v>
      </c>
      <c r="AZ121" s="10">
        <f>COUNTIFS($P121:$AT121,"*Leave - approved*")</f>
        <v>3</v>
      </c>
      <c r="BA121" s="10">
        <f>SUM(COUNTIFS($P121:$AT121,{"Leave - Awaiting"}))</f>
        <v>0</v>
      </c>
      <c r="BB121" s="10">
        <f>COUNTIFS($P121:$AT121,"*Holiday*")</f>
        <v>0</v>
      </c>
      <c r="BC121" s="10">
        <f>SUM(COUNTIFS($P121:$AT121,{"Absent","Absent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21" s="10">
        <f>SUM(COUNTIFS($P121:$AT121,{"Not Marked","Halfday Present - Rejected","Half Day - Rejected","Marked Absent - Regularise - Rejected"}))</f>
        <v>0</v>
      </c>
      <c r="BE121" s="10">
        <f>COUNTIFS($P121:$AT121,"*NA*")</f>
        <v>0</v>
      </c>
      <c r="BF121" s="10">
        <f>SUM(AV121+AY121+BA121+BC121+BD121)</f>
        <v>1</v>
      </c>
      <c r="BG121" s="10">
        <f>SUM(AU121+AW121+AX121+AZ121+BB121)</f>
        <v>30</v>
      </c>
      <c r="BH121" s="10">
        <f>SUM($AU121:$BE121)</f>
        <v>31</v>
      </c>
      <c r="BI121" s="10">
        <f>BA121</f>
        <v>0</v>
      </c>
      <c r="BJ121" s="10">
        <f>BD121+BI121</f>
        <v>0</v>
      </c>
      <c r="BK121" s="10">
        <v>1</v>
      </c>
      <c r="BL121" s="11" t="s">
        <v>2382</v>
      </c>
      <c r="BM121" s="10" t="s">
        <v>2377</v>
      </c>
    </row>
    <row r="122" spans="1:65" x14ac:dyDescent="0.25">
      <c r="A122" s="10" t="s">
        <v>117</v>
      </c>
      <c r="B122" s="10" t="s">
        <v>249</v>
      </c>
      <c r="C122" s="10">
        <v>2003153531</v>
      </c>
      <c r="D122" s="10" t="s">
        <v>1476</v>
      </c>
      <c r="E122" s="10" t="s">
        <v>1477</v>
      </c>
      <c r="F122" s="10" t="s">
        <v>35</v>
      </c>
      <c r="G122" s="10" t="s">
        <v>47</v>
      </c>
      <c r="H122" s="10">
        <v>9585031770</v>
      </c>
      <c r="I122" s="10" t="s">
        <v>1216</v>
      </c>
      <c r="J122" s="22">
        <v>45419</v>
      </c>
      <c r="K122" s="10">
        <v>8667088356</v>
      </c>
      <c r="L122" s="10" t="s">
        <v>700</v>
      </c>
      <c r="M122" s="10" t="s">
        <v>253</v>
      </c>
      <c r="N122" s="10" t="s">
        <v>40</v>
      </c>
      <c r="O122" s="10" t="s">
        <v>41</v>
      </c>
      <c r="P122" s="10" t="s">
        <v>15</v>
      </c>
      <c r="Q122" s="10" t="s">
        <v>15</v>
      </c>
      <c r="R122" s="10" t="s">
        <v>15</v>
      </c>
      <c r="S122" s="10" t="s">
        <v>15</v>
      </c>
      <c r="T122" s="10" t="s">
        <v>2282</v>
      </c>
      <c r="U122" s="10" t="s">
        <v>15</v>
      </c>
      <c r="V122" s="10" t="s">
        <v>15</v>
      </c>
      <c r="W122" s="10" t="s">
        <v>15</v>
      </c>
      <c r="X122" s="10" t="s">
        <v>15</v>
      </c>
      <c r="Y122" s="10" t="s">
        <v>15</v>
      </c>
      <c r="Z122" s="10" t="s">
        <v>15</v>
      </c>
      <c r="AA122" s="10" t="s">
        <v>2282</v>
      </c>
      <c r="AB122" s="10" t="s">
        <v>15</v>
      </c>
      <c r="AC122" s="10" t="s">
        <v>15</v>
      </c>
      <c r="AD122" s="10" t="s">
        <v>15</v>
      </c>
      <c r="AE122" s="10" t="s">
        <v>15</v>
      </c>
      <c r="AF122" s="10" t="s">
        <v>15</v>
      </c>
      <c r="AG122" s="10" t="s">
        <v>15</v>
      </c>
      <c r="AH122" s="10" t="s">
        <v>2282</v>
      </c>
      <c r="AI122" s="10" t="s">
        <v>15</v>
      </c>
      <c r="AJ122" s="10" t="s">
        <v>15</v>
      </c>
      <c r="AK122" s="10" t="s">
        <v>15</v>
      </c>
      <c r="AL122" s="10" t="s">
        <v>15</v>
      </c>
      <c r="AM122" s="10" t="s">
        <v>15</v>
      </c>
      <c r="AN122" s="10" t="s">
        <v>15</v>
      </c>
      <c r="AO122" s="10" t="s">
        <v>2282</v>
      </c>
      <c r="AP122" s="10" t="s">
        <v>2359</v>
      </c>
      <c r="AQ122" s="10" t="s">
        <v>15</v>
      </c>
      <c r="AR122" s="10" t="s">
        <v>2359</v>
      </c>
      <c r="AS122" s="10" t="s">
        <v>2365</v>
      </c>
      <c r="AT122" s="10" t="s">
        <v>15</v>
      </c>
      <c r="AU122" s="10">
        <f>SUM(COUNTIFS($P122:$AT122,{"Present - Approved","On behalf attendance - Approved","On behalf attendance - Regularise - Approved","Present - Regularise - Approved"}))</f>
        <v>24</v>
      </c>
      <c r="AV122" s="10">
        <f>SUM(COUNTIFS($P122:$AT122,{"Present - Awaiting","Present - Regularise - Awaiting"}))</f>
        <v>0</v>
      </c>
      <c r="AW122" s="10">
        <f>SUM(COUNTIFS($P122:$AT122,{"Weekoff - Approved","Weekoff Regularise - Approved","Weekoff - Regularise - Approved"}))</f>
        <v>4</v>
      </c>
      <c r="AX122" s="10">
        <f>SUM(COUNTIFS($P122:$AT122,{"Half Day - Approved","Halfday Present - Regularise - Approved","Halfday Present - Approved"}))/2</f>
        <v>0</v>
      </c>
      <c r="AY122" s="10">
        <f>SUM(COUNTIFS($P122:$AT122,{"Half Day - Awaiting"}))/2</f>
        <v>0</v>
      </c>
      <c r="AZ122" s="10">
        <f>COUNTIFS($P122:$AT122,"*Leave - approved*")</f>
        <v>2</v>
      </c>
      <c r="BA122" s="10">
        <f>SUM(COUNTIFS($P122:$AT122,{"Leave - Awaiting"}))</f>
        <v>0</v>
      </c>
      <c r="BB122" s="10">
        <f>COUNTIFS($P122:$AT122,"*Holiday*")</f>
        <v>0</v>
      </c>
      <c r="BC122" s="10">
        <f>SUM(COUNTIFS($P122:$AT122,{"Absent","Absent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22" s="10">
        <f>SUM(COUNTIFS($P122:$AT122,{"Not Marked","Halfday Present - Rejected","Half Day - Rejected","Marked Absent - Regularise - Rejected"}))</f>
        <v>0</v>
      </c>
      <c r="BE122" s="10">
        <f>COUNTIFS($P122:$AT122,"*NA*")</f>
        <v>0</v>
      </c>
      <c r="BF122" s="10">
        <f>SUM(AV122+AY122+BA122+BC122+BD122)</f>
        <v>1</v>
      </c>
      <c r="BG122" s="10">
        <f>SUM(AU122+AW122+AX122+AZ122+BB122)</f>
        <v>30</v>
      </c>
      <c r="BH122" s="10">
        <f>SUM($AU122:$BE122)</f>
        <v>31</v>
      </c>
      <c r="BI122" s="10">
        <f>BA122</f>
        <v>0</v>
      </c>
      <c r="BJ122" s="10">
        <f>BD122+BI122</f>
        <v>0</v>
      </c>
      <c r="BK122" s="10">
        <v>1</v>
      </c>
      <c r="BL122" s="11" t="s">
        <v>2382</v>
      </c>
      <c r="BM122" s="10" t="s">
        <v>2377</v>
      </c>
    </row>
    <row r="123" spans="1:65" x14ac:dyDescent="0.25">
      <c r="A123" s="10" t="s">
        <v>107</v>
      </c>
      <c r="B123" s="10" t="s">
        <v>1569</v>
      </c>
      <c r="C123" s="10">
        <v>2003193800</v>
      </c>
      <c r="D123" s="10" t="s">
        <v>1570</v>
      </c>
      <c r="E123" s="10" t="s">
        <v>1571</v>
      </c>
      <c r="F123" s="10" t="s">
        <v>104</v>
      </c>
      <c r="G123" s="10" t="s">
        <v>47</v>
      </c>
      <c r="H123" s="10">
        <v>9358418394</v>
      </c>
      <c r="I123" s="10" t="s">
        <v>1216</v>
      </c>
      <c r="J123" s="22">
        <v>45510</v>
      </c>
      <c r="K123" s="10">
        <v>9897171001</v>
      </c>
      <c r="L123" s="10" t="s">
        <v>962</v>
      </c>
      <c r="M123" s="10" t="s">
        <v>362</v>
      </c>
      <c r="N123" s="10" t="s">
        <v>40</v>
      </c>
      <c r="O123" s="10" t="s">
        <v>41</v>
      </c>
      <c r="P123" s="10" t="s">
        <v>2360</v>
      </c>
      <c r="Q123" s="10" t="s">
        <v>15</v>
      </c>
      <c r="R123" s="10" t="s">
        <v>15</v>
      </c>
      <c r="S123" s="10" t="s">
        <v>2360</v>
      </c>
      <c r="T123" s="10" t="s">
        <v>2282</v>
      </c>
      <c r="U123" s="10" t="s">
        <v>2360</v>
      </c>
      <c r="V123" s="10" t="s">
        <v>2360</v>
      </c>
      <c r="W123" s="10" t="s">
        <v>15</v>
      </c>
      <c r="X123" s="10" t="s">
        <v>15</v>
      </c>
      <c r="Y123" s="10" t="s">
        <v>2360</v>
      </c>
      <c r="Z123" s="10" t="s">
        <v>2359</v>
      </c>
      <c r="AA123" s="10" t="s">
        <v>2282</v>
      </c>
      <c r="AB123" s="10" t="s">
        <v>2360</v>
      </c>
      <c r="AC123" s="10" t="s">
        <v>15</v>
      </c>
      <c r="AD123" s="10" t="s">
        <v>15</v>
      </c>
      <c r="AE123" s="10" t="s">
        <v>15</v>
      </c>
      <c r="AF123" s="10" t="s">
        <v>2360</v>
      </c>
      <c r="AG123" s="10" t="s">
        <v>2362</v>
      </c>
      <c r="AH123" s="10" t="s">
        <v>2282</v>
      </c>
      <c r="AI123" s="10" t="s">
        <v>15</v>
      </c>
      <c r="AJ123" s="10" t="s">
        <v>15</v>
      </c>
      <c r="AK123" s="10" t="s">
        <v>15</v>
      </c>
      <c r="AL123" s="10" t="s">
        <v>2360</v>
      </c>
      <c r="AM123" s="10" t="s">
        <v>2360</v>
      </c>
      <c r="AN123" s="10" t="s">
        <v>2360</v>
      </c>
      <c r="AO123" s="10" t="s">
        <v>2282</v>
      </c>
      <c r="AP123" s="10" t="s">
        <v>15</v>
      </c>
      <c r="AQ123" s="10" t="s">
        <v>15</v>
      </c>
      <c r="AR123" s="10" t="s">
        <v>15</v>
      </c>
      <c r="AS123" s="10" t="s">
        <v>2363</v>
      </c>
      <c r="AT123" s="10" t="s">
        <v>15</v>
      </c>
      <c r="AU123" s="10">
        <f>SUM(COUNTIFS($P123:$AT123,{"Present - Approved","On behalf attendance - Approved","On behalf attendance - Regularise - Approved","Present - Regularise - Approved"}))</f>
        <v>24</v>
      </c>
      <c r="AV123" s="10">
        <f>SUM(COUNTIFS($P123:$AT123,{"Present - Awaiting","Present - Regularise - Awaiting"}))</f>
        <v>1</v>
      </c>
      <c r="AW123" s="10">
        <f>SUM(COUNTIFS($P123:$AT123,{"Weekoff - Approved","Weekoff Regularise - Approved","Weekoff - Regularise - Approved"}))</f>
        <v>4</v>
      </c>
      <c r="AX123" s="10">
        <f>SUM(COUNTIFS($P123:$AT123,{"Half Day - Approved","Halfday Present - Regularise - Approved","Halfday Present - Approved"}))/2</f>
        <v>0</v>
      </c>
      <c r="AY123" s="10">
        <f>SUM(COUNTIFS($P123:$AT123,{"Half Day - Awaiting"}))/2</f>
        <v>0</v>
      </c>
      <c r="AZ123" s="10">
        <f>COUNTIFS($P123:$AT123,"*Leave - approved*")</f>
        <v>1</v>
      </c>
      <c r="BA123" s="10">
        <f>SUM(COUNTIFS($P123:$AT123,{"Leave - Awaiting"}))</f>
        <v>0</v>
      </c>
      <c r="BB123" s="10">
        <f>COUNTIFS($P123:$AT123,"*Holiday*")</f>
        <v>1</v>
      </c>
      <c r="BC123" s="10">
        <f>SUM(COUNTIFS($P123:$AT123,{"Absent","Absent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23" s="10">
        <f>SUM(COUNTIFS($P123:$AT123,{"Not Marked","Halfday Present - Rejected","Half Day - Rejected","Marked Absent - Regularise - Rejected"}))</f>
        <v>0</v>
      </c>
      <c r="BE123" s="10">
        <f>COUNTIFS($P123:$AT123,"*NA*")</f>
        <v>0</v>
      </c>
      <c r="BF123" s="10">
        <f>SUM(AV123+AY123+BA123+BC123+BD123)</f>
        <v>1</v>
      </c>
      <c r="BG123" s="10">
        <f>SUM(AU123+AW123+AX123+AZ123+BB123)</f>
        <v>30</v>
      </c>
      <c r="BH123" s="10">
        <f>SUM($AU123:$BE123)</f>
        <v>31</v>
      </c>
      <c r="BI123" s="10">
        <f>BA123</f>
        <v>0</v>
      </c>
      <c r="BJ123" s="10">
        <f>BD123+BI123</f>
        <v>0</v>
      </c>
      <c r="BK123" s="10">
        <v>1</v>
      </c>
      <c r="BL123" s="10" t="s">
        <v>2385</v>
      </c>
      <c r="BM123" s="10" t="s">
        <v>2377</v>
      </c>
    </row>
    <row r="124" spans="1:65" x14ac:dyDescent="0.25">
      <c r="A124" s="10" t="s">
        <v>42</v>
      </c>
      <c r="B124" s="10" t="s">
        <v>1576</v>
      </c>
      <c r="C124" s="10">
        <v>2003193807</v>
      </c>
      <c r="D124" s="10" t="s">
        <v>1577</v>
      </c>
      <c r="E124" s="10" t="s">
        <v>1578</v>
      </c>
      <c r="F124" s="10" t="s">
        <v>46</v>
      </c>
      <c r="G124" s="10" t="s">
        <v>47</v>
      </c>
      <c r="H124" s="10">
        <v>6265582367</v>
      </c>
      <c r="I124" s="10" t="s">
        <v>1216</v>
      </c>
      <c r="J124" s="22">
        <v>45514</v>
      </c>
      <c r="K124" s="10">
        <v>9770112005</v>
      </c>
      <c r="L124" s="10" t="s">
        <v>49</v>
      </c>
      <c r="M124" s="10" t="s">
        <v>50</v>
      </c>
      <c r="N124" s="10" t="s">
        <v>40</v>
      </c>
      <c r="O124" s="10" t="s">
        <v>41</v>
      </c>
      <c r="P124" s="10" t="s">
        <v>15</v>
      </c>
      <c r="Q124" s="10" t="s">
        <v>2360</v>
      </c>
      <c r="R124" s="10" t="s">
        <v>15</v>
      </c>
      <c r="S124" s="10" t="s">
        <v>15</v>
      </c>
      <c r="T124" s="10" t="s">
        <v>2282</v>
      </c>
      <c r="U124" s="10" t="s">
        <v>15</v>
      </c>
      <c r="V124" s="10" t="s">
        <v>15</v>
      </c>
      <c r="W124" s="10" t="s">
        <v>15</v>
      </c>
      <c r="X124" s="10" t="s">
        <v>15</v>
      </c>
      <c r="Y124" s="10" t="s">
        <v>15</v>
      </c>
      <c r="Z124" s="10" t="s">
        <v>15</v>
      </c>
      <c r="AA124" s="10" t="s">
        <v>2282</v>
      </c>
      <c r="AB124" s="10" t="s">
        <v>15</v>
      </c>
      <c r="AC124" s="10" t="s">
        <v>15</v>
      </c>
      <c r="AD124" s="10" t="s">
        <v>15</v>
      </c>
      <c r="AE124" s="10" t="s">
        <v>15</v>
      </c>
      <c r="AF124" s="10" t="s">
        <v>15</v>
      </c>
      <c r="AG124" s="10" t="s">
        <v>15</v>
      </c>
      <c r="AH124" s="10" t="s">
        <v>2282</v>
      </c>
      <c r="AI124" s="10" t="s">
        <v>15</v>
      </c>
      <c r="AJ124" s="10" t="s">
        <v>15</v>
      </c>
      <c r="AK124" s="10" t="s">
        <v>2360</v>
      </c>
      <c r="AL124" s="10" t="s">
        <v>15</v>
      </c>
      <c r="AM124" s="10" t="s">
        <v>15</v>
      </c>
      <c r="AN124" s="10" t="s">
        <v>15</v>
      </c>
      <c r="AO124" s="10" t="s">
        <v>2282</v>
      </c>
      <c r="AP124" s="10" t="s">
        <v>15</v>
      </c>
      <c r="AQ124" s="10" t="s">
        <v>15</v>
      </c>
      <c r="AR124" s="10" t="s">
        <v>15</v>
      </c>
      <c r="AS124" s="10" t="s">
        <v>15</v>
      </c>
      <c r="AT124" s="10" t="s">
        <v>2363</v>
      </c>
      <c r="AU124" s="10">
        <f>SUM(COUNTIFS($P124:$AT124,{"Present - Approved","On behalf attendance - Approved","On behalf attendance - Regularise - Approved","Present - Regularise - Approved"}))</f>
        <v>26</v>
      </c>
      <c r="AV124" s="10">
        <f>SUM(COUNTIFS($P124:$AT124,{"Present - Awaiting","Present - Regularise - Awaiting"}))</f>
        <v>1</v>
      </c>
      <c r="AW124" s="10">
        <f>SUM(COUNTIFS($P124:$AT124,{"Weekoff - Approved","Weekoff Regularise - Approved","Weekoff - Regularise - Approved"}))</f>
        <v>4</v>
      </c>
      <c r="AX124" s="10">
        <f>SUM(COUNTIFS($P124:$AT124,{"Half Day - Approved","Halfday Present - Regularise - Approved","Halfday Present - Approved"}))/2</f>
        <v>0</v>
      </c>
      <c r="AY124" s="10">
        <f>SUM(COUNTIFS($P124:$AT124,{"Half Day - Awaiting"}))/2</f>
        <v>0</v>
      </c>
      <c r="AZ124" s="10">
        <f>COUNTIFS($P124:$AT124,"*Leave - approved*")</f>
        <v>0</v>
      </c>
      <c r="BA124" s="10">
        <f>SUM(COUNTIFS($P124:$AT124,{"Leave - Awaiting"}))</f>
        <v>0</v>
      </c>
      <c r="BB124" s="10">
        <f>COUNTIFS($P124:$AT124,"*Holiday*")</f>
        <v>0</v>
      </c>
      <c r="BC124" s="10">
        <f>SUM(COUNTIFS($P124:$AT124,{"Absent","Absent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24" s="10">
        <f>SUM(COUNTIFS($P124:$AT124,{"Not Marked","Halfday Present - Rejected","Half Day - Rejected","Marked Absent - Regularise - Rejected"}))</f>
        <v>0</v>
      </c>
      <c r="BE124" s="10">
        <f>COUNTIFS($P124:$AT124,"*NA*")</f>
        <v>0</v>
      </c>
      <c r="BF124" s="10">
        <f>SUM(AV124+AY124+BA124+BC124+BD124)</f>
        <v>1</v>
      </c>
      <c r="BG124" s="10">
        <f>SUM(AU124+AW124+AX124+AZ124+BB124)</f>
        <v>30</v>
      </c>
      <c r="BH124" s="10">
        <f>SUM($AU124:$BE124)</f>
        <v>31</v>
      </c>
      <c r="BI124" s="10">
        <f>BA124</f>
        <v>0</v>
      </c>
      <c r="BJ124" s="10">
        <f>BD124+BI124</f>
        <v>0</v>
      </c>
      <c r="BK124" s="10">
        <v>1</v>
      </c>
      <c r="BL124" s="10" t="s">
        <v>2385</v>
      </c>
      <c r="BM124" s="10" t="s">
        <v>2377</v>
      </c>
    </row>
    <row r="125" spans="1:65" x14ac:dyDescent="0.25">
      <c r="A125" s="10" t="s">
        <v>151</v>
      </c>
      <c r="B125" s="10" t="s">
        <v>1589</v>
      </c>
      <c r="C125" s="10">
        <v>2003193825</v>
      </c>
      <c r="D125" s="10" t="s">
        <v>1590</v>
      </c>
      <c r="E125" s="10" t="s">
        <v>1591</v>
      </c>
      <c r="F125" s="10" t="s">
        <v>104</v>
      </c>
      <c r="G125" s="10" t="s">
        <v>47</v>
      </c>
      <c r="H125" s="10">
        <v>9509169510</v>
      </c>
      <c r="I125" s="10" t="s">
        <v>1216</v>
      </c>
      <c r="J125" s="22">
        <v>45508</v>
      </c>
      <c r="K125" s="10">
        <v>9672996782</v>
      </c>
      <c r="L125" s="10" t="s">
        <v>694</v>
      </c>
      <c r="M125" s="10" t="s">
        <v>156</v>
      </c>
      <c r="N125" s="10" t="s">
        <v>40</v>
      </c>
      <c r="O125" s="10" t="s">
        <v>41</v>
      </c>
      <c r="P125" s="10" t="s">
        <v>2367</v>
      </c>
      <c r="Q125" s="10" t="s">
        <v>2367</v>
      </c>
      <c r="R125" s="10" t="s">
        <v>2367</v>
      </c>
      <c r="S125" s="10" t="s">
        <v>2367</v>
      </c>
      <c r="T125" s="10" t="s">
        <v>2282</v>
      </c>
      <c r="U125" s="10" t="s">
        <v>2367</v>
      </c>
      <c r="V125" s="10" t="s">
        <v>2367</v>
      </c>
      <c r="W125" s="10" t="s">
        <v>2367</v>
      </c>
      <c r="X125" s="10" t="s">
        <v>2367</v>
      </c>
      <c r="Y125" s="10" t="s">
        <v>2364</v>
      </c>
      <c r="Z125" s="10" t="s">
        <v>2367</v>
      </c>
      <c r="AA125" s="10" t="s">
        <v>2282</v>
      </c>
      <c r="AB125" s="10" t="s">
        <v>2367</v>
      </c>
      <c r="AC125" s="10" t="s">
        <v>2367</v>
      </c>
      <c r="AD125" s="10" t="s">
        <v>2367</v>
      </c>
      <c r="AE125" s="10" t="s">
        <v>2367</v>
      </c>
      <c r="AF125" s="10" t="s">
        <v>2367</v>
      </c>
      <c r="AG125" s="10" t="s">
        <v>2362</v>
      </c>
      <c r="AH125" s="10" t="s">
        <v>2282</v>
      </c>
      <c r="AI125" s="10" t="s">
        <v>2367</v>
      </c>
      <c r="AJ125" s="10" t="s">
        <v>2367</v>
      </c>
      <c r="AK125" s="10" t="s">
        <v>2367</v>
      </c>
      <c r="AL125" s="10" t="s">
        <v>2367</v>
      </c>
      <c r="AM125" s="10" t="s">
        <v>2367</v>
      </c>
      <c r="AN125" s="10" t="s">
        <v>2367</v>
      </c>
      <c r="AO125" s="10" t="s">
        <v>2282</v>
      </c>
      <c r="AP125" s="10" t="s">
        <v>2367</v>
      </c>
      <c r="AQ125" s="10" t="s">
        <v>2367</v>
      </c>
      <c r="AR125" s="10" t="s">
        <v>2367</v>
      </c>
      <c r="AS125" s="10" t="s">
        <v>15</v>
      </c>
      <c r="AT125" s="10" t="s">
        <v>15</v>
      </c>
      <c r="AU125" s="10">
        <f>SUM(COUNTIFS($P125:$AT125,{"Present - Approved","On behalf attendance - Approved","On behalf attendance - Regularise - Approved","Present - Regularise - Approved"}))</f>
        <v>25</v>
      </c>
      <c r="AV125" s="10">
        <f>SUM(COUNTIFS($P125:$AT125,{"Present - Awaiting","Present - Regularise - Awaiting"}))</f>
        <v>0</v>
      </c>
      <c r="AW125" s="10">
        <f>SUM(COUNTIFS($P125:$AT125,{"Weekoff - Approved","Weekoff Regularise - Approved","Weekoff - Regularise - Approved"}))</f>
        <v>4</v>
      </c>
      <c r="AX125" s="10">
        <f>SUM(COUNTIFS($P125:$AT125,{"Half Day - Approved","Halfday Present - Regularise - Approved","Halfday Present - Approved"}))/2</f>
        <v>0</v>
      </c>
      <c r="AY125" s="10">
        <f>SUM(COUNTIFS($P125:$AT125,{"Half Day - Awaiting"}))/2</f>
        <v>0</v>
      </c>
      <c r="AZ125" s="10">
        <f>COUNTIFS($P125:$AT125,"*Leave - approved*")</f>
        <v>0</v>
      </c>
      <c r="BA125" s="10">
        <f>SUM(COUNTIFS($P125:$AT125,{"Leave - Awaiting"}))</f>
        <v>0</v>
      </c>
      <c r="BB125" s="10">
        <f>COUNTIFS($P125:$AT125,"*Holiday*")</f>
        <v>1</v>
      </c>
      <c r="BC125" s="10">
        <f>SUM(COUNTIFS($P125:$AT125,{"Absent","Absent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25" s="10">
        <f>SUM(COUNTIFS($P125:$AT125,{"Not Marked","Halfday Present - Rejected","Half Day - Rejected","Marked Absent - Regularise - Rejected"}))</f>
        <v>0</v>
      </c>
      <c r="BE125" s="10">
        <f>COUNTIFS($P125:$AT125,"*NA*")</f>
        <v>0</v>
      </c>
      <c r="BF125" s="10">
        <f>SUM(AV125+AY125+BA125+BC125+BD125)</f>
        <v>1</v>
      </c>
      <c r="BG125" s="10">
        <f>SUM(AU125+AW125+AX125+AZ125+BB125)</f>
        <v>30</v>
      </c>
      <c r="BH125" s="10">
        <f>SUM($AU125:$BE125)</f>
        <v>31</v>
      </c>
      <c r="BI125" s="10">
        <f>BA125</f>
        <v>0</v>
      </c>
      <c r="BJ125" s="10">
        <f>BD125+BI125</f>
        <v>0</v>
      </c>
      <c r="BK125" s="10">
        <v>1</v>
      </c>
      <c r="BL125" s="11" t="s">
        <v>2382</v>
      </c>
      <c r="BM125" s="10" t="s">
        <v>2377</v>
      </c>
    </row>
    <row r="126" spans="1:65" x14ac:dyDescent="0.25">
      <c r="A126" s="10" t="s">
        <v>266</v>
      </c>
      <c r="B126" s="10" t="s">
        <v>854</v>
      </c>
      <c r="C126" s="10">
        <v>2003193798</v>
      </c>
      <c r="D126" s="10" t="s">
        <v>1594</v>
      </c>
      <c r="E126" s="10" t="s">
        <v>1595</v>
      </c>
      <c r="F126" s="10" t="s">
        <v>104</v>
      </c>
      <c r="G126" s="10" t="s">
        <v>36</v>
      </c>
      <c r="H126" s="10">
        <v>9634763753</v>
      </c>
      <c r="I126" s="10" t="s">
        <v>228</v>
      </c>
      <c r="J126" s="22">
        <v>45518</v>
      </c>
      <c r="K126" s="10">
        <v>9897743344</v>
      </c>
      <c r="L126" s="10" t="s">
        <v>270</v>
      </c>
      <c r="M126" s="10" t="s">
        <v>271</v>
      </c>
      <c r="N126" s="10" t="s">
        <v>40</v>
      </c>
      <c r="O126" s="10" t="s">
        <v>41</v>
      </c>
      <c r="P126" s="10" t="s">
        <v>15</v>
      </c>
      <c r="Q126" s="10" t="s">
        <v>15</v>
      </c>
      <c r="R126" s="10" t="s">
        <v>15</v>
      </c>
      <c r="S126" s="10" t="s">
        <v>15</v>
      </c>
      <c r="T126" s="10" t="s">
        <v>2282</v>
      </c>
      <c r="U126" s="10" t="s">
        <v>15</v>
      </c>
      <c r="V126" s="10" t="s">
        <v>15</v>
      </c>
      <c r="W126" s="10" t="s">
        <v>2359</v>
      </c>
      <c r="X126" s="10" t="s">
        <v>15</v>
      </c>
      <c r="Y126" s="10" t="s">
        <v>15</v>
      </c>
      <c r="Z126" s="10" t="s">
        <v>15</v>
      </c>
      <c r="AA126" s="10" t="s">
        <v>2282</v>
      </c>
      <c r="AB126" s="10" t="s">
        <v>15</v>
      </c>
      <c r="AC126" s="10" t="s">
        <v>15</v>
      </c>
      <c r="AD126" s="10" t="s">
        <v>15</v>
      </c>
      <c r="AE126" s="10" t="s">
        <v>15</v>
      </c>
      <c r="AF126" s="10" t="s">
        <v>15</v>
      </c>
      <c r="AG126" s="10" t="s">
        <v>2362</v>
      </c>
      <c r="AH126" s="10" t="s">
        <v>2282</v>
      </c>
      <c r="AI126" s="10" t="s">
        <v>15</v>
      </c>
      <c r="AJ126" s="10" t="s">
        <v>15</v>
      </c>
      <c r="AK126" s="10" t="s">
        <v>15</v>
      </c>
      <c r="AL126" s="10" t="s">
        <v>15</v>
      </c>
      <c r="AM126" s="10" t="s">
        <v>15</v>
      </c>
      <c r="AN126" s="10" t="s">
        <v>15</v>
      </c>
      <c r="AO126" s="10" t="s">
        <v>2282</v>
      </c>
      <c r="AP126" s="10" t="s">
        <v>15</v>
      </c>
      <c r="AQ126" s="10" t="s">
        <v>15</v>
      </c>
      <c r="AR126" s="10" t="s">
        <v>15</v>
      </c>
      <c r="AS126" s="10" t="s">
        <v>2361</v>
      </c>
      <c r="AT126" s="10" t="s">
        <v>15</v>
      </c>
      <c r="AU126" s="10">
        <f>SUM(COUNTIFS($P126:$AT126,{"Present - Approved","On behalf attendance - Approved","On behalf attendance - Regularise - Approved","Present - Regularise - Approved"}))</f>
        <v>24</v>
      </c>
      <c r="AV126" s="10">
        <f>SUM(COUNTIFS($P126:$AT126,{"Present - Awaiting","Present - Regularise - Awaiting"}))</f>
        <v>0</v>
      </c>
      <c r="AW126" s="10">
        <f>SUM(COUNTIFS($P126:$AT126,{"Weekoff - Approved","Weekoff Regularise - Approved","Weekoff - Regularise - Approved"}))</f>
        <v>4</v>
      </c>
      <c r="AX126" s="10">
        <f>SUM(COUNTIFS($P126:$AT126,{"Half Day - Approved","Halfday Present - Regularise - Approved","Halfday Present - Approved"}))/2</f>
        <v>0</v>
      </c>
      <c r="AY126" s="10">
        <f>SUM(COUNTIFS($P126:$AT126,{"Half Day - Awaiting"}))/2</f>
        <v>0</v>
      </c>
      <c r="AZ126" s="10">
        <f>COUNTIFS($P126:$AT126,"*Leave - approved*")</f>
        <v>1</v>
      </c>
      <c r="BA126" s="10">
        <f>SUM(COUNTIFS($P126:$AT126,{"Leave - Awaiting"}))</f>
        <v>0</v>
      </c>
      <c r="BB126" s="10">
        <f>COUNTIFS($P126:$AT126,"*Holiday*")</f>
        <v>1</v>
      </c>
      <c r="BC126" s="10">
        <f>SUM(COUNTIFS($P126:$AT126,{"Absent","Absent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26" s="10">
        <f>SUM(COUNTIFS($P126:$AT126,{"Not Marked","Halfday Present - Rejected","Half Day - Rejected","Marked Absent - Regularise - Rejected"}))</f>
        <v>1</v>
      </c>
      <c r="BE126" s="10">
        <f>COUNTIFS($P126:$AT126,"*NA*")</f>
        <v>0</v>
      </c>
      <c r="BF126" s="10">
        <f>SUM(AV126+AY126+BA126+BC126+BD126)</f>
        <v>1</v>
      </c>
      <c r="BG126" s="10">
        <f>SUM(AU126+AW126+AX126+AZ126+BB126)</f>
        <v>30</v>
      </c>
      <c r="BH126" s="10">
        <f>SUM($AU126:$BE126)</f>
        <v>31</v>
      </c>
      <c r="BI126" s="10">
        <f>BA126</f>
        <v>0</v>
      </c>
      <c r="BJ126" s="10">
        <f>BD126+BI126</f>
        <v>1</v>
      </c>
      <c r="BK126" s="10">
        <v>1</v>
      </c>
      <c r="BL126" s="10" t="s">
        <v>2384</v>
      </c>
      <c r="BM126" s="10" t="s">
        <v>2377</v>
      </c>
    </row>
    <row r="127" spans="1:65" x14ac:dyDescent="0.25">
      <c r="A127" s="10" t="s">
        <v>117</v>
      </c>
      <c r="B127" s="10" t="s">
        <v>118</v>
      </c>
      <c r="C127" s="10">
        <v>2003246989</v>
      </c>
      <c r="D127" s="10" t="s">
        <v>1615</v>
      </c>
      <c r="E127" s="10" t="s">
        <v>1616</v>
      </c>
      <c r="F127" s="10" t="s">
        <v>35</v>
      </c>
      <c r="G127" s="10" t="s">
        <v>47</v>
      </c>
      <c r="H127" s="10">
        <v>9710796939</v>
      </c>
      <c r="I127" s="10" t="s">
        <v>1216</v>
      </c>
      <c r="J127" s="22">
        <v>45541</v>
      </c>
      <c r="K127" s="10">
        <v>9943978045</v>
      </c>
      <c r="L127" s="10" t="s">
        <v>851</v>
      </c>
      <c r="M127" s="10" t="s">
        <v>253</v>
      </c>
      <c r="N127" s="10" t="s">
        <v>40</v>
      </c>
      <c r="O127" s="10" t="s">
        <v>41</v>
      </c>
      <c r="P127" s="10" t="s">
        <v>15</v>
      </c>
      <c r="Q127" s="10" t="s">
        <v>15</v>
      </c>
      <c r="R127" s="10" t="s">
        <v>15</v>
      </c>
      <c r="S127" s="10" t="s">
        <v>15</v>
      </c>
      <c r="T127" s="10" t="s">
        <v>2282</v>
      </c>
      <c r="U127" s="10" t="s">
        <v>15</v>
      </c>
      <c r="V127" s="10" t="s">
        <v>15</v>
      </c>
      <c r="W127" s="10" t="s">
        <v>15</v>
      </c>
      <c r="X127" s="10" t="s">
        <v>15</v>
      </c>
      <c r="Y127" s="10" t="s">
        <v>15</v>
      </c>
      <c r="Z127" s="10" t="s">
        <v>15</v>
      </c>
      <c r="AA127" s="10" t="s">
        <v>2282</v>
      </c>
      <c r="AB127" s="10" t="s">
        <v>15</v>
      </c>
      <c r="AC127" s="10" t="s">
        <v>15</v>
      </c>
      <c r="AD127" s="10" t="s">
        <v>15</v>
      </c>
      <c r="AE127" s="10" t="s">
        <v>15</v>
      </c>
      <c r="AF127" s="10" t="s">
        <v>15</v>
      </c>
      <c r="AG127" s="10" t="s">
        <v>15</v>
      </c>
      <c r="AH127" s="10" t="s">
        <v>2282</v>
      </c>
      <c r="AI127" s="10" t="s">
        <v>15</v>
      </c>
      <c r="AJ127" s="10" t="s">
        <v>15</v>
      </c>
      <c r="AK127" s="10" t="s">
        <v>15</v>
      </c>
      <c r="AL127" s="10" t="s">
        <v>15</v>
      </c>
      <c r="AM127" s="10" t="s">
        <v>15</v>
      </c>
      <c r="AN127" s="10" t="s">
        <v>15</v>
      </c>
      <c r="AO127" s="10" t="s">
        <v>2282</v>
      </c>
      <c r="AP127" s="10" t="s">
        <v>15</v>
      </c>
      <c r="AQ127" s="10" t="s">
        <v>15</v>
      </c>
      <c r="AR127" s="10" t="s">
        <v>15</v>
      </c>
      <c r="AS127" s="10" t="s">
        <v>15</v>
      </c>
      <c r="AT127" s="10" t="s">
        <v>2361</v>
      </c>
      <c r="AU127" s="10">
        <f>SUM(COUNTIFS($P127:$AT127,{"Present - Approved","On behalf attendance - Approved","On behalf attendance - Regularise - Approved","Present - Regularise - Approved"}))</f>
        <v>26</v>
      </c>
      <c r="AV127" s="10">
        <f>SUM(COUNTIFS($P127:$AT127,{"Present - Awaiting","Present - Regularise - Awaiting"}))</f>
        <v>0</v>
      </c>
      <c r="AW127" s="10">
        <f>SUM(COUNTIFS($P127:$AT127,{"Weekoff - Approved","Weekoff Regularise - Approved","Weekoff - Regularise - Approved"}))</f>
        <v>4</v>
      </c>
      <c r="AX127" s="10">
        <f>SUM(COUNTIFS($P127:$AT127,{"Half Day - Approved","Halfday Present - Regularise - Approved","Halfday Present - Approved"}))/2</f>
        <v>0</v>
      </c>
      <c r="AY127" s="10">
        <f>SUM(COUNTIFS($P127:$AT127,{"Half Day - Awaiting"}))/2</f>
        <v>0</v>
      </c>
      <c r="AZ127" s="10">
        <f>COUNTIFS($P127:$AT127,"*Leave - approved*")</f>
        <v>0</v>
      </c>
      <c r="BA127" s="10">
        <f>SUM(COUNTIFS($P127:$AT127,{"Leave - Awaiting"}))</f>
        <v>0</v>
      </c>
      <c r="BB127" s="10">
        <f>COUNTIFS($P127:$AT127,"*Holiday*")</f>
        <v>0</v>
      </c>
      <c r="BC127" s="10">
        <f>SUM(COUNTIFS($P127:$AT127,{"Absent","Absent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27" s="10">
        <f>SUM(COUNTIFS($P127:$AT127,{"Not Marked","Halfday Present - Rejected","Half Day - Rejected","Marked Absent - Regularise - Rejected"}))</f>
        <v>1</v>
      </c>
      <c r="BE127" s="10">
        <f>COUNTIFS($P127:$AT127,"*NA*")</f>
        <v>0</v>
      </c>
      <c r="BF127" s="10">
        <f>SUM(AV127+AY127+BA127+BC127+BD127)</f>
        <v>1</v>
      </c>
      <c r="BG127" s="10">
        <f>SUM(AU127+AW127+AX127+AZ127+BB127)</f>
        <v>30</v>
      </c>
      <c r="BH127" s="10">
        <f>SUM($AU127:$BE127)</f>
        <v>31</v>
      </c>
      <c r="BI127" s="10">
        <f>BA127</f>
        <v>0</v>
      </c>
      <c r="BJ127" s="10">
        <f>BD127+BI127</f>
        <v>1</v>
      </c>
      <c r="BK127" s="10">
        <v>1</v>
      </c>
      <c r="BL127" s="10" t="s">
        <v>2384</v>
      </c>
      <c r="BM127" s="10" t="s">
        <v>2377</v>
      </c>
    </row>
    <row r="128" spans="1:65" x14ac:dyDescent="0.25">
      <c r="A128" s="10" t="s">
        <v>1035</v>
      </c>
      <c r="B128" s="10" t="s">
        <v>1068</v>
      </c>
      <c r="C128" s="10">
        <v>2003311281</v>
      </c>
      <c r="D128" s="10" t="s">
        <v>1652</v>
      </c>
      <c r="E128" s="10" t="s">
        <v>1653</v>
      </c>
      <c r="F128" s="10" t="s">
        <v>91</v>
      </c>
      <c r="G128" s="10" t="s">
        <v>47</v>
      </c>
      <c r="H128" s="10">
        <v>9348818450</v>
      </c>
      <c r="I128" s="10" t="s">
        <v>1216</v>
      </c>
      <c r="J128" s="22">
        <v>45561</v>
      </c>
      <c r="K128" s="10">
        <v>7504417388</v>
      </c>
      <c r="L128" s="10" t="s">
        <v>1039</v>
      </c>
      <c r="M128" s="10" t="s">
        <v>1040</v>
      </c>
      <c r="N128" s="10" t="s">
        <v>40</v>
      </c>
      <c r="O128" s="10" t="s">
        <v>41</v>
      </c>
      <c r="P128" s="10" t="s">
        <v>15</v>
      </c>
      <c r="Q128" s="10" t="s">
        <v>15</v>
      </c>
      <c r="R128" s="10" t="s">
        <v>15</v>
      </c>
      <c r="S128" s="10" t="s">
        <v>15</v>
      </c>
      <c r="T128" s="10" t="s">
        <v>2282</v>
      </c>
      <c r="U128" s="10" t="s">
        <v>15</v>
      </c>
      <c r="V128" s="10" t="s">
        <v>15</v>
      </c>
      <c r="W128" s="10" t="s">
        <v>15</v>
      </c>
      <c r="X128" s="10" t="s">
        <v>15</v>
      </c>
      <c r="Y128" s="10" t="s">
        <v>15</v>
      </c>
      <c r="Z128" s="10" t="s">
        <v>15</v>
      </c>
      <c r="AA128" s="10" t="s">
        <v>2282</v>
      </c>
      <c r="AB128" s="10" t="s">
        <v>15</v>
      </c>
      <c r="AC128" s="10" t="s">
        <v>15</v>
      </c>
      <c r="AD128" s="10" t="s">
        <v>15</v>
      </c>
      <c r="AE128" s="10" t="s">
        <v>2359</v>
      </c>
      <c r="AF128" s="10" t="s">
        <v>15</v>
      </c>
      <c r="AG128" s="10" t="s">
        <v>15</v>
      </c>
      <c r="AH128" s="10" t="s">
        <v>2282</v>
      </c>
      <c r="AI128" s="10" t="s">
        <v>15</v>
      </c>
      <c r="AJ128" s="10" t="s">
        <v>15</v>
      </c>
      <c r="AK128" s="10" t="s">
        <v>15</v>
      </c>
      <c r="AL128" s="10" t="s">
        <v>15</v>
      </c>
      <c r="AM128" s="10" t="s">
        <v>15</v>
      </c>
      <c r="AN128" s="10" t="s">
        <v>15</v>
      </c>
      <c r="AO128" s="10" t="s">
        <v>2282</v>
      </c>
      <c r="AP128" s="10" t="s">
        <v>2364</v>
      </c>
      <c r="AQ128" s="10" t="s">
        <v>15</v>
      </c>
      <c r="AR128" s="10" t="s">
        <v>15</v>
      </c>
      <c r="AS128" s="10" t="s">
        <v>15</v>
      </c>
      <c r="AT128" s="10" t="s">
        <v>15</v>
      </c>
      <c r="AU128" s="10">
        <f>SUM(COUNTIFS($P128:$AT128,{"Present - Approved","On behalf attendance - Approved","On behalf attendance - Regularise - Approved","Present - Regularise - Approved"}))</f>
        <v>25</v>
      </c>
      <c r="AV128" s="10">
        <f>SUM(COUNTIFS($P128:$AT128,{"Present - Awaiting","Present - Regularise - Awaiting"}))</f>
        <v>0</v>
      </c>
      <c r="AW128" s="10">
        <f>SUM(COUNTIFS($P128:$AT128,{"Weekoff - Approved","Weekoff Regularise - Approved","Weekoff - Regularise - Approved"}))</f>
        <v>4</v>
      </c>
      <c r="AX128" s="10">
        <f>SUM(COUNTIFS($P128:$AT128,{"Half Day - Approved","Halfday Present - Regularise - Approved","Halfday Present - Approved"}))/2</f>
        <v>0</v>
      </c>
      <c r="AY128" s="10">
        <f>SUM(COUNTIFS($P128:$AT128,{"Half Day - Awaiting"}))/2</f>
        <v>0</v>
      </c>
      <c r="AZ128" s="10">
        <f>COUNTIFS($P128:$AT128,"*Leave - approved*")</f>
        <v>1</v>
      </c>
      <c r="BA128" s="10">
        <f>SUM(COUNTIFS($P128:$AT128,{"Leave - Awaiting"}))</f>
        <v>0</v>
      </c>
      <c r="BB128" s="10">
        <f>COUNTIFS($P128:$AT128,"*Holiday*")</f>
        <v>0</v>
      </c>
      <c r="BC128" s="10">
        <f>SUM(COUNTIFS($P128:$AT128,{"Absent","Absent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28" s="10">
        <f>SUM(COUNTIFS($P128:$AT128,{"Not Marked","Halfday Present - Rejected","Half Day - Rejected","Marked Absent - Regularise - Rejected"}))</f>
        <v>0</v>
      </c>
      <c r="BE128" s="10">
        <f>COUNTIFS($P128:$AT128,"*NA*")</f>
        <v>0</v>
      </c>
      <c r="BF128" s="10">
        <f>SUM(AV128+AY128+BA128+BC128+BD128)</f>
        <v>1</v>
      </c>
      <c r="BG128" s="10">
        <f>SUM(AU128+AW128+AX128+AZ128+BB128)</f>
        <v>30</v>
      </c>
      <c r="BH128" s="10">
        <f>SUM($AU128:$BE128)</f>
        <v>31</v>
      </c>
      <c r="BI128" s="10">
        <f>BA128</f>
        <v>0</v>
      </c>
      <c r="BJ128" s="10">
        <f>BD128+BI128</f>
        <v>0</v>
      </c>
      <c r="BK128" s="10">
        <v>1</v>
      </c>
      <c r="BL128" s="11" t="s">
        <v>2382</v>
      </c>
      <c r="BM128" s="10" t="s">
        <v>2377</v>
      </c>
    </row>
    <row r="129" spans="1:65" x14ac:dyDescent="0.25">
      <c r="A129" s="10" t="s">
        <v>217</v>
      </c>
      <c r="B129" s="10" t="s">
        <v>218</v>
      </c>
      <c r="C129" s="10">
        <v>2003043444</v>
      </c>
      <c r="D129" s="10" t="s">
        <v>1711</v>
      </c>
      <c r="E129" s="10" t="s">
        <v>1712</v>
      </c>
      <c r="F129" s="10" t="s">
        <v>46</v>
      </c>
      <c r="G129" s="10" t="s">
        <v>47</v>
      </c>
      <c r="H129" s="10">
        <v>9574354555</v>
      </c>
      <c r="I129" s="10" t="s">
        <v>1216</v>
      </c>
      <c r="J129" s="22">
        <v>45398</v>
      </c>
      <c r="K129" s="10">
        <v>9825183223</v>
      </c>
      <c r="L129" s="10" t="s">
        <v>1713</v>
      </c>
      <c r="M129" s="10" t="s">
        <v>258</v>
      </c>
      <c r="N129" s="10" t="s">
        <v>40</v>
      </c>
      <c r="O129" s="10" t="s">
        <v>41</v>
      </c>
      <c r="P129" s="10" t="s">
        <v>15</v>
      </c>
      <c r="Q129" s="10" t="s">
        <v>15</v>
      </c>
      <c r="R129" s="10" t="s">
        <v>15</v>
      </c>
      <c r="S129" s="10" t="s">
        <v>15</v>
      </c>
      <c r="T129" s="10" t="s">
        <v>2282</v>
      </c>
      <c r="U129" s="10" t="s">
        <v>15</v>
      </c>
      <c r="V129" s="10" t="s">
        <v>15</v>
      </c>
      <c r="W129" s="10" t="s">
        <v>15</v>
      </c>
      <c r="X129" s="10" t="s">
        <v>15</v>
      </c>
      <c r="Y129" s="10" t="s">
        <v>15</v>
      </c>
      <c r="Z129" s="10" t="s">
        <v>15</v>
      </c>
      <c r="AA129" s="10" t="s">
        <v>2282</v>
      </c>
      <c r="AB129" s="10" t="s">
        <v>2360</v>
      </c>
      <c r="AC129" s="10" t="s">
        <v>15</v>
      </c>
      <c r="AD129" s="10" t="s">
        <v>15</v>
      </c>
      <c r="AE129" s="10" t="s">
        <v>15</v>
      </c>
      <c r="AF129" s="10" t="s">
        <v>15</v>
      </c>
      <c r="AG129" s="10" t="s">
        <v>15</v>
      </c>
      <c r="AH129" s="10" t="s">
        <v>2282</v>
      </c>
      <c r="AI129" s="10" t="s">
        <v>15</v>
      </c>
      <c r="AJ129" s="10" t="s">
        <v>15</v>
      </c>
      <c r="AK129" s="10" t="s">
        <v>15</v>
      </c>
      <c r="AL129" s="10" t="s">
        <v>15</v>
      </c>
      <c r="AM129" s="10" t="s">
        <v>15</v>
      </c>
      <c r="AN129" s="10" t="s">
        <v>15</v>
      </c>
      <c r="AO129" s="10" t="s">
        <v>2282</v>
      </c>
      <c r="AP129" s="10" t="s">
        <v>15</v>
      </c>
      <c r="AQ129" s="10" t="s">
        <v>15</v>
      </c>
      <c r="AR129" s="10" t="s">
        <v>15</v>
      </c>
      <c r="AS129" s="10" t="s">
        <v>15</v>
      </c>
      <c r="AT129" s="10" t="s">
        <v>2361</v>
      </c>
      <c r="AU129" s="10">
        <f>SUM(COUNTIFS($P129:$AT129,{"Present - Approved","On behalf attendance - Approved","On behalf attendance - Regularise - Approved","Present - Regularise - Approved"}))</f>
        <v>26</v>
      </c>
      <c r="AV129" s="10">
        <f>SUM(COUNTIFS($P129:$AT129,{"Present - Awaiting","Present - Regularise - Awaiting"}))</f>
        <v>0</v>
      </c>
      <c r="AW129" s="10">
        <f>SUM(COUNTIFS($P129:$AT129,{"Weekoff - Approved","Weekoff Regularise - Approved","Weekoff - Regularise - Approved"}))</f>
        <v>4</v>
      </c>
      <c r="AX129" s="10">
        <f>SUM(COUNTIFS($P129:$AT129,{"Half Day - Approved","Halfday Present - Regularise - Approved","Halfday Present - Approved"}))/2</f>
        <v>0</v>
      </c>
      <c r="AY129" s="10">
        <f>SUM(COUNTIFS($P129:$AT129,{"Half Day - Awaiting"}))/2</f>
        <v>0</v>
      </c>
      <c r="AZ129" s="10">
        <f>COUNTIFS($P129:$AT129,"*Leave - approved*")</f>
        <v>0</v>
      </c>
      <c r="BA129" s="10">
        <f>SUM(COUNTIFS($P129:$AT129,{"Leave - Awaiting"}))</f>
        <v>0</v>
      </c>
      <c r="BB129" s="10">
        <f>COUNTIFS($P129:$AT129,"*Holiday*")</f>
        <v>0</v>
      </c>
      <c r="BC129" s="10">
        <f>SUM(COUNTIFS($P129:$AT129,{"Absent","Absent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29" s="10">
        <f>SUM(COUNTIFS($P129:$AT129,{"Not Marked","Halfday Present - Rejected","Half Day - Rejected","Marked Absent - Regularise - Rejected"}))</f>
        <v>1</v>
      </c>
      <c r="BE129" s="10">
        <f>COUNTIFS($P129:$AT129,"*NA*")</f>
        <v>0</v>
      </c>
      <c r="BF129" s="10">
        <f>SUM(AV129+AY129+BA129+BC129+BD129)</f>
        <v>1</v>
      </c>
      <c r="BG129" s="10">
        <f>SUM(AU129+AW129+AX129+AZ129+BB129)</f>
        <v>30</v>
      </c>
      <c r="BH129" s="10">
        <f>SUM($AU129:$BE129)</f>
        <v>31</v>
      </c>
      <c r="BI129" s="10">
        <f>BA129</f>
        <v>0</v>
      </c>
      <c r="BJ129" s="10">
        <f>BD129+BI129</f>
        <v>1</v>
      </c>
      <c r="BK129" s="10">
        <v>1</v>
      </c>
      <c r="BL129" s="10" t="s">
        <v>2384</v>
      </c>
      <c r="BM129" s="10" t="s">
        <v>2377</v>
      </c>
    </row>
    <row r="130" spans="1:65" x14ac:dyDescent="0.25">
      <c r="A130" s="10" t="s">
        <v>177</v>
      </c>
      <c r="B130" s="10" t="s">
        <v>528</v>
      </c>
      <c r="C130" s="10">
        <v>2003193812</v>
      </c>
      <c r="D130" s="10" t="s">
        <v>1721</v>
      </c>
      <c r="E130" s="10" t="s">
        <v>1722</v>
      </c>
      <c r="F130" s="10" t="s">
        <v>46</v>
      </c>
      <c r="G130" s="10" t="s">
        <v>47</v>
      </c>
      <c r="H130" s="10">
        <v>8600928691</v>
      </c>
      <c r="I130" s="10" t="s">
        <v>1216</v>
      </c>
      <c r="J130" s="22">
        <v>45520</v>
      </c>
      <c r="K130" s="10">
        <v>9766264906</v>
      </c>
      <c r="L130" s="10" t="s">
        <v>509</v>
      </c>
      <c r="M130" s="10" t="s">
        <v>428</v>
      </c>
      <c r="N130" s="10" t="s">
        <v>40</v>
      </c>
      <c r="O130" s="10" t="s">
        <v>41</v>
      </c>
      <c r="P130" s="10" t="s">
        <v>15</v>
      </c>
      <c r="Q130" s="10" t="s">
        <v>15</v>
      </c>
      <c r="R130" s="10" t="s">
        <v>15</v>
      </c>
      <c r="S130" s="10" t="s">
        <v>15</v>
      </c>
      <c r="T130" s="10" t="s">
        <v>2282</v>
      </c>
      <c r="U130" s="10" t="s">
        <v>15</v>
      </c>
      <c r="V130" s="10" t="s">
        <v>15</v>
      </c>
      <c r="W130" s="10" t="s">
        <v>15</v>
      </c>
      <c r="X130" s="10" t="s">
        <v>15</v>
      </c>
      <c r="Y130" s="10" t="s">
        <v>15</v>
      </c>
      <c r="Z130" s="10" t="s">
        <v>15</v>
      </c>
      <c r="AA130" s="10" t="s">
        <v>2282</v>
      </c>
      <c r="AB130" s="10" t="s">
        <v>15</v>
      </c>
      <c r="AC130" s="10" t="s">
        <v>15</v>
      </c>
      <c r="AD130" s="10" t="s">
        <v>2360</v>
      </c>
      <c r="AE130" s="10" t="s">
        <v>15</v>
      </c>
      <c r="AF130" s="10" t="s">
        <v>15</v>
      </c>
      <c r="AG130" s="10" t="s">
        <v>2359</v>
      </c>
      <c r="AH130" s="10" t="s">
        <v>2282</v>
      </c>
      <c r="AI130" s="10" t="s">
        <v>2360</v>
      </c>
      <c r="AJ130" s="10" t="s">
        <v>15</v>
      </c>
      <c r="AK130" s="10" t="s">
        <v>15</v>
      </c>
      <c r="AL130" s="10" t="s">
        <v>15</v>
      </c>
      <c r="AM130" s="10" t="s">
        <v>15</v>
      </c>
      <c r="AN130" s="10" t="s">
        <v>15</v>
      </c>
      <c r="AO130" s="10" t="s">
        <v>2282</v>
      </c>
      <c r="AP130" s="10" t="s">
        <v>15</v>
      </c>
      <c r="AQ130" s="10" t="s">
        <v>15</v>
      </c>
      <c r="AR130" s="10" t="s">
        <v>15</v>
      </c>
      <c r="AS130" s="10" t="s">
        <v>15</v>
      </c>
      <c r="AT130" s="10" t="s">
        <v>2361</v>
      </c>
      <c r="AU130" s="10">
        <f>SUM(COUNTIFS($P130:$AT130,{"Present - Approved","On behalf attendance - Approved","On behalf attendance - Regularise - Approved","Present - Regularise - Approved"}))</f>
        <v>25</v>
      </c>
      <c r="AV130" s="10">
        <f>SUM(COUNTIFS($P130:$AT130,{"Present - Awaiting","Present - Regularise - Awaiting"}))</f>
        <v>0</v>
      </c>
      <c r="AW130" s="10">
        <f>SUM(COUNTIFS($P130:$AT130,{"Weekoff - Approved","Weekoff Regularise - Approved","Weekoff - Regularise - Approved"}))</f>
        <v>4</v>
      </c>
      <c r="AX130" s="10">
        <f>SUM(COUNTIFS($P130:$AT130,{"Half Day - Approved","Halfday Present - Regularise - Approved","Halfday Present - Approved"}))/2</f>
        <v>0</v>
      </c>
      <c r="AY130" s="10">
        <f>SUM(COUNTIFS($P130:$AT130,{"Half Day - Awaiting"}))/2</f>
        <v>0</v>
      </c>
      <c r="AZ130" s="10">
        <f>COUNTIFS($P130:$AT130,"*Leave - approved*")</f>
        <v>1</v>
      </c>
      <c r="BA130" s="10">
        <f>SUM(COUNTIFS($P130:$AT130,{"Leave - Awaiting"}))</f>
        <v>0</v>
      </c>
      <c r="BB130" s="10">
        <f>COUNTIFS($P130:$AT130,"*Holiday*")</f>
        <v>0</v>
      </c>
      <c r="BC130" s="10">
        <f>SUM(COUNTIFS($P130:$AT130,{"Absent","Absent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0" s="10">
        <f>SUM(COUNTIFS($P130:$AT130,{"Not Marked","Halfday Present - Rejected","Half Day - Rejected","Marked Absent - Regularise - Rejected"}))</f>
        <v>1</v>
      </c>
      <c r="BE130" s="10">
        <f>COUNTIFS($P130:$AT130,"*NA*")</f>
        <v>0</v>
      </c>
      <c r="BF130" s="10">
        <f>SUM(AV130+AY130+BA130+BC130+BD130)</f>
        <v>1</v>
      </c>
      <c r="BG130" s="10">
        <f>SUM(AU130+AW130+AX130+AZ130+BB130)</f>
        <v>30</v>
      </c>
      <c r="BH130" s="10">
        <f>SUM($AU130:$BE130)</f>
        <v>31</v>
      </c>
      <c r="BI130" s="10">
        <f>BA130</f>
        <v>0</v>
      </c>
      <c r="BJ130" s="10">
        <f>BD130+BI130</f>
        <v>1</v>
      </c>
      <c r="BK130" s="10">
        <v>1</v>
      </c>
      <c r="BL130" s="10" t="s">
        <v>2384</v>
      </c>
      <c r="BM130" s="10" t="s">
        <v>2378</v>
      </c>
    </row>
    <row r="131" spans="1:65" x14ac:dyDescent="0.25">
      <c r="A131" s="10" t="s">
        <v>231</v>
      </c>
      <c r="B131" s="10" t="s">
        <v>232</v>
      </c>
      <c r="C131" s="10">
        <v>2003311267</v>
      </c>
      <c r="D131" s="10" t="s">
        <v>1725</v>
      </c>
      <c r="E131" s="10" t="s">
        <v>1726</v>
      </c>
      <c r="F131" s="10" t="s">
        <v>104</v>
      </c>
      <c r="G131" s="10" t="s">
        <v>96</v>
      </c>
      <c r="H131" s="10">
        <v>7818933286</v>
      </c>
      <c r="I131" s="10" t="s">
        <v>868</v>
      </c>
      <c r="J131" s="22">
        <v>45559</v>
      </c>
      <c r="K131" s="10">
        <v>7888917894</v>
      </c>
      <c r="L131" s="10" t="s">
        <v>236</v>
      </c>
      <c r="M131" s="10" t="s">
        <v>237</v>
      </c>
      <c r="N131" s="10" t="s">
        <v>40</v>
      </c>
      <c r="O131" s="10" t="s">
        <v>41</v>
      </c>
      <c r="P131" s="10" t="s">
        <v>15</v>
      </c>
      <c r="Q131" s="10" t="s">
        <v>2360</v>
      </c>
      <c r="R131" s="10" t="s">
        <v>2360</v>
      </c>
      <c r="S131" s="10" t="s">
        <v>15</v>
      </c>
      <c r="T131" s="10" t="s">
        <v>2282</v>
      </c>
      <c r="U131" s="10" t="s">
        <v>2360</v>
      </c>
      <c r="V131" s="10" t="s">
        <v>2360</v>
      </c>
      <c r="W131" s="10" t="s">
        <v>2359</v>
      </c>
      <c r="X131" s="10" t="s">
        <v>2359</v>
      </c>
      <c r="Y131" s="10" t="s">
        <v>2359</v>
      </c>
      <c r="Z131" s="10" t="s">
        <v>2359</v>
      </c>
      <c r="AA131" s="10" t="s">
        <v>2282</v>
      </c>
      <c r="AB131" s="10" t="s">
        <v>2359</v>
      </c>
      <c r="AC131" s="10" t="s">
        <v>2359</v>
      </c>
      <c r="AD131" s="10" t="s">
        <v>2361</v>
      </c>
      <c r="AE131" s="10" t="s">
        <v>15</v>
      </c>
      <c r="AF131" s="10" t="s">
        <v>15</v>
      </c>
      <c r="AG131" s="10" t="s">
        <v>2362</v>
      </c>
      <c r="AH131" s="10" t="s">
        <v>2282</v>
      </c>
      <c r="AI131" s="10" t="s">
        <v>2360</v>
      </c>
      <c r="AJ131" s="10" t="s">
        <v>15</v>
      </c>
      <c r="AK131" s="10" t="s">
        <v>2360</v>
      </c>
      <c r="AL131" s="10" t="s">
        <v>15</v>
      </c>
      <c r="AM131" s="10" t="s">
        <v>15</v>
      </c>
      <c r="AN131" s="10" t="s">
        <v>2360</v>
      </c>
      <c r="AO131" s="10" t="s">
        <v>2282</v>
      </c>
      <c r="AP131" s="10" t="s">
        <v>15</v>
      </c>
      <c r="AQ131" s="10" t="s">
        <v>15</v>
      </c>
      <c r="AR131" s="10" t="s">
        <v>15</v>
      </c>
      <c r="AS131" s="10" t="s">
        <v>15</v>
      </c>
      <c r="AT131" s="10" t="s">
        <v>15</v>
      </c>
      <c r="AU131" s="10">
        <f>SUM(COUNTIFS($P131:$AT131,{"Present - Approved","On behalf attendance - Approved","On behalf attendance - Regularise - Approved","Present - Regularise - Approved"}))</f>
        <v>19</v>
      </c>
      <c r="AV131" s="10">
        <f>SUM(COUNTIFS($P131:$AT131,{"Present - Awaiting","Present - Regularise - Awaiting"}))</f>
        <v>0</v>
      </c>
      <c r="AW131" s="10">
        <f>SUM(COUNTIFS($P131:$AT131,{"Weekoff - Approved","Weekoff Regularise - Approved","Weekoff - Regularise - Approved"}))</f>
        <v>4</v>
      </c>
      <c r="AX131" s="10">
        <f>SUM(COUNTIFS($P131:$AT131,{"Half Day - Approved","Halfday Present - Regularise - Approved","Halfday Present - Approved"}))/2</f>
        <v>0</v>
      </c>
      <c r="AY131" s="10">
        <f>SUM(COUNTIFS($P131:$AT131,{"Half Day - Awaiting"}))/2</f>
        <v>0</v>
      </c>
      <c r="AZ131" s="10">
        <f>COUNTIFS($P131:$AT131,"*Leave - approved*")</f>
        <v>6</v>
      </c>
      <c r="BA131" s="10">
        <f>SUM(COUNTIFS($P131:$AT131,{"Leave - Awaiting"}))</f>
        <v>0</v>
      </c>
      <c r="BB131" s="10">
        <f>COUNTIFS($P131:$AT131,"*Holiday*")</f>
        <v>1</v>
      </c>
      <c r="BC131" s="10">
        <f>SUM(COUNTIFS($P131:$AT131,{"Absent","Absent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1" s="10">
        <f>SUM(COUNTIFS($P131:$AT131,{"Not Marked","Halfday Present - Rejected","Half Day - Rejected","Marked Absent - Regularise - Rejected"}))</f>
        <v>1</v>
      </c>
      <c r="BE131" s="10">
        <f>COUNTIFS($P131:$AT131,"*NA*")</f>
        <v>0</v>
      </c>
      <c r="BF131" s="10">
        <f>SUM(AV131+AY131+BA131+BC131+BD131)</f>
        <v>1</v>
      </c>
      <c r="BG131" s="10">
        <f>SUM(AU131+AW131+AX131+AZ131+BB131)</f>
        <v>30</v>
      </c>
      <c r="BH131" s="10">
        <f>SUM($AU131:$BE131)</f>
        <v>31</v>
      </c>
      <c r="BI131" s="10">
        <f>BA131</f>
        <v>0</v>
      </c>
      <c r="BJ131" s="10">
        <f>BD131+BI131</f>
        <v>1</v>
      </c>
      <c r="BK131" s="10">
        <v>1</v>
      </c>
      <c r="BL131" s="10" t="s">
        <v>2384</v>
      </c>
      <c r="BM131" s="10" t="s">
        <v>2378</v>
      </c>
    </row>
    <row r="132" spans="1:65" x14ac:dyDescent="0.25">
      <c r="A132" s="10" t="s">
        <v>923</v>
      </c>
      <c r="B132" s="10" t="s">
        <v>941</v>
      </c>
      <c r="C132" s="10">
        <v>2003311271</v>
      </c>
      <c r="D132" s="10" t="s">
        <v>1730</v>
      </c>
      <c r="E132" s="10" t="s">
        <v>1731</v>
      </c>
      <c r="F132" s="10" t="s">
        <v>104</v>
      </c>
      <c r="G132" s="10" t="s">
        <v>47</v>
      </c>
      <c r="H132" s="10">
        <v>9958524904</v>
      </c>
      <c r="I132" s="10" t="s">
        <v>1216</v>
      </c>
      <c r="J132" s="22">
        <v>45586</v>
      </c>
      <c r="K132" s="10">
        <v>7018144176</v>
      </c>
      <c r="L132" s="10" t="s">
        <v>927</v>
      </c>
      <c r="M132" s="10" t="s">
        <v>106</v>
      </c>
      <c r="N132" s="10" t="s">
        <v>40</v>
      </c>
      <c r="O132" s="10" t="s">
        <v>41</v>
      </c>
      <c r="P132" s="10" t="s">
        <v>15</v>
      </c>
      <c r="Q132" s="10" t="s">
        <v>15</v>
      </c>
      <c r="R132" s="10" t="s">
        <v>15</v>
      </c>
      <c r="S132" s="10" t="s">
        <v>15</v>
      </c>
      <c r="T132" s="10" t="s">
        <v>2282</v>
      </c>
      <c r="U132" s="10" t="s">
        <v>15</v>
      </c>
      <c r="V132" s="10" t="s">
        <v>15</v>
      </c>
      <c r="W132" s="10" t="s">
        <v>15</v>
      </c>
      <c r="X132" s="10" t="s">
        <v>15</v>
      </c>
      <c r="Y132" s="10" t="s">
        <v>15</v>
      </c>
      <c r="Z132" s="10" t="s">
        <v>2359</v>
      </c>
      <c r="AA132" s="10" t="s">
        <v>2282</v>
      </c>
      <c r="AB132" s="10" t="s">
        <v>15</v>
      </c>
      <c r="AC132" s="10" t="s">
        <v>15</v>
      </c>
      <c r="AD132" s="10" t="s">
        <v>15</v>
      </c>
      <c r="AE132" s="10" t="s">
        <v>15</v>
      </c>
      <c r="AF132" s="10" t="s">
        <v>15</v>
      </c>
      <c r="AG132" s="10" t="s">
        <v>2362</v>
      </c>
      <c r="AH132" s="10" t="s">
        <v>2282</v>
      </c>
      <c r="AI132" s="10" t="s">
        <v>15</v>
      </c>
      <c r="AJ132" s="10" t="s">
        <v>15</v>
      </c>
      <c r="AK132" s="10" t="s">
        <v>15</v>
      </c>
      <c r="AL132" s="10" t="s">
        <v>15</v>
      </c>
      <c r="AM132" s="10" t="s">
        <v>15</v>
      </c>
      <c r="AN132" s="10" t="s">
        <v>15</v>
      </c>
      <c r="AO132" s="10" t="s">
        <v>2282</v>
      </c>
      <c r="AP132" s="10" t="s">
        <v>15</v>
      </c>
      <c r="AQ132" s="10" t="s">
        <v>2361</v>
      </c>
      <c r="AR132" s="10" t="s">
        <v>15</v>
      </c>
      <c r="AS132" s="10" t="s">
        <v>15</v>
      </c>
      <c r="AT132" s="10" t="s">
        <v>15</v>
      </c>
      <c r="AU132" s="10">
        <f>SUM(COUNTIFS($P132:$AT132,{"Present - Approved","On behalf attendance - Approved","On behalf attendance - Regularise - Approved","Present - Regularise - Approved"}))</f>
        <v>24</v>
      </c>
      <c r="AV132" s="10">
        <f>SUM(COUNTIFS($P132:$AT132,{"Present - Awaiting","Present - Regularise - Awaiting"}))</f>
        <v>0</v>
      </c>
      <c r="AW132" s="10">
        <f>SUM(COUNTIFS($P132:$AT132,{"Weekoff - Approved","Weekoff Regularise - Approved","Weekoff - Regularise - Approved"}))</f>
        <v>4</v>
      </c>
      <c r="AX132" s="10">
        <f>SUM(COUNTIFS($P132:$AT132,{"Half Day - Approved","Halfday Present - Regularise - Approved","Halfday Present - Approved"}))/2</f>
        <v>0</v>
      </c>
      <c r="AY132" s="10">
        <f>SUM(COUNTIFS($P132:$AT132,{"Half Day - Awaiting"}))/2</f>
        <v>0</v>
      </c>
      <c r="AZ132" s="10">
        <f>COUNTIFS($P132:$AT132,"*Leave - approved*")</f>
        <v>1</v>
      </c>
      <c r="BA132" s="10">
        <f>SUM(COUNTIFS($P132:$AT132,{"Leave - Awaiting"}))</f>
        <v>0</v>
      </c>
      <c r="BB132" s="10">
        <f>COUNTIFS($P132:$AT132,"*Holiday*")</f>
        <v>1</v>
      </c>
      <c r="BC132" s="10">
        <f>SUM(COUNTIFS($P132:$AT132,{"Absent","Absent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2" s="10">
        <f>SUM(COUNTIFS($P132:$AT132,{"Not Marked","Halfday Present - Rejected","Half Day - Rejected","Marked Absent - Regularise - Rejected"}))</f>
        <v>1</v>
      </c>
      <c r="BE132" s="10">
        <f>COUNTIFS($P132:$AT132,"*NA*")</f>
        <v>0</v>
      </c>
      <c r="BF132" s="10">
        <f>SUM(AV132+AY132+BA132+BC132+BD132)</f>
        <v>1</v>
      </c>
      <c r="BG132" s="10">
        <f>SUM(AU132+AW132+AX132+AZ132+BB132)</f>
        <v>30</v>
      </c>
      <c r="BH132" s="10">
        <f>SUM($AU132:$BE132)</f>
        <v>31</v>
      </c>
      <c r="BI132" s="10">
        <f>BA132</f>
        <v>0</v>
      </c>
      <c r="BJ132" s="10">
        <f>BD132+BI132</f>
        <v>1</v>
      </c>
      <c r="BK132" s="10">
        <v>1</v>
      </c>
      <c r="BL132" s="10" t="s">
        <v>2384</v>
      </c>
      <c r="BM132" s="10" t="s">
        <v>2377</v>
      </c>
    </row>
    <row r="133" spans="1:65" x14ac:dyDescent="0.25">
      <c r="A133" s="10" t="s">
        <v>276</v>
      </c>
      <c r="B133" s="10" t="s">
        <v>1747</v>
      </c>
      <c r="C133" s="10">
        <v>2003347595</v>
      </c>
      <c r="D133" s="10" t="s">
        <v>1748</v>
      </c>
      <c r="E133" s="10" t="s">
        <v>1749</v>
      </c>
      <c r="F133" s="10" t="s">
        <v>133</v>
      </c>
      <c r="G133" s="10" t="s">
        <v>36</v>
      </c>
      <c r="H133" s="10">
        <v>9577786377</v>
      </c>
      <c r="I133" s="10" t="s">
        <v>37</v>
      </c>
      <c r="J133" s="22">
        <v>45604</v>
      </c>
      <c r="K133" s="10">
        <v>7002772787</v>
      </c>
      <c r="L133" s="10" t="s">
        <v>134</v>
      </c>
      <c r="M133" s="10" t="s">
        <v>135</v>
      </c>
      <c r="N133" s="10" t="s">
        <v>40</v>
      </c>
      <c r="O133" s="10" t="s">
        <v>41</v>
      </c>
      <c r="P133" s="10" t="s">
        <v>15</v>
      </c>
      <c r="Q133" s="10" t="s">
        <v>15</v>
      </c>
      <c r="R133" s="10" t="s">
        <v>15</v>
      </c>
      <c r="S133" s="10" t="s">
        <v>2360</v>
      </c>
      <c r="T133" s="10" t="s">
        <v>2282</v>
      </c>
      <c r="U133" s="10" t="s">
        <v>15</v>
      </c>
      <c r="V133" s="10" t="s">
        <v>15</v>
      </c>
      <c r="W133" s="10" t="s">
        <v>15</v>
      </c>
      <c r="X133" s="10" t="s">
        <v>15</v>
      </c>
      <c r="Y133" s="10" t="s">
        <v>15</v>
      </c>
      <c r="Z133" s="10" t="s">
        <v>15</v>
      </c>
      <c r="AA133" s="10" t="s">
        <v>2282</v>
      </c>
      <c r="AB133" s="10" t="s">
        <v>15</v>
      </c>
      <c r="AC133" s="10" t="s">
        <v>15</v>
      </c>
      <c r="AD133" s="10" t="s">
        <v>15</v>
      </c>
      <c r="AE133" s="10" t="s">
        <v>15</v>
      </c>
      <c r="AF133" s="10" t="s">
        <v>15</v>
      </c>
      <c r="AG133" s="10" t="s">
        <v>15</v>
      </c>
      <c r="AH133" s="10" t="s">
        <v>2282</v>
      </c>
      <c r="AI133" s="10" t="s">
        <v>15</v>
      </c>
      <c r="AJ133" s="10" t="s">
        <v>15</v>
      </c>
      <c r="AK133" s="10" t="s">
        <v>15</v>
      </c>
      <c r="AL133" s="10" t="s">
        <v>15</v>
      </c>
      <c r="AM133" s="10" t="s">
        <v>15</v>
      </c>
      <c r="AN133" s="10" t="s">
        <v>15</v>
      </c>
      <c r="AO133" s="10" t="s">
        <v>2282</v>
      </c>
      <c r="AP133" s="10" t="s">
        <v>15</v>
      </c>
      <c r="AQ133" s="10" t="s">
        <v>15</v>
      </c>
      <c r="AR133" s="10" t="s">
        <v>2363</v>
      </c>
      <c r="AS133" s="10" t="s">
        <v>15</v>
      </c>
      <c r="AT133" s="10" t="s">
        <v>15</v>
      </c>
      <c r="AU133" s="10">
        <f>SUM(COUNTIFS($P133:$AT133,{"Present - Approved","On behalf attendance - Approved","On behalf attendance - Regularise - Approved","Present - Regularise - Approved"}))</f>
        <v>26</v>
      </c>
      <c r="AV133" s="10">
        <f>SUM(COUNTIFS($P133:$AT133,{"Present - Awaiting","Present - Regularise - Awaiting"}))</f>
        <v>1</v>
      </c>
      <c r="AW133" s="10">
        <f>SUM(COUNTIFS($P133:$AT133,{"Weekoff - Approved","Weekoff Regularise - Approved","Weekoff - Regularise - Approved"}))</f>
        <v>4</v>
      </c>
      <c r="AX133" s="10">
        <f>SUM(COUNTIFS($P133:$AT133,{"Half Day - Approved","Halfday Present - Regularise - Approved","Halfday Present - Approved"}))/2</f>
        <v>0</v>
      </c>
      <c r="AY133" s="10">
        <f>SUM(COUNTIFS($P133:$AT133,{"Half Day - Awaiting"}))/2</f>
        <v>0</v>
      </c>
      <c r="AZ133" s="10">
        <f>COUNTIFS($P133:$AT133,"*Leave - approved*")</f>
        <v>0</v>
      </c>
      <c r="BA133" s="10">
        <f>SUM(COUNTIFS($P133:$AT133,{"Leave - Awaiting"}))</f>
        <v>0</v>
      </c>
      <c r="BB133" s="10">
        <f>COUNTIFS($P133:$AT133,"*Holiday*")</f>
        <v>0</v>
      </c>
      <c r="BC133" s="10">
        <f>SUM(COUNTIFS($P133:$AT133,{"Absent","Absent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3" s="10">
        <f>SUM(COUNTIFS($P133:$AT133,{"Not Marked","Halfday Present - Rejected","Half Day - Rejected","Marked Absent - Regularise - Rejected"}))</f>
        <v>0</v>
      </c>
      <c r="BE133" s="10">
        <f>COUNTIFS($P133:$AT133,"*NA*")</f>
        <v>0</v>
      </c>
      <c r="BF133" s="10">
        <f>SUM(AV133+AY133+BA133+BC133+BD133)</f>
        <v>1</v>
      </c>
      <c r="BG133" s="10">
        <f>SUM(AU133+AW133+AX133+AZ133+BB133)</f>
        <v>30</v>
      </c>
      <c r="BH133" s="10">
        <f>SUM($AU133:$BE133)</f>
        <v>31</v>
      </c>
      <c r="BI133" s="10">
        <f>BA133</f>
        <v>0</v>
      </c>
      <c r="BJ133" s="10">
        <f>BD133+BI133</f>
        <v>0</v>
      </c>
      <c r="BK133" s="10">
        <v>1</v>
      </c>
      <c r="BL133" s="10" t="s">
        <v>2385</v>
      </c>
      <c r="BM133" s="10" t="s">
        <v>2377</v>
      </c>
    </row>
    <row r="134" spans="1:65" x14ac:dyDescent="0.25">
      <c r="A134" s="10" t="s">
        <v>42</v>
      </c>
      <c r="B134" s="10" t="s">
        <v>1773</v>
      </c>
      <c r="C134" s="10">
        <v>2003381171</v>
      </c>
      <c r="D134" s="10" t="s">
        <v>1774</v>
      </c>
      <c r="E134" s="10" t="s">
        <v>1775</v>
      </c>
      <c r="F134" s="10" t="s">
        <v>46</v>
      </c>
      <c r="G134" s="10" t="s">
        <v>47</v>
      </c>
      <c r="H134" s="10">
        <v>9516095825</v>
      </c>
      <c r="I134" s="10" t="s">
        <v>1216</v>
      </c>
      <c r="J134" s="22">
        <v>45622</v>
      </c>
      <c r="K134" s="10">
        <v>8878732654</v>
      </c>
      <c r="L134" s="10" t="s">
        <v>63</v>
      </c>
      <c r="M134" s="10" t="s">
        <v>50</v>
      </c>
      <c r="N134" s="10" t="s">
        <v>40</v>
      </c>
      <c r="O134" s="10" t="s">
        <v>41</v>
      </c>
      <c r="P134" s="10" t="s">
        <v>15</v>
      </c>
      <c r="Q134" s="10" t="s">
        <v>15</v>
      </c>
      <c r="R134" s="10" t="s">
        <v>15</v>
      </c>
      <c r="S134" s="10" t="s">
        <v>15</v>
      </c>
      <c r="T134" s="10" t="s">
        <v>2282</v>
      </c>
      <c r="U134" s="10" t="s">
        <v>15</v>
      </c>
      <c r="V134" s="10" t="s">
        <v>15</v>
      </c>
      <c r="W134" s="10" t="s">
        <v>15</v>
      </c>
      <c r="X134" s="10" t="s">
        <v>15</v>
      </c>
      <c r="Y134" s="10" t="s">
        <v>15</v>
      </c>
      <c r="Z134" s="10" t="s">
        <v>2361</v>
      </c>
      <c r="AA134" s="10" t="s">
        <v>2282</v>
      </c>
      <c r="AB134" s="10" t="s">
        <v>15</v>
      </c>
      <c r="AC134" s="10" t="s">
        <v>15</v>
      </c>
      <c r="AD134" s="10" t="s">
        <v>15</v>
      </c>
      <c r="AE134" s="10" t="s">
        <v>15</v>
      </c>
      <c r="AF134" s="10" t="s">
        <v>15</v>
      </c>
      <c r="AG134" s="10" t="s">
        <v>15</v>
      </c>
      <c r="AH134" s="10" t="s">
        <v>2282</v>
      </c>
      <c r="AI134" s="10" t="s">
        <v>15</v>
      </c>
      <c r="AJ134" s="10" t="s">
        <v>15</v>
      </c>
      <c r="AK134" s="10" t="s">
        <v>15</v>
      </c>
      <c r="AL134" s="10" t="s">
        <v>15</v>
      </c>
      <c r="AM134" s="10" t="s">
        <v>15</v>
      </c>
      <c r="AN134" s="10" t="s">
        <v>15</v>
      </c>
      <c r="AO134" s="10" t="s">
        <v>2282</v>
      </c>
      <c r="AP134" s="10" t="s">
        <v>2359</v>
      </c>
      <c r="AQ134" s="10" t="s">
        <v>15</v>
      </c>
      <c r="AR134" s="10" t="s">
        <v>15</v>
      </c>
      <c r="AS134" s="10" t="s">
        <v>15</v>
      </c>
      <c r="AT134" s="10" t="s">
        <v>15</v>
      </c>
      <c r="AU134" s="10">
        <f>SUM(COUNTIFS($P134:$AT134,{"Present - Approved","On behalf attendance - Approved","On behalf attendance - Regularise - Approved","Present - Regularise - Approved"}))</f>
        <v>25</v>
      </c>
      <c r="AV134" s="10">
        <f>SUM(COUNTIFS($P134:$AT134,{"Present - Awaiting","Present - Regularise - Awaiting"}))</f>
        <v>0</v>
      </c>
      <c r="AW134" s="10">
        <f>SUM(COUNTIFS($P134:$AT134,{"Weekoff - Approved","Weekoff Regularise - Approved","Weekoff - Regularise - Approved"}))</f>
        <v>4</v>
      </c>
      <c r="AX134" s="10">
        <f>SUM(COUNTIFS($P134:$AT134,{"Half Day - Approved","Halfday Present - Regularise - Approved","Halfday Present - Approved"}))/2</f>
        <v>0</v>
      </c>
      <c r="AY134" s="10">
        <f>SUM(COUNTIFS($P134:$AT134,{"Half Day - Awaiting"}))/2</f>
        <v>0</v>
      </c>
      <c r="AZ134" s="10">
        <f>COUNTIFS($P134:$AT134,"*Leave - approved*")</f>
        <v>1</v>
      </c>
      <c r="BA134" s="10">
        <f>SUM(COUNTIFS($P134:$AT134,{"Leave - Awaiting"}))</f>
        <v>0</v>
      </c>
      <c r="BB134" s="10">
        <f>COUNTIFS($P134:$AT134,"*Holiday*")</f>
        <v>0</v>
      </c>
      <c r="BC134" s="10">
        <f>SUM(COUNTIFS($P134:$AT134,{"Absent","Absent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4" s="10">
        <f>SUM(COUNTIFS($P134:$AT134,{"Not Marked","Halfday Present - Rejected","Half Day - Rejected","Marked Absent - Regularise - Rejected"}))</f>
        <v>1</v>
      </c>
      <c r="BE134" s="10">
        <f>COUNTIFS($P134:$AT134,"*NA*")</f>
        <v>0</v>
      </c>
      <c r="BF134" s="10">
        <f>SUM(AV134+AY134+BA134+BC134+BD134)</f>
        <v>1</v>
      </c>
      <c r="BG134" s="10">
        <f>SUM(AU134+AW134+AX134+AZ134+BB134)</f>
        <v>30</v>
      </c>
      <c r="BH134" s="10">
        <f>SUM($AU134:$BE134)</f>
        <v>31</v>
      </c>
      <c r="BI134" s="10">
        <f>BA134</f>
        <v>0</v>
      </c>
      <c r="BJ134" s="10">
        <f>BD134+BI134</f>
        <v>1</v>
      </c>
      <c r="BK134" s="10">
        <v>1</v>
      </c>
      <c r="BL134" s="10" t="s">
        <v>2384</v>
      </c>
      <c r="BM134" s="10" t="s">
        <v>2377</v>
      </c>
    </row>
    <row r="135" spans="1:65" x14ac:dyDescent="0.25">
      <c r="A135" s="10" t="s">
        <v>167</v>
      </c>
      <c r="B135" s="10" t="s">
        <v>1309</v>
      </c>
      <c r="C135" s="10">
        <v>2003381181</v>
      </c>
      <c r="D135" s="10" t="s">
        <v>1787</v>
      </c>
      <c r="E135" s="10" t="s">
        <v>1788</v>
      </c>
      <c r="F135" s="10" t="s">
        <v>35</v>
      </c>
      <c r="G135" s="10" t="s">
        <v>47</v>
      </c>
      <c r="H135" s="10">
        <v>8590152635</v>
      </c>
      <c r="I135" s="10" t="s">
        <v>1789</v>
      </c>
      <c r="J135" s="22">
        <v>45627</v>
      </c>
      <c r="K135" s="10">
        <v>9446469879</v>
      </c>
      <c r="L135" s="10" t="s">
        <v>171</v>
      </c>
      <c r="M135" s="10" t="s">
        <v>172</v>
      </c>
      <c r="N135" s="10" t="s">
        <v>40</v>
      </c>
      <c r="O135" s="10" t="s">
        <v>41</v>
      </c>
      <c r="P135" s="10" t="s">
        <v>15</v>
      </c>
      <c r="Q135" s="10" t="s">
        <v>15</v>
      </c>
      <c r="R135" s="10" t="s">
        <v>15</v>
      </c>
      <c r="S135" s="10" t="s">
        <v>15</v>
      </c>
      <c r="T135" s="10" t="s">
        <v>2282</v>
      </c>
      <c r="U135" s="10" t="s">
        <v>15</v>
      </c>
      <c r="V135" s="10" t="s">
        <v>2359</v>
      </c>
      <c r="W135" s="10" t="s">
        <v>15</v>
      </c>
      <c r="X135" s="10" t="s">
        <v>15</v>
      </c>
      <c r="Y135" s="10" t="s">
        <v>2359</v>
      </c>
      <c r="Z135" s="10" t="s">
        <v>2359</v>
      </c>
      <c r="AA135" s="10" t="s">
        <v>2282</v>
      </c>
      <c r="AB135" s="10" t="s">
        <v>2360</v>
      </c>
      <c r="AC135" s="10" t="s">
        <v>2360</v>
      </c>
      <c r="AD135" s="10" t="s">
        <v>15</v>
      </c>
      <c r="AE135" s="10" t="s">
        <v>15</v>
      </c>
      <c r="AF135" s="10" t="s">
        <v>15</v>
      </c>
      <c r="AG135" s="10" t="s">
        <v>15</v>
      </c>
      <c r="AH135" s="10" t="s">
        <v>2282</v>
      </c>
      <c r="AI135" s="10" t="s">
        <v>15</v>
      </c>
      <c r="AJ135" s="10" t="s">
        <v>15</v>
      </c>
      <c r="AK135" s="10" t="s">
        <v>15</v>
      </c>
      <c r="AL135" s="10" t="s">
        <v>15</v>
      </c>
      <c r="AM135" s="10" t="s">
        <v>15</v>
      </c>
      <c r="AN135" s="10" t="s">
        <v>15</v>
      </c>
      <c r="AO135" s="10" t="s">
        <v>2282</v>
      </c>
      <c r="AP135" s="10" t="s">
        <v>2359</v>
      </c>
      <c r="AQ135" s="10" t="s">
        <v>2365</v>
      </c>
      <c r="AR135" s="10" t="s">
        <v>15</v>
      </c>
      <c r="AS135" s="10" t="s">
        <v>15</v>
      </c>
      <c r="AT135" s="10" t="s">
        <v>15</v>
      </c>
      <c r="AU135" s="10">
        <f>SUM(COUNTIFS($P135:$AT135,{"Present - Approved","On behalf attendance - Approved","On behalf attendance - Regularise - Approved","Present - Regularise - Approved"}))</f>
        <v>22</v>
      </c>
      <c r="AV135" s="10">
        <f>SUM(COUNTIFS($P135:$AT135,{"Present - Awaiting","Present - Regularise - Awaiting"}))</f>
        <v>0</v>
      </c>
      <c r="AW135" s="10">
        <f>SUM(COUNTIFS($P135:$AT135,{"Weekoff - Approved","Weekoff Regularise - Approved","Weekoff - Regularise - Approved"}))</f>
        <v>4</v>
      </c>
      <c r="AX135" s="10">
        <f>SUM(COUNTIFS($P135:$AT135,{"Half Day - Approved","Halfday Present - Regularise - Approved","Halfday Present - Approved"}))/2</f>
        <v>0</v>
      </c>
      <c r="AY135" s="10">
        <f>SUM(COUNTIFS($P135:$AT135,{"Half Day - Awaiting"}))/2</f>
        <v>0</v>
      </c>
      <c r="AZ135" s="10">
        <f>COUNTIFS($P135:$AT135,"*Leave - approved*")</f>
        <v>4</v>
      </c>
      <c r="BA135" s="10">
        <f>SUM(COUNTIFS($P135:$AT135,{"Leave - Awaiting"}))</f>
        <v>0</v>
      </c>
      <c r="BB135" s="10">
        <f>COUNTIFS($P135:$AT135,"*Holiday*")</f>
        <v>0</v>
      </c>
      <c r="BC135" s="10">
        <f>SUM(COUNTIFS($P135:$AT135,{"Absent","Absent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35" s="10">
        <f>SUM(COUNTIFS($P135:$AT135,{"Not Marked","Halfday Present - Rejected","Half Day - Rejected","Marked Absent - Regularise - Rejected"}))</f>
        <v>0</v>
      </c>
      <c r="BE135" s="10">
        <f>COUNTIFS($P135:$AT135,"*NA*")</f>
        <v>0</v>
      </c>
      <c r="BF135" s="10">
        <f>SUM(AV135+AY135+BA135+BC135+BD135)</f>
        <v>1</v>
      </c>
      <c r="BG135" s="10">
        <f>SUM(AU135+AW135+AX135+AZ135+BB135)</f>
        <v>30</v>
      </c>
      <c r="BH135" s="10">
        <f>SUM($AU135:$BE135)</f>
        <v>31</v>
      </c>
      <c r="BI135" s="10">
        <f>BA135</f>
        <v>0</v>
      </c>
      <c r="BJ135" s="10">
        <f>BD135+BI135</f>
        <v>0</v>
      </c>
      <c r="BK135" s="10">
        <v>1</v>
      </c>
      <c r="BL135" s="11" t="s">
        <v>2382</v>
      </c>
      <c r="BM135" s="10" t="s">
        <v>2377</v>
      </c>
    </row>
    <row r="136" spans="1:65" x14ac:dyDescent="0.25">
      <c r="A136" s="10" t="s">
        <v>483</v>
      </c>
      <c r="B136" s="10" t="s">
        <v>483</v>
      </c>
      <c r="C136" s="10">
        <v>2003381187</v>
      </c>
      <c r="D136" s="10" t="s">
        <v>1800</v>
      </c>
      <c r="E136" s="10" t="s">
        <v>1801</v>
      </c>
      <c r="F136" s="10" t="s">
        <v>104</v>
      </c>
      <c r="G136" s="10" t="s">
        <v>36</v>
      </c>
      <c r="H136" s="10">
        <v>8437215711</v>
      </c>
      <c r="I136" s="10" t="s">
        <v>37</v>
      </c>
      <c r="J136" s="22">
        <v>45633</v>
      </c>
      <c r="K136" s="10">
        <v>9464114266</v>
      </c>
      <c r="L136" s="10" t="s">
        <v>242</v>
      </c>
      <c r="M136" s="10" t="s">
        <v>242</v>
      </c>
      <c r="N136" s="10" t="s">
        <v>40</v>
      </c>
      <c r="O136" s="10" t="s">
        <v>41</v>
      </c>
      <c r="P136" s="10" t="s">
        <v>15</v>
      </c>
      <c r="Q136" s="10" t="s">
        <v>2360</v>
      </c>
      <c r="R136" s="10" t="s">
        <v>15</v>
      </c>
      <c r="S136" s="10" t="s">
        <v>15</v>
      </c>
      <c r="T136" s="10" t="s">
        <v>2282</v>
      </c>
      <c r="U136" s="10" t="s">
        <v>15</v>
      </c>
      <c r="V136" s="10" t="s">
        <v>15</v>
      </c>
      <c r="W136" s="10" t="s">
        <v>15</v>
      </c>
      <c r="X136" s="10" t="s">
        <v>15</v>
      </c>
      <c r="Y136" s="10" t="s">
        <v>15</v>
      </c>
      <c r="Z136" s="10" t="s">
        <v>2360</v>
      </c>
      <c r="AA136" s="10" t="s">
        <v>2282</v>
      </c>
      <c r="AB136" s="10" t="s">
        <v>15</v>
      </c>
      <c r="AC136" s="10" t="s">
        <v>15</v>
      </c>
      <c r="AD136" s="10" t="s">
        <v>15</v>
      </c>
      <c r="AE136" s="10" t="s">
        <v>15</v>
      </c>
      <c r="AF136" s="10" t="s">
        <v>2360</v>
      </c>
      <c r="AG136" s="10" t="s">
        <v>2362</v>
      </c>
      <c r="AH136" s="10" t="s">
        <v>2282</v>
      </c>
      <c r="AI136" s="10" t="s">
        <v>15</v>
      </c>
      <c r="AJ136" s="10" t="s">
        <v>15</v>
      </c>
      <c r="AK136" s="10" t="s">
        <v>15</v>
      </c>
      <c r="AL136" s="10" t="s">
        <v>15</v>
      </c>
      <c r="AM136" s="10" t="s">
        <v>2360</v>
      </c>
      <c r="AN136" s="10" t="s">
        <v>15</v>
      </c>
      <c r="AO136" s="10" t="s">
        <v>2282</v>
      </c>
      <c r="AP136" s="10" t="s">
        <v>15</v>
      </c>
      <c r="AQ136" s="10" t="s">
        <v>15</v>
      </c>
      <c r="AR136" s="10" t="s">
        <v>15</v>
      </c>
      <c r="AS136" s="10" t="s">
        <v>2359</v>
      </c>
      <c r="AT136" s="10" t="s">
        <v>2361</v>
      </c>
      <c r="AU136" s="10">
        <f>SUM(COUNTIFS($P136:$AT136,{"Present - Approved","On behalf attendance - Approved","On behalf attendance - Regularise - Approved","Present - Regularise - Approved"}))</f>
        <v>24</v>
      </c>
      <c r="AV136" s="10">
        <f>SUM(COUNTIFS($P136:$AT136,{"Present - Awaiting","Present - Regularise - Awaiting"}))</f>
        <v>0</v>
      </c>
      <c r="AW136" s="10">
        <f>SUM(COUNTIFS($P136:$AT136,{"Weekoff - Approved","Weekoff Regularise - Approved","Weekoff - Regularise - Approved"}))</f>
        <v>4</v>
      </c>
      <c r="AX136" s="10">
        <f>SUM(COUNTIFS($P136:$AT136,{"Half Day - Approved","Halfday Present - Regularise - Approved","Halfday Present - Approved"}))/2</f>
        <v>0</v>
      </c>
      <c r="AY136" s="10">
        <f>SUM(COUNTIFS($P136:$AT136,{"Half Day - Awaiting"}))/2</f>
        <v>0</v>
      </c>
      <c r="AZ136" s="10">
        <f>COUNTIFS($P136:$AT136,"*Leave - approved*")</f>
        <v>1</v>
      </c>
      <c r="BA136" s="10">
        <f>SUM(COUNTIFS($P136:$AT136,{"Leave - Awaiting"}))</f>
        <v>0</v>
      </c>
      <c r="BB136" s="10">
        <f>COUNTIFS($P136:$AT136,"*Holiday*")</f>
        <v>1</v>
      </c>
      <c r="BC136" s="10">
        <f>SUM(COUNTIFS($P136:$AT136,{"Absent","Absent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6" s="10">
        <f>SUM(COUNTIFS($P136:$AT136,{"Not Marked","Halfday Present - Rejected","Half Day - Rejected","Marked Absent - Regularise - Rejected"}))</f>
        <v>1</v>
      </c>
      <c r="BE136" s="10">
        <f>COUNTIFS($P136:$AT136,"*NA*")</f>
        <v>0</v>
      </c>
      <c r="BF136" s="10">
        <f>SUM(AV136+AY136+BA136+BC136+BD136)</f>
        <v>1</v>
      </c>
      <c r="BG136" s="10">
        <f>SUM(AU136+AW136+AX136+AZ136+BB136)</f>
        <v>30</v>
      </c>
      <c r="BH136" s="10">
        <f>SUM($AU136:$BE136)</f>
        <v>31</v>
      </c>
      <c r="BI136" s="10">
        <f>BA136</f>
        <v>0</v>
      </c>
      <c r="BJ136" s="10">
        <f>BD136+BI136</f>
        <v>1</v>
      </c>
      <c r="BK136" s="10">
        <v>1</v>
      </c>
      <c r="BL136" s="10" t="s">
        <v>2384</v>
      </c>
      <c r="BM136" s="10" t="s">
        <v>2377</v>
      </c>
    </row>
    <row r="137" spans="1:65" x14ac:dyDescent="0.25">
      <c r="A137" s="10" t="s">
        <v>217</v>
      </c>
      <c r="B137" s="10" t="s">
        <v>1750</v>
      </c>
      <c r="C137" s="10">
        <v>2003381209</v>
      </c>
      <c r="D137" s="10" t="s">
        <v>1821</v>
      </c>
      <c r="E137" s="10" t="s">
        <v>1822</v>
      </c>
      <c r="F137" s="10" t="s">
        <v>46</v>
      </c>
      <c r="G137" s="10" t="s">
        <v>47</v>
      </c>
      <c r="H137" s="10">
        <v>8200686880</v>
      </c>
      <c r="I137" s="10" t="s">
        <v>1216</v>
      </c>
      <c r="J137" s="22">
        <v>45632</v>
      </c>
      <c r="K137" s="10">
        <v>8511078600</v>
      </c>
      <c r="L137" s="10" t="s">
        <v>1015</v>
      </c>
      <c r="M137" s="10" t="s">
        <v>258</v>
      </c>
      <c r="N137" s="10" t="s">
        <v>40</v>
      </c>
      <c r="O137" s="10" t="s">
        <v>41</v>
      </c>
      <c r="P137" s="10" t="s">
        <v>15</v>
      </c>
      <c r="Q137" s="10" t="s">
        <v>15</v>
      </c>
      <c r="R137" s="10" t="s">
        <v>15</v>
      </c>
      <c r="S137" s="10" t="s">
        <v>2359</v>
      </c>
      <c r="T137" s="10" t="s">
        <v>2282</v>
      </c>
      <c r="U137" s="10" t="s">
        <v>15</v>
      </c>
      <c r="V137" s="10" t="s">
        <v>15</v>
      </c>
      <c r="W137" s="10" t="s">
        <v>15</v>
      </c>
      <c r="X137" s="10" t="s">
        <v>2360</v>
      </c>
      <c r="Y137" s="10" t="s">
        <v>15</v>
      </c>
      <c r="Z137" s="10" t="s">
        <v>15</v>
      </c>
      <c r="AA137" s="10" t="s">
        <v>2282</v>
      </c>
      <c r="AB137" s="10" t="s">
        <v>15</v>
      </c>
      <c r="AC137" s="10" t="s">
        <v>15</v>
      </c>
      <c r="AD137" s="10" t="s">
        <v>15</v>
      </c>
      <c r="AE137" s="10" t="s">
        <v>15</v>
      </c>
      <c r="AF137" s="10" t="s">
        <v>15</v>
      </c>
      <c r="AG137" s="10" t="s">
        <v>2365</v>
      </c>
      <c r="AH137" s="10" t="s">
        <v>2282</v>
      </c>
      <c r="AI137" s="10" t="s">
        <v>15</v>
      </c>
      <c r="AJ137" s="10" t="s">
        <v>15</v>
      </c>
      <c r="AK137" s="10" t="s">
        <v>15</v>
      </c>
      <c r="AL137" s="10" t="s">
        <v>2360</v>
      </c>
      <c r="AM137" s="10" t="s">
        <v>15</v>
      </c>
      <c r="AN137" s="10" t="s">
        <v>15</v>
      </c>
      <c r="AO137" s="10" t="s">
        <v>2282</v>
      </c>
      <c r="AP137" s="10" t="s">
        <v>15</v>
      </c>
      <c r="AQ137" s="10" t="s">
        <v>2359</v>
      </c>
      <c r="AR137" s="10" t="s">
        <v>15</v>
      </c>
      <c r="AS137" s="10" t="s">
        <v>15</v>
      </c>
      <c r="AT137" s="10" t="s">
        <v>15</v>
      </c>
      <c r="AU137" s="10">
        <f>SUM(COUNTIFS($P137:$AT137,{"Present - Approved","On behalf attendance - Approved","On behalf attendance - Regularise - Approved","Present - Regularise - Approved"}))</f>
        <v>24</v>
      </c>
      <c r="AV137" s="10">
        <f>SUM(COUNTIFS($P137:$AT137,{"Present - Awaiting","Present - Regularise - Awaiting"}))</f>
        <v>0</v>
      </c>
      <c r="AW137" s="10">
        <f>SUM(COUNTIFS($P137:$AT137,{"Weekoff - Approved","Weekoff Regularise - Approved","Weekoff - Regularise - Approved"}))</f>
        <v>4</v>
      </c>
      <c r="AX137" s="10">
        <f>SUM(COUNTIFS($P137:$AT137,{"Half Day - Approved","Halfday Present - Regularise - Approved","Halfday Present - Approved"}))/2</f>
        <v>0</v>
      </c>
      <c r="AY137" s="10">
        <f>SUM(COUNTIFS($P137:$AT137,{"Half Day - Awaiting"}))/2</f>
        <v>0</v>
      </c>
      <c r="AZ137" s="10">
        <f>COUNTIFS($P137:$AT137,"*Leave - approved*")</f>
        <v>2</v>
      </c>
      <c r="BA137" s="10">
        <f>SUM(COUNTIFS($P137:$AT137,{"Leave - Awaiting"}))</f>
        <v>0</v>
      </c>
      <c r="BB137" s="10">
        <f>COUNTIFS($P137:$AT137,"*Holiday*")</f>
        <v>0</v>
      </c>
      <c r="BC137" s="10">
        <f>SUM(COUNTIFS($P137:$AT137,{"Absent","Absent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37" s="10">
        <f>SUM(COUNTIFS($P137:$AT137,{"Not Marked","Halfday Present - Rejected","Half Day - Rejected","Marked Absent - Regularise - Rejected"}))</f>
        <v>0</v>
      </c>
      <c r="BE137" s="10">
        <f>COUNTIFS($P137:$AT137,"*NA*")</f>
        <v>0</v>
      </c>
      <c r="BF137" s="10">
        <f>SUM(AV137+AY137+BA137+BC137+BD137)</f>
        <v>1</v>
      </c>
      <c r="BG137" s="10">
        <f>SUM(AU137+AW137+AX137+AZ137+BB137)</f>
        <v>30</v>
      </c>
      <c r="BH137" s="10">
        <f>SUM($AU137:$BE137)</f>
        <v>31</v>
      </c>
      <c r="BI137" s="10">
        <f>BA137</f>
        <v>0</v>
      </c>
      <c r="BJ137" s="10">
        <f>BD137+BI137</f>
        <v>0</v>
      </c>
      <c r="BK137" s="10">
        <v>1</v>
      </c>
      <c r="BL137" s="11" t="s">
        <v>2382</v>
      </c>
      <c r="BM137" s="10" t="s">
        <v>2377</v>
      </c>
    </row>
    <row r="138" spans="1:65" x14ac:dyDescent="0.25">
      <c r="A138" s="10" t="s">
        <v>117</v>
      </c>
      <c r="B138" s="10" t="s">
        <v>1701</v>
      </c>
      <c r="C138" s="10">
        <v>2003413397</v>
      </c>
      <c r="D138" s="10" t="s">
        <v>1833</v>
      </c>
      <c r="E138" s="10" t="s">
        <v>1834</v>
      </c>
      <c r="F138" s="10" t="s">
        <v>35</v>
      </c>
      <c r="G138" s="10" t="s">
        <v>47</v>
      </c>
      <c r="H138" s="10">
        <v>9944360648</v>
      </c>
      <c r="I138" s="10" t="s">
        <v>1216</v>
      </c>
      <c r="J138" s="22">
        <v>45649</v>
      </c>
      <c r="K138" s="10">
        <v>7010710300</v>
      </c>
      <c r="L138" s="10" t="s">
        <v>252</v>
      </c>
      <c r="M138" s="10" t="s">
        <v>253</v>
      </c>
      <c r="N138" s="10" t="s">
        <v>40</v>
      </c>
      <c r="O138" s="10" t="s">
        <v>41</v>
      </c>
      <c r="P138" s="10" t="s">
        <v>15</v>
      </c>
      <c r="Q138" s="10" t="s">
        <v>15</v>
      </c>
      <c r="R138" s="10" t="s">
        <v>15</v>
      </c>
      <c r="S138" s="10" t="s">
        <v>15</v>
      </c>
      <c r="T138" s="10" t="s">
        <v>2282</v>
      </c>
      <c r="U138" s="10" t="s">
        <v>15</v>
      </c>
      <c r="V138" s="10" t="s">
        <v>15</v>
      </c>
      <c r="W138" s="10" t="s">
        <v>15</v>
      </c>
      <c r="X138" s="10" t="s">
        <v>15</v>
      </c>
      <c r="Y138" s="10" t="s">
        <v>15</v>
      </c>
      <c r="Z138" s="10" t="s">
        <v>15</v>
      </c>
      <c r="AA138" s="10" t="s">
        <v>2282</v>
      </c>
      <c r="AB138" s="10" t="s">
        <v>15</v>
      </c>
      <c r="AC138" s="10" t="s">
        <v>15</v>
      </c>
      <c r="AD138" s="10" t="s">
        <v>15</v>
      </c>
      <c r="AE138" s="10" t="s">
        <v>15</v>
      </c>
      <c r="AF138" s="10" t="s">
        <v>15</v>
      </c>
      <c r="AG138" s="10" t="s">
        <v>15</v>
      </c>
      <c r="AH138" s="10" t="s">
        <v>2282</v>
      </c>
      <c r="AI138" s="10" t="s">
        <v>15</v>
      </c>
      <c r="AJ138" s="10" t="s">
        <v>15</v>
      </c>
      <c r="AK138" s="10" t="s">
        <v>15</v>
      </c>
      <c r="AL138" s="10" t="s">
        <v>15</v>
      </c>
      <c r="AM138" s="10" t="s">
        <v>15</v>
      </c>
      <c r="AN138" s="10" t="s">
        <v>15</v>
      </c>
      <c r="AO138" s="10" t="s">
        <v>2282</v>
      </c>
      <c r="AP138" s="10" t="s">
        <v>15</v>
      </c>
      <c r="AQ138" s="10" t="s">
        <v>15</v>
      </c>
      <c r="AR138" s="10" t="s">
        <v>15</v>
      </c>
      <c r="AS138" s="10" t="s">
        <v>15</v>
      </c>
      <c r="AT138" s="10" t="s">
        <v>2361</v>
      </c>
      <c r="AU138" s="10">
        <f>SUM(COUNTIFS($P138:$AT138,{"Present - Approved","On behalf attendance - Approved","On behalf attendance - Regularise - Approved","Present - Regularise - Approved"}))</f>
        <v>26</v>
      </c>
      <c r="AV138" s="10">
        <f>SUM(COUNTIFS($P138:$AT138,{"Present - Awaiting","Present - Regularise - Awaiting"}))</f>
        <v>0</v>
      </c>
      <c r="AW138" s="10">
        <f>SUM(COUNTIFS($P138:$AT138,{"Weekoff - Approved","Weekoff Regularise - Approved","Weekoff - Regularise - Approved"}))</f>
        <v>4</v>
      </c>
      <c r="AX138" s="10">
        <f>SUM(COUNTIFS($P138:$AT138,{"Half Day - Approved","Halfday Present - Regularise - Approved","Halfday Present - Approved"}))/2</f>
        <v>0</v>
      </c>
      <c r="AY138" s="10">
        <f>SUM(COUNTIFS($P138:$AT138,{"Half Day - Awaiting"}))/2</f>
        <v>0</v>
      </c>
      <c r="AZ138" s="10">
        <f>COUNTIFS($P138:$AT138,"*Leave - approved*")</f>
        <v>0</v>
      </c>
      <c r="BA138" s="10">
        <f>SUM(COUNTIFS($P138:$AT138,{"Leave - Awaiting"}))</f>
        <v>0</v>
      </c>
      <c r="BB138" s="10">
        <f>COUNTIFS($P138:$AT138,"*Holiday*")</f>
        <v>0</v>
      </c>
      <c r="BC138" s="10">
        <f>SUM(COUNTIFS($P138:$AT138,{"Absent","Absent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8" s="10">
        <f>SUM(COUNTIFS($P138:$AT138,{"Not Marked","Halfday Present - Rejected","Half Day - Rejected","Marked Absent - Regularise - Rejected"}))</f>
        <v>1</v>
      </c>
      <c r="BE138" s="10">
        <f>COUNTIFS($P138:$AT138,"*NA*")</f>
        <v>0</v>
      </c>
      <c r="BF138" s="10">
        <f>SUM(AV138+AY138+BA138+BC138+BD138)</f>
        <v>1</v>
      </c>
      <c r="BG138" s="10">
        <f>SUM(AU138+AW138+AX138+AZ138+BB138)</f>
        <v>30</v>
      </c>
      <c r="BH138" s="10">
        <f>SUM($AU138:$BE138)</f>
        <v>31</v>
      </c>
      <c r="BI138" s="10">
        <f>BA138</f>
        <v>0</v>
      </c>
      <c r="BJ138" s="10">
        <f>BD138+BI138</f>
        <v>1</v>
      </c>
      <c r="BK138" s="10">
        <v>1</v>
      </c>
      <c r="BL138" s="10" t="s">
        <v>2384</v>
      </c>
      <c r="BM138" s="10" t="s">
        <v>2377</v>
      </c>
    </row>
    <row r="139" spans="1:65" x14ac:dyDescent="0.25">
      <c r="A139" s="10" t="s">
        <v>123</v>
      </c>
      <c r="B139" s="10" t="s">
        <v>1847</v>
      </c>
      <c r="C139" s="10">
        <v>2003413399</v>
      </c>
      <c r="D139" s="10" t="s">
        <v>1848</v>
      </c>
      <c r="E139" s="10" t="s">
        <v>1849</v>
      </c>
      <c r="F139" s="10" t="s">
        <v>104</v>
      </c>
      <c r="G139" s="10" t="s">
        <v>36</v>
      </c>
      <c r="H139" s="10">
        <v>7303053402</v>
      </c>
      <c r="I139" s="10" t="s">
        <v>228</v>
      </c>
      <c r="J139" s="22">
        <v>45651</v>
      </c>
      <c r="K139" s="10">
        <v>8802705407</v>
      </c>
      <c r="L139" s="10" t="s">
        <v>162</v>
      </c>
      <c r="M139" s="10" t="s">
        <v>163</v>
      </c>
      <c r="N139" s="10" t="s">
        <v>40</v>
      </c>
      <c r="O139" s="10" t="s">
        <v>41</v>
      </c>
      <c r="P139" s="10" t="s">
        <v>15</v>
      </c>
      <c r="Q139" s="10" t="s">
        <v>15</v>
      </c>
      <c r="R139" s="10" t="s">
        <v>15</v>
      </c>
      <c r="S139" s="10" t="s">
        <v>2360</v>
      </c>
      <c r="T139" s="10" t="s">
        <v>2282</v>
      </c>
      <c r="U139" s="10" t="s">
        <v>15</v>
      </c>
      <c r="V139" s="10" t="s">
        <v>15</v>
      </c>
      <c r="W139" s="10" t="s">
        <v>15</v>
      </c>
      <c r="X139" s="10" t="s">
        <v>15</v>
      </c>
      <c r="Y139" s="10" t="s">
        <v>15</v>
      </c>
      <c r="Z139" s="10" t="s">
        <v>15</v>
      </c>
      <c r="AA139" s="10" t="s">
        <v>2282</v>
      </c>
      <c r="AB139" s="10" t="s">
        <v>15</v>
      </c>
      <c r="AC139" s="10" t="s">
        <v>15</v>
      </c>
      <c r="AD139" s="10" t="s">
        <v>15</v>
      </c>
      <c r="AE139" s="10" t="s">
        <v>15</v>
      </c>
      <c r="AF139" s="10" t="s">
        <v>15</v>
      </c>
      <c r="AG139" s="10" t="s">
        <v>2362</v>
      </c>
      <c r="AH139" s="10" t="s">
        <v>2282</v>
      </c>
      <c r="AI139" s="10" t="s">
        <v>15</v>
      </c>
      <c r="AJ139" s="10" t="s">
        <v>2359</v>
      </c>
      <c r="AK139" s="10" t="s">
        <v>15</v>
      </c>
      <c r="AL139" s="10" t="s">
        <v>15</v>
      </c>
      <c r="AM139" s="10" t="s">
        <v>15</v>
      </c>
      <c r="AN139" s="10" t="s">
        <v>15</v>
      </c>
      <c r="AO139" s="10" t="s">
        <v>2282</v>
      </c>
      <c r="AP139" s="10" t="s">
        <v>15</v>
      </c>
      <c r="AQ139" s="10" t="s">
        <v>15</v>
      </c>
      <c r="AR139" s="10" t="s">
        <v>15</v>
      </c>
      <c r="AS139" s="10" t="s">
        <v>15</v>
      </c>
      <c r="AT139" s="10" t="s">
        <v>2363</v>
      </c>
      <c r="AU139" s="10">
        <f>SUM(COUNTIFS($P139:$AT139,{"Present - Approved","On behalf attendance - Approved","On behalf attendance - Regularise - Approved","Present - Regularise - Approved"}))</f>
        <v>24</v>
      </c>
      <c r="AV139" s="10">
        <f>SUM(COUNTIFS($P139:$AT139,{"Present - Awaiting","Present - Regularise - Awaiting"}))</f>
        <v>1</v>
      </c>
      <c r="AW139" s="10">
        <f>SUM(COUNTIFS($P139:$AT139,{"Weekoff - Approved","Weekoff Regularise - Approved","Weekoff - Regularise - Approved"}))</f>
        <v>4</v>
      </c>
      <c r="AX139" s="10">
        <f>SUM(COUNTIFS($P139:$AT139,{"Half Day - Approved","Halfday Present - Regularise - Approved","Halfday Present - Approved"}))/2</f>
        <v>0</v>
      </c>
      <c r="AY139" s="10">
        <f>SUM(COUNTIFS($P139:$AT139,{"Half Day - Awaiting"}))/2</f>
        <v>0</v>
      </c>
      <c r="AZ139" s="10">
        <f>COUNTIFS($P139:$AT139,"*Leave - approved*")</f>
        <v>1</v>
      </c>
      <c r="BA139" s="10">
        <f>SUM(COUNTIFS($P139:$AT139,{"Leave - Awaiting"}))</f>
        <v>0</v>
      </c>
      <c r="BB139" s="10">
        <f>COUNTIFS($P139:$AT139,"*Holiday*")</f>
        <v>1</v>
      </c>
      <c r="BC139" s="10">
        <f>SUM(COUNTIFS($P139:$AT139,{"Absent","Absent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39" s="10">
        <f>SUM(COUNTIFS($P139:$AT139,{"Not Marked","Halfday Present - Rejected","Half Day - Rejected","Marked Absent - Regularise - Rejected"}))</f>
        <v>0</v>
      </c>
      <c r="BE139" s="10">
        <f>COUNTIFS($P139:$AT139,"*NA*")</f>
        <v>0</v>
      </c>
      <c r="BF139" s="10">
        <f>SUM(AV139+AY139+BA139+BC139+BD139)</f>
        <v>1</v>
      </c>
      <c r="BG139" s="10">
        <f>SUM(AU139+AW139+AX139+AZ139+BB139)</f>
        <v>30</v>
      </c>
      <c r="BH139" s="10">
        <f>SUM($AU139:$BE139)</f>
        <v>31</v>
      </c>
      <c r="BI139" s="10">
        <f>BA139</f>
        <v>0</v>
      </c>
      <c r="BJ139" s="10">
        <f>BD139+BI139</f>
        <v>0</v>
      </c>
      <c r="BK139" s="10">
        <v>1</v>
      </c>
      <c r="BL139" s="10" t="s">
        <v>2385</v>
      </c>
      <c r="BM139" s="10" t="s">
        <v>2377</v>
      </c>
    </row>
    <row r="140" spans="1:65" x14ac:dyDescent="0.25">
      <c r="A140" s="10" t="s">
        <v>177</v>
      </c>
      <c r="B140" s="10" t="s">
        <v>460</v>
      </c>
      <c r="C140" s="10">
        <v>2003413398</v>
      </c>
      <c r="D140" s="10" t="s">
        <v>1850</v>
      </c>
      <c r="E140" s="10" t="s">
        <v>1851</v>
      </c>
      <c r="F140" s="10" t="s">
        <v>46</v>
      </c>
      <c r="G140" s="10" t="s">
        <v>36</v>
      </c>
      <c r="H140" s="10">
        <v>8655146056</v>
      </c>
      <c r="I140" s="10" t="s">
        <v>228</v>
      </c>
      <c r="J140" s="22">
        <v>45658</v>
      </c>
      <c r="K140" s="10">
        <v>9867384741</v>
      </c>
      <c r="L140" s="10" t="s">
        <v>181</v>
      </c>
      <c r="M140" s="10" t="s">
        <v>182</v>
      </c>
      <c r="N140" s="10" t="s">
        <v>40</v>
      </c>
      <c r="O140" s="10" t="s">
        <v>41</v>
      </c>
      <c r="P140" s="10" t="s">
        <v>15</v>
      </c>
      <c r="Q140" s="10" t="s">
        <v>15</v>
      </c>
      <c r="R140" s="10" t="s">
        <v>15</v>
      </c>
      <c r="S140" s="10" t="s">
        <v>15</v>
      </c>
      <c r="T140" s="10" t="s">
        <v>2282</v>
      </c>
      <c r="U140" s="10" t="s">
        <v>15</v>
      </c>
      <c r="V140" s="10" t="s">
        <v>2359</v>
      </c>
      <c r="W140" s="10" t="s">
        <v>2361</v>
      </c>
      <c r="X140" s="10" t="s">
        <v>15</v>
      </c>
      <c r="Y140" s="10" t="s">
        <v>15</v>
      </c>
      <c r="Z140" s="10" t="s">
        <v>15</v>
      </c>
      <c r="AA140" s="10" t="s">
        <v>2282</v>
      </c>
      <c r="AB140" s="10" t="s">
        <v>15</v>
      </c>
      <c r="AC140" s="10" t="s">
        <v>15</v>
      </c>
      <c r="AD140" s="10" t="s">
        <v>15</v>
      </c>
      <c r="AE140" s="10" t="s">
        <v>15</v>
      </c>
      <c r="AF140" s="10" t="s">
        <v>15</v>
      </c>
      <c r="AG140" s="10" t="s">
        <v>15</v>
      </c>
      <c r="AH140" s="10" t="s">
        <v>2282</v>
      </c>
      <c r="AI140" s="10" t="s">
        <v>15</v>
      </c>
      <c r="AJ140" s="10" t="s">
        <v>2359</v>
      </c>
      <c r="AK140" s="10" t="s">
        <v>15</v>
      </c>
      <c r="AL140" s="10" t="s">
        <v>15</v>
      </c>
      <c r="AM140" s="10" t="s">
        <v>15</v>
      </c>
      <c r="AN140" s="10" t="s">
        <v>15</v>
      </c>
      <c r="AO140" s="10" t="s">
        <v>2282</v>
      </c>
      <c r="AP140" s="10" t="s">
        <v>15</v>
      </c>
      <c r="AQ140" s="10" t="s">
        <v>15</v>
      </c>
      <c r="AR140" s="10" t="s">
        <v>15</v>
      </c>
      <c r="AS140" s="10" t="s">
        <v>15</v>
      </c>
      <c r="AT140" s="10" t="s">
        <v>15</v>
      </c>
      <c r="AU140" s="10">
        <f>SUM(COUNTIFS($P140:$AT140,{"Present - Approved","On behalf attendance - Approved","On behalf attendance - Regularise - Approved","Present - Regularise - Approved"}))</f>
        <v>24</v>
      </c>
      <c r="AV140" s="10">
        <f>SUM(COUNTIFS($P140:$AT140,{"Present - Awaiting","Present - Regularise - Awaiting"}))</f>
        <v>0</v>
      </c>
      <c r="AW140" s="10">
        <f>SUM(COUNTIFS($P140:$AT140,{"Weekoff - Approved","Weekoff Regularise - Approved","Weekoff - Regularise - Approved"}))</f>
        <v>4</v>
      </c>
      <c r="AX140" s="10">
        <f>SUM(COUNTIFS($P140:$AT140,{"Half Day - Approved","Halfday Present - Regularise - Approved","Halfday Present - Approved"}))/2</f>
        <v>0</v>
      </c>
      <c r="AY140" s="10">
        <f>SUM(COUNTIFS($P140:$AT140,{"Half Day - Awaiting"}))/2</f>
        <v>0</v>
      </c>
      <c r="AZ140" s="10">
        <f>COUNTIFS($P140:$AT140,"*Leave - approved*")</f>
        <v>2</v>
      </c>
      <c r="BA140" s="10">
        <f>SUM(COUNTIFS($P140:$AT140,{"Leave - Awaiting"}))</f>
        <v>0</v>
      </c>
      <c r="BB140" s="10">
        <f>COUNTIFS($P140:$AT140,"*Holiday*")</f>
        <v>0</v>
      </c>
      <c r="BC140" s="10">
        <f>SUM(COUNTIFS($P140:$AT140,{"Absent","Absent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40" s="10">
        <f>SUM(COUNTIFS($P140:$AT140,{"Not Marked","Halfday Present - Rejected","Half Day - Rejected","Marked Absent - Regularise - Rejected"}))</f>
        <v>1</v>
      </c>
      <c r="BE140" s="10">
        <f>COUNTIFS($P140:$AT140,"*NA*")</f>
        <v>0</v>
      </c>
      <c r="BF140" s="10">
        <f>SUM(AV140+AY140+BA140+BC140+BD140)</f>
        <v>1</v>
      </c>
      <c r="BG140" s="10">
        <f>SUM(AU140+AW140+AX140+AZ140+BB140)</f>
        <v>30</v>
      </c>
      <c r="BH140" s="10">
        <f>SUM($AU140:$BE140)</f>
        <v>31</v>
      </c>
      <c r="BI140" s="10">
        <f>BA140</f>
        <v>0</v>
      </c>
      <c r="BJ140" s="10">
        <f>BD140+BI140</f>
        <v>1</v>
      </c>
      <c r="BK140" s="10">
        <v>1</v>
      </c>
      <c r="BL140" s="10" t="s">
        <v>2384</v>
      </c>
      <c r="BM140" s="10" t="s">
        <v>2377</v>
      </c>
    </row>
    <row r="141" spans="1:65" x14ac:dyDescent="0.25">
      <c r="A141" s="14" t="s">
        <v>70</v>
      </c>
      <c r="B141" s="14" t="s">
        <v>1357</v>
      </c>
      <c r="C141" s="14">
        <v>2003413407</v>
      </c>
      <c r="D141" s="14" t="s">
        <v>1855</v>
      </c>
      <c r="E141" s="14" t="s">
        <v>1856</v>
      </c>
      <c r="F141" s="14" t="s">
        <v>35</v>
      </c>
      <c r="G141" s="14" t="s">
        <v>36</v>
      </c>
      <c r="H141" s="14">
        <v>9703999794</v>
      </c>
      <c r="I141" s="14" t="s">
        <v>228</v>
      </c>
      <c r="J141" s="23">
        <v>45659</v>
      </c>
      <c r="K141" s="14">
        <v>8309976020</v>
      </c>
      <c r="L141" s="14" t="s">
        <v>175</v>
      </c>
      <c r="M141" s="14" t="s">
        <v>176</v>
      </c>
      <c r="N141" s="14" t="s">
        <v>40</v>
      </c>
      <c r="O141" s="19">
        <v>45823</v>
      </c>
      <c r="P141" s="14" t="s">
        <v>15</v>
      </c>
      <c r="Q141" s="14" t="s">
        <v>15</v>
      </c>
      <c r="R141" s="14" t="s">
        <v>15</v>
      </c>
      <c r="S141" s="14" t="s">
        <v>15</v>
      </c>
      <c r="T141" s="14" t="s">
        <v>2282</v>
      </c>
      <c r="U141" s="14" t="s">
        <v>15</v>
      </c>
      <c r="V141" s="14" t="s">
        <v>15</v>
      </c>
      <c r="W141" s="14" t="s">
        <v>15</v>
      </c>
      <c r="X141" s="14" t="s">
        <v>15</v>
      </c>
      <c r="Y141" s="14" t="s">
        <v>15</v>
      </c>
      <c r="Z141" s="14" t="s">
        <v>15</v>
      </c>
      <c r="AA141" s="14" t="s">
        <v>2282</v>
      </c>
      <c r="AB141" s="14" t="s">
        <v>15</v>
      </c>
      <c r="AC141" s="14" t="s">
        <v>15</v>
      </c>
      <c r="AD141" s="14" t="s">
        <v>15</v>
      </c>
      <c r="AE141" s="14" t="s">
        <v>15</v>
      </c>
      <c r="AF141" s="14" t="s">
        <v>15</v>
      </c>
      <c r="AG141" s="14" t="s">
        <v>15</v>
      </c>
      <c r="AH141" s="14" t="s">
        <v>2282</v>
      </c>
      <c r="AI141" s="14" t="s">
        <v>15</v>
      </c>
      <c r="AJ141" s="14" t="s">
        <v>15</v>
      </c>
      <c r="AK141" s="14" t="s">
        <v>15</v>
      </c>
      <c r="AL141" s="14" t="s">
        <v>15</v>
      </c>
      <c r="AM141" s="14" t="s">
        <v>15</v>
      </c>
      <c r="AN141" s="14" t="s">
        <v>15</v>
      </c>
      <c r="AO141" s="14" t="s">
        <v>2282</v>
      </c>
      <c r="AP141" s="14" t="s">
        <v>15</v>
      </c>
      <c r="AQ141" s="14" t="s">
        <v>2365</v>
      </c>
      <c r="AR141" s="14" t="s">
        <v>2359</v>
      </c>
      <c r="AS141" s="14" t="s">
        <v>2359</v>
      </c>
      <c r="AT141" s="14" t="s">
        <v>2359</v>
      </c>
      <c r="AU141" s="14">
        <f>SUM(COUNTIFS($P141:$AT141,{"Present - Approved","On behalf attendance - Approved","On behalf attendance - Regularise - Approved","Present - Regularise - Approved"}))</f>
        <v>23</v>
      </c>
      <c r="AV141" s="14">
        <f>SUM(COUNTIFS($P141:$AT141,{"Present - Awaiting","Present - Regularise - Awaiting"}))</f>
        <v>0</v>
      </c>
      <c r="AW141" s="14">
        <f>SUM(COUNTIFS($P141:$AT141,{"Weekoff - Approved","Weekoff Regularise - Approved","Weekoff - Regularise - Approved"}))</f>
        <v>4</v>
      </c>
      <c r="AX141" s="14">
        <f>SUM(COUNTIFS($P141:$AT141,{"Half Day - Approved","Halfday Present - Regularise - Approved","Halfday Present - Approved"}))/2</f>
        <v>0</v>
      </c>
      <c r="AY141" s="14">
        <f>SUM(COUNTIFS($P141:$AT141,{"Half Day - Awaiting"}))/2</f>
        <v>0</v>
      </c>
      <c r="AZ141" s="14">
        <f>COUNTIFS($P141:$AT141,"*Leave - approved*")</f>
        <v>3</v>
      </c>
      <c r="BA141" s="14">
        <f>SUM(COUNTIFS($P141:$AT141,{"Leave - Awaiting"}))</f>
        <v>0</v>
      </c>
      <c r="BB141" s="14">
        <f>COUNTIFS($P141:$AT141,"*Holiday*")</f>
        <v>0</v>
      </c>
      <c r="BC141" s="14">
        <f>SUM(COUNTIFS($P141:$AT141,{"Absent","Absent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41" s="14">
        <f>SUM(COUNTIFS($P141:$AT141,{"Not Marked","Halfday Present - Rejected","Half Day - Rejected","Marked Absent - Regularise - Rejected"}))</f>
        <v>0</v>
      </c>
      <c r="BE141" s="14">
        <f>COUNTIFS($P141:$AT141,"*NA*")</f>
        <v>0</v>
      </c>
      <c r="BF141" s="14">
        <f>SUM(AV141+AY141+BA141+BC141+BD141)</f>
        <v>1</v>
      </c>
      <c r="BG141" s="14">
        <f>SUM(AU141+AW141+AX141+AZ141+BB141)</f>
        <v>30</v>
      </c>
      <c r="BH141" s="14">
        <f>SUM($AU141:$BE141)</f>
        <v>31</v>
      </c>
      <c r="BI141" s="14">
        <f>BA141</f>
        <v>0</v>
      </c>
      <c r="BJ141" s="14">
        <f>BD141+BI141</f>
        <v>0</v>
      </c>
      <c r="BK141" s="10">
        <v>1</v>
      </c>
      <c r="BL141" s="11" t="s">
        <v>2382</v>
      </c>
      <c r="BM141" s="14" t="s">
        <v>2377</v>
      </c>
    </row>
    <row r="142" spans="1:65" x14ac:dyDescent="0.25">
      <c r="A142" s="10" t="s">
        <v>151</v>
      </c>
      <c r="B142" s="10" t="s">
        <v>1942</v>
      </c>
      <c r="C142" s="10">
        <v>2003467666</v>
      </c>
      <c r="D142" s="10" t="s">
        <v>1943</v>
      </c>
      <c r="E142" s="10" t="s">
        <v>1944</v>
      </c>
      <c r="F142" s="10" t="s">
        <v>104</v>
      </c>
      <c r="G142" s="10" t="s">
        <v>1628</v>
      </c>
      <c r="H142" s="10">
        <v>9785414080</v>
      </c>
      <c r="I142" s="10" t="s">
        <v>1216</v>
      </c>
      <c r="J142" s="22">
        <v>45682</v>
      </c>
      <c r="K142" s="10">
        <v>8356935866</v>
      </c>
      <c r="L142" s="10" t="s">
        <v>155</v>
      </c>
      <c r="M142" s="10" t="s">
        <v>156</v>
      </c>
      <c r="N142" s="10" t="s">
        <v>40</v>
      </c>
      <c r="O142" s="10" t="s">
        <v>41</v>
      </c>
      <c r="P142" s="10" t="s">
        <v>15</v>
      </c>
      <c r="Q142" s="10" t="s">
        <v>15</v>
      </c>
      <c r="R142" s="10" t="s">
        <v>15</v>
      </c>
      <c r="S142" s="10" t="s">
        <v>15</v>
      </c>
      <c r="T142" s="10" t="s">
        <v>2282</v>
      </c>
      <c r="U142" s="10" t="s">
        <v>15</v>
      </c>
      <c r="V142" s="10" t="s">
        <v>15</v>
      </c>
      <c r="W142" s="10" t="s">
        <v>15</v>
      </c>
      <c r="X142" s="10" t="s">
        <v>15</v>
      </c>
      <c r="Y142" s="10" t="s">
        <v>15</v>
      </c>
      <c r="Z142" s="10" t="s">
        <v>15</v>
      </c>
      <c r="AA142" s="10" t="s">
        <v>2282</v>
      </c>
      <c r="AB142" s="10" t="s">
        <v>2361</v>
      </c>
      <c r="AC142" s="10" t="s">
        <v>15</v>
      </c>
      <c r="AD142" s="10" t="s">
        <v>15</v>
      </c>
      <c r="AE142" s="10" t="s">
        <v>15</v>
      </c>
      <c r="AF142" s="10" t="s">
        <v>15</v>
      </c>
      <c r="AG142" s="10" t="s">
        <v>2362</v>
      </c>
      <c r="AH142" s="10" t="s">
        <v>2282</v>
      </c>
      <c r="AI142" s="10" t="s">
        <v>15</v>
      </c>
      <c r="AJ142" s="10" t="s">
        <v>15</v>
      </c>
      <c r="AK142" s="10" t="s">
        <v>15</v>
      </c>
      <c r="AL142" s="10" t="s">
        <v>15</v>
      </c>
      <c r="AM142" s="10" t="s">
        <v>15</v>
      </c>
      <c r="AN142" s="10" t="s">
        <v>15</v>
      </c>
      <c r="AO142" s="10" t="s">
        <v>2282</v>
      </c>
      <c r="AP142" s="10" t="s">
        <v>15</v>
      </c>
      <c r="AQ142" s="10" t="s">
        <v>15</v>
      </c>
      <c r="AR142" s="10" t="s">
        <v>15</v>
      </c>
      <c r="AS142" s="10" t="s">
        <v>15</v>
      </c>
      <c r="AT142" s="10" t="s">
        <v>15</v>
      </c>
      <c r="AU142" s="10">
        <f>SUM(COUNTIFS($P142:$AT142,{"Present - Approved","On behalf attendance - Approved","On behalf attendance - Regularise - Approved","Present - Regularise - Approved"}))</f>
        <v>25</v>
      </c>
      <c r="AV142" s="10">
        <f>SUM(COUNTIFS($P142:$AT142,{"Present - Awaiting","Present - Regularise - Awaiting"}))</f>
        <v>0</v>
      </c>
      <c r="AW142" s="10">
        <f>SUM(COUNTIFS($P142:$AT142,{"Weekoff - Approved","Weekoff Regularise - Approved","Weekoff - Regularise - Approved"}))</f>
        <v>4</v>
      </c>
      <c r="AX142" s="10">
        <f>SUM(COUNTIFS($P142:$AT142,{"Half Day - Approved","Halfday Present - Regularise - Approved","Halfday Present - Approved"}))/2</f>
        <v>0</v>
      </c>
      <c r="AY142" s="10">
        <f>SUM(COUNTIFS($P142:$AT142,{"Half Day - Awaiting"}))/2</f>
        <v>0</v>
      </c>
      <c r="AZ142" s="10">
        <f>COUNTIFS($P142:$AT142,"*Leave - approved*")</f>
        <v>0</v>
      </c>
      <c r="BA142" s="10">
        <f>SUM(COUNTIFS($P142:$AT142,{"Leave - Awaiting"}))</f>
        <v>0</v>
      </c>
      <c r="BB142" s="10">
        <f>COUNTIFS($P142:$AT142,"*Holiday*")</f>
        <v>1</v>
      </c>
      <c r="BC142" s="10">
        <f>SUM(COUNTIFS($P142:$AT142,{"Absent","Absent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42" s="10">
        <f>SUM(COUNTIFS($P142:$AT142,{"Not Marked","Halfday Present - Rejected","Half Day - Rejected","Marked Absent - Regularise - Rejected"}))</f>
        <v>1</v>
      </c>
      <c r="BE142" s="10">
        <f>COUNTIFS($P142:$AT142,"*NA*")</f>
        <v>0</v>
      </c>
      <c r="BF142" s="10">
        <f>SUM(AV142+AY142+BA142+BC142+BD142)</f>
        <v>1</v>
      </c>
      <c r="BG142" s="10">
        <f>SUM(AU142+AW142+AX142+AZ142+BB142)</f>
        <v>30</v>
      </c>
      <c r="BH142" s="10">
        <f>SUM($AU142:$BE142)</f>
        <v>31</v>
      </c>
      <c r="BI142" s="10">
        <f>BA142</f>
        <v>0</v>
      </c>
      <c r="BJ142" s="10">
        <f>BD142+BI142</f>
        <v>1</v>
      </c>
      <c r="BK142" s="10">
        <v>1</v>
      </c>
      <c r="BL142" s="10" t="s">
        <v>2384</v>
      </c>
      <c r="BM142" s="10" t="s">
        <v>2377</v>
      </c>
    </row>
    <row r="143" spans="1:65" x14ac:dyDescent="0.25">
      <c r="A143" s="10" t="s">
        <v>107</v>
      </c>
      <c r="B143" s="10" t="s">
        <v>957</v>
      </c>
      <c r="C143" s="10">
        <v>2003413388</v>
      </c>
      <c r="D143" s="10" t="s">
        <v>1967</v>
      </c>
      <c r="E143" s="10" t="s">
        <v>1968</v>
      </c>
      <c r="F143" s="10" t="s">
        <v>104</v>
      </c>
      <c r="G143" s="10" t="s">
        <v>47</v>
      </c>
      <c r="H143" s="10" t="s">
        <v>1969</v>
      </c>
      <c r="I143" s="10" t="s">
        <v>1216</v>
      </c>
      <c r="J143" s="22">
        <v>45660</v>
      </c>
      <c r="K143" s="10">
        <v>9997327954</v>
      </c>
      <c r="L143" s="10" t="s">
        <v>649</v>
      </c>
      <c r="M143" s="10" t="s">
        <v>362</v>
      </c>
      <c r="N143" s="10" t="s">
        <v>40</v>
      </c>
      <c r="O143" s="10" t="s">
        <v>41</v>
      </c>
      <c r="P143" s="10" t="s">
        <v>15</v>
      </c>
      <c r="Q143" s="10" t="s">
        <v>15</v>
      </c>
      <c r="R143" s="10" t="s">
        <v>15</v>
      </c>
      <c r="S143" s="10" t="s">
        <v>15</v>
      </c>
      <c r="T143" s="10" t="s">
        <v>2282</v>
      </c>
      <c r="U143" s="10" t="s">
        <v>15</v>
      </c>
      <c r="V143" s="10" t="s">
        <v>15</v>
      </c>
      <c r="W143" s="10" t="s">
        <v>2361</v>
      </c>
      <c r="X143" s="10" t="s">
        <v>15</v>
      </c>
      <c r="Y143" s="10" t="s">
        <v>15</v>
      </c>
      <c r="Z143" s="10" t="s">
        <v>15</v>
      </c>
      <c r="AA143" s="10" t="s">
        <v>2282</v>
      </c>
      <c r="AB143" s="10" t="s">
        <v>15</v>
      </c>
      <c r="AC143" s="10" t="s">
        <v>15</v>
      </c>
      <c r="AD143" s="10" t="s">
        <v>2359</v>
      </c>
      <c r="AE143" s="10" t="s">
        <v>15</v>
      </c>
      <c r="AF143" s="10" t="s">
        <v>15</v>
      </c>
      <c r="AG143" s="10" t="s">
        <v>2362</v>
      </c>
      <c r="AH143" s="10" t="s">
        <v>2282</v>
      </c>
      <c r="AI143" s="10" t="s">
        <v>15</v>
      </c>
      <c r="AJ143" s="10" t="s">
        <v>15</v>
      </c>
      <c r="AK143" s="10" t="s">
        <v>15</v>
      </c>
      <c r="AL143" s="10" t="s">
        <v>15</v>
      </c>
      <c r="AM143" s="10" t="s">
        <v>15</v>
      </c>
      <c r="AN143" s="10" t="s">
        <v>15</v>
      </c>
      <c r="AO143" s="10" t="s">
        <v>2282</v>
      </c>
      <c r="AP143" s="10" t="s">
        <v>15</v>
      </c>
      <c r="AQ143" s="10" t="s">
        <v>15</v>
      </c>
      <c r="AR143" s="10" t="s">
        <v>15</v>
      </c>
      <c r="AS143" s="10" t="s">
        <v>15</v>
      </c>
      <c r="AT143" s="10" t="s">
        <v>15</v>
      </c>
      <c r="AU143" s="10">
        <f>SUM(COUNTIFS($P143:$AT143,{"Present - Approved","On behalf attendance - Approved","On behalf attendance - Regularise - Approved","Present - Regularise - Approved"}))</f>
        <v>24</v>
      </c>
      <c r="AV143" s="10">
        <f>SUM(COUNTIFS($P143:$AT143,{"Present - Awaiting","Present - Regularise - Awaiting"}))</f>
        <v>0</v>
      </c>
      <c r="AW143" s="10">
        <f>SUM(COUNTIFS($P143:$AT143,{"Weekoff - Approved","Weekoff Regularise - Approved","Weekoff - Regularise - Approved"}))</f>
        <v>4</v>
      </c>
      <c r="AX143" s="10">
        <f>SUM(COUNTIFS($P143:$AT143,{"Half Day - Approved","Halfday Present - Regularise - Approved","Halfday Present - Approved"}))/2</f>
        <v>0</v>
      </c>
      <c r="AY143" s="10">
        <f>SUM(COUNTIFS($P143:$AT143,{"Half Day - Awaiting"}))/2</f>
        <v>0</v>
      </c>
      <c r="AZ143" s="10">
        <f>COUNTIFS($P143:$AT143,"*Leave - approved*")</f>
        <v>1</v>
      </c>
      <c r="BA143" s="10">
        <f>SUM(COUNTIFS($P143:$AT143,{"Leave - Awaiting"}))</f>
        <v>0</v>
      </c>
      <c r="BB143" s="10">
        <f>COUNTIFS($P143:$AT143,"*Holiday*")</f>
        <v>1</v>
      </c>
      <c r="BC143" s="10">
        <f>SUM(COUNTIFS($P143:$AT143,{"Absent","Absent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43" s="10">
        <f>SUM(COUNTIFS($P143:$AT143,{"Not Marked","Halfday Present - Rejected","Half Day - Rejected","Marked Absent - Regularise - Rejected"}))</f>
        <v>1</v>
      </c>
      <c r="BE143" s="10">
        <f>COUNTIFS($P143:$AT143,"*NA*")</f>
        <v>0</v>
      </c>
      <c r="BF143" s="10">
        <f>SUM(AV143+AY143+BA143+BC143+BD143)</f>
        <v>1</v>
      </c>
      <c r="BG143" s="10">
        <f>SUM(AU143+AW143+AX143+AZ143+BB143)</f>
        <v>30</v>
      </c>
      <c r="BH143" s="10">
        <f>SUM($AU143:$BE143)</f>
        <v>31</v>
      </c>
      <c r="BI143" s="10">
        <f>BA143</f>
        <v>0</v>
      </c>
      <c r="BJ143" s="10">
        <f>BD143+BI143</f>
        <v>1</v>
      </c>
      <c r="BK143" s="10">
        <v>1</v>
      </c>
      <c r="BL143" s="10" t="s">
        <v>2384</v>
      </c>
      <c r="BM143" s="10" t="s">
        <v>2377</v>
      </c>
    </row>
    <row r="144" spans="1:65" x14ac:dyDescent="0.25">
      <c r="A144" s="10" t="s">
        <v>107</v>
      </c>
      <c r="B144" s="10" t="s">
        <v>2006</v>
      </c>
      <c r="C144" s="10">
        <v>2003479870</v>
      </c>
      <c r="D144" s="10" t="s">
        <v>2007</v>
      </c>
      <c r="E144" s="10" t="s">
        <v>2008</v>
      </c>
      <c r="F144" s="10" t="s">
        <v>104</v>
      </c>
      <c r="G144" s="10" t="s">
        <v>47</v>
      </c>
      <c r="H144" s="10">
        <v>8874761234</v>
      </c>
      <c r="I144" s="10" t="s">
        <v>1216</v>
      </c>
      <c r="J144" s="22">
        <v>45710</v>
      </c>
      <c r="K144" s="10">
        <v>7408995511</v>
      </c>
      <c r="L144" s="10" t="s">
        <v>374</v>
      </c>
      <c r="M144" s="10" t="s">
        <v>375</v>
      </c>
      <c r="N144" s="10" t="s">
        <v>40</v>
      </c>
      <c r="O144" s="10" t="s">
        <v>41</v>
      </c>
      <c r="P144" s="10" t="s">
        <v>15</v>
      </c>
      <c r="Q144" s="10" t="s">
        <v>15</v>
      </c>
      <c r="R144" s="10" t="s">
        <v>15</v>
      </c>
      <c r="S144" s="10" t="s">
        <v>15</v>
      </c>
      <c r="T144" s="10" t="s">
        <v>2282</v>
      </c>
      <c r="U144" s="10" t="s">
        <v>15</v>
      </c>
      <c r="V144" s="10" t="s">
        <v>15</v>
      </c>
      <c r="W144" s="10" t="s">
        <v>15</v>
      </c>
      <c r="X144" s="10" t="s">
        <v>15</v>
      </c>
      <c r="Y144" s="10" t="s">
        <v>2365</v>
      </c>
      <c r="Z144" s="10" t="s">
        <v>15</v>
      </c>
      <c r="AA144" s="10" t="s">
        <v>2282</v>
      </c>
      <c r="AB144" s="10" t="s">
        <v>15</v>
      </c>
      <c r="AC144" s="10" t="s">
        <v>15</v>
      </c>
      <c r="AD144" s="10" t="s">
        <v>15</v>
      </c>
      <c r="AE144" s="10" t="s">
        <v>15</v>
      </c>
      <c r="AF144" s="10" t="s">
        <v>15</v>
      </c>
      <c r="AG144" s="10" t="s">
        <v>2362</v>
      </c>
      <c r="AH144" s="10" t="s">
        <v>2282</v>
      </c>
      <c r="AI144" s="10" t="s">
        <v>15</v>
      </c>
      <c r="AJ144" s="10" t="s">
        <v>15</v>
      </c>
      <c r="AK144" s="10" t="s">
        <v>15</v>
      </c>
      <c r="AL144" s="10" t="s">
        <v>15</v>
      </c>
      <c r="AM144" s="10" t="s">
        <v>15</v>
      </c>
      <c r="AN144" s="10" t="s">
        <v>15</v>
      </c>
      <c r="AO144" s="10" t="s">
        <v>2282</v>
      </c>
      <c r="AP144" s="10" t="s">
        <v>15</v>
      </c>
      <c r="AQ144" s="10" t="s">
        <v>15</v>
      </c>
      <c r="AR144" s="10" t="s">
        <v>15</v>
      </c>
      <c r="AS144" s="10" t="s">
        <v>15</v>
      </c>
      <c r="AT144" s="10" t="s">
        <v>15</v>
      </c>
      <c r="AU144" s="10">
        <f>SUM(COUNTIFS($P144:$AT144,{"Present - Approved","On behalf attendance - Approved","On behalf attendance - Regularise - Approved","Present - Regularise - Approved"}))</f>
        <v>25</v>
      </c>
      <c r="AV144" s="10">
        <f>SUM(COUNTIFS($P144:$AT144,{"Present - Awaiting","Present - Regularise - Awaiting"}))</f>
        <v>0</v>
      </c>
      <c r="AW144" s="10">
        <f>SUM(COUNTIFS($P144:$AT144,{"Weekoff - Approved","Weekoff Regularise - Approved","Weekoff - Regularise - Approved"}))</f>
        <v>4</v>
      </c>
      <c r="AX144" s="10">
        <f>SUM(COUNTIFS($P144:$AT144,{"Half Day - Approved","Halfday Present - Regularise - Approved","Halfday Present - Approved"}))/2</f>
        <v>0</v>
      </c>
      <c r="AY144" s="10">
        <f>SUM(COUNTIFS($P144:$AT144,{"Half Day - Awaiting"}))/2</f>
        <v>0</v>
      </c>
      <c r="AZ144" s="10">
        <f>COUNTIFS($P144:$AT144,"*Leave - approved*")</f>
        <v>0</v>
      </c>
      <c r="BA144" s="10">
        <f>SUM(COUNTIFS($P144:$AT144,{"Leave - Awaiting"}))</f>
        <v>0</v>
      </c>
      <c r="BB144" s="10">
        <f>COUNTIFS($P144:$AT144,"*Holiday*")</f>
        <v>1</v>
      </c>
      <c r="BC144" s="10">
        <f>SUM(COUNTIFS($P144:$AT144,{"Absent","Absent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44" s="10">
        <f>SUM(COUNTIFS($P144:$AT144,{"Not Marked","Halfday Present - Rejected","Half Day - Rejected","Marked Absent - Regularise - Rejected"}))</f>
        <v>0</v>
      </c>
      <c r="BE144" s="10">
        <f>COUNTIFS($P144:$AT144,"*NA*")</f>
        <v>0</v>
      </c>
      <c r="BF144" s="10">
        <f>SUM(AV144+AY144+BA144+BC144+BD144)</f>
        <v>1</v>
      </c>
      <c r="BG144" s="10">
        <f>SUM(AU144+AW144+AX144+AZ144+BB144)</f>
        <v>30</v>
      </c>
      <c r="BH144" s="10">
        <f>SUM($AU144:$BE144)</f>
        <v>31</v>
      </c>
      <c r="BI144" s="10">
        <f>BA144</f>
        <v>0</v>
      </c>
      <c r="BJ144" s="10">
        <f>BD144+BI144</f>
        <v>0</v>
      </c>
      <c r="BK144" s="10">
        <v>1</v>
      </c>
      <c r="BL144" s="11" t="s">
        <v>2382</v>
      </c>
      <c r="BM144" s="10" t="s">
        <v>2377</v>
      </c>
    </row>
    <row r="145" spans="1:65" x14ac:dyDescent="0.25">
      <c r="A145" s="10" t="s">
        <v>217</v>
      </c>
      <c r="B145" s="10" t="s">
        <v>1027</v>
      </c>
      <c r="C145" s="10">
        <v>2003479876</v>
      </c>
      <c r="D145" s="10" t="s">
        <v>2021</v>
      </c>
      <c r="E145" s="10" t="s">
        <v>2022</v>
      </c>
      <c r="F145" s="10" t="s">
        <v>46</v>
      </c>
      <c r="G145" s="10" t="s">
        <v>1628</v>
      </c>
      <c r="H145" s="10">
        <v>9510995950</v>
      </c>
      <c r="I145" s="10" t="s">
        <v>1216</v>
      </c>
      <c r="J145" s="22">
        <v>45717</v>
      </c>
      <c r="K145" s="10">
        <v>8511078600</v>
      </c>
      <c r="L145" s="10" t="s">
        <v>1015</v>
      </c>
      <c r="M145" s="10" t="s">
        <v>258</v>
      </c>
      <c r="N145" s="10" t="s">
        <v>40</v>
      </c>
      <c r="O145" s="10" t="s">
        <v>41</v>
      </c>
      <c r="P145" s="10" t="s">
        <v>15</v>
      </c>
      <c r="Q145" s="10" t="s">
        <v>15</v>
      </c>
      <c r="R145" s="10" t="s">
        <v>15</v>
      </c>
      <c r="S145" s="10" t="s">
        <v>15</v>
      </c>
      <c r="T145" s="10" t="s">
        <v>2282</v>
      </c>
      <c r="U145" s="10" t="s">
        <v>15</v>
      </c>
      <c r="V145" s="10" t="s">
        <v>15</v>
      </c>
      <c r="W145" s="10" t="s">
        <v>15</v>
      </c>
      <c r="X145" s="10" t="s">
        <v>15</v>
      </c>
      <c r="Y145" s="10" t="s">
        <v>15</v>
      </c>
      <c r="Z145" s="10" t="s">
        <v>15</v>
      </c>
      <c r="AA145" s="10" t="s">
        <v>2282</v>
      </c>
      <c r="AB145" s="10" t="s">
        <v>15</v>
      </c>
      <c r="AC145" s="10" t="s">
        <v>15</v>
      </c>
      <c r="AD145" s="10" t="s">
        <v>15</v>
      </c>
      <c r="AE145" s="10" t="s">
        <v>15</v>
      </c>
      <c r="AF145" s="10" t="s">
        <v>15</v>
      </c>
      <c r="AG145" s="10" t="s">
        <v>2361</v>
      </c>
      <c r="AH145" s="10" t="s">
        <v>2282</v>
      </c>
      <c r="AI145" s="10" t="s">
        <v>15</v>
      </c>
      <c r="AJ145" s="10" t="s">
        <v>15</v>
      </c>
      <c r="AK145" s="10" t="s">
        <v>15</v>
      </c>
      <c r="AL145" s="10" t="s">
        <v>15</v>
      </c>
      <c r="AM145" s="10" t="s">
        <v>15</v>
      </c>
      <c r="AN145" s="10" t="s">
        <v>15</v>
      </c>
      <c r="AO145" s="10" t="s">
        <v>2282</v>
      </c>
      <c r="AP145" s="10" t="s">
        <v>15</v>
      </c>
      <c r="AQ145" s="10" t="s">
        <v>15</v>
      </c>
      <c r="AR145" s="10" t="s">
        <v>15</v>
      </c>
      <c r="AS145" s="10" t="s">
        <v>15</v>
      </c>
      <c r="AT145" s="10" t="s">
        <v>15</v>
      </c>
      <c r="AU145" s="10">
        <f>SUM(COUNTIFS($P145:$AT145,{"Present - Approved","On behalf attendance - Approved","On behalf attendance - Regularise - Approved","Present - Regularise - Approved"}))</f>
        <v>26</v>
      </c>
      <c r="AV145" s="10">
        <f>SUM(COUNTIFS($P145:$AT145,{"Present - Awaiting","Present - Regularise - Awaiting"}))</f>
        <v>0</v>
      </c>
      <c r="AW145" s="10">
        <f>SUM(COUNTIFS($P145:$AT145,{"Weekoff - Approved","Weekoff Regularise - Approved","Weekoff - Regularise - Approved"}))</f>
        <v>4</v>
      </c>
      <c r="AX145" s="10">
        <f>SUM(COUNTIFS($P145:$AT145,{"Half Day - Approved","Halfday Present - Regularise - Approved","Halfday Present - Approved"}))/2</f>
        <v>0</v>
      </c>
      <c r="AY145" s="10">
        <f>SUM(COUNTIFS($P145:$AT145,{"Half Day - Awaiting"}))/2</f>
        <v>0</v>
      </c>
      <c r="AZ145" s="10">
        <f>COUNTIFS($P145:$AT145,"*Leave - approved*")</f>
        <v>0</v>
      </c>
      <c r="BA145" s="10">
        <f>SUM(COUNTIFS($P145:$AT145,{"Leave - Awaiting"}))</f>
        <v>0</v>
      </c>
      <c r="BB145" s="10">
        <f>COUNTIFS($P145:$AT145,"*Holiday*")</f>
        <v>0</v>
      </c>
      <c r="BC145" s="10">
        <f>SUM(COUNTIFS($P145:$AT145,{"Absent","Absent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45" s="10">
        <f>SUM(COUNTIFS($P145:$AT145,{"Not Marked","Halfday Present - Rejected","Half Day - Rejected","Marked Absent - Regularise - Rejected"}))</f>
        <v>1</v>
      </c>
      <c r="BE145" s="10">
        <f>COUNTIFS($P145:$AT145,"*NA*")</f>
        <v>0</v>
      </c>
      <c r="BF145" s="10">
        <f>SUM(AV145+AY145+BA145+BC145+BD145)</f>
        <v>1</v>
      </c>
      <c r="BG145" s="10">
        <f>SUM(AU145+AW145+AX145+AZ145+BB145)</f>
        <v>30</v>
      </c>
      <c r="BH145" s="10">
        <f>SUM($AU145:$BE145)</f>
        <v>31</v>
      </c>
      <c r="BI145" s="10">
        <f>BA145</f>
        <v>0</v>
      </c>
      <c r="BJ145" s="10">
        <f>BD145+BI145</f>
        <v>1</v>
      </c>
      <c r="BK145" s="10">
        <v>1</v>
      </c>
      <c r="BL145" s="10" t="s">
        <v>2384</v>
      </c>
      <c r="BM145" s="10" t="s">
        <v>2377</v>
      </c>
    </row>
    <row r="146" spans="1:65" x14ac:dyDescent="0.25">
      <c r="A146" s="10" t="s">
        <v>231</v>
      </c>
      <c r="B146" s="10" t="s">
        <v>2090</v>
      </c>
      <c r="C146" s="10">
        <v>2003492645</v>
      </c>
      <c r="D146" s="10" t="s">
        <v>2091</v>
      </c>
      <c r="E146" s="10" t="s">
        <v>2092</v>
      </c>
      <c r="F146" s="10" t="s">
        <v>104</v>
      </c>
      <c r="G146" s="10" t="s">
        <v>1628</v>
      </c>
      <c r="H146" s="10">
        <v>9464133944</v>
      </c>
      <c r="I146" s="10" t="s">
        <v>1216</v>
      </c>
      <c r="J146" s="22">
        <v>45727</v>
      </c>
      <c r="K146" s="10">
        <v>9878498278</v>
      </c>
      <c r="L146" s="10" t="s">
        <v>1508</v>
      </c>
      <c r="M146" s="10" t="s">
        <v>487</v>
      </c>
      <c r="N146" s="10" t="s">
        <v>40</v>
      </c>
      <c r="O146" s="10" t="s">
        <v>41</v>
      </c>
      <c r="P146" s="10" t="s">
        <v>2367</v>
      </c>
      <c r="Q146" s="10" t="s">
        <v>2367</v>
      </c>
      <c r="R146" s="10" t="s">
        <v>2367</v>
      </c>
      <c r="S146" s="10" t="s">
        <v>2367</v>
      </c>
      <c r="T146" s="10" t="s">
        <v>2282</v>
      </c>
      <c r="U146" s="10" t="s">
        <v>2367</v>
      </c>
      <c r="V146" s="10" t="s">
        <v>2367</v>
      </c>
      <c r="W146" s="10" t="s">
        <v>2367</v>
      </c>
      <c r="X146" s="10" t="s">
        <v>2367</v>
      </c>
      <c r="Y146" s="10" t="s">
        <v>2367</v>
      </c>
      <c r="Z146" s="10" t="s">
        <v>2367</v>
      </c>
      <c r="AA146" s="10" t="s">
        <v>2282</v>
      </c>
      <c r="AB146" s="10" t="s">
        <v>2367</v>
      </c>
      <c r="AC146" s="10" t="s">
        <v>2367</v>
      </c>
      <c r="AD146" s="10" t="s">
        <v>2367</v>
      </c>
      <c r="AE146" s="10" t="s">
        <v>2367</v>
      </c>
      <c r="AF146" s="10" t="s">
        <v>2367</v>
      </c>
      <c r="AG146" s="10" t="s">
        <v>2362</v>
      </c>
      <c r="AH146" s="10" t="s">
        <v>2282</v>
      </c>
      <c r="AI146" s="10" t="s">
        <v>2367</v>
      </c>
      <c r="AJ146" s="10" t="s">
        <v>2367</v>
      </c>
      <c r="AK146" s="10" t="s">
        <v>2361</v>
      </c>
      <c r="AL146" s="10" t="s">
        <v>2367</v>
      </c>
      <c r="AM146" s="10" t="s">
        <v>2367</v>
      </c>
      <c r="AN146" s="10" t="s">
        <v>2367</v>
      </c>
      <c r="AO146" s="10" t="s">
        <v>2282</v>
      </c>
      <c r="AP146" s="10" t="s">
        <v>2367</v>
      </c>
      <c r="AQ146" s="10" t="s">
        <v>2367</v>
      </c>
      <c r="AR146" s="10" t="s">
        <v>2367</v>
      </c>
      <c r="AS146" s="10" t="s">
        <v>15</v>
      </c>
      <c r="AT146" s="10" t="s">
        <v>2367</v>
      </c>
      <c r="AU146" s="10">
        <f>SUM(COUNTIFS($P146:$AT146,{"Present - Approved","On behalf attendance - Approved","On behalf attendance - Regularise - Approved","Present - Regularise - Approved"}))</f>
        <v>25</v>
      </c>
      <c r="AV146" s="10">
        <f>SUM(COUNTIFS($P146:$AT146,{"Present - Awaiting","Present - Regularise - Awaiting"}))</f>
        <v>0</v>
      </c>
      <c r="AW146" s="10">
        <f>SUM(COUNTIFS($P146:$AT146,{"Weekoff - Approved","Weekoff Regularise - Approved","Weekoff - Regularise - Approved"}))</f>
        <v>4</v>
      </c>
      <c r="AX146" s="10">
        <f>SUM(COUNTIFS($P146:$AT146,{"Half Day - Approved","Halfday Present - Regularise - Approved","Halfday Present - Approved"}))/2</f>
        <v>0</v>
      </c>
      <c r="AY146" s="10">
        <f>SUM(COUNTIFS($P146:$AT146,{"Half Day - Awaiting"}))/2</f>
        <v>0</v>
      </c>
      <c r="AZ146" s="10">
        <f>COUNTIFS($P146:$AT146,"*Leave - approved*")</f>
        <v>0</v>
      </c>
      <c r="BA146" s="10">
        <f>SUM(COUNTIFS($P146:$AT146,{"Leave - Awaiting"}))</f>
        <v>0</v>
      </c>
      <c r="BB146" s="10">
        <f>COUNTIFS($P146:$AT146,"*Holiday*")</f>
        <v>1</v>
      </c>
      <c r="BC146" s="10">
        <f>SUM(COUNTIFS($P146:$AT146,{"Absent","Absent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46" s="10">
        <f>SUM(COUNTIFS($P146:$AT146,{"Not Marked","Halfday Present - Rejected","Half Day - Rejected","Marked Absent - Regularise - Rejected"}))</f>
        <v>1</v>
      </c>
      <c r="BE146" s="10">
        <f>COUNTIFS($P146:$AT146,"*NA*")</f>
        <v>0</v>
      </c>
      <c r="BF146" s="10">
        <f>SUM(AV146+AY146+BA146+BC146+BD146)</f>
        <v>1</v>
      </c>
      <c r="BG146" s="10">
        <f>SUM(AU146+AW146+AX146+AZ146+BB146)</f>
        <v>30</v>
      </c>
      <c r="BH146" s="10">
        <f>SUM($AU146:$BE146)</f>
        <v>31</v>
      </c>
      <c r="BI146" s="10">
        <f>BA146</f>
        <v>0</v>
      </c>
      <c r="BJ146" s="10">
        <f>BD146+BI146</f>
        <v>1</v>
      </c>
      <c r="BK146" s="10">
        <v>1</v>
      </c>
      <c r="BL146" s="10" t="s">
        <v>2384</v>
      </c>
      <c r="BM146" s="10" t="s">
        <v>2377</v>
      </c>
    </row>
    <row r="147" spans="1:65" x14ac:dyDescent="0.25">
      <c r="A147" s="10" t="s">
        <v>217</v>
      </c>
      <c r="B147" s="10" t="s">
        <v>254</v>
      </c>
      <c r="C147" s="10">
        <v>2003509944</v>
      </c>
      <c r="D147" s="10" t="s">
        <v>2130</v>
      </c>
      <c r="E147" s="10" t="s">
        <v>2131</v>
      </c>
      <c r="F147" s="10" t="s">
        <v>46</v>
      </c>
      <c r="G147" s="10" t="s">
        <v>36</v>
      </c>
      <c r="H147" s="10">
        <v>8490925334</v>
      </c>
      <c r="I147" s="10" t="s">
        <v>37</v>
      </c>
      <c r="J147" s="22">
        <v>45748</v>
      </c>
      <c r="K147" s="10">
        <v>9028299182</v>
      </c>
      <c r="L147" s="10" t="s">
        <v>221</v>
      </c>
      <c r="M147" s="10" t="s">
        <v>221</v>
      </c>
      <c r="N147" s="10" t="s">
        <v>40</v>
      </c>
      <c r="O147" s="10" t="s">
        <v>41</v>
      </c>
      <c r="P147" s="10" t="s">
        <v>2359</v>
      </c>
      <c r="Q147" s="10" t="s">
        <v>2359</v>
      </c>
      <c r="R147" s="10" t="s">
        <v>15</v>
      </c>
      <c r="S147" s="10" t="s">
        <v>15</v>
      </c>
      <c r="T147" s="10" t="s">
        <v>2282</v>
      </c>
      <c r="U147" s="10" t="s">
        <v>15</v>
      </c>
      <c r="V147" s="10" t="s">
        <v>15</v>
      </c>
      <c r="W147" s="10" t="s">
        <v>15</v>
      </c>
      <c r="X147" s="10" t="s">
        <v>15</v>
      </c>
      <c r="Y147" s="10" t="s">
        <v>15</v>
      </c>
      <c r="Z147" s="10" t="s">
        <v>15</v>
      </c>
      <c r="AA147" s="10" t="s">
        <v>2282</v>
      </c>
      <c r="AB147" s="10" t="s">
        <v>15</v>
      </c>
      <c r="AC147" s="10" t="s">
        <v>15</v>
      </c>
      <c r="AD147" s="10" t="s">
        <v>15</v>
      </c>
      <c r="AE147" s="10" t="s">
        <v>15</v>
      </c>
      <c r="AF147" s="10" t="s">
        <v>15</v>
      </c>
      <c r="AG147" s="10" t="s">
        <v>15</v>
      </c>
      <c r="AH147" s="10" t="s">
        <v>2282</v>
      </c>
      <c r="AI147" s="10" t="s">
        <v>15</v>
      </c>
      <c r="AJ147" s="10" t="s">
        <v>15</v>
      </c>
      <c r="AK147" s="10" t="s">
        <v>15</v>
      </c>
      <c r="AL147" s="10" t="s">
        <v>2360</v>
      </c>
      <c r="AM147" s="10" t="s">
        <v>2364</v>
      </c>
      <c r="AN147" s="10" t="s">
        <v>15</v>
      </c>
      <c r="AO147" s="10" t="s">
        <v>2282</v>
      </c>
      <c r="AP147" s="10" t="s">
        <v>2360</v>
      </c>
      <c r="AQ147" s="10" t="s">
        <v>15</v>
      </c>
      <c r="AR147" s="10" t="s">
        <v>15</v>
      </c>
      <c r="AS147" s="10" t="s">
        <v>15</v>
      </c>
      <c r="AT147" s="10" t="s">
        <v>15</v>
      </c>
      <c r="AU147" s="10">
        <f>SUM(COUNTIFS($P147:$AT147,{"Present - Approved","On behalf attendance - Approved","On behalf attendance - Regularise - Approved","Present - Regularise - Approved"}))</f>
        <v>24</v>
      </c>
      <c r="AV147" s="10">
        <f>SUM(COUNTIFS($P147:$AT147,{"Present - Awaiting","Present - Regularise - Awaiting"}))</f>
        <v>0</v>
      </c>
      <c r="AW147" s="10">
        <f>SUM(COUNTIFS($P147:$AT147,{"Weekoff - Approved","Weekoff Regularise - Approved","Weekoff - Regularise - Approved"}))</f>
        <v>4</v>
      </c>
      <c r="AX147" s="10">
        <f>SUM(COUNTIFS($P147:$AT147,{"Half Day - Approved","Halfday Present - Regularise - Approved","Halfday Present - Approved"}))/2</f>
        <v>0</v>
      </c>
      <c r="AY147" s="10">
        <f>SUM(COUNTIFS($P147:$AT147,{"Half Day - Awaiting"}))/2</f>
        <v>0</v>
      </c>
      <c r="AZ147" s="10">
        <f>COUNTIFS($P147:$AT147,"*Leave - approved*")</f>
        <v>2</v>
      </c>
      <c r="BA147" s="10">
        <f>SUM(COUNTIFS($P147:$AT147,{"Leave - Awaiting"}))</f>
        <v>0</v>
      </c>
      <c r="BB147" s="10">
        <f>COUNTIFS($P147:$AT147,"*Holiday*")</f>
        <v>0</v>
      </c>
      <c r="BC147" s="10">
        <f>SUM(COUNTIFS($P147:$AT147,{"Absent","Absent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47" s="10">
        <f>SUM(COUNTIFS($P147:$AT147,{"Not Marked","Halfday Present - Rejected","Half Day - Rejected","Marked Absent - Regularise - Rejected"}))</f>
        <v>0</v>
      </c>
      <c r="BE147" s="10">
        <f>COUNTIFS($P147:$AT147,"*NA*")</f>
        <v>0</v>
      </c>
      <c r="BF147" s="10">
        <f>SUM(AV147+AY147+BA147+BC147+BD147)</f>
        <v>1</v>
      </c>
      <c r="BG147" s="10">
        <f>SUM(AU147+AW147+AX147+AZ147+BB147)</f>
        <v>30</v>
      </c>
      <c r="BH147" s="10">
        <f>SUM($AU147:$BE147)</f>
        <v>31</v>
      </c>
      <c r="BI147" s="10">
        <f>BA147</f>
        <v>0</v>
      </c>
      <c r="BJ147" s="10">
        <f>BD147+BI147</f>
        <v>0</v>
      </c>
      <c r="BK147" s="10">
        <v>1</v>
      </c>
      <c r="BL147" s="11" t="s">
        <v>2382</v>
      </c>
      <c r="BM147" s="10" t="s">
        <v>2377</v>
      </c>
    </row>
    <row r="148" spans="1:65" x14ac:dyDescent="0.25">
      <c r="A148" s="10" t="s">
        <v>107</v>
      </c>
      <c r="B148" s="10" t="s">
        <v>957</v>
      </c>
      <c r="C148" s="10">
        <v>2003543723</v>
      </c>
      <c r="D148" s="10" t="s">
        <v>2190</v>
      </c>
      <c r="E148" s="10" t="s">
        <v>2191</v>
      </c>
      <c r="F148" s="10" t="s">
        <v>104</v>
      </c>
      <c r="G148" s="10" t="s">
        <v>36</v>
      </c>
      <c r="H148" s="10">
        <v>9675395531</v>
      </c>
      <c r="I148" s="10" t="s">
        <v>246</v>
      </c>
      <c r="J148" s="22">
        <v>45786</v>
      </c>
      <c r="K148" s="10">
        <v>7838499836</v>
      </c>
      <c r="L148" s="10" t="s">
        <v>316</v>
      </c>
      <c r="M148" s="10" t="s">
        <v>1832</v>
      </c>
      <c r="N148" s="10" t="s">
        <v>40</v>
      </c>
      <c r="O148" s="10" t="s">
        <v>41</v>
      </c>
      <c r="P148" s="10" t="s">
        <v>2361</v>
      </c>
      <c r="Q148" s="10" t="s">
        <v>15</v>
      </c>
      <c r="R148" s="10" t="s">
        <v>15</v>
      </c>
      <c r="S148" s="10" t="s">
        <v>15</v>
      </c>
      <c r="T148" s="10" t="s">
        <v>2282</v>
      </c>
      <c r="U148" s="10" t="s">
        <v>15</v>
      </c>
      <c r="V148" s="10" t="s">
        <v>15</v>
      </c>
      <c r="W148" s="10" t="s">
        <v>15</v>
      </c>
      <c r="X148" s="10" t="s">
        <v>15</v>
      </c>
      <c r="Y148" s="10" t="s">
        <v>15</v>
      </c>
      <c r="Z148" s="10" t="s">
        <v>15</v>
      </c>
      <c r="AA148" s="10" t="s">
        <v>2282</v>
      </c>
      <c r="AB148" s="10" t="s">
        <v>15</v>
      </c>
      <c r="AC148" s="10" t="s">
        <v>15</v>
      </c>
      <c r="AD148" s="10" t="s">
        <v>15</v>
      </c>
      <c r="AE148" s="10" t="s">
        <v>15</v>
      </c>
      <c r="AF148" s="10" t="s">
        <v>15</v>
      </c>
      <c r="AG148" s="10" t="s">
        <v>2362</v>
      </c>
      <c r="AH148" s="10" t="s">
        <v>2282</v>
      </c>
      <c r="AI148" s="10" t="s">
        <v>15</v>
      </c>
      <c r="AJ148" s="10" t="s">
        <v>15</v>
      </c>
      <c r="AK148" s="10" t="s">
        <v>15</v>
      </c>
      <c r="AL148" s="10" t="s">
        <v>15</v>
      </c>
      <c r="AM148" s="10" t="s">
        <v>15</v>
      </c>
      <c r="AN148" s="10" t="s">
        <v>15</v>
      </c>
      <c r="AO148" s="10" t="s">
        <v>2282</v>
      </c>
      <c r="AP148" s="10" t="s">
        <v>15</v>
      </c>
      <c r="AQ148" s="10" t="s">
        <v>15</v>
      </c>
      <c r="AR148" s="10" t="s">
        <v>15</v>
      </c>
      <c r="AS148" s="10" t="s">
        <v>15</v>
      </c>
      <c r="AT148" s="10" t="s">
        <v>15</v>
      </c>
      <c r="AU148" s="10">
        <f>SUM(COUNTIFS($P148:$AT148,{"Present - Approved","On behalf attendance - Approved","On behalf attendance - Regularise - Approved","Present - Regularise - Approved"}))</f>
        <v>25</v>
      </c>
      <c r="AV148" s="10">
        <f>SUM(COUNTIFS($P148:$AT148,{"Present - Awaiting","Present - Regularise - Awaiting"}))</f>
        <v>0</v>
      </c>
      <c r="AW148" s="10">
        <f>SUM(COUNTIFS($P148:$AT148,{"Weekoff - Approved","Weekoff Regularise - Approved","Weekoff - Regularise - Approved"}))</f>
        <v>4</v>
      </c>
      <c r="AX148" s="10">
        <f>SUM(COUNTIFS($P148:$AT148,{"Half Day - Approved","Halfday Present - Regularise - Approved","Halfday Present - Approved"}))/2</f>
        <v>0</v>
      </c>
      <c r="AY148" s="10">
        <f>SUM(COUNTIFS($P148:$AT148,{"Half Day - Awaiting"}))/2</f>
        <v>0</v>
      </c>
      <c r="AZ148" s="10">
        <f>COUNTIFS($P148:$AT148,"*Leave - approved*")</f>
        <v>0</v>
      </c>
      <c r="BA148" s="10">
        <f>SUM(COUNTIFS($P148:$AT148,{"Leave - Awaiting"}))</f>
        <v>0</v>
      </c>
      <c r="BB148" s="10">
        <f>COUNTIFS($P148:$AT148,"*Holiday*")</f>
        <v>1</v>
      </c>
      <c r="BC148" s="10">
        <f>SUM(COUNTIFS($P148:$AT148,{"Absent","Absent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48" s="10">
        <f>SUM(COUNTIFS($P148:$AT148,{"Not Marked","Halfday Present - Rejected","Half Day - Rejected","Marked Absent - Regularise - Rejected"}))</f>
        <v>1</v>
      </c>
      <c r="BE148" s="10">
        <f>COUNTIFS($P148:$AT148,"*NA*")</f>
        <v>0</v>
      </c>
      <c r="BF148" s="10">
        <f>SUM(AV148+AY148+BA148+BC148+BD148)</f>
        <v>1</v>
      </c>
      <c r="BG148" s="10">
        <f>SUM(AU148+AW148+AX148+AZ148+BB148)</f>
        <v>30</v>
      </c>
      <c r="BH148" s="10">
        <f>SUM($AU148:$BE148)</f>
        <v>31</v>
      </c>
      <c r="BI148" s="10">
        <f>BA148</f>
        <v>0</v>
      </c>
      <c r="BJ148" s="10">
        <f>BD148+BI148</f>
        <v>1</v>
      </c>
      <c r="BK148" s="10">
        <v>1</v>
      </c>
      <c r="BL148" s="10" t="s">
        <v>2384</v>
      </c>
      <c r="BM148" s="10" t="s">
        <v>2377</v>
      </c>
    </row>
    <row r="149" spans="1:65" x14ac:dyDescent="0.25">
      <c r="A149" s="10" t="s">
        <v>70</v>
      </c>
      <c r="B149" s="10" t="s">
        <v>71</v>
      </c>
      <c r="C149" s="10">
        <v>2003543725</v>
      </c>
      <c r="D149" s="10" t="s">
        <v>2236</v>
      </c>
      <c r="E149" s="10" t="s">
        <v>2237</v>
      </c>
      <c r="F149" s="10" t="s">
        <v>35</v>
      </c>
      <c r="G149" s="10" t="s">
        <v>47</v>
      </c>
      <c r="H149" s="10">
        <v>6305248464</v>
      </c>
      <c r="I149" s="10" t="s">
        <v>1216</v>
      </c>
      <c r="J149" s="22">
        <v>45796</v>
      </c>
      <c r="K149" s="10">
        <v>9908323931</v>
      </c>
      <c r="L149" s="10" t="s">
        <v>74</v>
      </c>
      <c r="M149" s="10" t="s">
        <v>75</v>
      </c>
      <c r="N149" s="10" t="s">
        <v>40</v>
      </c>
      <c r="O149" s="10" t="s">
        <v>41</v>
      </c>
      <c r="P149" s="10" t="s">
        <v>15</v>
      </c>
      <c r="Q149" s="10" t="s">
        <v>15</v>
      </c>
      <c r="R149" s="10" t="s">
        <v>15</v>
      </c>
      <c r="S149" s="10" t="s">
        <v>15</v>
      </c>
      <c r="T149" s="10" t="s">
        <v>2282</v>
      </c>
      <c r="U149" s="10" t="s">
        <v>15</v>
      </c>
      <c r="V149" s="10" t="s">
        <v>15</v>
      </c>
      <c r="W149" s="10" t="s">
        <v>15</v>
      </c>
      <c r="X149" s="10" t="s">
        <v>15</v>
      </c>
      <c r="Y149" s="10" t="s">
        <v>15</v>
      </c>
      <c r="Z149" s="10" t="s">
        <v>15</v>
      </c>
      <c r="AA149" s="10" t="s">
        <v>2282</v>
      </c>
      <c r="AB149" s="10" t="s">
        <v>15</v>
      </c>
      <c r="AC149" s="10" t="s">
        <v>15</v>
      </c>
      <c r="AD149" s="10" t="s">
        <v>15</v>
      </c>
      <c r="AE149" s="10" t="s">
        <v>15</v>
      </c>
      <c r="AF149" s="10" t="s">
        <v>15</v>
      </c>
      <c r="AG149" s="10" t="s">
        <v>2361</v>
      </c>
      <c r="AH149" s="10" t="s">
        <v>2282</v>
      </c>
      <c r="AI149" s="10" t="s">
        <v>15</v>
      </c>
      <c r="AJ149" s="10" t="s">
        <v>15</v>
      </c>
      <c r="AK149" s="10" t="s">
        <v>15</v>
      </c>
      <c r="AL149" s="10" t="s">
        <v>15</v>
      </c>
      <c r="AM149" s="10" t="s">
        <v>15</v>
      </c>
      <c r="AN149" s="10" t="s">
        <v>15</v>
      </c>
      <c r="AO149" s="10" t="s">
        <v>2282</v>
      </c>
      <c r="AP149" s="10" t="s">
        <v>15</v>
      </c>
      <c r="AQ149" s="10" t="s">
        <v>15</v>
      </c>
      <c r="AR149" s="10" t="s">
        <v>15</v>
      </c>
      <c r="AS149" s="10" t="s">
        <v>15</v>
      </c>
      <c r="AT149" s="10" t="s">
        <v>15</v>
      </c>
      <c r="AU149" s="10">
        <f>SUM(COUNTIFS($P149:$AT149,{"Present - Approved","On behalf attendance - Approved","On behalf attendance - Regularise - Approved","Present - Regularise - Approved"}))</f>
        <v>26</v>
      </c>
      <c r="AV149" s="10">
        <f>SUM(COUNTIFS($P149:$AT149,{"Present - Awaiting","Present - Regularise - Awaiting"}))</f>
        <v>0</v>
      </c>
      <c r="AW149" s="10">
        <f>SUM(COUNTIFS($P149:$AT149,{"Weekoff - Approved","Weekoff Regularise - Approved","Weekoff - Regularise - Approved"}))</f>
        <v>4</v>
      </c>
      <c r="AX149" s="10">
        <f>SUM(COUNTIFS($P149:$AT149,{"Half Day - Approved","Halfday Present - Regularise - Approved","Halfday Present - Approved"}))/2</f>
        <v>0</v>
      </c>
      <c r="AY149" s="10">
        <f>SUM(COUNTIFS($P149:$AT149,{"Half Day - Awaiting"}))/2</f>
        <v>0</v>
      </c>
      <c r="AZ149" s="10">
        <f>COUNTIFS($P149:$AT149,"*Leave - approved*")</f>
        <v>0</v>
      </c>
      <c r="BA149" s="10">
        <f>SUM(COUNTIFS($P149:$AT149,{"Leave - Awaiting"}))</f>
        <v>0</v>
      </c>
      <c r="BB149" s="10">
        <f>COUNTIFS($P149:$AT149,"*Holiday*")</f>
        <v>0</v>
      </c>
      <c r="BC149" s="10">
        <f>SUM(COUNTIFS($P149:$AT149,{"Absent","Absent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49" s="10">
        <f>SUM(COUNTIFS($P149:$AT149,{"Not Marked","Halfday Present - Rejected","Half Day - Rejected","Marked Absent - Regularise - Rejected"}))</f>
        <v>1</v>
      </c>
      <c r="BE149" s="10">
        <f>COUNTIFS($P149:$AT149,"*NA*")</f>
        <v>0</v>
      </c>
      <c r="BF149" s="10">
        <f>SUM(AV149+AY149+BA149+BC149+BD149)</f>
        <v>1</v>
      </c>
      <c r="BG149" s="10">
        <f>SUM(AU149+AW149+AX149+AZ149+BB149)</f>
        <v>30</v>
      </c>
      <c r="BH149" s="10">
        <f>SUM($AU149:$BE149)</f>
        <v>31</v>
      </c>
      <c r="BI149" s="10">
        <f>BA149</f>
        <v>0</v>
      </c>
      <c r="BJ149" s="10">
        <f>BD149+BI149</f>
        <v>1</v>
      </c>
      <c r="BK149" s="10">
        <v>1</v>
      </c>
      <c r="BL149" s="10" t="s">
        <v>2384</v>
      </c>
      <c r="BM149" s="10" t="s">
        <v>2377</v>
      </c>
    </row>
    <row r="150" spans="1:65" x14ac:dyDescent="0.25">
      <c r="A150" s="10" t="s">
        <v>117</v>
      </c>
      <c r="B150" s="10" t="s">
        <v>2245</v>
      </c>
      <c r="C150" s="10" t="s">
        <v>2246</v>
      </c>
      <c r="D150" s="10" t="s">
        <v>2246</v>
      </c>
      <c r="E150" s="10" t="s">
        <v>2247</v>
      </c>
      <c r="F150" s="10" t="s">
        <v>35</v>
      </c>
      <c r="G150" s="10" t="s">
        <v>47</v>
      </c>
      <c r="H150" s="10">
        <v>7845247258</v>
      </c>
      <c r="I150" s="10" t="s">
        <v>1216</v>
      </c>
      <c r="J150" s="22">
        <v>45797</v>
      </c>
      <c r="K150" s="10">
        <v>7010710300</v>
      </c>
      <c r="L150" s="10" t="s">
        <v>252</v>
      </c>
      <c r="M150" s="10" t="s">
        <v>2158</v>
      </c>
      <c r="N150" s="10" t="s">
        <v>40</v>
      </c>
      <c r="O150" s="10" t="s">
        <v>41</v>
      </c>
      <c r="P150" s="10" t="s">
        <v>15</v>
      </c>
      <c r="Q150" s="10" t="s">
        <v>15</v>
      </c>
      <c r="R150" s="10" t="s">
        <v>15</v>
      </c>
      <c r="S150" s="10" t="s">
        <v>15</v>
      </c>
      <c r="T150" s="10" t="s">
        <v>2282</v>
      </c>
      <c r="U150" s="10" t="s">
        <v>15</v>
      </c>
      <c r="V150" s="10" t="s">
        <v>15</v>
      </c>
      <c r="W150" s="10" t="s">
        <v>15</v>
      </c>
      <c r="X150" s="10" t="s">
        <v>15</v>
      </c>
      <c r="Y150" s="10" t="s">
        <v>15</v>
      </c>
      <c r="Z150" s="10" t="s">
        <v>15</v>
      </c>
      <c r="AA150" s="10" t="s">
        <v>2282</v>
      </c>
      <c r="AB150" s="10" t="s">
        <v>15</v>
      </c>
      <c r="AC150" s="10" t="s">
        <v>15</v>
      </c>
      <c r="AD150" s="10" t="s">
        <v>15</v>
      </c>
      <c r="AE150" s="10" t="s">
        <v>15</v>
      </c>
      <c r="AF150" s="10" t="s">
        <v>15</v>
      </c>
      <c r="AG150" s="10" t="s">
        <v>15</v>
      </c>
      <c r="AH150" s="10" t="s">
        <v>2282</v>
      </c>
      <c r="AI150" s="10" t="s">
        <v>15</v>
      </c>
      <c r="AJ150" s="10" t="s">
        <v>15</v>
      </c>
      <c r="AK150" s="10" t="s">
        <v>2360</v>
      </c>
      <c r="AL150" s="10" t="s">
        <v>2360</v>
      </c>
      <c r="AM150" s="10" t="s">
        <v>15</v>
      </c>
      <c r="AN150" s="10" t="s">
        <v>2361</v>
      </c>
      <c r="AO150" s="10" t="s">
        <v>2282</v>
      </c>
      <c r="AP150" s="10" t="s">
        <v>15</v>
      </c>
      <c r="AQ150" s="10" t="s">
        <v>15</v>
      </c>
      <c r="AR150" s="10" t="s">
        <v>15</v>
      </c>
      <c r="AS150" s="10" t="s">
        <v>15</v>
      </c>
      <c r="AT150" s="10" t="s">
        <v>15</v>
      </c>
      <c r="AU150" s="10">
        <f>SUM(COUNTIFS($P150:$AT150,{"Present - Approved","On behalf attendance - Approved","On behalf attendance - Regularise - Approved","Present - Regularise - Approved"}))</f>
        <v>26</v>
      </c>
      <c r="AV150" s="10">
        <f>SUM(COUNTIFS($P150:$AT150,{"Present - Awaiting","Present - Regularise - Awaiting"}))</f>
        <v>0</v>
      </c>
      <c r="AW150" s="10">
        <f>SUM(COUNTIFS($P150:$AT150,{"Weekoff - Approved","Weekoff Regularise - Approved","Weekoff - Regularise - Approved"}))</f>
        <v>4</v>
      </c>
      <c r="AX150" s="10">
        <f>SUM(COUNTIFS($P150:$AT150,{"Half Day - Approved","Halfday Present - Regularise - Approved","Halfday Present - Approved"}))/2</f>
        <v>0</v>
      </c>
      <c r="AY150" s="10">
        <f>SUM(COUNTIFS($P150:$AT150,{"Half Day - Awaiting"}))/2</f>
        <v>0</v>
      </c>
      <c r="AZ150" s="10">
        <f>COUNTIFS($P150:$AT150,"*Leave - approved*")</f>
        <v>0</v>
      </c>
      <c r="BA150" s="10">
        <f>SUM(COUNTIFS($P150:$AT150,{"Leave - Awaiting"}))</f>
        <v>0</v>
      </c>
      <c r="BB150" s="10">
        <f>COUNTIFS($P150:$AT150,"*Holiday*")</f>
        <v>0</v>
      </c>
      <c r="BC150" s="10">
        <f>SUM(COUNTIFS($P150:$AT150,{"Absent","Absent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50" s="10">
        <f>SUM(COUNTIFS($P150:$AT150,{"Not Marked","Halfday Present - Rejected","Half Day - Rejected","Marked Absent - Regularise - Rejected"}))</f>
        <v>1</v>
      </c>
      <c r="BE150" s="10">
        <f>COUNTIFS($P150:$AT150,"*NA*")</f>
        <v>0</v>
      </c>
      <c r="BF150" s="10">
        <f>SUM(AV150+AY150+BA150+BC150+BD150)</f>
        <v>1</v>
      </c>
      <c r="BG150" s="10">
        <f>SUM(AU150+AW150+AX150+AZ150+BB150)</f>
        <v>30</v>
      </c>
      <c r="BH150" s="10">
        <f>SUM($AU150:$BE150)</f>
        <v>31</v>
      </c>
      <c r="BI150" s="10">
        <f>BA150</f>
        <v>0</v>
      </c>
      <c r="BJ150" s="10">
        <f>BD150+BI150</f>
        <v>1</v>
      </c>
      <c r="BK150" s="10">
        <v>1</v>
      </c>
      <c r="BL150" s="10" t="s">
        <v>2384</v>
      </c>
      <c r="BM150" s="10" t="s">
        <v>2377</v>
      </c>
    </row>
    <row r="151" spans="1:65" x14ac:dyDescent="0.25">
      <c r="A151" s="10" t="s">
        <v>177</v>
      </c>
      <c r="B151" s="10" t="s">
        <v>178</v>
      </c>
      <c r="C151" s="10">
        <v>2003543726</v>
      </c>
      <c r="D151" s="10" t="s">
        <v>2250</v>
      </c>
      <c r="E151" s="10" t="s">
        <v>2251</v>
      </c>
      <c r="F151" s="10" t="s">
        <v>46</v>
      </c>
      <c r="G151" s="10" t="s">
        <v>47</v>
      </c>
      <c r="H151" s="10">
        <v>7021406319</v>
      </c>
      <c r="I151" s="10" t="s">
        <v>1216</v>
      </c>
      <c r="J151" s="22">
        <v>45797</v>
      </c>
      <c r="K151" s="10">
        <v>9820821645</v>
      </c>
      <c r="L151" s="10" t="s">
        <v>200</v>
      </c>
      <c r="M151" s="10" t="s">
        <v>196</v>
      </c>
      <c r="N151" s="10" t="s">
        <v>40</v>
      </c>
      <c r="O151" s="10" t="s">
        <v>41</v>
      </c>
      <c r="P151" s="10" t="s">
        <v>15</v>
      </c>
      <c r="Q151" s="10" t="s">
        <v>15</v>
      </c>
      <c r="R151" s="10" t="s">
        <v>15</v>
      </c>
      <c r="S151" s="10" t="s">
        <v>15</v>
      </c>
      <c r="T151" s="10" t="s">
        <v>2282</v>
      </c>
      <c r="U151" s="10" t="s">
        <v>15</v>
      </c>
      <c r="V151" s="10" t="s">
        <v>15</v>
      </c>
      <c r="W151" s="10" t="s">
        <v>15</v>
      </c>
      <c r="X151" s="10" t="s">
        <v>15</v>
      </c>
      <c r="Y151" s="10" t="s">
        <v>2365</v>
      </c>
      <c r="Z151" s="10" t="s">
        <v>15</v>
      </c>
      <c r="AA151" s="10" t="s">
        <v>2282</v>
      </c>
      <c r="AB151" s="10" t="s">
        <v>15</v>
      </c>
      <c r="AC151" s="10" t="s">
        <v>15</v>
      </c>
      <c r="AD151" s="10" t="s">
        <v>2360</v>
      </c>
      <c r="AE151" s="10" t="s">
        <v>15</v>
      </c>
      <c r="AF151" s="10" t="s">
        <v>15</v>
      </c>
      <c r="AG151" s="10" t="s">
        <v>15</v>
      </c>
      <c r="AH151" s="10" t="s">
        <v>2282</v>
      </c>
      <c r="AI151" s="10" t="s">
        <v>2359</v>
      </c>
      <c r="AJ151" s="10" t="s">
        <v>2360</v>
      </c>
      <c r="AK151" s="10" t="s">
        <v>15</v>
      </c>
      <c r="AL151" s="10" t="s">
        <v>15</v>
      </c>
      <c r="AM151" s="10" t="s">
        <v>15</v>
      </c>
      <c r="AN151" s="10" t="s">
        <v>2359</v>
      </c>
      <c r="AO151" s="10" t="s">
        <v>2282</v>
      </c>
      <c r="AP151" s="10" t="s">
        <v>15</v>
      </c>
      <c r="AQ151" s="10" t="s">
        <v>2360</v>
      </c>
      <c r="AR151" s="10" t="s">
        <v>15</v>
      </c>
      <c r="AS151" s="10" t="s">
        <v>15</v>
      </c>
      <c r="AT151" s="10" t="s">
        <v>15</v>
      </c>
      <c r="AU151" s="10">
        <f>SUM(COUNTIFS($P151:$AT151,{"Present - Approved","On behalf attendance - Approved","On behalf attendance - Regularise - Approved","Present - Regularise - Approved"}))</f>
        <v>24</v>
      </c>
      <c r="AV151" s="10">
        <f>SUM(COUNTIFS($P151:$AT151,{"Present - Awaiting","Present - Regularise - Awaiting"}))</f>
        <v>0</v>
      </c>
      <c r="AW151" s="10">
        <f>SUM(COUNTIFS($P151:$AT151,{"Weekoff - Approved","Weekoff Regularise - Approved","Weekoff - Regularise - Approved"}))</f>
        <v>4</v>
      </c>
      <c r="AX151" s="10">
        <f>SUM(COUNTIFS($P151:$AT151,{"Half Day - Approved","Halfday Present - Regularise - Approved","Halfday Present - Approved"}))/2</f>
        <v>0</v>
      </c>
      <c r="AY151" s="10">
        <f>SUM(COUNTIFS($P151:$AT151,{"Half Day - Awaiting"}))/2</f>
        <v>0</v>
      </c>
      <c r="AZ151" s="10">
        <f>COUNTIFS($P151:$AT151,"*Leave - approved*")</f>
        <v>2</v>
      </c>
      <c r="BA151" s="10">
        <f>SUM(COUNTIFS($P151:$AT151,{"Leave - Awaiting"}))</f>
        <v>0</v>
      </c>
      <c r="BB151" s="10">
        <f>COUNTIFS($P151:$AT151,"*Holiday*")</f>
        <v>0</v>
      </c>
      <c r="BC151" s="10">
        <f>SUM(COUNTIFS($P151:$AT151,{"Absent","Absent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51" s="10">
        <f>SUM(COUNTIFS($P151:$AT151,{"Not Marked","Halfday Present - Rejected","Half Day - Rejected","Marked Absent - Regularise - Rejected"}))</f>
        <v>0</v>
      </c>
      <c r="BE151" s="10">
        <f>COUNTIFS($P151:$AT151,"*NA*")</f>
        <v>0</v>
      </c>
      <c r="BF151" s="10">
        <f>SUM(AV151+AY151+BA151+BC151+BD151)</f>
        <v>1</v>
      </c>
      <c r="BG151" s="10">
        <f>SUM(AU151+AW151+AX151+AZ151+BB151)</f>
        <v>30</v>
      </c>
      <c r="BH151" s="10">
        <f>SUM($AU151:$BE151)</f>
        <v>31</v>
      </c>
      <c r="BI151" s="10">
        <f>BA151</f>
        <v>0</v>
      </c>
      <c r="BJ151" s="10">
        <f>BD151+BI151</f>
        <v>0</v>
      </c>
      <c r="BK151" s="10">
        <v>1</v>
      </c>
      <c r="BL151" s="11" t="s">
        <v>2382</v>
      </c>
      <c r="BM151" s="10" t="s">
        <v>2377</v>
      </c>
    </row>
    <row r="152" spans="1:65" x14ac:dyDescent="0.25">
      <c r="A152" s="10" t="s">
        <v>107</v>
      </c>
      <c r="B152" s="10" t="s">
        <v>108</v>
      </c>
      <c r="C152" s="10">
        <v>2003540627</v>
      </c>
      <c r="D152" s="10" t="s">
        <v>2266</v>
      </c>
      <c r="E152" s="10" t="s">
        <v>2267</v>
      </c>
      <c r="F152" s="10" t="s">
        <v>104</v>
      </c>
      <c r="G152" s="10" t="s">
        <v>47</v>
      </c>
      <c r="H152" s="10">
        <v>9580803853</v>
      </c>
      <c r="I152" s="10" t="s">
        <v>1216</v>
      </c>
      <c r="J152" s="22">
        <v>45778</v>
      </c>
      <c r="K152" s="10">
        <v>7408995511</v>
      </c>
      <c r="L152" s="10" t="s">
        <v>374</v>
      </c>
      <c r="M152" s="10" t="s">
        <v>375</v>
      </c>
      <c r="N152" s="10" t="s">
        <v>40</v>
      </c>
      <c r="O152" s="10" t="s">
        <v>41</v>
      </c>
      <c r="P152" s="10" t="s">
        <v>15</v>
      </c>
      <c r="Q152" s="10" t="s">
        <v>15</v>
      </c>
      <c r="R152" s="10" t="s">
        <v>15</v>
      </c>
      <c r="S152" s="10" t="s">
        <v>15</v>
      </c>
      <c r="T152" s="10" t="s">
        <v>2282</v>
      </c>
      <c r="U152" s="10" t="s">
        <v>15</v>
      </c>
      <c r="V152" s="10" t="s">
        <v>15</v>
      </c>
      <c r="W152" s="10" t="s">
        <v>15</v>
      </c>
      <c r="X152" s="10" t="s">
        <v>15</v>
      </c>
      <c r="Y152" s="10" t="s">
        <v>15</v>
      </c>
      <c r="Z152" s="10" t="s">
        <v>15</v>
      </c>
      <c r="AA152" s="10" t="s">
        <v>2282</v>
      </c>
      <c r="AB152" s="10" t="s">
        <v>15</v>
      </c>
      <c r="AC152" s="10" t="s">
        <v>15</v>
      </c>
      <c r="AD152" s="10" t="s">
        <v>15</v>
      </c>
      <c r="AE152" s="10" t="s">
        <v>15</v>
      </c>
      <c r="AF152" s="10" t="s">
        <v>15</v>
      </c>
      <c r="AG152" s="10" t="s">
        <v>2362</v>
      </c>
      <c r="AH152" s="10" t="s">
        <v>2282</v>
      </c>
      <c r="AI152" s="10" t="s">
        <v>15</v>
      </c>
      <c r="AJ152" s="10" t="s">
        <v>15</v>
      </c>
      <c r="AK152" s="10" t="s">
        <v>15</v>
      </c>
      <c r="AL152" s="10" t="s">
        <v>15</v>
      </c>
      <c r="AM152" s="10" t="s">
        <v>15</v>
      </c>
      <c r="AN152" s="10" t="s">
        <v>2364</v>
      </c>
      <c r="AO152" s="10" t="s">
        <v>2282</v>
      </c>
      <c r="AP152" s="10" t="s">
        <v>15</v>
      </c>
      <c r="AQ152" s="10" t="s">
        <v>15</v>
      </c>
      <c r="AR152" s="10" t="s">
        <v>15</v>
      </c>
      <c r="AS152" s="10" t="s">
        <v>15</v>
      </c>
      <c r="AT152" s="10" t="s">
        <v>15</v>
      </c>
      <c r="AU152" s="10">
        <f>SUM(COUNTIFS($P152:$AT152,{"Present - Approved","On behalf attendance - Approved","On behalf attendance - Regularise - Approved","Present - Regularise - Approved"}))</f>
        <v>25</v>
      </c>
      <c r="AV152" s="10">
        <f>SUM(COUNTIFS($P152:$AT152,{"Present - Awaiting","Present - Regularise - Awaiting"}))</f>
        <v>0</v>
      </c>
      <c r="AW152" s="10">
        <f>SUM(COUNTIFS($P152:$AT152,{"Weekoff - Approved","Weekoff Regularise - Approved","Weekoff - Regularise - Approved"}))</f>
        <v>4</v>
      </c>
      <c r="AX152" s="10">
        <f>SUM(COUNTIFS($P152:$AT152,{"Half Day - Approved","Halfday Present - Regularise - Approved","Halfday Present - Approved"}))/2</f>
        <v>0</v>
      </c>
      <c r="AY152" s="10">
        <f>SUM(COUNTIFS($P152:$AT152,{"Half Day - Awaiting"}))/2</f>
        <v>0</v>
      </c>
      <c r="AZ152" s="10">
        <f>COUNTIFS($P152:$AT152,"*Leave - approved*")</f>
        <v>0</v>
      </c>
      <c r="BA152" s="10">
        <f>SUM(COUNTIFS($P152:$AT152,{"Leave - Awaiting"}))</f>
        <v>0</v>
      </c>
      <c r="BB152" s="10">
        <f>COUNTIFS($P152:$AT152,"*Holiday*")</f>
        <v>1</v>
      </c>
      <c r="BC152" s="10">
        <f>SUM(COUNTIFS($P152:$AT152,{"Absent","Absent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152" s="10">
        <f>SUM(COUNTIFS($P152:$AT152,{"Not Marked","Halfday Present - Rejected","Half Day - Rejected","Marked Absent - Regularise - Rejected"}))</f>
        <v>0</v>
      </c>
      <c r="BE152" s="10">
        <f>COUNTIFS($P152:$AT152,"*NA*")</f>
        <v>0</v>
      </c>
      <c r="BF152" s="10">
        <f>SUM(AV152+AY152+BA152+BC152+BD152)</f>
        <v>1</v>
      </c>
      <c r="BG152" s="10">
        <f>SUM(AU152+AW152+AX152+AZ152+BB152)</f>
        <v>30</v>
      </c>
      <c r="BH152" s="10">
        <f>SUM($AU152:$BE152)</f>
        <v>31</v>
      </c>
      <c r="BI152" s="10">
        <f>BA152</f>
        <v>0</v>
      </c>
      <c r="BJ152" s="10">
        <f>BD152+BI152</f>
        <v>0</v>
      </c>
      <c r="BK152" s="10">
        <v>1</v>
      </c>
      <c r="BL152" s="11" t="s">
        <v>2382</v>
      </c>
      <c r="BM152" s="10" t="s">
        <v>2377</v>
      </c>
    </row>
    <row r="153" spans="1:65" x14ac:dyDescent="0.25">
      <c r="A153" s="10" t="s">
        <v>31</v>
      </c>
      <c r="B153" s="10" t="s">
        <v>32</v>
      </c>
      <c r="C153" s="10">
        <v>2002840682</v>
      </c>
      <c r="D153" s="10" t="s">
        <v>33</v>
      </c>
      <c r="E153" s="10" t="s">
        <v>34</v>
      </c>
      <c r="F153" s="10" t="s">
        <v>35</v>
      </c>
      <c r="G153" s="10" t="s">
        <v>36</v>
      </c>
      <c r="H153" s="10">
        <v>9972301595</v>
      </c>
      <c r="I153" s="10" t="s">
        <v>37</v>
      </c>
      <c r="J153" s="22">
        <v>45231</v>
      </c>
      <c r="K153" s="10">
        <v>9036300964</v>
      </c>
      <c r="L153" s="10" t="s">
        <v>38</v>
      </c>
      <c r="M153" s="10" t="s">
        <v>39</v>
      </c>
      <c r="N153" s="10" t="s">
        <v>40</v>
      </c>
      <c r="O153" s="10" t="s">
        <v>41</v>
      </c>
      <c r="P153" s="10" t="s">
        <v>15</v>
      </c>
      <c r="Q153" s="10" t="s">
        <v>15</v>
      </c>
      <c r="R153" s="10" t="s">
        <v>15</v>
      </c>
      <c r="S153" s="10" t="s">
        <v>15</v>
      </c>
      <c r="T153" s="10" t="s">
        <v>2282</v>
      </c>
      <c r="U153" s="10" t="s">
        <v>15</v>
      </c>
      <c r="V153" s="10" t="s">
        <v>15</v>
      </c>
      <c r="W153" s="10" t="s">
        <v>15</v>
      </c>
      <c r="X153" s="10" t="s">
        <v>15</v>
      </c>
      <c r="Y153" s="10" t="s">
        <v>15</v>
      </c>
      <c r="Z153" s="10" t="s">
        <v>15</v>
      </c>
      <c r="AA153" s="10" t="s">
        <v>2282</v>
      </c>
      <c r="AB153" s="10" t="s">
        <v>15</v>
      </c>
      <c r="AC153" s="10" t="s">
        <v>15</v>
      </c>
      <c r="AD153" s="10" t="s">
        <v>15</v>
      </c>
      <c r="AE153" s="10" t="s">
        <v>2359</v>
      </c>
      <c r="AF153" s="10" t="s">
        <v>15</v>
      </c>
      <c r="AG153" s="10" t="s">
        <v>2359</v>
      </c>
      <c r="AH153" s="10" t="s">
        <v>2282</v>
      </c>
      <c r="AI153" s="10" t="s">
        <v>15</v>
      </c>
      <c r="AJ153" s="10" t="s">
        <v>15</v>
      </c>
      <c r="AK153" s="10" t="s">
        <v>15</v>
      </c>
      <c r="AL153" s="10" t="s">
        <v>15</v>
      </c>
      <c r="AM153" s="10" t="s">
        <v>15</v>
      </c>
      <c r="AN153" s="10" t="s">
        <v>15</v>
      </c>
      <c r="AO153" s="10" t="s">
        <v>2282</v>
      </c>
      <c r="AP153" s="10" t="s">
        <v>15</v>
      </c>
      <c r="AQ153" s="10" t="s">
        <v>15</v>
      </c>
      <c r="AR153" s="10" t="s">
        <v>15</v>
      </c>
      <c r="AS153" s="10" t="s">
        <v>15</v>
      </c>
      <c r="AT153" s="10" t="s">
        <v>15</v>
      </c>
      <c r="AU153" s="10">
        <f>SUM(COUNTIFS($P153:$AT153,{"Present - Approved","On behalf attendance - Approved","On behalf attendance - Regularise - Approved","Present - Regularise - Approved"}))</f>
        <v>25</v>
      </c>
      <c r="AV153" s="10">
        <f>SUM(COUNTIFS($P153:$AT153,{"Present - Awaiting","Present - Regularise - Awaiting"}))</f>
        <v>0</v>
      </c>
      <c r="AW153" s="10">
        <f>SUM(COUNTIFS($P153:$AT153,{"Weekoff - Approved","Weekoff Regularise - Approved","Weekoff - Regularise - Approved"}))</f>
        <v>4</v>
      </c>
      <c r="AX153" s="10">
        <f>SUM(COUNTIFS($P153:$AT153,{"Half Day - Approved","Halfday Present - Regularise - Approved","Halfday Present - Approved"}))/2</f>
        <v>0</v>
      </c>
      <c r="AY153" s="10">
        <f>SUM(COUNTIFS($P153:$AT153,{"Half Day - Awaiting"}))/2</f>
        <v>0</v>
      </c>
      <c r="AZ153" s="10">
        <f>COUNTIFS($P153:$AT153,"*Leave - approved*")</f>
        <v>2</v>
      </c>
      <c r="BA153" s="10">
        <f>SUM(COUNTIFS($P153:$AT153,{"Leave - Awaiting"}))</f>
        <v>0</v>
      </c>
      <c r="BB153" s="10">
        <f>COUNTIFS($P153:$AT153,"*Holiday*")</f>
        <v>0</v>
      </c>
      <c r="BC153" s="10">
        <f>SUM(COUNTIFS($P153:$AT153,{"Absent","Absent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53" s="10">
        <f>SUM(COUNTIFS($P153:$AT153,{"Not Marked","Halfday Present - Rejected","Half Day - Rejected","Marked Absent - Regularise - Rejected"}))</f>
        <v>0</v>
      </c>
      <c r="BE153" s="10">
        <f>COUNTIFS($P153:$AT153,"*NA*")</f>
        <v>0</v>
      </c>
      <c r="BF153" s="10">
        <f>SUM(AV153+AY153+BA153+BC153+BD153)</f>
        <v>0</v>
      </c>
      <c r="BG153" s="10">
        <f>SUM(AU153+AW153+AX153+AZ153+BB153)</f>
        <v>31</v>
      </c>
      <c r="BH153" s="10">
        <f>SUM($AU153:$BE153)</f>
        <v>31</v>
      </c>
      <c r="BI153" s="10">
        <f>BA153</f>
        <v>0</v>
      </c>
      <c r="BJ153" s="10">
        <f>BD153+BI153</f>
        <v>0</v>
      </c>
      <c r="BK153" s="10">
        <v>0</v>
      </c>
      <c r="BL153" s="10" t="s">
        <v>2380</v>
      </c>
      <c r="BM153" s="10" t="s">
        <v>2376</v>
      </c>
    </row>
    <row r="154" spans="1:65" x14ac:dyDescent="0.25">
      <c r="A154" s="10" t="s">
        <v>42</v>
      </c>
      <c r="B154" s="10" t="s">
        <v>43</v>
      </c>
      <c r="C154" s="10">
        <v>2002840681</v>
      </c>
      <c r="D154" s="10" t="s">
        <v>44</v>
      </c>
      <c r="E154" s="10" t="s">
        <v>45</v>
      </c>
      <c r="F154" s="10" t="s">
        <v>46</v>
      </c>
      <c r="G154" s="10" t="s">
        <v>47</v>
      </c>
      <c r="H154" s="10">
        <v>9926800558</v>
      </c>
      <c r="I154" s="10" t="s">
        <v>48</v>
      </c>
      <c r="J154" s="22">
        <v>45231</v>
      </c>
      <c r="K154" s="10">
        <v>9770112005</v>
      </c>
      <c r="L154" s="10" t="s">
        <v>49</v>
      </c>
      <c r="M154" s="10" t="s">
        <v>50</v>
      </c>
      <c r="N154" s="10" t="s">
        <v>40</v>
      </c>
      <c r="O154" s="10" t="s">
        <v>41</v>
      </c>
      <c r="P154" s="10" t="s">
        <v>15</v>
      </c>
      <c r="Q154" s="10" t="s">
        <v>15</v>
      </c>
      <c r="R154" s="10" t="s">
        <v>15</v>
      </c>
      <c r="S154" s="10" t="s">
        <v>15</v>
      </c>
      <c r="T154" s="10" t="s">
        <v>2282</v>
      </c>
      <c r="U154" s="10" t="s">
        <v>15</v>
      </c>
      <c r="V154" s="10" t="s">
        <v>15</v>
      </c>
      <c r="W154" s="10" t="s">
        <v>15</v>
      </c>
      <c r="X154" s="10" t="s">
        <v>15</v>
      </c>
      <c r="Y154" s="10" t="s">
        <v>15</v>
      </c>
      <c r="Z154" s="10" t="s">
        <v>15</v>
      </c>
      <c r="AA154" s="10" t="s">
        <v>2282</v>
      </c>
      <c r="AB154" s="10" t="s">
        <v>15</v>
      </c>
      <c r="AC154" s="10" t="s">
        <v>15</v>
      </c>
      <c r="AD154" s="10" t="s">
        <v>15</v>
      </c>
      <c r="AE154" s="10" t="s">
        <v>15</v>
      </c>
      <c r="AF154" s="10" t="s">
        <v>15</v>
      </c>
      <c r="AG154" s="10" t="s">
        <v>15</v>
      </c>
      <c r="AH154" s="10" t="s">
        <v>2282</v>
      </c>
      <c r="AI154" s="10" t="s">
        <v>15</v>
      </c>
      <c r="AJ154" s="10" t="s">
        <v>15</v>
      </c>
      <c r="AK154" s="10" t="s">
        <v>15</v>
      </c>
      <c r="AL154" s="10" t="s">
        <v>15</v>
      </c>
      <c r="AM154" s="10" t="s">
        <v>15</v>
      </c>
      <c r="AN154" s="10" t="s">
        <v>15</v>
      </c>
      <c r="AO154" s="10" t="s">
        <v>2282</v>
      </c>
      <c r="AP154" s="10" t="s">
        <v>15</v>
      </c>
      <c r="AQ154" s="10" t="s">
        <v>15</v>
      </c>
      <c r="AR154" s="10" t="s">
        <v>15</v>
      </c>
      <c r="AS154" s="10" t="s">
        <v>15</v>
      </c>
      <c r="AT154" s="10" t="s">
        <v>15</v>
      </c>
      <c r="AU154" s="10">
        <f>SUM(COUNTIFS($P154:$AT154,{"Present - Approved","On behalf attendance - Approved","On behalf attendance - Regularise - Approved","Present - Regularise - Approved"}))</f>
        <v>27</v>
      </c>
      <c r="AV154" s="10">
        <f>SUM(COUNTIFS($P154:$AT154,{"Present - Awaiting","Present - Regularise - Awaiting"}))</f>
        <v>0</v>
      </c>
      <c r="AW154" s="10">
        <f>SUM(COUNTIFS($P154:$AT154,{"Weekoff - Approved","Weekoff Regularise - Approved","Weekoff - Regularise - Approved"}))</f>
        <v>4</v>
      </c>
      <c r="AX154" s="10">
        <f>SUM(COUNTIFS($P154:$AT154,{"Half Day - Approved","Halfday Present - Regularise - Approved","Halfday Present - Approved"}))/2</f>
        <v>0</v>
      </c>
      <c r="AY154" s="10">
        <f>SUM(COUNTIFS($P154:$AT154,{"Half Day - Awaiting"}))/2</f>
        <v>0</v>
      </c>
      <c r="AZ154" s="10">
        <f>COUNTIFS($P154:$AT154,"*Leave - approved*")</f>
        <v>0</v>
      </c>
      <c r="BA154" s="10">
        <f>SUM(COUNTIFS($P154:$AT154,{"Leave - Awaiting"}))</f>
        <v>0</v>
      </c>
      <c r="BB154" s="10">
        <f>COUNTIFS($P154:$AT154,"*Holiday*")</f>
        <v>0</v>
      </c>
      <c r="BC154" s="10">
        <f>SUM(COUNTIFS($P154:$AT154,{"Absent","Absent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54" s="10">
        <f>SUM(COUNTIFS($P154:$AT154,{"Not Marked","Halfday Present - Rejected","Half Day - Rejected","Marked Absent - Regularise - Rejected"}))</f>
        <v>0</v>
      </c>
      <c r="BE154" s="10">
        <f>COUNTIFS($P154:$AT154,"*NA*")</f>
        <v>0</v>
      </c>
      <c r="BF154" s="10">
        <f>SUM(AV154+AY154+BA154+BC154+BD154)</f>
        <v>0</v>
      </c>
      <c r="BG154" s="10">
        <f>SUM(AU154+AW154+AX154+AZ154+BB154)</f>
        <v>31</v>
      </c>
      <c r="BH154" s="10">
        <f>SUM($AU154:$BE154)</f>
        <v>31</v>
      </c>
      <c r="BI154" s="10">
        <f>BA154</f>
        <v>0</v>
      </c>
      <c r="BJ154" s="10">
        <f>BD154+BI154</f>
        <v>0</v>
      </c>
      <c r="BK154" s="10">
        <v>0</v>
      </c>
      <c r="BL154" s="10" t="s">
        <v>2380</v>
      </c>
      <c r="BM154" s="10" t="s">
        <v>2376</v>
      </c>
    </row>
    <row r="155" spans="1:65" x14ac:dyDescent="0.25">
      <c r="A155" s="10" t="s">
        <v>42</v>
      </c>
      <c r="B155" s="10" t="s">
        <v>51</v>
      </c>
      <c r="C155" s="10">
        <v>2002840680</v>
      </c>
      <c r="D155" s="10" t="s">
        <v>52</v>
      </c>
      <c r="E155" s="10" t="s">
        <v>53</v>
      </c>
      <c r="F155" s="10" t="s">
        <v>46</v>
      </c>
      <c r="G155" s="10" t="s">
        <v>47</v>
      </c>
      <c r="H155" s="10">
        <v>9691220360</v>
      </c>
      <c r="I155" s="10" t="s">
        <v>48</v>
      </c>
      <c r="J155" s="22">
        <v>45231</v>
      </c>
      <c r="K155" s="10">
        <v>9131585829</v>
      </c>
      <c r="L155" s="10" t="s">
        <v>54</v>
      </c>
      <c r="M155" s="10" t="s">
        <v>50</v>
      </c>
      <c r="N155" s="10" t="s">
        <v>40</v>
      </c>
      <c r="O155" s="10" t="s">
        <v>41</v>
      </c>
      <c r="P155" s="10" t="s">
        <v>15</v>
      </c>
      <c r="Q155" s="10" t="s">
        <v>15</v>
      </c>
      <c r="R155" s="10" t="s">
        <v>15</v>
      </c>
      <c r="S155" s="10" t="s">
        <v>2360</v>
      </c>
      <c r="T155" s="10" t="s">
        <v>2282</v>
      </c>
      <c r="U155" s="10" t="s">
        <v>15</v>
      </c>
      <c r="V155" s="10" t="s">
        <v>2360</v>
      </c>
      <c r="W155" s="10" t="s">
        <v>15</v>
      </c>
      <c r="X155" s="10" t="s">
        <v>15</v>
      </c>
      <c r="Y155" s="10" t="s">
        <v>15</v>
      </c>
      <c r="Z155" s="10" t="s">
        <v>15</v>
      </c>
      <c r="AA155" s="10" t="s">
        <v>2282</v>
      </c>
      <c r="AB155" s="10" t="s">
        <v>15</v>
      </c>
      <c r="AC155" s="10" t="s">
        <v>15</v>
      </c>
      <c r="AD155" s="10" t="s">
        <v>15</v>
      </c>
      <c r="AE155" s="10" t="s">
        <v>15</v>
      </c>
      <c r="AF155" s="10" t="s">
        <v>2360</v>
      </c>
      <c r="AG155" s="10" t="s">
        <v>15</v>
      </c>
      <c r="AH155" s="10" t="s">
        <v>2282</v>
      </c>
      <c r="AI155" s="10" t="s">
        <v>15</v>
      </c>
      <c r="AJ155" s="10" t="s">
        <v>15</v>
      </c>
      <c r="AK155" s="10" t="s">
        <v>15</v>
      </c>
      <c r="AL155" s="10" t="s">
        <v>15</v>
      </c>
      <c r="AM155" s="10" t="s">
        <v>15</v>
      </c>
      <c r="AN155" s="10" t="s">
        <v>15</v>
      </c>
      <c r="AO155" s="10" t="s">
        <v>2282</v>
      </c>
      <c r="AP155" s="10" t="s">
        <v>15</v>
      </c>
      <c r="AQ155" s="10" t="s">
        <v>15</v>
      </c>
      <c r="AR155" s="10" t="s">
        <v>15</v>
      </c>
      <c r="AS155" s="10" t="s">
        <v>15</v>
      </c>
      <c r="AT155" s="10" t="s">
        <v>15</v>
      </c>
      <c r="AU155" s="10">
        <f>SUM(COUNTIFS($P155:$AT155,{"Present - Approved","On behalf attendance - Approved","On behalf attendance - Regularise - Approved","Present - Regularise - Approved"}))</f>
        <v>27</v>
      </c>
      <c r="AV155" s="10">
        <f>SUM(COUNTIFS($P155:$AT155,{"Present - Awaiting","Present - Regularise - Awaiting"}))</f>
        <v>0</v>
      </c>
      <c r="AW155" s="10">
        <f>SUM(COUNTIFS($P155:$AT155,{"Weekoff - Approved","Weekoff Regularise - Approved","Weekoff - Regularise - Approved"}))</f>
        <v>4</v>
      </c>
      <c r="AX155" s="10">
        <f>SUM(COUNTIFS($P155:$AT155,{"Half Day - Approved","Halfday Present - Regularise - Approved","Halfday Present - Approved"}))/2</f>
        <v>0</v>
      </c>
      <c r="AY155" s="10">
        <f>SUM(COUNTIFS($P155:$AT155,{"Half Day - Awaiting"}))/2</f>
        <v>0</v>
      </c>
      <c r="AZ155" s="10">
        <f>COUNTIFS($P155:$AT155,"*Leave - approved*")</f>
        <v>0</v>
      </c>
      <c r="BA155" s="10">
        <f>SUM(COUNTIFS($P155:$AT155,{"Leave - Awaiting"}))</f>
        <v>0</v>
      </c>
      <c r="BB155" s="10">
        <f>COUNTIFS($P155:$AT155,"*Holiday*")</f>
        <v>0</v>
      </c>
      <c r="BC155" s="10">
        <f>SUM(COUNTIFS($P155:$AT155,{"Absent","Absent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55" s="10">
        <f>SUM(COUNTIFS($P155:$AT155,{"Not Marked","Halfday Present - Rejected","Half Day - Rejected","Marked Absent - Regularise - Rejected"}))</f>
        <v>0</v>
      </c>
      <c r="BE155" s="10">
        <f>COUNTIFS($P155:$AT155,"*NA*")</f>
        <v>0</v>
      </c>
      <c r="BF155" s="10">
        <f>SUM(AV155+AY155+BA155+BC155+BD155)</f>
        <v>0</v>
      </c>
      <c r="BG155" s="10">
        <f>SUM(AU155+AW155+AX155+AZ155+BB155)</f>
        <v>31</v>
      </c>
      <c r="BH155" s="10">
        <f>SUM($AU155:$BE155)</f>
        <v>31</v>
      </c>
      <c r="BI155" s="10">
        <f>BA155</f>
        <v>0</v>
      </c>
      <c r="BJ155" s="10">
        <f>BD155+BI155</f>
        <v>0</v>
      </c>
      <c r="BK155" s="10">
        <v>0</v>
      </c>
      <c r="BL155" s="10" t="s">
        <v>2380</v>
      </c>
      <c r="BM155" s="10" t="s">
        <v>2376</v>
      </c>
    </row>
    <row r="156" spans="1:65" x14ac:dyDescent="0.25">
      <c r="A156" s="10" t="s">
        <v>42</v>
      </c>
      <c r="B156" s="10" t="s">
        <v>55</v>
      </c>
      <c r="C156" s="10">
        <v>2002840679</v>
      </c>
      <c r="D156" s="10" t="s">
        <v>56</v>
      </c>
      <c r="E156" s="10" t="s">
        <v>57</v>
      </c>
      <c r="F156" s="10" t="s">
        <v>46</v>
      </c>
      <c r="G156" s="10" t="s">
        <v>47</v>
      </c>
      <c r="H156" s="10">
        <v>8982458143</v>
      </c>
      <c r="I156" s="10" t="s">
        <v>48</v>
      </c>
      <c r="J156" s="22">
        <v>45231</v>
      </c>
      <c r="K156" s="10">
        <v>9826251785</v>
      </c>
      <c r="L156" s="10" t="s">
        <v>58</v>
      </c>
      <c r="M156" s="10" t="s">
        <v>59</v>
      </c>
      <c r="N156" s="10" t="s">
        <v>40</v>
      </c>
      <c r="O156" s="10" t="s">
        <v>41</v>
      </c>
      <c r="P156" s="10" t="s">
        <v>15</v>
      </c>
      <c r="Q156" s="10" t="s">
        <v>15</v>
      </c>
      <c r="R156" s="10" t="s">
        <v>15</v>
      </c>
      <c r="S156" s="10" t="s">
        <v>2359</v>
      </c>
      <c r="T156" s="10" t="s">
        <v>2282</v>
      </c>
      <c r="U156" s="10" t="s">
        <v>15</v>
      </c>
      <c r="V156" s="10" t="s">
        <v>15</v>
      </c>
      <c r="W156" s="10" t="s">
        <v>15</v>
      </c>
      <c r="X156" s="10" t="s">
        <v>15</v>
      </c>
      <c r="Y156" s="10" t="s">
        <v>15</v>
      </c>
      <c r="Z156" s="10" t="s">
        <v>15</v>
      </c>
      <c r="AA156" s="10" t="s">
        <v>2282</v>
      </c>
      <c r="AB156" s="10" t="s">
        <v>15</v>
      </c>
      <c r="AC156" s="10" t="s">
        <v>15</v>
      </c>
      <c r="AD156" s="10" t="s">
        <v>15</v>
      </c>
      <c r="AE156" s="10" t="s">
        <v>15</v>
      </c>
      <c r="AF156" s="10" t="s">
        <v>15</v>
      </c>
      <c r="AG156" s="10" t="s">
        <v>15</v>
      </c>
      <c r="AH156" s="10" t="s">
        <v>2282</v>
      </c>
      <c r="AI156" s="10" t="s">
        <v>15</v>
      </c>
      <c r="AJ156" s="10" t="s">
        <v>15</v>
      </c>
      <c r="AK156" s="10" t="s">
        <v>2359</v>
      </c>
      <c r="AL156" s="10" t="s">
        <v>15</v>
      </c>
      <c r="AM156" s="10" t="s">
        <v>15</v>
      </c>
      <c r="AN156" s="10" t="s">
        <v>15</v>
      </c>
      <c r="AO156" s="10" t="s">
        <v>2282</v>
      </c>
      <c r="AP156" s="10" t="s">
        <v>15</v>
      </c>
      <c r="AQ156" s="10" t="s">
        <v>15</v>
      </c>
      <c r="AR156" s="10" t="s">
        <v>15</v>
      </c>
      <c r="AS156" s="10" t="s">
        <v>15</v>
      </c>
      <c r="AT156" s="10" t="s">
        <v>15</v>
      </c>
      <c r="AU156" s="10">
        <f>SUM(COUNTIFS($P156:$AT156,{"Present - Approved","On behalf attendance - Approved","On behalf attendance - Regularise - Approved","Present - Regularise - Approved"}))</f>
        <v>25</v>
      </c>
      <c r="AV156" s="10">
        <f>SUM(COUNTIFS($P156:$AT156,{"Present - Awaiting","Present - Regularise - Awaiting"}))</f>
        <v>0</v>
      </c>
      <c r="AW156" s="10">
        <f>SUM(COUNTIFS($P156:$AT156,{"Weekoff - Approved","Weekoff Regularise - Approved","Weekoff - Regularise - Approved"}))</f>
        <v>4</v>
      </c>
      <c r="AX156" s="10">
        <f>SUM(COUNTIFS($P156:$AT156,{"Half Day - Approved","Halfday Present - Regularise - Approved","Halfday Present - Approved"}))/2</f>
        <v>0</v>
      </c>
      <c r="AY156" s="10">
        <f>SUM(COUNTIFS($P156:$AT156,{"Half Day - Awaiting"}))/2</f>
        <v>0</v>
      </c>
      <c r="AZ156" s="10">
        <f>COUNTIFS($P156:$AT156,"*Leave - approved*")</f>
        <v>2</v>
      </c>
      <c r="BA156" s="10">
        <f>SUM(COUNTIFS($P156:$AT156,{"Leave - Awaiting"}))</f>
        <v>0</v>
      </c>
      <c r="BB156" s="10">
        <f>COUNTIFS($P156:$AT156,"*Holiday*")</f>
        <v>0</v>
      </c>
      <c r="BC156" s="10">
        <f>SUM(COUNTIFS($P156:$AT156,{"Absent","Absent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56" s="10">
        <f>SUM(COUNTIFS($P156:$AT156,{"Not Marked","Halfday Present - Rejected","Half Day - Rejected","Marked Absent - Regularise - Rejected"}))</f>
        <v>0</v>
      </c>
      <c r="BE156" s="10">
        <f>COUNTIFS($P156:$AT156,"*NA*")</f>
        <v>0</v>
      </c>
      <c r="BF156" s="10">
        <f>SUM(AV156+AY156+BA156+BC156+BD156)</f>
        <v>0</v>
      </c>
      <c r="BG156" s="10">
        <f>SUM(AU156+AW156+AX156+AZ156+BB156)</f>
        <v>31</v>
      </c>
      <c r="BH156" s="10">
        <f>SUM($AU156:$BE156)</f>
        <v>31</v>
      </c>
      <c r="BI156" s="10">
        <f>BA156</f>
        <v>0</v>
      </c>
      <c r="BJ156" s="10">
        <f>BD156+BI156</f>
        <v>0</v>
      </c>
      <c r="BK156" s="10">
        <v>0</v>
      </c>
      <c r="BL156" s="10" t="s">
        <v>2380</v>
      </c>
      <c r="BM156" s="10" t="s">
        <v>2376</v>
      </c>
    </row>
    <row r="157" spans="1:65" x14ac:dyDescent="0.25">
      <c r="A157" s="10" t="s">
        <v>42</v>
      </c>
      <c r="B157" s="10" t="s">
        <v>60</v>
      </c>
      <c r="C157" s="10">
        <v>2002841175</v>
      </c>
      <c r="D157" s="10" t="s">
        <v>61</v>
      </c>
      <c r="E157" s="10" t="s">
        <v>62</v>
      </c>
      <c r="F157" s="10" t="s">
        <v>46</v>
      </c>
      <c r="G157" s="10" t="s">
        <v>47</v>
      </c>
      <c r="H157" s="10">
        <v>7000410171</v>
      </c>
      <c r="I157" s="10" t="s">
        <v>48</v>
      </c>
      <c r="J157" s="22">
        <v>45231</v>
      </c>
      <c r="K157" s="10">
        <v>8878732654</v>
      </c>
      <c r="L157" s="10" t="s">
        <v>63</v>
      </c>
      <c r="M157" s="10" t="s">
        <v>50</v>
      </c>
      <c r="N157" s="10" t="s">
        <v>40</v>
      </c>
      <c r="O157" s="10" t="s">
        <v>41</v>
      </c>
      <c r="P157" s="10" t="s">
        <v>15</v>
      </c>
      <c r="Q157" s="10" t="s">
        <v>15</v>
      </c>
      <c r="R157" s="10" t="s">
        <v>15</v>
      </c>
      <c r="S157" s="10" t="s">
        <v>15</v>
      </c>
      <c r="T157" s="10" t="s">
        <v>2282</v>
      </c>
      <c r="U157" s="10" t="s">
        <v>15</v>
      </c>
      <c r="V157" s="10" t="s">
        <v>15</v>
      </c>
      <c r="W157" s="10" t="s">
        <v>15</v>
      </c>
      <c r="X157" s="10" t="s">
        <v>15</v>
      </c>
      <c r="Y157" s="10" t="s">
        <v>2360</v>
      </c>
      <c r="Z157" s="10" t="s">
        <v>15</v>
      </c>
      <c r="AA157" s="10" t="s">
        <v>2282</v>
      </c>
      <c r="AB157" s="10" t="s">
        <v>15</v>
      </c>
      <c r="AC157" s="10" t="s">
        <v>15</v>
      </c>
      <c r="AD157" s="10" t="s">
        <v>15</v>
      </c>
      <c r="AE157" s="10" t="s">
        <v>15</v>
      </c>
      <c r="AF157" s="10" t="s">
        <v>15</v>
      </c>
      <c r="AG157" s="10" t="s">
        <v>15</v>
      </c>
      <c r="AH157" s="10" t="s">
        <v>2282</v>
      </c>
      <c r="AI157" s="10" t="s">
        <v>15</v>
      </c>
      <c r="AJ157" s="10" t="s">
        <v>15</v>
      </c>
      <c r="AK157" s="10" t="s">
        <v>15</v>
      </c>
      <c r="AL157" s="10" t="s">
        <v>15</v>
      </c>
      <c r="AM157" s="10" t="s">
        <v>2359</v>
      </c>
      <c r="AN157" s="10" t="s">
        <v>15</v>
      </c>
      <c r="AO157" s="10" t="s">
        <v>2282</v>
      </c>
      <c r="AP157" s="10" t="s">
        <v>15</v>
      </c>
      <c r="AQ157" s="10" t="s">
        <v>2360</v>
      </c>
      <c r="AR157" s="10" t="s">
        <v>2360</v>
      </c>
      <c r="AS157" s="10" t="s">
        <v>15</v>
      </c>
      <c r="AT157" s="10" t="s">
        <v>15</v>
      </c>
      <c r="AU157" s="10">
        <f>SUM(COUNTIFS($P157:$AT157,{"Present - Approved","On behalf attendance - Approved","On behalf attendance - Regularise - Approved","Present - Regularise - Approved"}))</f>
        <v>26</v>
      </c>
      <c r="AV157" s="10">
        <f>SUM(COUNTIFS($P157:$AT157,{"Present - Awaiting","Present - Regularise - Awaiting"}))</f>
        <v>0</v>
      </c>
      <c r="AW157" s="10">
        <f>SUM(COUNTIFS($P157:$AT157,{"Weekoff - Approved","Weekoff Regularise - Approved","Weekoff - Regularise - Approved"}))</f>
        <v>4</v>
      </c>
      <c r="AX157" s="10">
        <f>SUM(COUNTIFS($P157:$AT157,{"Half Day - Approved","Halfday Present - Regularise - Approved","Halfday Present - Approved"}))/2</f>
        <v>0</v>
      </c>
      <c r="AY157" s="10">
        <f>SUM(COUNTIFS($P157:$AT157,{"Half Day - Awaiting"}))/2</f>
        <v>0</v>
      </c>
      <c r="AZ157" s="10">
        <f>COUNTIFS($P157:$AT157,"*Leave - approved*")</f>
        <v>1</v>
      </c>
      <c r="BA157" s="10">
        <f>SUM(COUNTIFS($P157:$AT157,{"Leave - Awaiting"}))</f>
        <v>0</v>
      </c>
      <c r="BB157" s="10">
        <f>COUNTIFS($P157:$AT157,"*Holiday*")</f>
        <v>0</v>
      </c>
      <c r="BC157" s="10">
        <f>SUM(COUNTIFS($P157:$AT157,{"Absent","Absent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57" s="10">
        <f>SUM(COUNTIFS($P157:$AT157,{"Not Marked","Halfday Present - Rejected","Half Day - Rejected","Marked Absent - Regularise - Rejected"}))</f>
        <v>0</v>
      </c>
      <c r="BE157" s="10">
        <f>COUNTIFS($P157:$AT157,"*NA*")</f>
        <v>0</v>
      </c>
      <c r="BF157" s="10">
        <f>SUM(AV157+AY157+BA157+BC157+BD157)</f>
        <v>0</v>
      </c>
      <c r="BG157" s="10">
        <f>SUM(AU157+AW157+AX157+AZ157+BB157)</f>
        <v>31</v>
      </c>
      <c r="BH157" s="10">
        <f>SUM($AU157:$BE157)</f>
        <v>31</v>
      </c>
      <c r="BI157" s="10">
        <f>BA157</f>
        <v>0</v>
      </c>
      <c r="BJ157" s="10">
        <f>BD157+BI157</f>
        <v>0</v>
      </c>
      <c r="BK157" s="10">
        <v>0</v>
      </c>
      <c r="BL157" s="10" t="s">
        <v>2380</v>
      </c>
      <c r="BM157" s="10" t="s">
        <v>2376</v>
      </c>
    </row>
    <row r="158" spans="1:65" x14ac:dyDescent="0.25">
      <c r="A158" s="10" t="s">
        <v>64</v>
      </c>
      <c r="B158" s="10" t="s">
        <v>65</v>
      </c>
      <c r="C158" s="10">
        <v>2002841174</v>
      </c>
      <c r="D158" s="10" t="s">
        <v>66</v>
      </c>
      <c r="E158" s="10" t="s">
        <v>67</v>
      </c>
      <c r="F158" s="10" t="s">
        <v>35</v>
      </c>
      <c r="G158" s="10" t="s">
        <v>47</v>
      </c>
      <c r="H158" s="10">
        <v>9704767974</v>
      </c>
      <c r="I158" s="10" t="s">
        <v>48</v>
      </c>
      <c r="J158" s="22">
        <v>45231</v>
      </c>
      <c r="K158" s="10">
        <v>9666623184</v>
      </c>
      <c r="L158" s="10" t="s">
        <v>68</v>
      </c>
      <c r="M158" s="10" t="s">
        <v>69</v>
      </c>
      <c r="N158" s="10" t="s">
        <v>40</v>
      </c>
      <c r="O158" s="10" t="s">
        <v>41</v>
      </c>
      <c r="P158" s="10" t="s">
        <v>15</v>
      </c>
      <c r="Q158" s="10" t="s">
        <v>15</v>
      </c>
      <c r="R158" s="10" t="s">
        <v>15</v>
      </c>
      <c r="S158" s="10" t="s">
        <v>15</v>
      </c>
      <c r="T158" s="10" t="s">
        <v>2282</v>
      </c>
      <c r="U158" s="10" t="s">
        <v>15</v>
      </c>
      <c r="V158" s="10" t="s">
        <v>15</v>
      </c>
      <c r="W158" s="10" t="s">
        <v>15</v>
      </c>
      <c r="X158" s="10" t="s">
        <v>15</v>
      </c>
      <c r="Y158" s="10" t="s">
        <v>15</v>
      </c>
      <c r="Z158" s="10" t="s">
        <v>15</v>
      </c>
      <c r="AA158" s="10" t="s">
        <v>2282</v>
      </c>
      <c r="AB158" s="10" t="s">
        <v>15</v>
      </c>
      <c r="AC158" s="10" t="s">
        <v>15</v>
      </c>
      <c r="AD158" s="10" t="s">
        <v>15</v>
      </c>
      <c r="AE158" s="10" t="s">
        <v>15</v>
      </c>
      <c r="AF158" s="10" t="s">
        <v>15</v>
      </c>
      <c r="AG158" s="10" t="s">
        <v>15</v>
      </c>
      <c r="AH158" s="10" t="s">
        <v>2282</v>
      </c>
      <c r="AI158" s="10" t="s">
        <v>15</v>
      </c>
      <c r="AJ158" s="10" t="s">
        <v>15</v>
      </c>
      <c r="AK158" s="10" t="s">
        <v>15</v>
      </c>
      <c r="AL158" s="10" t="s">
        <v>15</v>
      </c>
      <c r="AM158" s="10" t="s">
        <v>15</v>
      </c>
      <c r="AN158" s="10" t="s">
        <v>15</v>
      </c>
      <c r="AO158" s="10" t="s">
        <v>2282</v>
      </c>
      <c r="AP158" s="10" t="s">
        <v>15</v>
      </c>
      <c r="AQ158" s="10" t="s">
        <v>15</v>
      </c>
      <c r="AR158" s="10" t="s">
        <v>15</v>
      </c>
      <c r="AS158" s="10" t="s">
        <v>15</v>
      </c>
      <c r="AT158" s="10" t="s">
        <v>15</v>
      </c>
      <c r="AU158" s="10">
        <f>SUM(COUNTIFS($P158:$AT158,{"Present - Approved","On behalf attendance - Approved","On behalf attendance - Regularise - Approved","Present - Regularise - Approved"}))</f>
        <v>27</v>
      </c>
      <c r="AV158" s="10">
        <f>SUM(COUNTIFS($P158:$AT158,{"Present - Awaiting","Present - Regularise - Awaiting"}))</f>
        <v>0</v>
      </c>
      <c r="AW158" s="10">
        <f>SUM(COUNTIFS($P158:$AT158,{"Weekoff - Approved","Weekoff Regularise - Approved","Weekoff - Regularise - Approved"}))</f>
        <v>4</v>
      </c>
      <c r="AX158" s="10">
        <f>SUM(COUNTIFS($P158:$AT158,{"Half Day - Approved","Halfday Present - Regularise - Approved","Halfday Present - Approved"}))/2</f>
        <v>0</v>
      </c>
      <c r="AY158" s="10">
        <f>SUM(COUNTIFS($P158:$AT158,{"Half Day - Awaiting"}))/2</f>
        <v>0</v>
      </c>
      <c r="AZ158" s="10">
        <f>COUNTIFS($P158:$AT158,"*Leave - approved*")</f>
        <v>0</v>
      </c>
      <c r="BA158" s="10">
        <f>SUM(COUNTIFS($P158:$AT158,{"Leave - Awaiting"}))</f>
        <v>0</v>
      </c>
      <c r="BB158" s="10">
        <f>COUNTIFS($P158:$AT158,"*Holiday*")</f>
        <v>0</v>
      </c>
      <c r="BC158" s="10">
        <f>SUM(COUNTIFS($P158:$AT158,{"Absent","Absent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58" s="10">
        <f>SUM(COUNTIFS($P158:$AT158,{"Not Marked","Halfday Present - Rejected","Half Day - Rejected","Marked Absent - Regularise - Rejected"}))</f>
        <v>0</v>
      </c>
      <c r="BE158" s="10">
        <f>COUNTIFS($P158:$AT158,"*NA*")</f>
        <v>0</v>
      </c>
      <c r="BF158" s="10">
        <f>SUM(AV158+AY158+BA158+BC158+BD158)</f>
        <v>0</v>
      </c>
      <c r="BG158" s="10">
        <f>SUM(AU158+AW158+AX158+AZ158+BB158)</f>
        <v>31</v>
      </c>
      <c r="BH158" s="10">
        <f>SUM($AU158:$BE158)</f>
        <v>31</v>
      </c>
      <c r="BI158" s="10">
        <f>BA158</f>
        <v>0</v>
      </c>
      <c r="BJ158" s="10">
        <f>BD158+BI158</f>
        <v>0</v>
      </c>
      <c r="BK158" s="10">
        <v>0</v>
      </c>
      <c r="BL158" s="10" t="s">
        <v>2380</v>
      </c>
      <c r="BM158" s="10" t="s">
        <v>2376</v>
      </c>
    </row>
    <row r="159" spans="1:65" x14ac:dyDescent="0.25">
      <c r="A159" s="10" t="s">
        <v>70</v>
      </c>
      <c r="B159" s="10" t="s">
        <v>71</v>
      </c>
      <c r="C159" s="10">
        <v>2002841173</v>
      </c>
      <c r="D159" s="10" t="s">
        <v>72</v>
      </c>
      <c r="E159" s="10" t="s">
        <v>73</v>
      </c>
      <c r="F159" s="10" t="s">
        <v>35</v>
      </c>
      <c r="G159" s="10" t="s">
        <v>47</v>
      </c>
      <c r="H159" s="10">
        <v>6302051131</v>
      </c>
      <c r="I159" s="10" t="s">
        <v>48</v>
      </c>
      <c r="J159" s="22">
        <v>45231</v>
      </c>
      <c r="K159" s="10">
        <v>9908323931</v>
      </c>
      <c r="L159" s="10" t="s">
        <v>74</v>
      </c>
      <c r="M159" s="10" t="s">
        <v>75</v>
      </c>
      <c r="N159" s="10" t="s">
        <v>40</v>
      </c>
      <c r="O159" s="10" t="s">
        <v>41</v>
      </c>
      <c r="P159" s="10" t="s">
        <v>15</v>
      </c>
      <c r="Q159" s="10" t="s">
        <v>15</v>
      </c>
      <c r="R159" s="10" t="s">
        <v>15</v>
      </c>
      <c r="S159" s="10" t="s">
        <v>15</v>
      </c>
      <c r="T159" s="10" t="s">
        <v>2282</v>
      </c>
      <c r="U159" s="10" t="s">
        <v>15</v>
      </c>
      <c r="V159" s="10" t="s">
        <v>15</v>
      </c>
      <c r="W159" s="10" t="s">
        <v>15</v>
      </c>
      <c r="X159" s="10" t="s">
        <v>15</v>
      </c>
      <c r="Y159" s="10" t="s">
        <v>15</v>
      </c>
      <c r="Z159" s="10" t="s">
        <v>15</v>
      </c>
      <c r="AA159" s="10" t="s">
        <v>2282</v>
      </c>
      <c r="AB159" s="10" t="s">
        <v>15</v>
      </c>
      <c r="AC159" s="10" t="s">
        <v>15</v>
      </c>
      <c r="AD159" s="10" t="s">
        <v>15</v>
      </c>
      <c r="AE159" s="10" t="s">
        <v>15</v>
      </c>
      <c r="AF159" s="10" t="s">
        <v>15</v>
      </c>
      <c r="AG159" s="10" t="s">
        <v>15</v>
      </c>
      <c r="AH159" s="10" t="s">
        <v>2282</v>
      </c>
      <c r="AI159" s="10" t="s">
        <v>15</v>
      </c>
      <c r="AJ159" s="10" t="s">
        <v>15</v>
      </c>
      <c r="AK159" s="10" t="s">
        <v>15</v>
      </c>
      <c r="AL159" s="10" t="s">
        <v>15</v>
      </c>
      <c r="AM159" s="10" t="s">
        <v>15</v>
      </c>
      <c r="AN159" s="10" t="s">
        <v>15</v>
      </c>
      <c r="AO159" s="10" t="s">
        <v>2282</v>
      </c>
      <c r="AP159" s="10" t="s">
        <v>15</v>
      </c>
      <c r="AQ159" s="10" t="s">
        <v>2359</v>
      </c>
      <c r="AR159" s="10" t="s">
        <v>15</v>
      </c>
      <c r="AS159" s="10" t="s">
        <v>15</v>
      </c>
      <c r="AT159" s="10" t="s">
        <v>15</v>
      </c>
      <c r="AU159" s="10">
        <f>SUM(COUNTIFS($P159:$AT159,{"Present - Approved","On behalf attendance - Approved","On behalf attendance - Regularise - Approved","Present - Regularise - Approved"}))</f>
        <v>26</v>
      </c>
      <c r="AV159" s="10">
        <f>SUM(COUNTIFS($P159:$AT159,{"Present - Awaiting","Present - Regularise - Awaiting"}))</f>
        <v>0</v>
      </c>
      <c r="AW159" s="10">
        <f>SUM(COUNTIFS($P159:$AT159,{"Weekoff - Approved","Weekoff Regularise - Approved","Weekoff - Regularise - Approved"}))</f>
        <v>4</v>
      </c>
      <c r="AX159" s="10">
        <f>SUM(COUNTIFS($P159:$AT159,{"Half Day - Approved","Halfday Present - Regularise - Approved","Halfday Present - Approved"}))/2</f>
        <v>0</v>
      </c>
      <c r="AY159" s="10">
        <f>SUM(COUNTIFS($P159:$AT159,{"Half Day - Awaiting"}))/2</f>
        <v>0</v>
      </c>
      <c r="AZ159" s="10">
        <f>COUNTIFS($P159:$AT159,"*Leave - approved*")</f>
        <v>1</v>
      </c>
      <c r="BA159" s="10">
        <f>SUM(COUNTIFS($P159:$AT159,{"Leave - Awaiting"}))</f>
        <v>0</v>
      </c>
      <c r="BB159" s="10">
        <f>COUNTIFS($P159:$AT159,"*Holiday*")</f>
        <v>0</v>
      </c>
      <c r="BC159" s="10">
        <f>SUM(COUNTIFS($P159:$AT159,{"Absent","Absent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59" s="10">
        <f>SUM(COUNTIFS($P159:$AT159,{"Not Marked","Halfday Present - Rejected","Half Day - Rejected","Marked Absent - Regularise - Rejected"}))</f>
        <v>0</v>
      </c>
      <c r="BE159" s="10">
        <f>COUNTIFS($P159:$AT159,"*NA*")</f>
        <v>0</v>
      </c>
      <c r="BF159" s="10">
        <f>SUM(AV159+AY159+BA159+BC159+BD159)</f>
        <v>0</v>
      </c>
      <c r="BG159" s="10">
        <f>SUM(AU159+AW159+AX159+AZ159+BB159)</f>
        <v>31</v>
      </c>
      <c r="BH159" s="10">
        <f>SUM($AU159:$BE159)</f>
        <v>31</v>
      </c>
      <c r="BI159" s="10">
        <f>BA159</f>
        <v>0</v>
      </c>
      <c r="BJ159" s="10">
        <f>BD159+BI159</f>
        <v>0</v>
      </c>
      <c r="BK159" s="10">
        <v>0</v>
      </c>
      <c r="BL159" s="10" t="s">
        <v>2380</v>
      </c>
      <c r="BM159" s="10" t="s">
        <v>2376</v>
      </c>
    </row>
    <row r="160" spans="1:65" x14ac:dyDescent="0.25">
      <c r="A160" s="10" t="s">
        <v>70</v>
      </c>
      <c r="B160" s="10" t="s">
        <v>76</v>
      </c>
      <c r="C160" s="10">
        <v>2002841172</v>
      </c>
      <c r="D160" s="10" t="s">
        <v>77</v>
      </c>
      <c r="E160" s="10" t="s">
        <v>78</v>
      </c>
      <c r="F160" s="10" t="s">
        <v>35</v>
      </c>
      <c r="G160" s="10" t="s">
        <v>47</v>
      </c>
      <c r="H160" s="10">
        <v>7674919020</v>
      </c>
      <c r="I160" s="10" t="s">
        <v>48</v>
      </c>
      <c r="J160" s="22">
        <v>45231</v>
      </c>
      <c r="K160" s="10">
        <v>9393115607</v>
      </c>
      <c r="L160" s="10" t="s">
        <v>79</v>
      </c>
      <c r="M160" s="10" t="s">
        <v>75</v>
      </c>
      <c r="N160" s="10" t="s">
        <v>40</v>
      </c>
      <c r="O160" s="10" t="s">
        <v>41</v>
      </c>
      <c r="P160" s="10" t="s">
        <v>15</v>
      </c>
      <c r="Q160" s="10" t="s">
        <v>15</v>
      </c>
      <c r="R160" s="10" t="s">
        <v>15</v>
      </c>
      <c r="S160" s="10" t="s">
        <v>15</v>
      </c>
      <c r="T160" s="10" t="s">
        <v>2282</v>
      </c>
      <c r="U160" s="10" t="s">
        <v>15</v>
      </c>
      <c r="V160" s="10" t="s">
        <v>15</v>
      </c>
      <c r="W160" s="10" t="s">
        <v>15</v>
      </c>
      <c r="X160" s="10" t="s">
        <v>15</v>
      </c>
      <c r="Y160" s="10" t="s">
        <v>15</v>
      </c>
      <c r="Z160" s="10" t="s">
        <v>15</v>
      </c>
      <c r="AA160" s="10" t="s">
        <v>2282</v>
      </c>
      <c r="AB160" s="10" t="s">
        <v>15</v>
      </c>
      <c r="AC160" s="10" t="s">
        <v>15</v>
      </c>
      <c r="AD160" s="10" t="s">
        <v>15</v>
      </c>
      <c r="AE160" s="10" t="s">
        <v>15</v>
      </c>
      <c r="AF160" s="10" t="s">
        <v>15</v>
      </c>
      <c r="AG160" s="10" t="s">
        <v>15</v>
      </c>
      <c r="AH160" s="10" t="s">
        <v>2282</v>
      </c>
      <c r="AI160" s="10" t="s">
        <v>15</v>
      </c>
      <c r="AJ160" s="10" t="s">
        <v>15</v>
      </c>
      <c r="AK160" s="10" t="s">
        <v>15</v>
      </c>
      <c r="AL160" s="10" t="s">
        <v>15</v>
      </c>
      <c r="AM160" s="10" t="s">
        <v>15</v>
      </c>
      <c r="AN160" s="10" t="s">
        <v>15</v>
      </c>
      <c r="AO160" s="10" t="s">
        <v>2282</v>
      </c>
      <c r="AP160" s="10" t="s">
        <v>15</v>
      </c>
      <c r="AQ160" s="10" t="s">
        <v>15</v>
      </c>
      <c r="AR160" s="10" t="s">
        <v>15</v>
      </c>
      <c r="AS160" s="10" t="s">
        <v>15</v>
      </c>
      <c r="AT160" s="10" t="s">
        <v>15</v>
      </c>
      <c r="AU160" s="10">
        <f>SUM(COUNTIFS($P160:$AT160,{"Present - Approved","On behalf attendance - Approved","On behalf attendance - Regularise - Approved","Present - Regularise - Approved"}))</f>
        <v>27</v>
      </c>
      <c r="AV160" s="10">
        <f>SUM(COUNTIFS($P160:$AT160,{"Present - Awaiting","Present - Regularise - Awaiting"}))</f>
        <v>0</v>
      </c>
      <c r="AW160" s="10">
        <f>SUM(COUNTIFS($P160:$AT160,{"Weekoff - Approved","Weekoff Regularise - Approved","Weekoff - Regularise - Approved"}))</f>
        <v>4</v>
      </c>
      <c r="AX160" s="10">
        <f>SUM(COUNTIFS($P160:$AT160,{"Half Day - Approved","Halfday Present - Regularise - Approved","Halfday Present - Approved"}))/2</f>
        <v>0</v>
      </c>
      <c r="AY160" s="10">
        <f>SUM(COUNTIFS($P160:$AT160,{"Half Day - Awaiting"}))/2</f>
        <v>0</v>
      </c>
      <c r="AZ160" s="10">
        <f>COUNTIFS($P160:$AT160,"*Leave - approved*")</f>
        <v>0</v>
      </c>
      <c r="BA160" s="10">
        <f>SUM(COUNTIFS($P160:$AT160,{"Leave - Awaiting"}))</f>
        <v>0</v>
      </c>
      <c r="BB160" s="10">
        <f>COUNTIFS($P160:$AT160,"*Holiday*")</f>
        <v>0</v>
      </c>
      <c r="BC160" s="10">
        <f>SUM(COUNTIFS($P160:$AT160,{"Absent","Absent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0" s="10">
        <f>SUM(COUNTIFS($P160:$AT160,{"Not Marked","Halfday Present - Rejected","Half Day - Rejected","Marked Absent - Regularise - Rejected"}))</f>
        <v>0</v>
      </c>
      <c r="BE160" s="10">
        <f>COUNTIFS($P160:$AT160,"*NA*")</f>
        <v>0</v>
      </c>
      <c r="BF160" s="10">
        <f>SUM(AV160+AY160+BA160+BC160+BD160)</f>
        <v>0</v>
      </c>
      <c r="BG160" s="10">
        <f>SUM(AU160+AW160+AX160+AZ160+BB160)</f>
        <v>31</v>
      </c>
      <c r="BH160" s="10">
        <f>SUM($AU160:$BE160)</f>
        <v>31</v>
      </c>
      <c r="BI160" s="10">
        <f>BA160</f>
        <v>0</v>
      </c>
      <c r="BJ160" s="10">
        <f>BD160+BI160</f>
        <v>0</v>
      </c>
      <c r="BK160" s="10">
        <v>0</v>
      </c>
      <c r="BL160" s="10" t="s">
        <v>2380</v>
      </c>
      <c r="BM160" s="10" t="s">
        <v>2376</v>
      </c>
    </row>
    <row r="161" spans="1:65" x14ac:dyDescent="0.25">
      <c r="A161" s="10" t="s">
        <v>70</v>
      </c>
      <c r="B161" s="10" t="s">
        <v>84</v>
      </c>
      <c r="C161" s="10">
        <v>2002840778</v>
      </c>
      <c r="D161" s="10" t="s">
        <v>85</v>
      </c>
      <c r="E161" s="10" t="s">
        <v>86</v>
      </c>
      <c r="F161" s="10" t="s">
        <v>35</v>
      </c>
      <c r="G161" s="10" t="s">
        <v>47</v>
      </c>
      <c r="H161" s="10">
        <v>7036112041</v>
      </c>
      <c r="I161" s="10" t="s">
        <v>48</v>
      </c>
      <c r="J161" s="22">
        <v>45231</v>
      </c>
      <c r="K161" s="10">
        <v>9908323931</v>
      </c>
      <c r="L161" s="10" t="s">
        <v>74</v>
      </c>
      <c r="M161" s="10" t="s">
        <v>75</v>
      </c>
      <c r="N161" s="10" t="s">
        <v>40</v>
      </c>
      <c r="O161" s="10" t="s">
        <v>41</v>
      </c>
      <c r="P161" s="10" t="s">
        <v>15</v>
      </c>
      <c r="Q161" s="10" t="s">
        <v>15</v>
      </c>
      <c r="R161" s="10" t="s">
        <v>15</v>
      </c>
      <c r="S161" s="10" t="s">
        <v>15</v>
      </c>
      <c r="T161" s="10" t="s">
        <v>2282</v>
      </c>
      <c r="U161" s="10" t="s">
        <v>15</v>
      </c>
      <c r="V161" s="10" t="s">
        <v>15</v>
      </c>
      <c r="W161" s="10" t="s">
        <v>15</v>
      </c>
      <c r="X161" s="10" t="s">
        <v>15</v>
      </c>
      <c r="Y161" s="10" t="s">
        <v>15</v>
      </c>
      <c r="Z161" s="10" t="s">
        <v>15</v>
      </c>
      <c r="AA161" s="10" t="s">
        <v>2282</v>
      </c>
      <c r="AB161" s="10" t="s">
        <v>15</v>
      </c>
      <c r="AC161" s="10" t="s">
        <v>15</v>
      </c>
      <c r="AD161" s="10" t="s">
        <v>15</v>
      </c>
      <c r="AE161" s="10" t="s">
        <v>15</v>
      </c>
      <c r="AF161" s="10" t="s">
        <v>15</v>
      </c>
      <c r="AG161" s="10" t="s">
        <v>15</v>
      </c>
      <c r="AH161" s="10" t="s">
        <v>2282</v>
      </c>
      <c r="AI161" s="10" t="s">
        <v>15</v>
      </c>
      <c r="AJ161" s="10" t="s">
        <v>15</v>
      </c>
      <c r="AK161" s="10" t="s">
        <v>15</v>
      </c>
      <c r="AL161" s="10" t="s">
        <v>15</v>
      </c>
      <c r="AM161" s="10" t="s">
        <v>2360</v>
      </c>
      <c r="AN161" s="10" t="s">
        <v>2359</v>
      </c>
      <c r="AO161" s="10" t="s">
        <v>2282</v>
      </c>
      <c r="AP161" s="10" t="s">
        <v>15</v>
      </c>
      <c r="AQ161" s="10" t="s">
        <v>15</v>
      </c>
      <c r="AR161" s="10" t="s">
        <v>15</v>
      </c>
      <c r="AS161" s="10" t="s">
        <v>15</v>
      </c>
      <c r="AT161" s="10" t="s">
        <v>15</v>
      </c>
      <c r="AU161" s="10">
        <f>SUM(COUNTIFS($P161:$AT161,{"Present - Approved","On behalf attendance - Approved","On behalf attendance - Regularise - Approved","Present - Regularise - Approved"}))</f>
        <v>26</v>
      </c>
      <c r="AV161" s="10">
        <f>SUM(COUNTIFS($P161:$AT161,{"Present - Awaiting","Present - Regularise - Awaiting"}))</f>
        <v>0</v>
      </c>
      <c r="AW161" s="10">
        <f>SUM(COUNTIFS($P161:$AT161,{"Weekoff - Approved","Weekoff Regularise - Approved","Weekoff - Regularise - Approved"}))</f>
        <v>4</v>
      </c>
      <c r="AX161" s="10">
        <f>SUM(COUNTIFS($P161:$AT161,{"Half Day - Approved","Halfday Present - Regularise - Approved","Halfday Present - Approved"}))/2</f>
        <v>0</v>
      </c>
      <c r="AY161" s="10">
        <f>SUM(COUNTIFS($P161:$AT161,{"Half Day - Awaiting"}))/2</f>
        <v>0</v>
      </c>
      <c r="AZ161" s="10">
        <f>COUNTIFS($P161:$AT161,"*Leave - approved*")</f>
        <v>1</v>
      </c>
      <c r="BA161" s="10">
        <f>SUM(COUNTIFS($P161:$AT161,{"Leave - Awaiting"}))</f>
        <v>0</v>
      </c>
      <c r="BB161" s="10">
        <f>COUNTIFS($P161:$AT161,"*Holiday*")</f>
        <v>0</v>
      </c>
      <c r="BC161" s="10">
        <f>SUM(COUNTIFS($P161:$AT161,{"Absent","Absent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1" s="10">
        <f>SUM(COUNTIFS($P161:$AT161,{"Not Marked","Halfday Present - Rejected","Half Day - Rejected","Marked Absent - Regularise - Rejected"}))</f>
        <v>0</v>
      </c>
      <c r="BE161" s="10">
        <f>COUNTIFS($P161:$AT161,"*NA*")</f>
        <v>0</v>
      </c>
      <c r="BF161" s="10">
        <f>SUM(AV161+AY161+BA161+BC161+BD161)</f>
        <v>0</v>
      </c>
      <c r="BG161" s="10">
        <f>SUM(AU161+AW161+AX161+AZ161+BB161)</f>
        <v>31</v>
      </c>
      <c r="BH161" s="10">
        <f>SUM($AU161:$BE161)</f>
        <v>31</v>
      </c>
      <c r="BI161" s="10">
        <f>BA161</f>
        <v>0</v>
      </c>
      <c r="BJ161" s="10">
        <f>BD161+BI161</f>
        <v>0</v>
      </c>
      <c r="BK161" s="10">
        <v>0</v>
      </c>
      <c r="BL161" s="10" t="s">
        <v>2380</v>
      </c>
      <c r="BM161" s="10" t="s">
        <v>2376</v>
      </c>
    </row>
    <row r="162" spans="1:65" x14ac:dyDescent="0.25">
      <c r="A162" s="10" t="s">
        <v>87</v>
      </c>
      <c r="B162" s="10" t="s">
        <v>88</v>
      </c>
      <c r="C162" s="10">
        <v>2002841158</v>
      </c>
      <c r="D162" s="10" t="s">
        <v>89</v>
      </c>
      <c r="E162" s="10" t="s">
        <v>90</v>
      </c>
      <c r="F162" s="10" t="s">
        <v>91</v>
      </c>
      <c r="G162" s="10" t="s">
        <v>36</v>
      </c>
      <c r="H162" s="10">
        <v>8777531156</v>
      </c>
      <c r="I162" s="10" t="s">
        <v>37</v>
      </c>
      <c r="J162" s="22">
        <v>45231</v>
      </c>
      <c r="K162" s="10">
        <v>7980397900</v>
      </c>
      <c r="L162" s="10" t="s">
        <v>92</v>
      </c>
      <c r="M162" s="10" t="s">
        <v>93</v>
      </c>
      <c r="N162" s="10" t="s">
        <v>40</v>
      </c>
      <c r="O162" s="10" t="s">
        <v>41</v>
      </c>
      <c r="P162" s="10" t="s">
        <v>15</v>
      </c>
      <c r="Q162" s="10" t="s">
        <v>15</v>
      </c>
      <c r="R162" s="10" t="s">
        <v>15</v>
      </c>
      <c r="S162" s="10" t="s">
        <v>15</v>
      </c>
      <c r="T162" s="10" t="s">
        <v>2282</v>
      </c>
      <c r="U162" s="10" t="s">
        <v>15</v>
      </c>
      <c r="V162" s="10" t="s">
        <v>15</v>
      </c>
      <c r="W162" s="10" t="s">
        <v>15</v>
      </c>
      <c r="X162" s="10" t="s">
        <v>15</v>
      </c>
      <c r="Y162" s="10" t="s">
        <v>15</v>
      </c>
      <c r="Z162" s="10" t="s">
        <v>15</v>
      </c>
      <c r="AA162" s="10" t="s">
        <v>2282</v>
      </c>
      <c r="AB162" s="10" t="s">
        <v>15</v>
      </c>
      <c r="AC162" s="10" t="s">
        <v>15</v>
      </c>
      <c r="AD162" s="10" t="s">
        <v>15</v>
      </c>
      <c r="AE162" s="10" t="s">
        <v>15</v>
      </c>
      <c r="AF162" s="10" t="s">
        <v>15</v>
      </c>
      <c r="AG162" s="10" t="s">
        <v>15</v>
      </c>
      <c r="AH162" s="10" t="s">
        <v>2282</v>
      </c>
      <c r="AI162" s="10" t="s">
        <v>15</v>
      </c>
      <c r="AJ162" s="10" t="s">
        <v>15</v>
      </c>
      <c r="AK162" s="10" t="s">
        <v>15</v>
      </c>
      <c r="AL162" s="10" t="s">
        <v>15</v>
      </c>
      <c r="AM162" s="10" t="s">
        <v>15</v>
      </c>
      <c r="AN162" s="10" t="s">
        <v>15</v>
      </c>
      <c r="AO162" s="10" t="s">
        <v>2282</v>
      </c>
      <c r="AP162" s="10" t="s">
        <v>15</v>
      </c>
      <c r="AQ162" s="10" t="s">
        <v>15</v>
      </c>
      <c r="AR162" s="10" t="s">
        <v>15</v>
      </c>
      <c r="AS162" s="10" t="s">
        <v>15</v>
      </c>
      <c r="AT162" s="10" t="s">
        <v>15</v>
      </c>
      <c r="AU162" s="10">
        <f>SUM(COUNTIFS($P162:$AT162,{"Present - Approved","On behalf attendance - Approved","On behalf attendance - Regularise - Approved","Present - Regularise - Approved"}))</f>
        <v>27</v>
      </c>
      <c r="AV162" s="10">
        <f>SUM(COUNTIFS($P162:$AT162,{"Present - Awaiting","Present - Regularise - Awaiting"}))</f>
        <v>0</v>
      </c>
      <c r="AW162" s="10">
        <f>SUM(COUNTIFS($P162:$AT162,{"Weekoff - Approved","Weekoff Regularise - Approved","Weekoff - Regularise - Approved"}))</f>
        <v>4</v>
      </c>
      <c r="AX162" s="10">
        <f>SUM(COUNTIFS($P162:$AT162,{"Half Day - Approved","Halfday Present - Regularise - Approved","Halfday Present - Approved"}))/2</f>
        <v>0</v>
      </c>
      <c r="AY162" s="10">
        <f>SUM(COUNTIFS($P162:$AT162,{"Half Day - Awaiting"}))/2</f>
        <v>0</v>
      </c>
      <c r="AZ162" s="10">
        <f>COUNTIFS($P162:$AT162,"*Leave - approved*")</f>
        <v>0</v>
      </c>
      <c r="BA162" s="10">
        <f>SUM(COUNTIFS($P162:$AT162,{"Leave - Awaiting"}))</f>
        <v>0</v>
      </c>
      <c r="BB162" s="10">
        <f>COUNTIFS($P162:$AT162,"*Holiday*")</f>
        <v>0</v>
      </c>
      <c r="BC162" s="10">
        <f>SUM(COUNTIFS($P162:$AT162,{"Absent","Absent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2" s="10">
        <f>SUM(COUNTIFS($P162:$AT162,{"Not Marked","Halfday Present - Rejected","Half Day - Rejected","Marked Absent - Regularise - Rejected"}))</f>
        <v>0</v>
      </c>
      <c r="BE162" s="10">
        <f>COUNTIFS($P162:$AT162,"*NA*")</f>
        <v>0</v>
      </c>
      <c r="BF162" s="10">
        <f>SUM(AV162+AY162+BA162+BC162+BD162)</f>
        <v>0</v>
      </c>
      <c r="BG162" s="10">
        <f>SUM(AU162+AW162+AX162+AZ162+BB162)</f>
        <v>31</v>
      </c>
      <c r="BH162" s="10">
        <f>SUM($AU162:$BE162)</f>
        <v>31</v>
      </c>
      <c r="BI162" s="10">
        <f>BA162</f>
        <v>0</v>
      </c>
      <c r="BJ162" s="10">
        <f>BD162+BI162</f>
        <v>0</v>
      </c>
      <c r="BK162" s="10">
        <v>0</v>
      </c>
      <c r="BL162" s="10" t="s">
        <v>2380</v>
      </c>
      <c r="BM162" s="10" t="s">
        <v>2376</v>
      </c>
    </row>
    <row r="163" spans="1:65" x14ac:dyDescent="0.25">
      <c r="A163" s="10" t="s">
        <v>87</v>
      </c>
      <c r="B163" s="10" t="s">
        <v>88</v>
      </c>
      <c r="C163" s="10">
        <v>2002841156</v>
      </c>
      <c r="D163" s="10" t="s">
        <v>94</v>
      </c>
      <c r="E163" s="10" t="s">
        <v>95</v>
      </c>
      <c r="F163" s="10" t="s">
        <v>91</v>
      </c>
      <c r="G163" s="10" t="s">
        <v>96</v>
      </c>
      <c r="H163" s="10">
        <v>8013409709</v>
      </c>
      <c r="I163" s="10" t="s">
        <v>97</v>
      </c>
      <c r="J163" s="22">
        <v>45231</v>
      </c>
      <c r="K163" s="10">
        <v>9903450675</v>
      </c>
      <c r="L163" s="10" t="s">
        <v>98</v>
      </c>
      <c r="M163" s="10" t="s">
        <v>99</v>
      </c>
      <c r="N163" s="10" t="s">
        <v>40</v>
      </c>
      <c r="O163" s="10" t="s">
        <v>41</v>
      </c>
      <c r="P163" s="10" t="s">
        <v>15</v>
      </c>
      <c r="Q163" s="10" t="s">
        <v>15</v>
      </c>
      <c r="R163" s="10" t="s">
        <v>15</v>
      </c>
      <c r="S163" s="10" t="s">
        <v>15</v>
      </c>
      <c r="T163" s="10" t="s">
        <v>2282</v>
      </c>
      <c r="U163" s="10" t="s">
        <v>15</v>
      </c>
      <c r="V163" s="10" t="s">
        <v>15</v>
      </c>
      <c r="W163" s="10" t="s">
        <v>15</v>
      </c>
      <c r="X163" s="10" t="s">
        <v>15</v>
      </c>
      <c r="Y163" s="10" t="s">
        <v>15</v>
      </c>
      <c r="Z163" s="10" t="s">
        <v>15</v>
      </c>
      <c r="AA163" s="10" t="s">
        <v>2282</v>
      </c>
      <c r="AB163" s="10" t="s">
        <v>15</v>
      </c>
      <c r="AC163" s="10" t="s">
        <v>15</v>
      </c>
      <c r="AD163" s="10" t="s">
        <v>15</v>
      </c>
      <c r="AE163" s="10" t="s">
        <v>15</v>
      </c>
      <c r="AF163" s="10" t="s">
        <v>15</v>
      </c>
      <c r="AG163" s="10" t="s">
        <v>15</v>
      </c>
      <c r="AH163" s="10" t="s">
        <v>2282</v>
      </c>
      <c r="AI163" s="10" t="s">
        <v>15</v>
      </c>
      <c r="AJ163" s="10" t="s">
        <v>15</v>
      </c>
      <c r="AK163" s="10" t="s">
        <v>15</v>
      </c>
      <c r="AL163" s="10" t="s">
        <v>15</v>
      </c>
      <c r="AM163" s="10" t="s">
        <v>15</v>
      </c>
      <c r="AN163" s="10" t="s">
        <v>15</v>
      </c>
      <c r="AO163" s="10" t="s">
        <v>2282</v>
      </c>
      <c r="AP163" s="10" t="s">
        <v>15</v>
      </c>
      <c r="AQ163" s="10" t="s">
        <v>15</v>
      </c>
      <c r="AR163" s="10" t="s">
        <v>15</v>
      </c>
      <c r="AS163" s="10" t="s">
        <v>15</v>
      </c>
      <c r="AT163" s="10" t="s">
        <v>15</v>
      </c>
      <c r="AU163" s="10">
        <f>SUM(COUNTIFS($P163:$AT163,{"Present - Approved","On behalf attendance - Approved","On behalf attendance - Regularise - Approved","Present - Regularise - Approved"}))</f>
        <v>27</v>
      </c>
      <c r="AV163" s="10">
        <f>SUM(COUNTIFS($P163:$AT163,{"Present - Awaiting","Present - Regularise - Awaiting"}))</f>
        <v>0</v>
      </c>
      <c r="AW163" s="10">
        <f>SUM(COUNTIFS($P163:$AT163,{"Weekoff - Approved","Weekoff Regularise - Approved","Weekoff - Regularise - Approved"}))</f>
        <v>4</v>
      </c>
      <c r="AX163" s="10">
        <f>SUM(COUNTIFS($P163:$AT163,{"Half Day - Approved","Halfday Present - Regularise - Approved","Halfday Present - Approved"}))/2</f>
        <v>0</v>
      </c>
      <c r="AY163" s="10">
        <f>SUM(COUNTIFS($P163:$AT163,{"Half Day - Awaiting"}))/2</f>
        <v>0</v>
      </c>
      <c r="AZ163" s="10">
        <f>COUNTIFS($P163:$AT163,"*Leave - approved*")</f>
        <v>0</v>
      </c>
      <c r="BA163" s="10">
        <f>SUM(COUNTIFS($P163:$AT163,{"Leave - Awaiting"}))</f>
        <v>0</v>
      </c>
      <c r="BB163" s="10">
        <f>COUNTIFS($P163:$AT163,"*Holiday*")</f>
        <v>0</v>
      </c>
      <c r="BC163" s="10">
        <f>SUM(COUNTIFS($P163:$AT163,{"Absent","Absent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3" s="10">
        <f>SUM(COUNTIFS($P163:$AT163,{"Not Marked","Halfday Present - Rejected","Half Day - Rejected","Marked Absent - Regularise - Rejected"}))</f>
        <v>0</v>
      </c>
      <c r="BE163" s="10">
        <f>COUNTIFS($P163:$AT163,"*NA*")</f>
        <v>0</v>
      </c>
      <c r="BF163" s="10">
        <f>SUM(AV163+AY163+BA163+BC163+BD163)</f>
        <v>0</v>
      </c>
      <c r="BG163" s="10">
        <f>SUM(AU163+AW163+AX163+AZ163+BB163)</f>
        <v>31</v>
      </c>
      <c r="BH163" s="10">
        <f>SUM($AU163:$BE163)</f>
        <v>31</v>
      </c>
      <c r="BI163" s="10">
        <f>BA163</f>
        <v>0</v>
      </c>
      <c r="BJ163" s="10">
        <f>BD163+BI163</f>
        <v>0</v>
      </c>
      <c r="BK163" s="10">
        <v>0</v>
      </c>
      <c r="BL163" s="10" t="s">
        <v>2380</v>
      </c>
      <c r="BM163" s="10" t="s">
        <v>2376</v>
      </c>
    </row>
    <row r="164" spans="1:65" x14ac:dyDescent="0.25">
      <c r="A164" s="10" t="s">
        <v>100</v>
      </c>
      <c r="B164" s="10" t="s">
        <v>101</v>
      </c>
      <c r="C164" s="10">
        <v>2002841155</v>
      </c>
      <c r="D164" s="10" t="s">
        <v>102</v>
      </c>
      <c r="E164" s="10" t="s">
        <v>103</v>
      </c>
      <c r="F164" s="10" t="s">
        <v>104</v>
      </c>
      <c r="G164" s="10" t="s">
        <v>47</v>
      </c>
      <c r="H164" s="10">
        <v>9540056752</v>
      </c>
      <c r="I164" s="10" t="s">
        <v>48</v>
      </c>
      <c r="J164" s="22">
        <v>45231</v>
      </c>
      <c r="K164" s="10">
        <v>9650240283</v>
      </c>
      <c r="L164" s="10" t="s">
        <v>105</v>
      </c>
      <c r="M164" s="10" t="s">
        <v>106</v>
      </c>
      <c r="N164" s="10" t="s">
        <v>40</v>
      </c>
      <c r="O164" s="10" t="s">
        <v>41</v>
      </c>
      <c r="P164" s="10" t="s">
        <v>15</v>
      </c>
      <c r="Q164" s="10" t="s">
        <v>15</v>
      </c>
      <c r="R164" s="10" t="s">
        <v>15</v>
      </c>
      <c r="S164" s="10" t="s">
        <v>2360</v>
      </c>
      <c r="T164" s="10" t="s">
        <v>2282</v>
      </c>
      <c r="U164" s="10" t="s">
        <v>15</v>
      </c>
      <c r="V164" s="10" t="s">
        <v>15</v>
      </c>
      <c r="W164" s="10" t="s">
        <v>15</v>
      </c>
      <c r="X164" s="10" t="s">
        <v>15</v>
      </c>
      <c r="Y164" s="10" t="s">
        <v>15</v>
      </c>
      <c r="Z164" s="10" t="s">
        <v>15</v>
      </c>
      <c r="AA164" s="10" t="s">
        <v>2282</v>
      </c>
      <c r="AB164" s="10" t="s">
        <v>15</v>
      </c>
      <c r="AC164" s="10" t="s">
        <v>15</v>
      </c>
      <c r="AD164" s="10" t="s">
        <v>15</v>
      </c>
      <c r="AE164" s="10" t="s">
        <v>15</v>
      </c>
      <c r="AF164" s="10" t="s">
        <v>2360</v>
      </c>
      <c r="AG164" s="10" t="s">
        <v>2362</v>
      </c>
      <c r="AH164" s="10" t="s">
        <v>2282</v>
      </c>
      <c r="AI164" s="10" t="s">
        <v>15</v>
      </c>
      <c r="AJ164" s="10" t="s">
        <v>15</v>
      </c>
      <c r="AK164" s="10" t="s">
        <v>15</v>
      </c>
      <c r="AL164" s="10" t="s">
        <v>2360</v>
      </c>
      <c r="AM164" s="10" t="s">
        <v>15</v>
      </c>
      <c r="AN164" s="10" t="s">
        <v>15</v>
      </c>
      <c r="AO164" s="10" t="s">
        <v>2282</v>
      </c>
      <c r="AP164" s="10" t="s">
        <v>15</v>
      </c>
      <c r="AQ164" s="10" t="s">
        <v>15</v>
      </c>
      <c r="AR164" s="10" t="s">
        <v>2360</v>
      </c>
      <c r="AS164" s="10" t="s">
        <v>15</v>
      </c>
      <c r="AT164" s="10" t="s">
        <v>15</v>
      </c>
      <c r="AU164" s="10">
        <f>SUM(COUNTIFS($P164:$AT164,{"Present - Approved","On behalf attendance - Approved","On behalf attendance - Regularise - Approved","Present - Regularise - Approved"}))</f>
        <v>26</v>
      </c>
      <c r="AV164" s="10">
        <f>SUM(COUNTIFS($P164:$AT164,{"Present - Awaiting","Present - Regularise - Awaiting"}))</f>
        <v>0</v>
      </c>
      <c r="AW164" s="10">
        <f>SUM(COUNTIFS($P164:$AT164,{"Weekoff - Approved","Weekoff Regularise - Approved","Weekoff - Regularise - Approved"}))</f>
        <v>4</v>
      </c>
      <c r="AX164" s="10">
        <f>SUM(COUNTIFS($P164:$AT164,{"Half Day - Approved","Halfday Present - Regularise - Approved","Halfday Present - Approved"}))/2</f>
        <v>0</v>
      </c>
      <c r="AY164" s="10">
        <f>SUM(COUNTIFS($P164:$AT164,{"Half Day - Awaiting"}))/2</f>
        <v>0</v>
      </c>
      <c r="AZ164" s="10">
        <f>COUNTIFS($P164:$AT164,"*Leave - approved*")</f>
        <v>0</v>
      </c>
      <c r="BA164" s="10">
        <f>SUM(COUNTIFS($P164:$AT164,{"Leave - Awaiting"}))</f>
        <v>0</v>
      </c>
      <c r="BB164" s="10">
        <f>COUNTIFS($P164:$AT164,"*Holiday*")</f>
        <v>1</v>
      </c>
      <c r="BC164" s="10">
        <f>SUM(COUNTIFS($P164:$AT164,{"Absent","Absent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4" s="10">
        <f>SUM(COUNTIFS($P164:$AT164,{"Not Marked","Halfday Present - Rejected","Half Day - Rejected","Marked Absent - Regularise - Rejected"}))</f>
        <v>0</v>
      </c>
      <c r="BE164" s="10">
        <f>COUNTIFS($P164:$AT164,"*NA*")</f>
        <v>0</v>
      </c>
      <c r="BF164" s="10">
        <f>SUM(AV164+AY164+BA164+BC164+BD164)</f>
        <v>0</v>
      </c>
      <c r="BG164" s="10">
        <f>SUM(AU164+AW164+AX164+AZ164+BB164)</f>
        <v>31</v>
      </c>
      <c r="BH164" s="10">
        <f>SUM($AU164:$BE164)</f>
        <v>31</v>
      </c>
      <c r="BI164" s="10">
        <f>BA164</f>
        <v>0</v>
      </c>
      <c r="BJ164" s="10">
        <f>BD164+BI164</f>
        <v>0</v>
      </c>
      <c r="BK164" s="10">
        <v>0</v>
      </c>
      <c r="BL164" s="10" t="s">
        <v>2380</v>
      </c>
      <c r="BM164" s="10" t="s">
        <v>2376</v>
      </c>
    </row>
    <row r="165" spans="1:65" x14ac:dyDescent="0.25">
      <c r="A165" s="10" t="s">
        <v>107</v>
      </c>
      <c r="B165" s="10" t="s">
        <v>108</v>
      </c>
      <c r="C165" s="10">
        <v>2002841153</v>
      </c>
      <c r="D165" s="10" t="s">
        <v>109</v>
      </c>
      <c r="E165" s="10" t="s">
        <v>110</v>
      </c>
      <c r="F165" s="10" t="s">
        <v>104</v>
      </c>
      <c r="G165" s="10" t="s">
        <v>36</v>
      </c>
      <c r="H165" s="10">
        <v>8770460685</v>
      </c>
      <c r="I165" s="10" t="s">
        <v>111</v>
      </c>
      <c r="J165" s="22">
        <v>45231</v>
      </c>
      <c r="K165" s="10">
        <v>9935892287</v>
      </c>
      <c r="L165" s="10" t="s">
        <v>112</v>
      </c>
      <c r="M165" s="10" t="s">
        <v>113</v>
      </c>
      <c r="N165" s="10" t="s">
        <v>40</v>
      </c>
      <c r="O165" s="10" t="s">
        <v>41</v>
      </c>
      <c r="P165" s="10" t="s">
        <v>15</v>
      </c>
      <c r="Q165" s="10" t="s">
        <v>15</v>
      </c>
      <c r="R165" s="10" t="s">
        <v>15</v>
      </c>
      <c r="S165" s="10" t="s">
        <v>15</v>
      </c>
      <c r="T165" s="10" t="s">
        <v>2282</v>
      </c>
      <c r="U165" s="10" t="s">
        <v>15</v>
      </c>
      <c r="V165" s="10" t="s">
        <v>15</v>
      </c>
      <c r="W165" s="10" t="s">
        <v>15</v>
      </c>
      <c r="X165" s="10" t="s">
        <v>15</v>
      </c>
      <c r="Y165" s="10" t="s">
        <v>15</v>
      </c>
      <c r="Z165" s="10" t="s">
        <v>15</v>
      </c>
      <c r="AA165" s="10" t="s">
        <v>2282</v>
      </c>
      <c r="AB165" s="10" t="s">
        <v>15</v>
      </c>
      <c r="AC165" s="10" t="s">
        <v>15</v>
      </c>
      <c r="AD165" s="10" t="s">
        <v>15</v>
      </c>
      <c r="AE165" s="10" t="s">
        <v>15</v>
      </c>
      <c r="AF165" s="10" t="s">
        <v>2359</v>
      </c>
      <c r="AG165" s="10" t="s">
        <v>2362</v>
      </c>
      <c r="AH165" s="10" t="s">
        <v>2282</v>
      </c>
      <c r="AI165" s="10" t="s">
        <v>15</v>
      </c>
      <c r="AJ165" s="10" t="s">
        <v>15</v>
      </c>
      <c r="AK165" s="10" t="s">
        <v>15</v>
      </c>
      <c r="AL165" s="10" t="s">
        <v>15</v>
      </c>
      <c r="AM165" s="10" t="s">
        <v>15</v>
      </c>
      <c r="AN165" s="10" t="s">
        <v>15</v>
      </c>
      <c r="AO165" s="10" t="s">
        <v>2282</v>
      </c>
      <c r="AP165" s="10" t="s">
        <v>15</v>
      </c>
      <c r="AQ165" s="10" t="s">
        <v>15</v>
      </c>
      <c r="AR165" s="10" t="s">
        <v>15</v>
      </c>
      <c r="AS165" s="10" t="s">
        <v>15</v>
      </c>
      <c r="AT165" s="10" t="s">
        <v>15</v>
      </c>
      <c r="AU165" s="10">
        <f>SUM(COUNTIFS($P165:$AT165,{"Present - Approved","On behalf attendance - Approved","On behalf attendance - Regularise - Approved","Present - Regularise - Approved"}))</f>
        <v>25</v>
      </c>
      <c r="AV165" s="10">
        <f>SUM(COUNTIFS($P165:$AT165,{"Present - Awaiting","Present - Regularise - Awaiting"}))</f>
        <v>0</v>
      </c>
      <c r="AW165" s="10">
        <f>SUM(COUNTIFS($P165:$AT165,{"Weekoff - Approved","Weekoff Regularise - Approved","Weekoff - Regularise - Approved"}))</f>
        <v>4</v>
      </c>
      <c r="AX165" s="10">
        <f>SUM(COUNTIFS($P165:$AT165,{"Half Day - Approved","Halfday Present - Regularise - Approved","Halfday Present - Approved"}))/2</f>
        <v>0</v>
      </c>
      <c r="AY165" s="10">
        <f>SUM(COUNTIFS($P165:$AT165,{"Half Day - Awaiting"}))/2</f>
        <v>0</v>
      </c>
      <c r="AZ165" s="10">
        <f>COUNTIFS($P165:$AT165,"*Leave - approved*")</f>
        <v>1</v>
      </c>
      <c r="BA165" s="10">
        <f>SUM(COUNTIFS($P165:$AT165,{"Leave - Awaiting"}))</f>
        <v>0</v>
      </c>
      <c r="BB165" s="10">
        <f>COUNTIFS($P165:$AT165,"*Holiday*")</f>
        <v>1</v>
      </c>
      <c r="BC165" s="10">
        <f>SUM(COUNTIFS($P165:$AT165,{"Absent","Absent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5" s="10">
        <f>SUM(COUNTIFS($P165:$AT165,{"Not Marked","Halfday Present - Rejected","Half Day - Rejected","Marked Absent - Regularise - Rejected"}))</f>
        <v>0</v>
      </c>
      <c r="BE165" s="10">
        <f>COUNTIFS($P165:$AT165,"*NA*")</f>
        <v>0</v>
      </c>
      <c r="BF165" s="10">
        <f>SUM(AV165+AY165+BA165+BC165+BD165)</f>
        <v>0</v>
      </c>
      <c r="BG165" s="10">
        <f>SUM(AU165+AW165+AX165+AZ165+BB165)</f>
        <v>31</v>
      </c>
      <c r="BH165" s="10">
        <f>SUM($AU165:$BE165)</f>
        <v>31</v>
      </c>
      <c r="BI165" s="10">
        <f>BA165</f>
        <v>0</v>
      </c>
      <c r="BJ165" s="10">
        <f>BD165+BI165</f>
        <v>0</v>
      </c>
      <c r="BK165" s="10">
        <v>0</v>
      </c>
      <c r="BL165" s="10" t="s">
        <v>2380</v>
      </c>
      <c r="BM165" s="10" t="s">
        <v>2376</v>
      </c>
    </row>
    <row r="166" spans="1:65" x14ac:dyDescent="0.25">
      <c r="A166" s="10" t="s">
        <v>107</v>
      </c>
      <c r="B166" s="10" t="s">
        <v>114</v>
      </c>
      <c r="C166" s="10">
        <v>2002841152</v>
      </c>
      <c r="D166" s="10" t="s">
        <v>115</v>
      </c>
      <c r="E166" s="10" t="s">
        <v>116</v>
      </c>
      <c r="F166" s="10" t="s">
        <v>104</v>
      </c>
      <c r="G166" s="10" t="s">
        <v>36</v>
      </c>
      <c r="H166" s="10">
        <v>8318038387</v>
      </c>
      <c r="I166" s="10" t="s">
        <v>111</v>
      </c>
      <c r="J166" s="22">
        <v>45231</v>
      </c>
      <c r="K166" s="10">
        <v>9935892287</v>
      </c>
      <c r="L166" s="10" t="s">
        <v>112</v>
      </c>
      <c r="M166" s="10" t="s">
        <v>113</v>
      </c>
      <c r="N166" s="10" t="s">
        <v>40</v>
      </c>
      <c r="O166" s="10" t="s">
        <v>41</v>
      </c>
      <c r="P166" s="10" t="s">
        <v>15</v>
      </c>
      <c r="Q166" s="10" t="s">
        <v>15</v>
      </c>
      <c r="R166" s="10" t="s">
        <v>15</v>
      </c>
      <c r="S166" s="10" t="s">
        <v>15</v>
      </c>
      <c r="T166" s="10" t="s">
        <v>2282</v>
      </c>
      <c r="U166" s="10" t="s">
        <v>15</v>
      </c>
      <c r="V166" s="10" t="s">
        <v>15</v>
      </c>
      <c r="W166" s="10" t="s">
        <v>2359</v>
      </c>
      <c r="X166" s="10" t="s">
        <v>2359</v>
      </c>
      <c r="Y166" s="10" t="s">
        <v>2359</v>
      </c>
      <c r="Z166" s="10" t="s">
        <v>2359</v>
      </c>
      <c r="AA166" s="10" t="s">
        <v>2282</v>
      </c>
      <c r="AB166" s="10" t="s">
        <v>15</v>
      </c>
      <c r="AC166" s="10" t="s">
        <v>15</v>
      </c>
      <c r="AD166" s="10" t="s">
        <v>15</v>
      </c>
      <c r="AE166" s="10" t="s">
        <v>15</v>
      </c>
      <c r="AF166" s="10" t="s">
        <v>15</v>
      </c>
      <c r="AG166" s="10" t="s">
        <v>2362</v>
      </c>
      <c r="AH166" s="10" t="s">
        <v>2282</v>
      </c>
      <c r="AI166" s="10" t="s">
        <v>15</v>
      </c>
      <c r="AJ166" s="10" t="s">
        <v>15</v>
      </c>
      <c r="AK166" s="10" t="s">
        <v>15</v>
      </c>
      <c r="AL166" s="10" t="s">
        <v>15</v>
      </c>
      <c r="AM166" s="10" t="s">
        <v>15</v>
      </c>
      <c r="AN166" s="10" t="s">
        <v>15</v>
      </c>
      <c r="AO166" s="10" t="s">
        <v>2282</v>
      </c>
      <c r="AP166" s="10" t="s">
        <v>15</v>
      </c>
      <c r="AQ166" s="10" t="s">
        <v>15</v>
      </c>
      <c r="AR166" s="10" t="s">
        <v>2359</v>
      </c>
      <c r="AS166" s="10" t="s">
        <v>15</v>
      </c>
      <c r="AT166" s="10" t="s">
        <v>15</v>
      </c>
      <c r="AU166" s="10">
        <f>SUM(COUNTIFS($P166:$AT166,{"Present - Approved","On behalf attendance - Approved","On behalf attendance - Regularise - Approved","Present - Regularise - Approved"}))</f>
        <v>21</v>
      </c>
      <c r="AV166" s="10">
        <f>SUM(COUNTIFS($P166:$AT166,{"Present - Awaiting","Present - Regularise - Awaiting"}))</f>
        <v>0</v>
      </c>
      <c r="AW166" s="10">
        <f>SUM(COUNTIFS($P166:$AT166,{"Weekoff - Approved","Weekoff Regularise - Approved","Weekoff - Regularise - Approved"}))</f>
        <v>4</v>
      </c>
      <c r="AX166" s="10">
        <f>SUM(COUNTIFS($P166:$AT166,{"Half Day - Approved","Halfday Present - Regularise - Approved","Halfday Present - Approved"}))/2</f>
        <v>0</v>
      </c>
      <c r="AY166" s="10">
        <f>SUM(COUNTIFS($P166:$AT166,{"Half Day - Awaiting"}))/2</f>
        <v>0</v>
      </c>
      <c r="AZ166" s="10">
        <f>COUNTIFS($P166:$AT166,"*Leave - approved*")</f>
        <v>5</v>
      </c>
      <c r="BA166" s="10">
        <f>SUM(COUNTIFS($P166:$AT166,{"Leave - Awaiting"}))</f>
        <v>0</v>
      </c>
      <c r="BB166" s="10">
        <f>COUNTIFS($P166:$AT166,"*Holiday*")</f>
        <v>1</v>
      </c>
      <c r="BC166" s="10">
        <f>SUM(COUNTIFS($P166:$AT166,{"Absent","Absent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6" s="10">
        <f>SUM(COUNTIFS($P166:$AT166,{"Not Marked","Halfday Present - Rejected","Half Day - Rejected","Marked Absent - Regularise - Rejected"}))</f>
        <v>0</v>
      </c>
      <c r="BE166" s="10">
        <f>COUNTIFS($P166:$AT166,"*NA*")</f>
        <v>0</v>
      </c>
      <c r="BF166" s="10">
        <f>SUM(AV166+AY166+BA166+BC166+BD166)</f>
        <v>0</v>
      </c>
      <c r="BG166" s="10">
        <f>SUM(AU166+AW166+AX166+AZ166+BB166)</f>
        <v>31</v>
      </c>
      <c r="BH166" s="10">
        <f>SUM($AU166:$BE166)</f>
        <v>31</v>
      </c>
      <c r="BI166" s="10">
        <f>BA166</f>
        <v>0</v>
      </c>
      <c r="BJ166" s="10">
        <f>BD166+BI166</f>
        <v>0</v>
      </c>
      <c r="BK166" s="10">
        <v>0</v>
      </c>
      <c r="BL166" s="10" t="s">
        <v>2380</v>
      </c>
      <c r="BM166" s="10" t="s">
        <v>2376</v>
      </c>
    </row>
    <row r="167" spans="1:65" x14ac:dyDescent="0.25">
      <c r="A167" s="10" t="s">
        <v>117</v>
      </c>
      <c r="B167" s="10" t="s">
        <v>118</v>
      </c>
      <c r="C167" s="10">
        <v>2002841151</v>
      </c>
      <c r="D167" s="10" t="s">
        <v>119</v>
      </c>
      <c r="E167" s="10" t="s">
        <v>120</v>
      </c>
      <c r="F167" s="10" t="s">
        <v>35</v>
      </c>
      <c r="G167" s="10" t="s">
        <v>36</v>
      </c>
      <c r="H167" s="10">
        <v>9940850008</v>
      </c>
      <c r="I167" s="10" t="s">
        <v>37</v>
      </c>
      <c r="J167" s="22">
        <v>45231</v>
      </c>
      <c r="K167" s="10">
        <v>9600888128</v>
      </c>
      <c r="L167" s="10" t="s">
        <v>121</v>
      </c>
      <c r="M167" s="10" t="s">
        <v>122</v>
      </c>
      <c r="N167" s="10" t="s">
        <v>40</v>
      </c>
      <c r="O167" s="10" t="s">
        <v>41</v>
      </c>
      <c r="P167" s="10" t="s">
        <v>15</v>
      </c>
      <c r="Q167" s="10" t="s">
        <v>15</v>
      </c>
      <c r="R167" s="10" t="s">
        <v>15</v>
      </c>
      <c r="S167" s="10" t="s">
        <v>15</v>
      </c>
      <c r="T167" s="10" t="s">
        <v>2282</v>
      </c>
      <c r="U167" s="10" t="s">
        <v>15</v>
      </c>
      <c r="V167" s="10" t="s">
        <v>15</v>
      </c>
      <c r="W167" s="10" t="s">
        <v>2360</v>
      </c>
      <c r="X167" s="10" t="s">
        <v>15</v>
      </c>
      <c r="Y167" s="10" t="s">
        <v>15</v>
      </c>
      <c r="Z167" s="10" t="s">
        <v>15</v>
      </c>
      <c r="AA167" s="10" t="s">
        <v>2282</v>
      </c>
      <c r="AB167" s="10" t="s">
        <v>15</v>
      </c>
      <c r="AC167" s="10" t="s">
        <v>15</v>
      </c>
      <c r="AD167" s="10" t="s">
        <v>15</v>
      </c>
      <c r="AE167" s="10" t="s">
        <v>15</v>
      </c>
      <c r="AF167" s="10" t="s">
        <v>15</v>
      </c>
      <c r="AG167" s="10" t="s">
        <v>2360</v>
      </c>
      <c r="AH167" s="10" t="s">
        <v>2282</v>
      </c>
      <c r="AI167" s="10" t="s">
        <v>2360</v>
      </c>
      <c r="AJ167" s="10" t="s">
        <v>2360</v>
      </c>
      <c r="AK167" s="10" t="s">
        <v>15</v>
      </c>
      <c r="AL167" s="10" t="s">
        <v>15</v>
      </c>
      <c r="AM167" s="10" t="s">
        <v>15</v>
      </c>
      <c r="AN167" s="10" t="s">
        <v>15</v>
      </c>
      <c r="AO167" s="10" t="s">
        <v>2282</v>
      </c>
      <c r="AP167" s="10" t="s">
        <v>15</v>
      </c>
      <c r="AQ167" s="10" t="s">
        <v>15</v>
      </c>
      <c r="AR167" s="10" t="s">
        <v>15</v>
      </c>
      <c r="AS167" s="10" t="s">
        <v>15</v>
      </c>
      <c r="AT167" s="10" t="s">
        <v>15</v>
      </c>
      <c r="AU167" s="10">
        <f>SUM(COUNTIFS($P167:$AT167,{"Present - Approved","On behalf attendance - Approved","On behalf attendance - Regularise - Approved","Present - Regularise - Approved"}))</f>
        <v>27</v>
      </c>
      <c r="AV167" s="10">
        <f>SUM(COUNTIFS($P167:$AT167,{"Present - Awaiting","Present - Regularise - Awaiting"}))</f>
        <v>0</v>
      </c>
      <c r="AW167" s="10">
        <f>SUM(COUNTIFS($P167:$AT167,{"Weekoff - Approved","Weekoff Regularise - Approved","Weekoff - Regularise - Approved"}))</f>
        <v>4</v>
      </c>
      <c r="AX167" s="10">
        <f>SUM(COUNTIFS($P167:$AT167,{"Half Day - Approved","Halfday Present - Regularise - Approved","Halfday Present - Approved"}))/2</f>
        <v>0</v>
      </c>
      <c r="AY167" s="10">
        <f>SUM(COUNTIFS($P167:$AT167,{"Half Day - Awaiting"}))/2</f>
        <v>0</v>
      </c>
      <c r="AZ167" s="10">
        <f>COUNTIFS($P167:$AT167,"*Leave - approved*")</f>
        <v>0</v>
      </c>
      <c r="BA167" s="10">
        <f>SUM(COUNTIFS($P167:$AT167,{"Leave - Awaiting"}))</f>
        <v>0</v>
      </c>
      <c r="BB167" s="10">
        <f>COUNTIFS($P167:$AT167,"*Holiday*")</f>
        <v>0</v>
      </c>
      <c r="BC167" s="10">
        <f>SUM(COUNTIFS($P167:$AT167,{"Absent","Absent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7" s="10">
        <f>SUM(COUNTIFS($P167:$AT167,{"Not Marked","Halfday Present - Rejected","Half Day - Rejected","Marked Absent - Regularise - Rejected"}))</f>
        <v>0</v>
      </c>
      <c r="BE167" s="10">
        <f>COUNTIFS($P167:$AT167,"*NA*")</f>
        <v>0</v>
      </c>
      <c r="BF167" s="10">
        <f>SUM(AV167+AY167+BA167+BC167+BD167)</f>
        <v>0</v>
      </c>
      <c r="BG167" s="10">
        <f>SUM(AU167+AW167+AX167+AZ167+BB167)</f>
        <v>31</v>
      </c>
      <c r="BH167" s="10">
        <f>SUM($AU167:$BE167)</f>
        <v>31</v>
      </c>
      <c r="BI167" s="10">
        <f>BA167</f>
        <v>0</v>
      </c>
      <c r="BJ167" s="10">
        <f>BD167+BI167</f>
        <v>0</v>
      </c>
      <c r="BK167" s="10">
        <v>0</v>
      </c>
      <c r="BL167" s="10" t="s">
        <v>2380</v>
      </c>
      <c r="BM167" s="10" t="s">
        <v>2376</v>
      </c>
    </row>
    <row r="168" spans="1:65" x14ac:dyDescent="0.25">
      <c r="A168" s="10" t="s">
        <v>123</v>
      </c>
      <c r="B168" s="10" t="s">
        <v>124</v>
      </c>
      <c r="C168" s="10">
        <v>2002841150</v>
      </c>
      <c r="D168" s="10" t="s">
        <v>125</v>
      </c>
      <c r="E168" s="10" t="s">
        <v>126</v>
      </c>
      <c r="F168" s="10" t="s">
        <v>104</v>
      </c>
      <c r="G168" s="10" t="s">
        <v>96</v>
      </c>
      <c r="H168" s="10">
        <v>8527618566</v>
      </c>
      <c r="I168" s="10" t="s">
        <v>97</v>
      </c>
      <c r="J168" s="22">
        <v>45231</v>
      </c>
      <c r="K168" s="10">
        <v>9818332725</v>
      </c>
      <c r="L168" s="10" t="s">
        <v>127</v>
      </c>
      <c r="M168" s="10" t="s">
        <v>128</v>
      </c>
      <c r="N168" s="10" t="s">
        <v>40</v>
      </c>
      <c r="O168" s="10" t="s">
        <v>41</v>
      </c>
      <c r="P168" s="10" t="s">
        <v>15</v>
      </c>
      <c r="Q168" s="10" t="s">
        <v>15</v>
      </c>
      <c r="R168" s="10" t="s">
        <v>15</v>
      </c>
      <c r="S168" s="10" t="s">
        <v>15</v>
      </c>
      <c r="T168" s="10" t="s">
        <v>2282</v>
      </c>
      <c r="U168" s="10" t="s">
        <v>15</v>
      </c>
      <c r="V168" s="10" t="s">
        <v>15</v>
      </c>
      <c r="W168" s="10" t="s">
        <v>15</v>
      </c>
      <c r="X168" s="10" t="s">
        <v>15</v>
      </c>
      <c r="Y168" s="10" t="s">
        <v>15</v>
      </c>
      <c r="Z168" s="10" t="s">
        <v>2359</v>
      </c>
      <c r="AA168" s="10" t="s">
        <v>2282</v>
      </c>
      <c r="AB168" s="10" t="s">
        <v>2359</v>
      </c>
      <c r="AC168" s="10" t="s">
        <v>2359</v>
      </c>
      <c r="AD168" s="10" t="s">
        <v>15</v>
      </c>
      <c r="AE168" s="10" t="s">
        <v>15</v>
      </c>
      <c r="AF168" s="10" t="s">
        <v>15</v>
      </c>
      <c r="AG168" s="10" t="s">
        <v>2362</v>
      </c>
      <c r="AH168" s="10" t="s">
        <v>2282</v>
      </c>
      <c r="AI168" s="10" t="s">
        <v>15</v>
      </c>
      <c r="AJ168" s="10" t="s">
        <v>15</v>
      </c>
      <c r="AK168" s="10" t="s">
        <v>15</v>
      </c>
      <c r="AL168" s="10" t="s">
        <v>15</v>
      </c>
      <c r="AM168" s="10" t="s">
        <v>15</v>
      </c>
      <c r="AN168" s="10" t="s">
        <v>15</v>
      </c>
      <c r="AO168" s="10" t="s">
        <v>2282</v>
      </c>
      <c r="AP168" s="10" t="s">
        <v>15</v>
      </c>
      <c r="AQ168" s="10" t="s">
        <v>15</v>
      </c>
      <c r="AR168" s="10" t="s">
        <v>15</v>
      </c>
      <c r="AS168" s="10" t="s">
        <v>15</v>
      </c>
      <c r="AT168" s="10" t="s">
        <v>15</v>
      </c>
      <c r="AU168" s="10">
        <f>SUM(COUNTIFS($P168:$AT168,{"Present - Approved","On behalf attendance - Approved","On behalf attendance - Regularise - Approved","Present - Regularise - Approved"}))</f>
        <v>23</v>
      </c>
      <c r="AV168" s="10">
        <f>SUM(COUNTIFS($P168:$AT168,{"Present - Awaiting","Present - Regularise - Awaiting"}))</f>
        <v>0</v>
      </c>
      <c r="AW168" s="10">
        <f>SUM(COUNTIFS($P168:$AT168,{"Weekoff - Approved","Weekoff Regularise - Approved","Weekoff - Regularise - Approved"}))</f>
        <v>4</v>
      </c>
      <c r="AX168" s="10">
        <f>SUM(COUNTIFS($P168:$AT168,{"Half Day - Approved","Halfday Present - Regularise - Approved","Halfday Present - Approved"}))/2</f>
        <v>0</v>
      </c>
      <c r="AY168" s="10">
        <f>SUM(COUNTIFS($P168:$AT168,{"Half Day - Awaiting"}))/2</f>
        <v>0</v>
      </c>
      <c r="AZ168" s="10">
        <f>COUNTIFS($P168:$AT168,"*Leave - approved*")</f>
        <v>3</v>
      </c>
      <c r="BA168" s="10">
        <f>SUM(COUNTIFS($P168:$AT168,{"Leave - Awaiting"}))</f>
        <v>0</v>
      </c>
      <c r="BB168" s="10">
        <f>COUNTIFS($P168:$AT168,"*Holiday*")</f>
        <v>1</v>
      </c>
      <c r="BC168" s="10">
        <f>SUM(COUNTIFS($P168:$AT168,{"Absent","Absent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8" s="10">
        <f>SUM(COUNTIFS($P168:$AT168,{"Not Marked","Halfday Present - Rejected","Half Day - Rejected","Marked Absent - Regularise - Rejected"}))</f>
        <v>0</v>
      </c>
      <c r="BE168" s="10">
        <f>COUNTIFS($P168:$AT168,"*NA*")</f>
        <v>0</v>
      </c>
      <c r="BF168" s="10">
        <f>SUM(AV168+AY168+BA168+BC168+BD168)</f>
        <v>0</v>
      </c>
      <c r="BG168" s="10">
        <f>SUM(AU168+AW168+AX168+AZ168+BB168)</f>
        <v>31</v>
      </c>
      <c r="BH168" s="10">
        <f>SUM($AU168:$BE168)</f>
        <v>31</v>
      </c>
      <c r="BI168" s="10">
        <f>BA168</f>
        <v>0</v>
      </c>
      <c r="BJ168" s="10">
        <f>BD168+BI168</f>
        <v>0</v>
      </c>
      <c r="BK168" s="10">
        <v>0</v>
      </c>
      <c r="BL168" s="10" t="s">
        <v>2380</v>
      </c>
      <c r="BM168" s="10" t="s">
        <v>2376</v>
      </c>
    </row>
    <row r="169" spans="1:65" x14ac:dyDescent="0.25">
      <c r="A169" s="10" t="s">
        <v>31</v>
      </c>
      <c r="B169" s="10" t="s">
        <v>136</v>
      </c>
      <c r="C169" s="10">
        <v>2002841139</v>
      </c>
      <c r="D169" s="10" t="s">
        <v>137</v>
      </c>
      <c r="E169" s="10" t="s">
        <v>138</v>
      </c>
      <c r="F169" s="10" t="s">
        <v>35</v>
      </c>
      <c r="G169" s="10" t="s">
        <v>47</v>
      </c>
      <c r="H169" s="10">
        <v>6361255823</v>
      </c>
      <c r="I169" s="10" t="s">
        <v>48</v>
      </c>
      <c r="J169" s="22">
        <v>45231</v>
      </c>
      <c r="K169" s="10">
        <v>9565899740</v>
      </c>
      <c r="L169" s="10" t="s">
        <v>139</v>
      </c>
      <c r="M169" s="10" t="s">
        <v>140</v>
      </c>
      <c r="N169" s="10" t="s">
        <v>40</v>
      </c>
      <c r="O169" s="10" t="s">
        <v>41</v>
      </c>
      <c r="P169" s="10" t="s">
        <v>15</v>
      </c>
      <c r="Q169" s="10" t="s">
        <v>15</v>
      </c>
      <c r="R169" s="10" t="s">
        <v>15</v>
      </c>
      <c r="S169" s="10" t="s">
        <v>15</v>
      </c>
      <c r="T169" s="10" t="s">
        <v>2282</v>
      </c>
      <c r="U169" s="10" t="s">
        <v>15</v>
      </c>
      <c r="V169" s="10" t="s">
        <v>15</v>
      </c>
      <c r="W169" s="10" t="s">
        <v>15</v>
      </c>
      <c r="X169" s="10" t="s">
        <v>15</v>
      </c>
      <c r="Y169" s="10" t="s">
        <v>15</v>
      </c>
      <c r="Z169" s="10" t="s">
        <v>15</v>
      </c>
      <c r="AA169" s="10" t="s">
        <v>2282</v>
      </c>
      <c r="AB169" s="10" t="s">
        <v>15</v>
      </c>
      <c r="AC169" s="10" t="s">
        <v>15</v>
      </c>
      <c r="AD169" s="10" t="s">
        <v>15</v>
      </c>
      <c r="AE169" s="10" t="s">
        <v>15</v>
      </c>
      <c r="AF169" s="10" t="s">
        <v>15</v>
      </c>
      <c r="AG169" s="10" t="s">
        <v>15</v>
      </c>
      <c r="AH169" s="10" t="s">
        <v>2282</v>
      </c>
      <c r="AI169" s="10" t="s">
        <v>15</v>
      </c>
      <c r="AJ169" s="10" t="s">
        <v>15</v>
      </c>
      <c r="AK169" s="10" t="s">
        <v>15</v>
      </c>
      <c r="AL169" s="10" t="s">
        <v>15</v>
      </c>
      <c r="AM169" s="10" t="s">
        <v>15</v>
      </c>
      <c r="AN169" s="10" t="s">
        <v>15</v>
      </c>
      <c r="AO169" s="10" t="s">
        <v>2282</v>
      </c>
      <c r="AP169" s="10" t="s">
        <v>15</v>
      </c>
      <c r="AQ169" s="10" t="s">
        <v>15</v>
      </c>
      <c r="AR169" s="10" t="s">
        <v>15</v>
      </c>
      <c r="AS169" s="10" t="s">
        <v>15</v>
      </c>
      <c r="AT169" s="10" t="s">
        <v>15</v>
      </c>
      <c r="AU169" s="10">
        <f>SUM(COUNTIFS($P169:$AT169,{"Present - Approved","On behalf attendance - Approved","On behalf attendance - Regularise - Approved","Present - Regularise - Approved"}))</f>
        <v>27</v>
      </c>
      <c r="AV169" s="10">
        <f>SUM(COUNTIFS($P169:$AT169,{"Present - Awaiting","Present - Regularise - Awaiting"}))</f>
        <v>0</v>
      </c>
      <c r="AW169" s="10">
        <f>SUM(COUNTIFS($P169:$AT169,{"Weekoff - Approved","Weekoff Regularise - Approved","Weekoff - Regularise - Approved"}))</f>
        <v>4</v>
      </c>
      <c r="AX169" s="10">
        <f>SUM(COUNTIFS($P169:$AT169,{"Half Day - Approved","Halfday Present - Regularise - Approved","Halfday Present - Approved"}))/2</f>
        <v>0</v>
      </c>
      <c r="AY169" s="10">
        <f>SUM(COUNTIFS($P169:$AT169,{"Half Day - Awaiting"}))/2</f>
        <v>0</v>
      </c>
      <c r="AZ169" s="10">
        <f>COUNTIFS($P169:$AT169,"*Leave - approved*")</f>
        <v>0</v>
      </c>
      <c r="BA169" s="10">
        <f>SUM(COUNTIFS($P169:$AT169,{"Leave - Awaiting"}))</f>
        <v>0</v>
      </c>
      <c r="BB169" s="10">
        <f>COUNTIFS($P169:$AT169,"*Holiday*")</f>
        <v>0</v>
      </c>
      <c r="BC169" s="10">
        <f>SUM(COUNTIFS($P169:$AT169,{"Absent","Absent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69" s="10">
        <f>SUM(COUNTIFS($P169:$AT169,{"Not Marked","Halfday Present - Rejected","Half Day - Rejected","Marked Absent - Regularise - Rejected"}))</f>
        <v>0</v>
      </c>
      <c r="BE169" s="10">
        <f>COUNTIFS($P169:$AT169,"*NA*")</f>
        <v>0</v>
      </c>
      <c r="BF169" s="10">
        <f>SUM(AV169+AY169+BA169+BC169+BD169)</f>
        <v>0</v>
      </c>
      <c r="BG169" s="10">
        <f>SUM(AU169+AW169+AX169+AZ169+BB169)</f>
        <v>31</v>
      </c>
      <c r="BH169" s="10">
        <f>SUM($AU169:$BE169)</f>
        <v>31</v>
      </c>
      <c r="BI169" s="10">
        <f>BA169</f>
        <v>0</v>
      </c>
      <c r="BJ169" s="10">
        <f>BD169+BI169</f>
        <v>0</v>
      </c>
      <c r="BK169" s="10">
        <v>0</v>
      </c>
      <c r="BL169" s="10" t="s">
        <v>2380</v>
      </c>
      <c r="BM169" s="10" t="s">
        <v>2376</v>
      </c>
    </row>
    <row r="170" spans="1:65" x14ac:dyDescent="0.25">
      <c r="A170" s="10" t="s">
        <v>31</v>
      </c>
      <c r="B170" s="10" t="s">
        <v>147</v>
      </c>
      <c r="C170" s="10">
        <v>2002841136</v>
      </c>
      <c r="D170" s="10" t="s">
        <v>148</v>
      </c>
      <c r="E170" s="10" t="s">
        <v>149</v>
      </c>
      <c r="F170" s="10" t="s">
        <v>35</v>
      </c>
      <c r="G170" s="10" t="s">
        <v>47</v>
      </c>
      <c r="H170" s="10">
        <v>9945750450</v>
      </c>
      <c r="I170" s="10" t="s">
        <v>48</v>
      </c>
      <c r="J170" s="22">
        <v>45231</v>
      </c>
      <c r="K170" s="10">
        <v>9743039777</v>
      </c>
      <c r="L170" s="10" t="s">
        <v>150</v>
      </c>
      <c r="M170" s="10" t="s">
        <v>140</v>
      </c>
      <c r="N170" s="10" t="s">
        <v>40</v>
      </c>
      <c r="O170" s="10" t="s">
        <v>41</v>
      </c>
      <c r="P170" s="10" t="s">
        <v>15</v>
      </c>
      <c r="Q170" s="10" t="s">
        <v>15</v>
      </c>
      <c r="R170" s="10" t="s">
        <v>15</v>
      </c>
      <c r="S170" s="10" t="s">
        <v>15</v>
      </c>
      <c r="T170" s="10" t="s">
        <v>2282</v>
      </c>
      <c r="U170" s="10" t="s">
        <v>15</v>
      </c>
      <c r="V170" s="10" t="s">
        <v>15</v>
      </c>
      <c r="W170" s="10" t="s">
        <v>15</v>
      </c>
      <c r="X170" s="10" t="s">
        <v>15</v>
      </c>
      <c r="Y170" s="10" t="s">
        <v>15</v>
      </c>
      <c r="Z170" s="10" t="s">
        <v>15</v>
      </c>
      <c r="AA170" s="10" t="s">
        <v>2282</v>
      </c>
      <c r="AB170" s="10" t="s">
        <v>15</v>
      </c>
      <c r="AC170" s="10" t="s">
        <v>15</v>
      </c>
      <c r="AD170" s="10" t="s">
        <v>15</v>
      </c>
      <c r="AE170" s="10" t="s">
        <v>15</v>
      </c>
      <c r="AF170" s="10" t="s">
        <v>15</v>
      </c>
      <c r="AG170" s="10" t="s">
        <v>2360</v>
      </c>
      <c r="AH170" s="10" t="s">
        <v>2282</v>
      </c>
      <c r="AI170" s="10" t="s">
        <v>2360</v>
      </c>
      <c r="AJ170" s="10" t="s">
        <v>15</v>
      </c>
      <c r="AK170" s="10" t="s">
        <v>15</v>
      </c>
      <c r="AL170" s="10" t="s">
        <v>15</v>
      </c>
      <c r="AM170" s="10" t="s">
        <v>15</v>
      </c>
      <c r="AN170" s="10" t="s">
        <v>15</v>
      </c>
      <c r="AO170" s="10" t="s">
        <v>2282</v>
      </c>
      <c r="AP170" s="10" t="s">
        <v>15</v>
      </c>
      <c r="AQ170" s="10" t="s">
        <v>15</v>
      </c>
      <c r="AR170" s="10" t="s">
        <v>15</v>
      </c>
      <c r="AS170" s="10" t="s">
        <v>15</v>
      </c>
      <c r="AT170" s="10" t="s">
        <v>15</v>
      </c>
      <c r="AU170" s="10">
        <f>SUM(COUNTIFS($P170:$AT170,{"Present - Approved","On behalf attendance - Approved","On behalf attendance - Regularise - Approved","Present - Regularise - Approved"}))</f>
        <v>27</v>
      </c>
      <c r="AV170" s="10">
        <f>SUM(COUNTIFS($P170:$AT170,{"Present - Awaiting","Present - Regularise - Awaiting"}))</f>
        <v>0</v>
      </c>
      <c r="AW170" s="10">
        <f>SUM(COUNTIFS($P170:$AT170,{"Weekoff - Approved","Weekoff Regularise - Approved","Weekoff - Regularise - Approved"}))</f>
        <v>4</v>
      </c>
      <c r="AX170" s="10">
        <f>SUM(COUNTIFS($P170:$AT170,{"Half Day - Approved","Halfday Present - Regularise - Approved","Halfday Present - Approved"}))/2</f>
        <v>0</v>
      </c>
      <c r="AY170" s="10">
        <f>SUM(COUNTIFS($P170:$AT170,{"Half Day - Awaiting"}))/2</f>
        <v>0</v>
      </c>
      <c r="AZ170" s="10">
        <f>COUNTIFS($P170:$AT170,"*Leave - approved*")</f>
        <v>0</v>
      </c>
      <c r="BA170" s="10">
        <f>SUM(COUNTIFS($P170:$AT170,{"Leave - Awaiting"}))</f>
        <v>0</v>
      </c>
      <c r="BB170" s="10">
        <f>COUNTIFS($P170:$AT170,"*Holiday*")</f>
        <v>0</v>
      </c>
      <c r="BC170" s="10">
        <f>SUM(COUNTIFS($P170:$AT170,{"Absent","Absent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0" s="10">
        <f>SUM(COUNTIFS($P170:$AT170,{"Not Marked","Halfday Present - Rejected","Half Day - Rejected","Marked Absent - Regularise - Rejected"}))</f>
        <v>0</v>
      </c>
      <c r="BE170" s="10">
        <f>COUNTIFS($P170:$AT170,"*NA*")</f>
        <v>0</v>
      </c>
      <c r="BF170" s="10">
        <f>SUM(AV170+AY170+BA170+BC170+BD170)</f>
        <v>0</v>
      </c>
      <c r="BG170" s="10">
        <f>SUM(AU170+AW170+AX170+AZ170+BB170)</f>
        <v>31</v>
      </c>
      <c r="BH170" s="10">
        <f>SUM($AU170:$BE170)</f>
        <v>31</v>
      </c>
      <c r="BI170" s="10">
        <f>BA170</f>
        <v>0</v>
      </c>
      <c r="BJ170" s="10">
        <f>BD170+BI170</f>
        <v>0</v>
      </c>
      <c r="BK170" s="10">
        <v>0</v>
      </c>
      <c r="BL170" s="10" t="s">
        <v>2380</v>
      </c>
      <c r="BM170" s="10" t="s">
        <v>2376</v>
      </c>
    </row>
    <row r="171" spans="1:65" x14ac:dyDescent="0.25">
      <c r="A171" s="10" t="s">
        <v>151</v>
      </c>
      <c r="B171" s="10" t="s">
        <v>152</v>
      </c>
      <c r="C171" s="10">
        <v>2002841134</v>
      </c>
      <c r="D171" s="10" t="s">
        <v>153</v>
      </c>
      <c r="E171" s="10" t="s">
        <v>154</v>
      </c>
      <c r="F171" s="10" t="s">
        <v>104</v>
      </c>
      <c r="G171" s="10" t="s">
        <v>47</v>
      </c>
      <c r="H171" s="10">
        <v>9680415302</v>
      </c>
      <c r="I171" s="10" t="s">
        <v>48</v>
      </c>
      <c r="J171" s="22">
        <v>45231</v>
      </c>
      <c r="K171" s="10">
        <v>8356935866</v>
      </c>
      <c r="L171" s="10" t="s">
        <v>155</v>
      </c>
      <c r="M171" s="10" t="s">
        <v>156</v>
      </c>
      <c r="N171" s="10" t="s">
        <v>40</v>
      </c>
      <c r="O171" s="10" t="s">
        <v>41</v>
      </c>
      <c r="P171" s="10" t="s">
        <v>2359</v>
      </c>
      <c r="Q171" s="10" t="s">
        <v>2360</v>
      </c>
      <c r="R171" s="10" t="s">
        <v>15</v>
      </c>
      <c r="S171" s="10" t="s">
        <v>15</v>
      </c>
      <c r="T171" s="10" t="s">
        <v>2282</v>
      </c>
      <c r="U171" s="10" t="s">
        <v>2359</v>
      </c>
      <c r="V171" s="10" t="s">
        <v>15</v>
      </c>
      <c r="W171" s="10" t="s">
        <v>2360</v>
      </c>
      <c r="X171" s="10" t="s">
        <v>15</v>
      </c>
      <c r="Y171" s="10" t="s">
        <v>2360</v>
      </c>
      <c r="Z171" s="10" t="s">
        <v>15</v>
      </c>
      <c r="AA171" s="10" t="s">
        <v>2282</v>
      </c>
      <c r="AB171" s="10" t="s">
        <v>15</v>
      </c>
      <c r="AC171" s="10" t="s">
        <v>2360</v>
      </c>
      <c r="AD171" s="10" t="s">
        <v>15</v>
      </c>
      <c r="AE171" s="10" t="s">
        <v>15</v>
      </c>
      <c r="AF171" s="10" t="s">
        <v>2360</v>
      </c>
      <c r="AG171" s="10" t="s">
        <v>2362</v>
      </c>
      <c r="AH171" s="10" t="s">
        <v>2282</v>
      </c>
      <c r="AI171" s="10" t="s">
        <v>15</v>
      </c>
      <c r="AJ171" s="10" t="s">
        <v>15</v>
      </c>
      <c r="AK171" s="10" t="s">
        <v>15</v>
      </c>
      <c r="AL171" s="10" t="s">
        <v>15</v>
      </c>
      <c r="AM171" s="10" t="s">
        <v>2359</v>
      </c>
      <c r="AN171" s="10" t="s">
        <v>2359</v>
      </c>
      <c r="AO171" s="10" t="s">
        <v>2282</v>
      </c>
      <c r="AP171" s="10" t="s">
        <v>15</v>
      </c>
      <c r="AQ171" s="10" t="s">
        <v>15</v>
      </c>
      <c r="AR171" s="10" t="s">
        <v>15</v>
      </c>
      <c r="AS171" s="10" t="s">
        <v>15</v>
      </c>
      <c r="AT171" s="10" t="s">
        <v>15</v>
      </c>
      <c r="AU171" s="10">
        <f>SUM(COUNTIFS($P171:$AT171,{"Present - Approved","On behalf attendance - Approved","On behalf attendance - Regularise - Approved","Present - Regularise - Approved"}))</f>
        <v>22</v>
      </c>
      <c r="AV171" s="10">
        <f>SUM(COUNTIFS($P171:$AT171,{"Present - Awaiting","Present - Regularise - Awaiting"}))</f>
        <v>0</v>
      </c>
      <c r="AW171" s="10">
        <f>SUM(COUNTIFS($P171:$AT171,{"Weekoff - Approved","Weekoff Regularise - Approved","Weekoff - Regularise - Approved"}))</f>
        <v>4</v>
      </c>
      <c r="AX171" s="10">
        <f>SUM(COUNTIFS($P171:$AT171,{"Half Day - Approved","Halfday Present - Regularise - Approved","Halfday Present - Approved"}))/2</f>
        <v>0</v>
      </c>
      <c r="AY171" s="10">
        <f>SUM(COUNTIFS($P171:$AT171,{"Half Day - Awaiting"}))/2</f>
        <v>0</v>
      </c>
      <c r="AZ171" s="10">
        <f>COUNTIFS($P171:$AT171,"*Leave - approved*")</f>
        <v>4</v>
      </c>
      <c r="BA171" s="10">
        <f>SUM(COUNTIFS($P171:$AT171,{"Leave - Awaiting"}))</f>
        <v>0</v>
      </c>
      <c r="BB171" s="10">
        <f>COUNTIFS($P171:$AT171,"*Holiday*")</f>
        <v>1</v>
      </c>
      <c r="BC171" s="10">
        <f>SUM(COUNTIFS($P171:$AT171,{"Absent","Absent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1" s="10">
        <f>SUM(COUNTIFS($P171:$AT171,{"Not Marked","Halfday Present - Rejected","Half Day - Rejected","Marked Absent - Regularise - Rejected"}))</f>
        <v>0</v>
      </c>
      <c r="BE171" s="10">
        <f>COUNTIFS($P171:$AT171,"*NA*")</f>
        <v>0</v>
      </c>
      <c r="BF171" s="10">
        <f>SUM(AV171+AY171+BA171+BC171+BD171)</f>
        <v>0</v>
      </c>
      <c r="BG171" s="10">
        <f>SUM(AU171+AW171+AX171+AZ171+BB171)</f>
        <v>31</v>
      </c>
      <c r="BH171" s="10">
        <f>SUM($AU171:$BE171)</f>
        <v>31</v>
      </c>
      <c r="BI171" s="10">
        <f>BA171</f>
        <v>0</v>
      </c>
      <c r="BJ171" s="10">
        <f>BD171+BI171</f>
        <v>0</v>
      </c>
      <c r="BK171" s="10">
        <v>0</v>
      </c>
      <c r="BL171" s="10" t="s">
        <v>2380</v>
      </c>
      <c r="BM171" s="10" t="s">
        <v>2376</v>
      </c>
    </row>
    <row r="172" spans="1:65" x14ac:dyDescent="0.25">
      <c r="A172" s="10" t="s">
        <v>123</v>
      </c>
      <c r="B172" s="10" t="s">
        <v>124</v>
      </c>
      <c r="C172" s="10">
        <v>2002841132</v>
      </c>
      <c r="D172" s="10" t="s">
        <v>157</v>
      </c>
      <c r="E172" s="10" t="s">
        <v>158</v>
      </c>
      <c r="F172" s="10" t="s">
        <v>104</v>
      </c>
      <c r="G172" s="10" t="s">
        <v>47</v>
      </c>
      <c r="H172" s="10">
        <v>9650058581</v>
      </c>
      <c r="I172" s="10" t="s">
        <v>48</v>
      </c>
      <c r="J172" s="22">
        <v>45231</v>
      </c>
      <c r="K172" s="10">
        <v>9818130903</v>
      </c>
      <c r="L172" s="10" t="s">
        <v>159</v>
      </c>
      <c r="M172" s="10" t="s">
        <v>128</v>
      </c>
      <c r="N172" s="10" t="s">
        <v>40</v>
      </c>
      <c r="O172" s="10" t="s">
        <v>41</v>
      </c>
      <c r="P172" s="10" t="s">
        <v>15</v>
      </c>
      <c r="Q172" s="10" t="s">
        <v>15</v>
      </c>
      <c r="R172" s="10" t="s">
        <v>15</v>
      </c>
      <c r="S172" s="10" t="s">
        <v>15</v>
      </c>
      <c r="T172" s="10" t="s">
        <v>2282</v>
      </c>
      <c r="U172" s="10" t="s">
        <v>15</v>
      </c>
      <c r="V172" s="10" t="s">
        <v>15</v>
      </c>
      <c r="W172" s="10" t="s">
        <v>2360</v>
      </c>
      <c r="X172" s="10" t="s">
        <v>15</v>
      </c>
      <c r="Y172" s="10" t="s">
        <v>15</v>
      </c>
      <c r="Z172" s="10" t="s">
        <v>2359</v>
      </c>
      <c r="AA172" s="10" t="s">
        <v>2282</v>
      </c>
      <c r="AB172" s="10" t="s">
        <v>15</v>
      </c>
      <c r="AC172" s="10" t="s">
        <v>15</v>
      </c>
      <c r="AD172" s="10" t="s">
        <v>15</v>
      </c>
      <c r="AE172" s="10" t="s">
        <v>15</v>
      </c>
      <c r="AF172" s="10" t="s">
        <v>15</v>
      </c>
      <c r="AG172" s="10" t="s">
        <v>2362</v>
      </c>
      <c r="AH172" s="10" t="s">
        <v>2282</v>
      </c>
      <c r="AI172" s="10" t="s">
        <v>15</v>
      </c>
      <c r="AJ172" s="10" t="s">
        <v>2360</v>
      </c>
      <c r="AK172" s="10" t="s">
        <v>15</v>
      </c>
      <c r="AL172" s="10" t="s">
        <v>15</v>
      </c>
      <c r="AM172" s="10" t="s">
        <v>2359</v>
      </c>
      <c r="AN172" s="10" t="s">
        <v>15</v>
      </c>
      <c r="AO172" s="10" t="s">
        <v>2282</v>
      </c>
      <c r="AP172" s="10" t="s">
        <v>15</v>
      </c>
      <c r="AQ172" s="10" t="s">
        <v>15</v>
      </c>
      <c r="AR172" s="10" t="s">
        <v>15</v>
      </c>
      <c r="AS172" s="10" t="s">
        <v>15</v>
      </c>
      <c r="AT172" s="10" t="s">
        <v>15</v>
      </c>
      <c r="AU172" s="10">
        <f>SUM(COUNTIFS($P172:$AT172,{"Present - Approved","On behalf attendance - Approved","On behalf attendance - Regularise - Approved","Present - Regularise - Approved"}))</f>
        <v>24</v>
      </c>
      <c r="AV172" s="10">
        <f>SUM(COUNTIFS($P172:$AT172,{"Present - Awaiting","Present - Regularise - Awaiting"}))</f>
        <v>0</v>
      </c>
      <c r="AW172" s="10">
        <f>SUM(COUNTIFS($P172:$AT172,{"Weekoff - Approved","Weekoff Regularise - Approved","Weekoff - Regularise - Approved"}))</f>
        <v>4</v>
      </c>
      <c r="AX172" s="10">
        <f>SUM(COUNTIFS($P172:$AT172,{"Half Day - Approved","Halfday Present - Regularise - Approved","Halfday Present - Approved"}))/2</f>
        <v>0</v>
      </c>
      <c r="AY172" s="10">
        <f>SUM(COUNTIFS($P172:$AT172,{"Half Day - Awaiting"}))/2</f>
        <v>0</v>
      </c>
      <c r="AZ172" s="10">
        <f>COUNTIFS($P172:$AT172,"*Leave - approved*")</f>
        <v>2</v>
      </c>
      <c r="BA172" s="10">
        <f>SUM(COUNTIFS($P172:$AT172,{"Leave - Awaiting"}))</f>
        <v>0</v>
      </c>
      <c r="BB172" s="10">
        <f>COUNTIFS($P172:$AT172,"*Holiday*")</f>
        <v>1</v>
      </c>
      <c r="BC172" s="10">
        <f>SUM(COUNTIFS($P172:$AT172,{"Absent","Absent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2" s="10">
        <f>SUM(COUNTIFS($P172:$AT172,{"Not Marked","Halfday Present - Rejected","Half Day - Rejected","Marked Absent - Regularise - Rejected"}))</f>
        <v>0</v>
      </c>
      <c r="BE172" s="10">
        <f>COUNTIFS($P172:$AT172,"*NA*")</f>
        <v>0</v>
      </c>
      <c r="BF172" s="10">
        <f>SUM(AV172+AY172+BA172+BC172+BD172)</f>
        <v>0</v>
      </c>
      <c r="BG172" s="10">
        <f>SUM(AU172+AW172+AX172+AZ172+BB172)</f>
        <v>31</v>
      </c>
      <c r="BH172" s="10">
        <f>SUM($AU172:$BE172)</f>
        <v>31</v>
      </c>
      <c r="BI172" s="10">
        <f>BA172</f>
        <v>0</v>
      </c>
      <c r="BJ172" s="10">
        <f>BD172+BI172</f>
        <v>0</v>
      </c>
      <c r="BK172" s="10">
        <v>0</v>
      </c>
      <c r="BL172" s="10" t="s">
        <v>2380</v>
      </c>
      <c r="BM172" s="10" t="s">
        <v>2376</v>
      </c>
    </row>
    <row r="173" spans="1:65" x14ac:dyDescent="0.25">
      <c r="A173" s="10" t="s">
        <v>123</v>
      </c>
      <c r="B173" s="10" t="s">
        <v>124</v>
      </c>
      <c r="C173" s="10">
        <v>2002841131</v>
      </c>
      <c r="D173" s="10" t="s">
        <v>160</v>
      </c>
      <c r="E173" s="10" t="s">
        <v>161</v>
      </c>
      <c r="F173" s="10" t="s">
        <v>104</v>
      </c>
      <c r="G173" s="10" t="s">
        <v>36</v>
      </c>
      <c r="H173" s="10">
        <v>7678143558</v>
      </c>
      <c r="I173" s="10" t="s">
        <v>37</v>
      </c>
      <c r="J173" s="22">
        <v>45231</v>
      </c>
      <c r="K173" s="10">
        <v>8802705407</v>
      </c>
      <c r="L173" s="10" t="s">
        <v>162</v>
      </c>
      <c r="M173" s="10" t="s">
        <v>163</v>
      </c>
      <c r="N173" s="10" t="s">
        <v>40</v>
      </c>
      <c r="O173" s="10" t="s">
        <v>41</v>
      </c>
      <c r="P173" s="10" t="s">
        <v>15</v>
      </c>
      <c r="Q173" s="10" t="s">
        <v>15</v>
      </c>
      <c r="R173" s="10" t="s">
        <v>15</v>
      </c>
      <c r="S173" s="10" t="s">
        <v>15</v>
      </c>
      <c r="T173" s="10" t="s">
        <v>2282</v>
      </c>
      <c r="U173" s="10" t="s">
        <v>15</v>
      </c>
      <c r="V173" s="10" t="s">
        <v>15</v>
      </c>
      <c r="W173" s="10" t="s">
        <v>15</v>
      </c>
      <c r="X173" s="10" t="s">
        <v>15</v>
      </c>
      <c r="Y173" s="10" t="s">
        <v>15</v>
      </c>
      <c r="Z173" s="10" t="s">
        <v>15</v>
      </c>
      <c r="AA173" s="10" t="s">
        <v>2282</v>
      </c>
      <c r="AB173" s="10" t="s">
        <v>15</v>
      </c>
      <c r="AC173" s="10" t="s">
        <v>15</v>
      </c>
      <c r="AD173" s="10" t="s">
        <v>15</v>
      </c>
      <c r="AE173" s="10" t="s">
        <v>15</v>
      </c>
      <c r="AF173" s="10" t="s">
        <v>2359</v>
      </c>
      <c r="AG173" s="10" t="s">
        <v>2362</v>
      </c>
      <c r="AH173" s="10" t="s">
        <v>2282</v>
      </c>
      <c r="AI173" s="10" t="s">
        <v>15</v>
      </c>
      <c r="AJ173" s="10" t="s">
        <v>15</v>
      </c>
      <c r="AK173" s="10" t="s">
        <v>15</v>
      </c>
      <c r="AL173" s="10" t="s">
        <v>15</v>
      </c>
      <c r="AM173" s="10" t="s">
        <v>15</v>
      </c>
      <c r="AN173" s="10" t="s">
        <v>15</v>
      </c>
      <c r="AO173" s="10" t="s">
        <v>2282</v>
      </c>
      <c r="AP173" s="10" t="s">
        <v>15</v>
      </c>
      <c r="AQ173" s="10" t="s">
        <v>15</v>
      </c>
      <c r="AR173" s="10" t="s">
        <v>15</v>
      </c>
      <c r="AS173" s="10" t="s">
        <v>15</v>
      </c>
      <c r="AT173" s="10" t="s">
        <v>15</v>
      </c>
      <c r="AU173" s="10">
        <f>SUM(COUNTIFS($P173:$AT173,{"Present - Approved","On behalf attendance - Approved","On behalf attendance - Regularise - Approved","Present - Regularise - Approved"}))</f>
        <v>25</v>
      </c>
      <c r="AV173" s="10">
        <f>SUM(COUNTIFS($P173:$AT173,{"Present - Awaiting","Present - Regularise - Awaiting"}))</f>
        <v>0</v>
      </c>
      <c r="AW173" s="10">
        <f>SUM(COUNTIFS($P173:$AT173,{"Weekoff - Approved","Weekoff Regularise - Approved","Weekoff - Regularise - Approved"}))</f>
        <v>4</v>
      </c>
      <c r="AX173" s="10">
        <f>SUM(COUNTIFS($P173:$AT173,{"Half Day - Approved","Halfday Present - Regularise - Approved","Halfday Present - Approved"}))/2</f>
        <v>0</v>
      </c>
      <c r="AY173" s="10">
        <f>SUM(COUNTIFS($P173:$AT173,{"Half Day - Awaiting"}))/2</f>
        <v>0</v>
      </c>
      <c r="AZ173" s="10">
        <f>COUNTIFS($P173:$AT173,"*Leave - approved*")</f>
        <v>1</v>
      </c>
      <c r="BA173" s="10">
        <f>SUM(COUNTIFS($P173:$AT173,{"Leave - Awaiting"}))</f>
        <v>0</v>
      </c>
      <c r="BB173" s="10">
        <f>COUNTIFS($P173:$AT173,"*Holiday*")</f>
        <v>1</v>
      </c>
      <c r="BC173" s="10">
        <f>SUM(COUNTIFS($P173:$AT173,{"Absent","Absent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3" s="10">
        <f>SUM(COUNTIFS($P173:$AT173,{"Not Marked","Halfday Present - Rejected","Half Day - Rejected","Marked Absent - Regularise - Rejected"}))</f>
        <v>0</v>
      </c>
      <c r="BE173" s="10">
        <f>COUNTIFS($P173:$AT173,"*NA*")</f>
        <v>0</v>
      </c>
      <c r="BF173" s="10">
        <f>SUM(AV173+AY173+BA173+BC173+BD173)</f>
        <v>0</v>
      </c>
      <c r="BG173" s="10">
        <f>SUM(AU173+AW173+AX173+AZ173+BB173)</f>
        <v>31</v>
      </c>
      <c r="BH173" s="10">
        <f>SUM($AU173:$BE173)</f>
        <v>31</v>
      </c>
      <c r="BI173" s="10">
        <f>BA173</f>
        <v>0</v>
      </c>
      <c r="BJ173" s="10">
        <f>BD173+BI173</f>
        <v>0</v>
      </c>
      <c r="BK173" s="10">
        <v>0</v>
      </c>
      <c r="BL173" s="10" t="s">
        <v>2380</v>
      </c>
      <c r="BM173" s="10" t="s">
        <v>2376</v>
      </c>
    </row>
    <row r="174" spans="1:65" x14ac:dyDescent="0.25">
      <c r="A174" s="10" t="s">
        <v>64</v>
      </c>
      <c r="B174" s="10" t="s">
        <v>65</v>
      </c>
      <c r="C174" s="10">
        <v>2002841094</v>
      </c>
      <c r="D174" s="10" t="s">
        <v>173</v>
      </c>
      <c r="E174" s="10" t="s">
        <v>174</v>
      </c>
      <c r="F174" s="10" t="s">
        <v>35</v>
      </c>
      <c r="G174" s="10" t="s">
        <v>36</v>
      </c>
      <c r="H174" s="10">
        <v>9959900959</v>
      </c>
      <c r="I174" s="10" t="s">
        <v>37</v>
      </c>
      <c r="J174" s="22">
        <v>45231</v>
      </c>
      <c r="K174" s="10">
        <v>8309976020</v>
      </c>
      <c r="L174" s="10" t="s">
        <v>175</v>
      </c>
      <c r="M174" s="10" t="s">
        <v>176</v>
      </c>
      <c r="N174" s="10" t="s">
        <v>40</v>
      </c>
      <c r="O174" s="10" t="s">
        <v>41</v>
      </c>
      <c r="P174" s="10" t="s">
        <v>2360</v>
      </c>
      <c r="Q174" s="10" t="s">
        <v>15</v>
      </c>
      <c r="R174" s="10" t="s">
        <v>15</v>
      </c>
      <c r="S174" s="10" t="s">
        <v>15</v>
      </c>
      <c r="T174" s="10" t="s">
        <v>2282</v>
      </c>
      <c r="U174" s="10" t="s">
        <v>15</v>
      </c>
      <c r="V174" s="10" t="s">
        <v>15</v>
      </c>
      <c r="W174" s="10" t="s">
        <v>15</v>
      </c>
      <c r="X174" s="10" t="s">
        <v>15</v>
      </c>
      <c r="Y174" s="10" t="s">
        <v>15</v>
      </c>
      <c r="Z174" s="10" t="s">
        <v>15</v>
      </c>
      <c r="AA174" s="10" t="s">
        <v>2282</v>
      </c>
      <c r="AB174" s="10" t="s">
        <v>2359</v>
      </c>
      <c r="AC174" s="10" t="s">
        <v>15</v>
      </c>
      <c r="AD174" s="10" t="s">
        <v>15</v>
      </c>
      <c r="AE174" s="10" t="s">
        <v>15</v>
      </c>
      <c r="AF174" s="10" t="s">
        <v>15</v>
      </c>
      <c r="AG174" s="10" t="s">
        <v>15</v>
      </c>
      <c r="AH174" s="10" t="s">
        <v>2282</v>
      </c>
      <c r="AI174" s="10" t="s">
        <v>15</v>
      </c>
      <c r="AJ174" s="10" t="s">
        <v>15</v>
      </c>
      <c r="AK174" s="10" t="s">
        <v>2360</v>
      </c>
      <c r="AL174" s="10" t="s">
        <v>15</v>
      </c>
      <c r="AM174" s="10" t="s">
        <v>15</v>
      </c>
      <c r="AN174" s="10" t="s">
        <v>15</v>
      </c>
      <c r="AO174" s="10" t="s">
        <v>2282</v>
      </c>
      <c r="AP174" s="10" t="s">
        <v>15</v>
      </c>
      <c r="AQ174" s="10" t="s">
        <v>15</v>
      </c>
      <c r="AR174" s="10" t="s">
        <v>15</v>
      </c>
      <c r="AS174" s="10" t="s">
        <v>15</v>
      </c>
      <c r="AT174" s="10" t="s">
        <v>15</v>
      </c>
      <c r="AU174" s="10">
        <f>SUM(COUNTIFS($P174:$AT174,{"Present - Approved","On behalf attendance - Approved","On behalf attendance - Regularise - Approved","Present - Regularise - Approved"}))</f>
        <v>26</v>
      </c>
      <c r="AV174" s="10">
        <f>SUM(COUNTIFS($P174:$AT174,{"Present - Awaiting","Present - Regularise - Awaiting"}))</f>
        <v>0</v>
      </c>
      <c r="AW174" s="10">
        <f>SUM(COUNTIFS($P174:$AT174,{"Weekoff - Approved","Weekoff Regularise - Approved","Weekoff - Regularise - Approved"}))</f>
        <v>4</v>
      </c>
      <c r="AX174" s="10">
        <f>SUM(COUNTIFS($P174:$AT174,{"Half Day - Approved","Halfday Present - Regularise - Approved","Halfday Present - Approved"}))/2</f>
        <v>0</v>
      </c>
      <c r="AY174" s="10">
        <f>SUM(COUNTIFS($P174:$AT174,{"Half Day - Awaiting"}))/2</f>
        <v>0</v>
      </c>
      <c r="AZ174" s="10">
        <f>COUNTIFS($P174:$AT174,"*Leave - approved*")</f>
        <v>1</v>
      </c>
      <c r="BA174" s="10">
        <f>SUM(COUNTIFS($P174:$AT174,{"Leave - Awaiting"}))</f>
        <v>0</v>
      </c>
      <c r="BB174" s="10">
        <f>COUNTIFS($P174:$AT174,"*Holiday*")</f>
        <v>0</v>
      </c>
      <c r="BC174" s="10">
        <f>SUM(COUNTIFS($P174:$AT174,{"Absent","Absent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4" s="10">
        <f>SUM(COUNTIFS($P174:$AT174,{"Not Marked","Halfday Present - Rejected","Half Day - Rejected","Marked Absent - Regularise - Rejected"}))</f>
        <v>0</v>
      </c>
      <c r="BE174" s="10">
        <f>COUNTIFS($P174:$AT174,"*NA*")</f>
        <v>0</v>
      </c>
      <c r="BF174" s="10">
        <f>SUM(AV174+AY174+BA174+BC174+BD174)</f>
        <v>0</v>
      </c>
      <c r="BG174" s="10">
        <f>SUM(AU174+AW174+AX174+AZ174+BB174)</f>
        <v>31</v>
      </c>
      <c r="BH174" s="10">
        <f>SUM($AU174:$BE174)</f>
        <v>31</v>
      </c>
      <c r="BI174" s="10">
        <f>BA174</f>
        <v>0</v>
      </c>
      <c r="BJ174" s="10">
        <f>BD174+BI174</f>
        <v>0</v>
      </c>
      <c r="BK174" s="10">
        <v>0</v>
      </c>
      <c r="BL174" s="10" t="s">
        <v>2380</v>
      </c>
      <c r="BM174" s="10" t="s">
        <v>2376</v>
      </c>
    </row>
    <row r="175" spans="1:65" x14ac:dyDescent="0.25">
      <c r="A175" s="10" t="s">
        <v>177</v>
      </c>
      <c r="B175" s="10" t="s">
        <v>178</v>
      </c>
      <c r="C175" s="10">
        <v>2002841092</v>
      </c>
      <c r="D175" s="10" t="s">
        <v>179</v>
      </c>
      <c r="E175" s="10" t="s">
        <v>180</v>
      </c>
      <c r="F175" s="10" t="s">
        <v>46</v>
      </c>
      <c r="G175" s="10" t="s">
        <v>36</v>
      </c>
      <c r="H175" s="10">
        <v>9920134474</v>
      </c>
      <c r="I175" s="10" t="s">
        <v>37</v>
      </c>
      <c r="J175" s="22">
        <v>45231</v>
      </c>
      <c r="K175" s="10">
        <v>9867384741</v>
      </c>
      <c r="L175" s="10" t="s">
        <v>181</v>
      </c>
      <c r="M175" s="10" t="s">
        <v>182</v>
      </c>
      <c r="N175" s="10" t="s">
        <v>40</v>
      </c>
      <c r="O175" s="10" t="s">
        <v>41</v>
      </c>
      <c r="P175" s="10" t="s">
        <v>15</v>
      </c>
      <c r="Q175" s="10" t="s">
        <v>15</v>
      </c>
      <c r="R175" s="10" t="s">
        <v>15</v>
      </c>
      <c r="S175" s="10" t="s">
        <v>15</v>
      </c>
      <c r="T175" s="10" t="s">
        <v>2282</v>
      </c>
      <c r="U175" s="10" t="s">
        <v>15</v>
      </c>
      <c r="V175" s="10" t="s">
        <v>15</v>
      </c>
      <c r="W175" s="10" t="s">
        <v>15</v>
      </c>
      <c r="X175" s="10" t="s">
        <v>2360</v>
      </c>
      <c r="Y175" s="10" t="s">
        <v>15</v>
      </c>
      <c r="Z175" s="10" t="s">
        <v>15</v>
      </c>
      <c r="AA175" s="10" t="s">
        <v>2282</v>
      </c>
      <c r="AB175" s="10" t="s">
        <v>15</v>
      </c>
      <c r="AC175" s="10" t="s">
        <v>15</v>
      </c>
      <c r="AD175" s="10" t="s">
        <v>15</v>
      </c>
      <c r="AE175" s="10" t="s">
        <v>15</v>
      </c>
      <c r="AF175" s="10" t="s">
        <v>15</v>
      </c>
      <c r="AG175" s="10" t="s">
        <v>15</v>
      </c>
      <c r="AH175" s="10" t="s">
        <v>2282</v>
      </c>
      <c r="AI175" s="10" t="s">
        <v>2359</v>
      </c>
      <c r="AJ175" s="10" t="s">
        <v>15</v>
      </c>
      <c r="AK175" s="10" t="s">
        <v>15</v>
      </c>
      <c r="AL175" s="10" t="s">
        <v>15</v>
      </c>
      <c r="AM175" s="10" t="s">
        <v>15</v>
      </c>
      <c r="AN175" s="10" t="s">
        <v>15</v>
      </c>
      <c r="AO175" s="10" t="s">
        <v>2282</v>
      </c>
      <c r="AP175" s="10" t="s">
        <v>15</v>
      </c>
      <c r="AQ175" s="10" t="s">
        <v>15</v>
      </c>
      <c r="AR175" s="10" t="s">
        <v>15</v>
      </c>
      <c r="AS175" s="10" t="s">
        <v>2359</v>
      </c>
      <c r="AT175" s="10" t="s">
        <v>15</v>
      </c>
      <c r="AU175" s="10">
        <f>SUM(COUNTIFS($P175:$AT175,{"Present - Approved","On behalf attendance - Approved","On behalf attendance - Regularise - Approved","Present - Regularise - Approved"}))</f>
        <v>25</v>
      </c>
      <c r="AV175" s="10">
        <f>SUM(COUNTIFS($P175:$AT175,{"Present - Awaiting","Present - Regularise - Awaiting"}))</f>
        <v>0</v>
      </c>
      <c r="AW175" s="10">
        <f>SUM(COUNTIFS($P175:$AT175,{"Weekoff - Approved","Weekoff Regularise - Approved","Weekoff - Regularise - Approved"}))</f>
        <v>4</v>
      </c>
      <c r="AX175" s="10">
        <f>SUM(COUNTIFS($P175:$AT175,{"Half Day - Approved","Halfday Present - Regularise - Approved","Halfday Present - Approved"}))/2</f>
        <v>0</v>
      </c>
      <c r="AY175" s="10">
        <f>SUM(COUNTIFS($P175:$AT175,{"Half Day - Awaiting"}))/2</f>
        <v>0</v>
      </c>
      <c r="AZ175" s="10">
        <f>COUNTIFS($P175:$AT175,"*Leave - approved*")</f>
        <v>2</v>
      </c>
      <c r="BA175" s="10">
        <f>SUM(COUNTIFS($P175:$AT175,{"Leave - Awaiting"}))</f>
        <v>0</v>
      </c>
      <c r="BB175" s="10">
        <f>COUNTIFS($P175:$AT175,"*Holiday*")</f>
        <v>0</v>
      </c>
      <c r="BC175" s="10">
        <f>SUM(COUNTIFS($P175:$AT175,{"Absent","Absent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5" s="10">
        <f>SUM(COUNTIFS($P175:$AT175,{"Not Marked","Halfday Present - Rejected","Half Day - Rejected","Marked Absent - Regularise - Rejected"}))</f>
        <v>0</v>
      </c>
      <c r="BE175" s="10">
        <f>COUNTIFS($P175:$AT175,"*NA*")</f>
        <v>0</v>
      </c>
      <c r="BF175" s="10">
        <f>SUM(AV175+AY175+BA175+BC175+BD175)</f>
        <v>0</v>
      </c>
      <c r="BG175" s="10">
        <f>SUM(AU175+AW175+AX175+AZ175+BB175)</f>
        <v>31</v>
      </c>
      <c r="BH175" s="10">
        <f>SUM($AU175:$BE175)</f>
        <v>31</v>
      </c>
      <c r="BI175" s="10">
        <f>BA175</f>
        <v>0</v>
      </c>
      <c r="BJ175" s="10">
        <f>BD175+BI175</f>
        <v>0</v>
      </c>
      <c r="BK175" s="10">
        <v>0</v>
      </c>
      <c r="BL175" s="10" t="s">
        <v>2380</v>
      </c>
      <c r="BM175" s="10" t="s">
        <v>2376</v>
      </c>
    </row>
    <row r="176" spans="1:65" x14ac:dyDescent="0.25">
      <c r="A176" s="10" t="s">
        <v>177</v>
      </c>
      <c r="B176" s="10" t="s">
        <v>183</v>
      </c>
      <c r="C176" s="10">
        <v>2002841091</v>
      </c>
      <c r="D176" s="10" t="s">
        <v>184</v>
      </c>
      <c r="E176" s="10" t="s">
        <v>185</v>
      </c>
      <c r="F176" s="10" t="s">
        <v>46</v>
      </c>
      <c r="G176" s="10" t="s">
        <v>47</v>
      </c>
      <c r="H176" s="10">
        <v>8149205270</v>
      </c>
      <c r="I176" s="10" t="s">
        <v>48</v>
      </c>
      <c r="J176" s="22">
        <v>45231</v>
      </c>
      <c r="K176" s="10">
        <v>7775959633</v>
      </c>
      <c r="L176" s="10" t="s">
        <v>186</v>
      </c>
      <c r="M176" s="10" t="s">
        <v>187</v>
      </c>
      <c r="N176" s="10" t="s">
        <v>40</v>
      </c>
      <c r="O176" s="10" t="s">
        <v>41</v>
      </c>
      <c r="P176" s="10" t="s">
        <v>15</v>
      </c>
      <c r="Q176" s="10" t="s">
        <v>15</v>
      </c>
      <c r="R176" s="10" t="s">
        <v>15</v>
      </c>
      <c r="S176" s="10" t="s">
        <v>15</v>
      </c>
      <c r="T176" s="10" t="s">
        <v>2282</v>
      </c>
      <c r="U176" s="10" t="s">
        <v>15</v>
      </c>
      <c r="V176" s="10" t="s">
        <v>15</v>
      </c>
      <c r="W176" s="10" t="s">
        <v>15</v>
      </c>
      <c r="X176" s="10" t="s">
        <v>15</v>
      </c>
      <c r="Y176" s="10" t="s">
        <v>15</v>
      </c>
      <c r="Z176" s="10" t="s">
        <v>15</v>
      </c>
      <c r="AA176" s="10" t="s">
        <v>2282</v>
      </c>
      <c r="AB176" s="10" t="s">
        <v>15</v>
      </c>
      <c r="AC176" s="10" t="s">
        <v>15</v>
      </c>
      <c r="AD176" s="10" t="s">
        <v>15</v>
      </c>
      <c r="AE176" s="10" t="s">
        <v>15</v>
      </c>
      <c r="AF176" s="10" t="s">
        <v>15</v>
      </c>
      <c r="AG176" s="10" t="s">
        <v>15</v>
      </c>
      <c r="AH176" s="10" t="s">
        <v>2282</v>
      </c>
      <c r="AI176" s="10" t="s">
        <v>2360</v>
      </c>
      <c r="AJ176" s="10" t="s">
        <v>15</v>
      </c>
      <c r="AK176" s="10" t="s">
        <v>15</v>
      </c>
      <c r="AL176" s="10" t="s">
        <v>15</v>
      </c>
      <c r="AM176" s="10" t="s">
        <v>15</v>
      </c>
      <c r="AN176" s="10" t="s">
        <v>15</v>
      </c>
      <c r="AO176" s="10" t="s">
        <v>2282</v>
      </c>
      <c r="AP176" s="10" t="s">
        <v>15</v>
      </c>
      <c r="AQ176" s="10" t="s">
        <v>15</v>
      </c>
      <c r="AR176" s="10" t="s">
        <v>15</v>
      </c>
      <c r="AS176" s="10" t="s">
        <v>15</v>
      </c>
      <c r="AT176" s="10" t="s">
        <v>15</v>
      </c>
      <c r="AU176" s="10">
        <f>SUM(COUNTIFS($P176:$AT176,{"Present - Approved","On behalf attendance - Approved","On behalf attendance - Regularise - Approved","Present - Regularise - Approved"}))</f>
        <v>27</v>
      </c>
      <c r="AV176" s="10">
        <f>SUM(COUNTIFS($P176:$AT176,{"Present - Awaiting","Present - Regularise - Awaiting"}))</f>
        <v>0</v>
      </c>
      <c r="AW176" s="10">
        <f>SUM(COUNTIFS($P176:$AT176,{"Weekoff - Approved","Weekoff Regularise - Approved","Weekoff - Regularise - Approved"}))</f>
        <v>4</v>
      </c>
      <c r="AX176" s="10">
        <f>SUM(COUNTIFS($P176:$AT176,{"Half Day - Approved","Halfday Present - Regularise - Approved","Halfday Present - Approved"}))/2</f>
        <v>0</v>
      </c>
      <c r="AY176" s="10">
        <f>SUM(COUNTIFS($P176:$AT176,{"Half Day - Awaiting"}))/2</f>
        <v>0</v>
      </c>
      <c r="AZ176" s="10">
        <f>COUNTIFS($P176:$AT176,"*Leave - approved*")</f>
        <v>0</v>
      </c>
      <c r="BA176" s="10">
        <f>SUM(COUNTIFS($P176:$AT176,{"Leave - Awaiting"}))</f>
        <v>0</v>
      </c>
      <c r="BB176" s="10">
        <f>COUNTIFS($P176:$AT176,"*Holiday*")</f>
        <v>0</v>
      </c>
      <c r="BC176" s="10">
        <f>SUM(COUNTIFS($P176:$AT176,{"Absent","Absent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6" s="10">
        <f>SUM(COUNTIFS($P176:$AT176,{"Not Marked","Halfday Present - Rejected","Half Day - Rejected","Marked Absent - Regularise - Rejected"}))</f>
        <v>0</v>
      </c>
      <c r="BE176" s="10">
        <f>COUNTIFS($P176:$AT176,"*NA*")</f>
        <v>0</v>
      </c>
      <c r="BF176" s="10">
        <f>SUM(AV176+AY176+BA176+BC176+BD176)</f>
        <v>0</v>
      </c>
      <c r="BG176" s="10">
        <f>SUM(AU176+AW176+AX176+AZ176+BB176)</f>
        <v>31</v>
      </c>
      <c r="BH176" s="10">
        <f>SUM($AU176:$BE176)</f>
        <v>31</v>
      </c>
      <c r="BI176" s="10">
        <f>BA176</f>
        <v>0</v>
      </c>
      <c r="BJ176" s="10">
        <f>BD176+BI176</f>
        <v>0</v>
      </c>
      <c r="BK176" s="10">
        <v>0</v>
      </c>
      <c r="BL176" s="10" t="s">
        <v>2380</v>
      </c>
      <c r="BM176" s="10" t="s">
        <v>2376</v>
      </c>
    </row>
    <row r="177" spans="1:65" x14ac:dyDescent="0.25">
      <c r="A177" s="10" t="s">
        <v>177</v>
      </c>
      <c r="B177" s="10" t="s">
        <v>178</v>
      </c>
      <c r="C177" s="10">
        <v>2002841088</v>
      </c>
      <c r="D177" s="10" t="s">
        <v>188</v>
      </c>
      <c r="E177" s="10" t="s">
        <v>189</v>
      </c>
      <c r="F177" s="10" t="s">
        <v>46</v>
      </c>
      <c r="G177" s="10" t="s">
        <v>36</v>
      </c>
      <c r="H177" s="10">
        <v>8779475303</v>
      </c>
      <c r="I177" s="10" t="s">
        <v>37</v>
      </c>
      <c r="J177" s="22">
        <v>45231</v>
      </c>
      <c r="K177" s="10">
        <v>8982158721</v>
      </c>
      <c r="L177" s="10" t="s">
        <v>190</v>
      </c>
      <c r="M177" s="10" t="s">
        <v>191</v>
      </c>
      <c r="N177" s="10" t="s">
        <v>40</v>
      </c>
      <c r="O177" s="10" t="s">
        <v>41</v>
      </c>
      <c r="P177" s="10" t="s">
        <v>15</v>
      </c>
      <c r="Q177" s="10" t="s">
        <v>15</v>
      </c>
      <c r="R177" s="10" t="s">
        <v>15</v>
      </c>
      <c r="S177" s="10" t="s">
        <v>15</v>
      </c>
      <c r="T177" s="10" t="s">
        <v>2282</v>
      </c>
      <c r="U177" s="10" t="s">
        <v>15</v>
      </c>
      <c r="V177" s="10" t="s">
        <v>15</v>
      </c>
      <c r="W177" s="10" t="s">
        <v>15</v>
      </c>
      <c r="X177" s="10" t="s">
        <v>15</v>
      </c>
      <c r="Y177" s="10" t="s">
        <v>15</v>
      </c>
      <c r="Z177" s="10" t="s">
        <v>15</v>
      </c>
      <c r="AA177" s="10" t="s">
        <v>2282</v>
      </c>
      <c r="AB177" s="10" t="s">
        <v>15</v>
      </c>
      <c r="AC177" s="10" t="s">
        <v>15</v>
      </c>
      <c r="AD177" s="10" t="s">
        <v>15</v>
      </c>
      <c r="AE177" s="10" t="s">
        <v>15</v>
      </c>
      <c r="AF177" s="10" t="s">
        <v>15</v>
      </c>
      <c r="AG177" s="10" t="s">
        <v>15</v>
      </c>
      <c r="AH177" s="10" t="s">
        <v>2282</v>
      </c>
      <c r="AI177" s="10" t="s">
        <v>15</v>
      </c>
      <c r="AJ177" s="10" t="s">
        <v>15</v>
      </c>
      <c r="AK177" s="10" t="s">
        <v>15</v>
      </c>
      <c r="AL177" s="10" t="s">
        <v>15</v>
      </c>
      <c r="AM177" s="10" t="s">
        <v>15</v>
      </c>
      <c r="AN177" s="10" t="s">
        <v>15</v>
      </c>
      <c r="AO177" s="10" t="s">
        <v>2282</v>
      </c>
      <c r="AP177" s="10" t="s">
        <v>15</v>
      </c>
      <c r="AQ177" s="10" t="s">
        <v>15</v>
      </c>
      <c r="AR177" s="10" t="s">
        <v>15</v>
      </c>
      <c r="AS177" s="10" t="s">
        <v>15</v>
      </c>
      <c r="AT177" s="10" t="s">
        <v>15</v>
      </c>
      <c r="AU177" s="10">
        <f>SUM(COUNTIFS($P177:$AT177,{"Present - Approved","On behalf attendance - Approved","On behalf attendance - Regularise - Approved","Present - Regularise - Approved"}))</f>
        <v>27</v>
      </c>
      <c r="AV177" s="10">
        <f>SUM(COUNTIFS($P177:$AT177,{"Present - Awaiting","Present - Regularise - Awaiting"}))</f>
        <v>0</v>
      </c>
      <c r="AW177" s="10">
        <f>SUM(COUNTIFS($P177:$AT177,{"Weekoff - Approved","Weekoff Regularise - Approved","Weekoff - Regularise - Approved"}))</f>
        <v>4</v>
      </c>
      <c r="AX177" s="10">
        <f>SUM(COUNTIFS($P177:$AT177,{"Half Day - Approved","Halfday Present - Regularise - Approved","Halfday Present - Approved"}))/2</f>
        <v>0</v>
      </c>
      <c r="AY177" s="10">
        <f>SUM(COUNTIFS($P177:$AT177,{"Half Day - Awaiting"}))/2</f>
        <v>0</v>
      </c>
      <c r="AZ177" s="10">
        <f>COUNTIFS($P177:$AT177,"*Leave - approved*")</f>
        <v>0</v>
      </c>
      <c r="BA177" s="10">
        <f>SUM(COUNTIFS($P177:$AT177,{"Leave - Awaiting"}))</f>
        <v>0</v>
      </c>
      <c r="BB177" s="10">
        <f>COUNTIFS($P177:$AT177,"*Holiday*")</f>
        <v>0</v>
      </c>
      <c r="BC177" s="10">
        <f>SUM(COUNTIFS($P177:$AT177,{"Absent","Absent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7" s="10">
        <f>SUM(COUNTIFS($P177:$AT177,{"Not Marked","Halfday Present - Rejected","Half Day - Rejected","Marked Absent - Regularise - Rejected"}))</f>
        <v>0</v>
      </c>
      <c r="BE177" s="10">
        <f>COUNTIFS($P177:$AT177,"*NA*")</f>
        <v>0</v>
      </c>
      <c r="BF177" s="10">
        <f>SUM(AV177+AY177+BA177+BC177+BD177)</f>
        <v>0</v>
      </c>
      <c r="BG177" s="10">
        <f>SUM(AU177+AW177+AX177+AZ177+BB177)</f>
        <v>31</v>
      </c>
      <c r="BH177" s="10">
        <f>SUM($AU177:$BE177)</f>
        <v>31</v>
      </c>
      <c r="BI177" s="10">
        <f>BA177</f>
        <v>0</v>
      </c>
      <c r="BJ177" s="10">
        <f>BD177+BI177</f>
        <v>0</v>
      </c>
      <c r="BK177" s="10">
        <v>0</v>
      </c>
      <c r="BL177" s="10" t="s">
        <v>2380</v>
      </c>
      <c r="BM177" s="10" t="s">
        <v>2376</v>
      </c>
    </row>
    <row r="178" spans="1:65" x14ac:dyDescent="0.25">
      <c r="A178" s="10" t="s">
        <v>177</v>
      </c>
      <c r="B178" s="10" t="s">
        <v>192</v>
      </c>
      <c r="C178" s="10">
        <v>2002841087</v>
      </c>
      <c r="D178" s="10" t="s">
        <v>193</v>
      </c>
      <c r="E178" s="10" t="s">
        <v>194</v>
      </c>
      <c r="F178" s="10" t="s">
        <v>46</v>
      </c>
      <c r="G178" s="10" t="s">
        <v>47</v>
      </c>
      <c r="H178" s="10">
        <v>8652031648</v>
      </c>
      <c r="I178" s="10" t="s">
        <v>48</v>
      </c>
      <c r="J178" s="22">
        <v>45231</v>
      </c>
      <c r="K178" s="10">
        <v>8767393834</v>
      </c>
      <c r="L178" s="10" t="s">
        <v>195</v>
      </c>
      <c r="M178" s="10" t="s">
        <v>196</v>
      </c>
      <c r="N178" s="10" t="s">
        <v>40</v>
      </c>
      <c r="O178" s="10" t="s">
        <v>41</v>
      </c>
      <c r="P178" s="10" t="s">
        <v>15</v>
      </c>
      <c r="Q178" s="10" t="s">
        <v>15</v>
      </c>
      <c r="R178" s="10" t="s">
        <v>15</v>
      </c>
      <c r="S178" s="10" t="s">
        <v>15</v>
      </c>
      <c r="T178" s="10" t="s">
        <v>2282</v>
      </c>
      <c r="U178" s="10" t="s">
        <v>15</v>
      </c>
      <c r="V178" s="10" t="s">
        <v>2360</v>
      </c>
      <c r="W178" s="10" t="s">
        <v>15</v>
      </c>
      <c r="X178" s="10" t="s">
        <v>15</v>
      </c>
      <c r="Y178" s="10" t="s">
        <v>15</v>
      </c>
      <c r="Z178" s="10" t="s">
        <v>15</v>
      </c>
      <c r="AA178" s="10" t="s">
        <v>2282</v>
      </c>
      <c r="AB178" s="10" t="s">
        <v>2360</v>
      </c>
      <c r="AC178" s="10" t="s">
        <v>15</v>
      </c>
      <c r="AD178" s="10" t="s">
        <v>15</v>
      </c>
      <c r="AE178" s="10" t="s">
        <v>15</v>
      </c>
      <c r="AF178" s="10" t="s">
        <v>15</v>
      </c>
      <c r="AG178" s="10" t="s">
        <v>2360</v>
      </c>
      <c r="AH178" s="10" t="s">
        <v>2282</v>
      </c>
      <c r="AI178" s="10" t="s">
        <v>2360</v>
      </c>
      <c r="AJ178" s="10" t="s">
        <v>15</v>
      </c>
      <c r="AK178" s="10" t="s">
        <v>15</v>
      </c>
      <c r="AL178" s="10" t="s">
        <v>2360</v>
      </c>
      <c r="AM178" s="10" t="s">
        <v>15</v>
      </c>
      <c r="AN178" s="10" t="s">
        <v>15</v>
      </c>
      <c r="AO178" s="10" t="s">
        <v>2282</v>
      </c>
      <c r="AP178" s="10" t="s">
        <v>15</v>
      </c>
      <c r="AQ178" s="10" t="s">
        <v>15</v>
      </c>
      <c r="AR178" s="10" t="s">
        <v>15</v>
      </c>
      <c r="AS178" s="10" t="s">
        <v>15</v>
      </c>
      <c r="AT178" s="10" t="s">
        <v>15</v>
      </c>
      <c r="AU178" s="10">
        <f>SUM(COUNTIFS($P178:$AT178,{"Present - Approved","On behalf attendance - Approved","On behalf attendance - Regularise - Approved","Present - Regularise - Approved"}))</f>
        <v>27</v>
      </c>
      <c r="AV178" s="10">
        <f>SUM(COUNTIFS($P178:$AT178,{"Present - Awaiting","Present - Regularise - Awaiting"}))</f>
        <v>0</v>
      </c>
      <c r="AW178" s="10">
        <f>SUM(COUNTIFS($P178:$AT178,{"Weekoff - Approved","Weekoff Regularise - Approved","Weekoff - Regularise - Approved"}))</f>
        <v>4</v>
      </c>
      <c r="AX178" s="10">
        <f>SUM(COUNTIFS($P178:$AT178,{"Half Day - Approved","Halfday Present - Regularise - Approved","Halfday Present - Approved"}))/2</f>
        <v>0</v>
      </c>
      <c r="AY178" s="10">
        <f>SUM(COUNTIFS($P178:$AT178,{"Half Day - Awaiting"}))/2</f>
        <v>0</v>
      </c>
      <c r="AZ178" s="10">
        <f>COUNTIFS($P178:$AT178,"*Leave - approved*")</f>
        <v>0</v>
      </c>
      <c r="BA178" s="10">
        <f>SUM(COUNTIFS($P178:$AT178,{"Leave - Awaiting"}))</f>
        <v>0</v>
      </c>
      <c r="BB178" s="10">
        <f>COUNTIFS($P178:$AT178,"*Holiday*")</f>
        <v>0</v>
      </c>
      <c r="BC178" s="10">
        <f>SUM(COUNTIFS($P178:$AT178,{"Absent","Absent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8" s="10">
        <f>SUM(COUNTIFS($P178:$AT178,{"Not Marked","Halfday Present - Rejected","Half Day - Rejected","Marked Absent - Regularise - Rejected"}))</f>
        <v>0</v>
      </c>
      <c r="BE178" s="10">
        <f>COUNTIFS($P178:$AT178,"*NA*")</f>
        <v>0</v>
      </c>
      <c r="BF178" s="10">
        <f>SUM(AV178+AY178+BA178+BC178+BD178)</f>
        <v>0</v>
      </c>
      <c r="BG178" s="10">
        <f>SUM(AU178+AW178+AX178+AZ178+BB178)</f>
        <v>31</v>
      </c>
      <c r="BH178" s="10">
        <f>SUM($AU178:$BE178)</f>
        <v>31</v>
      </c>
      <c r="BI178" s="10">
        <f>BA178</f>
        <v>0</v>
      </c>
      <c r="BJ178" s="10">
        <f>BD178+BI178</f>
        <v>0</v>
      </c>
      <c r="BK178" s="10">
        <v>0</v>
      </c>
      <c r="BL178" s="10" t="s">
        <v>2380</v>
      </c>
      <c r="BM178" s="10" t="s">
        <v>2376</v>
      </c>
    </row>
    <row r="179" spans="1:65" x14ac:dyDescent="0.25">
      <c r="A179" s="10" t="s">
        <v>177</v>
      </c>
      <c r="B179" s="10" t="s">
        <v>197</v>
      </c>
      <c r="C179" s="10">
        <v>2002841086</v>
      </c>
      <c r="D179" s="10" t="s">
        <v>198</v>
      </c>
      <c r="E179" s="10" t="s">
        <v>199</v>
      </c>
      <c r="F179" s="10" t="s">
        <v>46</v>
      </c>
      <c r="G179" s="10" t="s">
        <v>47</v>
      </c>
      <c r="H179" s="10">
        <v>9766815922</v>
      </c>
      <c r="I179" s="10" t="s">
        <v>48</v>
      </c>
      <c r="J179" s="22">
        <v>45231</v>
      </c>
      <c r="K179" s="10">
        <v>9820821645</v>
      </c>
      <c r="L179" s="10" t="s">
        <v>200</v>
      </c>
      <c r="M179" s="10" t="s">
        <v>196</v>
      </c>
      <c r="N179" s="10" t="s">
        <v>40</v>
      </c>
      <c r="O179" s="10" t="s">
        <v>41</v>
      </c>
      <c r="P179" s="10" t="s">
        <v>2360</v>
      </c>
      <c r="Q179" s="10" t="s">
        <v>15</v>
      </c>
      <c r="R179" s="10" t="s">
        <v>15</v>
      </c>
      <c r="S179" s="10" t="s">
        <v>15</v>
      </c>
      <c r="T179" s="10" t="s">
        <v>2282</v>
      </c>
      <c r="U179" s="10" t="s">
        <v>15</v>
      </c>
      <c r="V179" s="10" t="s">
        <v>15</v>
      </c>
      <c r="W179" s="10" t="s">
        <v>2360</v>
      </c>
      <c r="X179" s="10" t="s">
        <v>15</v>
      </c>
      <c r="Y179" s="10" t="s">
        <v>15</v>
      </c>
      <c r="Z179" s="10" t="s">
        <v>15</v>
      </c>
      <c r="AA179" s="10" t="s">
        <v>2282</v>
      </c>
      <c r="AB179" s="10" t="s">
        <v>2359</v>
      </c>
      <c r="AC179" s="10" t="s">
        <v>15</v>
      </c>
      <c r="AD179" s="10" t="s">
        <v>2360</v>
      </c>
      <c r="AE179" s="10" t="s">
        <v>2360</v>
      </c>
      <c r="AF179" s="10" t="s">
        <v>15</v>
      </c>
      <c r="AG179" s="10" t="s">
        <v>15</v>
      </c>
      <c r="AH179" s="10" t="s">
        <v>2282</v>
      </c>
      <c r="AI179" s="10" t="s">
        <v>15</v>
      </c>
      <c r="AJ179" s="10" t="s">
        <v>15</v>
      </c>
      <c r="AK179" s="10" t="s">
        <v>15</v>
      </c>
      <c r="AL179" s="10" t="s">
        <v>15</v>
      </c>
      <c r="AM179" s="10" t="s">
        <v>2360</v>
      </c>
      <c r="AN179" s="10" t="s">
        <v>15</v>
      </c>
      <c r="AO179" s="10" t="s">
        <v>2282</v>
      </c>
      <c r="AP179" s="10" t="s">
        <v>15</v>
      </c>
      <c r="AQ179" s="10" t="s">
        <v>15</v>
      </c>
      <c r="AR179" s="10" t="s">
        <v>2360</v>
      </c>
      <c r="AS179" s="10" t="s">
        <v>15</v>
      </c>
      <c r="AT179" s="10" t="s">
        <v>15</v>
      </c>
      <c r="AU179" s="10">
        <f>SUM(COUNTIFS($P179:$AT179,{"Present - Approved","On behalf attendance - Approved","On behalf attendance - Regularise - Approved","Present - Regularise - Approved"}))</f>
        <v>26</v>
      </c>
      <c r="AV179" s="10">
        <f>SUM(COUNTIFS($P179:$AT179,{"Present - Awaiting","Present - Regularise - Awaiting"}))</f>
        <v>0</v>
      </c>
      <c r="AW179" s="10">
        <f>SUM(COUNTIFS($P179:$AT179,{"Weekoff - Approved","Weekoff Regularise - Approved","Weekoff - Regularise - Approved"}))</f>
        <v>4</v>
      </c>
      <c r="AX179" s="10">
        <f>SUM(COUNTIFS($P179:$AT179,{"Half Day - Approved","Halfday Present - Regularise - Approved","Halfday Present - Approved"}))/2</f>
        <v>0</v>
      </c>
      <c r="AY179" s="10">
        <f>SUM(COUNTIFS($P179:$AT179,{"Half Day - Awaiting"}))/2</f>
        <v>0</v>
      </c>
      <c r="AZ179" s="10">
        <f>COUNTIFS($P179:$AT179,"*Leave - approved*")</f>
        <v>1</v>
      </c>
      <c r="BA179" s="10">
        <f>SUM(COUNTIFS($P179:$AT179,{"Leave - Awaiting"}))</f>
        <v>0</v>
      </c>
      <c r="BB179" s="10">
        <f>COUNTIFS($P179:$AT179,"*Holiday*")</f>
        <v>0</v>
      </c>
      <c r="BC179" s="10">
        <f>SUM(COUNTIFS($P179:$AT179,{"Absent","Absent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79" s="10">
        <f>SUM(COUNTIFS($P179:$AT179,{"Not Marked","Halfday Present - Rejected","Half Day - Rejected","Marked Absent - Regularise - Rejected"}))</f>
        <v>0</v>
      </c>
      <c r="BE179" s="10">
        <f>COUNTIFS($P179:$AT179,"*NA*")</f>
        <v>0</v>
      </c>
      <c r="BF179" s="10">
        <f>SUM(AV179+AY179+BA179+BC179+BD179)</f>
        <v>0</v>
      </c>
      <c r="BG179" s="10">
        <f>SUM(AU179+AW179+AX179+AZ179+BB179)</f>
        <v>31</v>
      </c>
      <c r="BH179" s="10">
        <f>SUM($AU179:$BE179)</f>
        <v>31</v>
      </c>
      <c r="BI179" s="10">
        <f>BA179</f>
        <v>0</v>
      </c>
      <c r="BJ179" s="10">
        <f>BD179+BI179</f>
        <v>0</v>
      </c>
      <c r="BK179" s="10">
        <v>0</v>
      </c>
      <c r="BL179" s="10" t="s">
        <v>2380</v>
      </c>
      <c r="BM179" s="10" t="s">
        <v>2376</v>
      </c>
    </row>
    <row r="180" spans="1:65" x14ac:dyDescent="0.25">
      <c r="A180" s="10" t="s">
        <v>123</v>
      </c>
      <c r="B180" s="10" t="s">
        <v>124</v>
      </c>
      <c r="C180" s="10">
        <v>2002841083</v>
      </c>
      <c r="D180" s="10" t="s">
        <v>203</v>
      </c>
      <c r="E180" s="10" t="s">
        <v>204</v>
      </c>
      <c r="F180" s="10" t="s">
        <v>104</v>
      </c>
      <c r="G180" s="10" t="s">
        <v>47</v>
      </c>
      <c r="H180" s="10">
        <v>9675873993</v>
      </c>
      <c r="I180" s="10" t="s">
        <v>48</v>
      </c>
      <c r="J180" s="22">
        <v>45231</v>
      </c>
      <c r="K180" s="10">
        <v>9818130903</v>
      </c>
      <c r="L180" s="10" t="s">
        <v>159</v>
      </c>
      <c r="M180" s="10" t="s">
        <v>128</v>
      </c>
      <c r="N180" s="10" t="s">
        <v>40</v>
      </c>
      <c r="O180" s="10" t="s">
        <v>41</v>
      </c>
      <c r="P180" s="10" t="s">
        <v>15</v>
      </c>
      <c r="Q180" s="10" t="s">
        <v>15</v>
      </c>
      <c r="R180" s="10" t="s">
        <v>15</v>
      </c>
      <c r="S180" s="10" t="s">
        <v>15</v>
      </c>
      <c r="T180" s="10" t="s">
        <v>2282</v>
      </c>
      <c r="U180" s="10" t="s">
        <v>15</v>
      </c>
      <c r="V180" s="10" t="s">
        <v>15</v>
      </c>
      <c r="W180" s="10" t="s">
        <v>15</v>
      </c>
      <c r="X180" s="10" t="s">
        <v>15</v>
      </c>
      <c r="Y180" s="10" t="s">
        <v>15</v>
      </c>
      <c r="Z180" s="10" t="s">
        <v>15</v>
      </c>
      <c r="AA180" s="10" t="s">
        <v>2282</v>
      </c>
      <c r="AB180" s="10" t="s">
        <v>2359</v>
      </c>
      <c r="AC180" s="10" t="s">
        <v>2359</v>
      </c>
      <c r="AD180" s="10" t="s">
        <v>15</v>
      </c>
      <c r="AE180" s="10" t="s">
        <v>15</v>
      </c>
      <c r="AF180" s="10" t="s">
        <v>15</v>
      </c>
      <c r="AG180" s="10" t="s">
        <v>2362</v>
      </c>
      <c r="AH180" s="10" t="s">
        <v>2282</v>
      </c>
      <c r="AI180" s="10" t="s">
        <v>15</v>
      </c>
      <c r="AJ180" s="10" t="s">
        <v>15</v>
      </c>
      <c r="AK180" s="10" t="s">
        <v>15</v>
      </c>
      <c r="AL180" s="10" t="s">
        <v>15</v>
      </c>
      <c r="AM180" s="10" t="s">
        <v>15</v>
      </c>
      <c r="AN180" s="10" t="s">
        <v>15</v>
      </c>
      <c r="AO180" s="10" t="s">
        <v>2282</v>
      </c>
      <c r="AP180" s="10" t="s">
        <v>15</v>
      </c>
      <c r="AQ180" s="10" t="s">
        <v>15</v>
      </c>
      <c r="AR180" s="10" t="s">
        <v>15</v>
      </c>
      <c r="AS180" s="10" t="s">
        <v>15</v>
      </c>
      <c r="AT180" s="10" t="s">
        <v>15</v>
      </c>
      <c r="AU180" s="10">
        <f>SUM(COUNTIFS($P180:$AT180,{"Present - Approved","On behalf attendance - Approved","On behalf attendance - Regularise - Approved","Present - Regularise - Approved"}))</f>
        <v>24</v>
      </c>
      <c r="AV180" s="10">
        <f>SUM(COUNTIFS($P180:$AT180,{"Present - Awaiting","Present - Regularise - Awaiting"}))</f>
        <v>0</v>
      </c>
      <c r="AW180" s="10">
        <f>SUM(COUNTIFS($P180:$AT180,{"Weekoff - Approved","Weekoff Regularise - Approved","Weekoff - Regularise - Approved"}))</f>
        <v>4</v>
      </c>
      <c r="AX180" s="10">
        <f>SUM(COUNTIFS($P180:$AT180,{"Half Day - Approved","Halfday Present - Regularise - Approved","Halfday Present - Approved"}))/2</f>
        <v>0</v>
      </c>
      <c r="AY180" s="10">
        <f>SUM(COUNTIFS($P180:$AT180,{"Half Day - Awaiting"}))/2</f>
        <v>0</v>
      </c>
      <c r="AZ180" s="10">
        <f>COUNTIFS($P180:$AT180,"*Leave - approved*")</f>
        <v>2</v>
      </c>
      <c r="BA180" s="10">
        <f>SUM(COUNTIFS($P180:$AT180,{"Leave - Awaiting"}))</f>
        <v>0</v>
      </c>
      <c r="BB180" s="10">
        <f>COUNTIFS($P180:$AT180,"*Holiday*")</f>
        <v>1</v>
      </c>
      <c r="BC180" s="10">
        <f>SUM(COUNTIFS($P180:$AT180,{"Absent","Absent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0" s="10">
        <f>SUM(COUNTIFS($P180:$AT180,{"Not Marked","Halfday Present - Rejected","Half Day - Rejected","Marked Absent - Regularise - Rejected"}))</f>
        <v>0</v>
      </c>
      <c r="BE180" s="10">
        <f>COUNTIFS($P180:$AT180,"*NA*")</f>
        <v>0</v>
      </c>
      <c r="BF180" s="10">
        <f>SUM(AV180+AY180+BA180+BC180+BD180)</f>
        <v>0</v>
      </c>
      <c r="BG180" s="10">
        <f>SUM(AU180+AW180+AX180+AZ180+BB180)</f>
        <v>31</v>
      </c>
      <c r="BH180" s="10">
        <f>SUM($AU180:$BE180)</f>
        <v>31</v>
      </c>
      <c r="BI180" s="10">
        <f>BA180</f>
        <v>0</v>
      </c>
      <c r="BJ180" s="10">
        <f>BD180+BI180</f>
        <v>0</v>
      </c>
      <c r="BK180" s="10">
        <v>0</v>
      </c>
      <c r="BL180" s="10" t="s">
        <v>2380</v>
      </c>
      <c r="BM180" s="10" t="s">
        <v>2376</v>
      </c>
    </row>
    <row r="181" spans="1:65" x14ac:dyDescent="0.25">
      <c r="A181" s="10" t="s">
        <v>123</v>
      </c>
      <c r="B181" s="10" t="s">
        <v>124</v>
      </c>
      <c r="C181" s="10">
        <v>2002841082</v>
      </c>
      <c r="D181" s="10" t="s">
        <v>205</v>
      </c>
      <c r="E181" s="10" t="s">
        <v>206</v>
      </c>
      <c r="F181" s="10" t="s">
        <v>104</v>
      </c>
      <c r="G181" s="10" t="s">
        <v>47</v>
      </c>
      <c r="H181" s="10">
        <v>9999770995</v>
      </c>
      <c r="I181" s="10" t="s">
        <v>48</v>
      </c>
      <c r="J181" s="22">
        <v>45231</v>
      </c>
      <c r="K181" s="10">
        <v>9818130903</v>
      </c>
      <c r="L181" s="10" t="s">
        <v>159</v>
      </c>
      <c r="M181" s="10" t="s">
        <v>128</v>
      </c>
      <c r="N181" s="10" t="s">
        <v>40</v>
      </c>
      <c r="O181" s="10" t="s">
        <v>41</v>
      </c>
      <c r="P181" s="10" t="s">
        <v>15</v>
      </c>
      <c r="Q181" s="10" t="s">
        <v>15</v>
      </c>
      <c r="R181" s="10" t="s">
        <v>15</v>
      </c>
      <c r="S181" s="10" t="s">
        <v>15</v>
      </c>
      <c r="T181" s="10" t="s">
        <v>2282</v>
      </c>
      <c r="U181" s="10" t="s">
        <v>15</v>
      </c>
      <c r="V181" s="10" t="s">
        <v>15</v>
      </c>
      <c r="W181" s="10" t="s">
        <v>15</v>
      </c>
      <c r="X181" s="10" t="s">
        <v>15</v>
      </c>
      <c r="Y181" s="10" t="s">
        <v>15</v>
      </c>
      <c r="Z181" s="10" t="s">
        <v>15</v>
      </c>
      <c r="AA181" s="10" t="s">
        <v>2282</v>
      </c>
      <c r="AB181" s="10" t="s">
        <v>15</v>
      </c>
      <c r="AC181" s="10" t="s">
        <v>15</v>
      </c>
      <c r="AD181" s="10" t="s">
        <v>15</v>
      </c>
      <c r="AE181" s="10" t="s">
        <v>15</v>
      </c>
      <c r="AF181" s="10" t="s">
        <v>15</v>
      </c>
      <c r="AG181" s="10" t="s">
        <v>2362</v>
      </c>
      <c r="AH181" s="10" t="s">
        <v>2282</v>
      </c>
      <c r="AI181" s="10" t="s">
        <v>15</v>
      </c>
      <c r="AJ181" s="10" t="s">
        <v>15</v>
      </c>
      <c r="AK181" s="10" t="s">
        <v>15</v>
      </c>
      <c r="AL181" s="10" t="s">
        <v>15</v>
      </c>
      <c r="AM181" s="10" t="s">
        <v>2359</v>
      </c>
      <c r="AN181" s="10" t="s">
        <v>15</v>
      </c>
      <c r="AO181" s="10" t="s">
        <v>2282</v>
      </c>
      <c r="AP181" s="10" t="s">
        <v>15</v>
      </c>
      <c r="AQ181" s="10" t="s">
        <v>15</v>
      </c>
      <c r="AR181" s="10" t="s">
        <v>15</v>
      </c>
      <c r="AS181" s="10" t="s">
        <v>15</v>
      </c>
      <c r="AT181" s="10" t="s">
        <v>15</v>
      </c>
      <c r="AU181" s="10">
        <f>SUM(COUNTIFS($P181:$AT181,{"Present - Approved","On behalf attendance - Approved","On behalf attendance - Regularise - Approved","Present - Regularise - Approved"}))</f>
        <v>25</v>
      </c>
      <c r="AV181" s="10">
        <f>SUM(COUNTIFS($P181:$AT181,{"Present - Awaiting","Present - Regularise - Awaiting"}))</f>
        <v>0</v>
      </c>
      <c r="AW181" s="10">
        <f>SUM(COUNTIFS($P181:$AT181,{"Weekoff - Approved","Weekoff Regularise - Approved","Weekoff - Regularise - Approved"}))</f>
        <v>4</v>
      </c>
      <c r="AX181" s="10">
        <f>SUM(COUNTIFS($P181:$AT181,{"Half Day - Approved","Halfday Present - Regularise - Approved","Halfday Present - Approved"}))/2</f>
        <v>0</v>
      </c>
      <c r="AY181" s="10">
        <f>SUM(COUNTIFS($P181:$AT181,{"Half Day - Awaiting"}))/2</f>
        <v>0</v>
      </c>
      <c r="AZ181" s="10">
        <f>COUNTIFS($P181:$AT181,"*Leave - approved*")</f>
        <v>1</v>
      </c>
      <c r="BA181" s="10">
        <f>SUM(COUNTIFS($P181:$AT181,{"Leave - Awaiting"}))</f>
        <v>0</v>
      </c>
      <c r="BB181" s="10">
        <f>COUNTIFS($P181:$AT181,"*Holiday*")</f>
        <v>1</v>
      </c>
      <c r="BC181" s="10">
        <f>SUM(COUNTIFS($P181:$AT181,{"Absent","Absent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1" s="10">
        <f>SUM(COUNTIFS($P181:$AT181,{"Not Marked","Halfday Present - Rejected","Half Day - Rejected","Marked Absent - Regularise - Rejected"}))</f>
        <v>0</v>
      </c>
      <c r="BE181" s="10">
        <f>COUNTIFS($P181:$AT181,"*NA*")</f>
        <v>0</v>
      </c>
      <c r="BF181" s="10">
        <f>SUM(AV181+AY181+BA181+BC181+BD181)</f>
        <v>0</v>
      </c>
      <c r="BG181" s="10">
        <f>SUM(AU181+AW181+AX181+AZ181+BB181)</f>
        <v>31</v>
      </c>
      <c r="BH181" s="10">
        <f>SUM($AU181:$BE181)</f>
        <v>31</v>
      </c>
      <c r="BI181" s="10">
        <f>BA181</f>
        <v>0</v>
      </c>
      <c r="BJ181" s="10">
        <f>BD181+BI181</f>
        <v>0</v>
      </c>
      <c r="BK181" s="10">
        <v>0</v>
      </c>
      <c r="BL181" s="10" t="s">
        <v>2380</v>
      </c>
      <c r="BM181" s="10" t="s">
        <v>2376</v>
      </c>
    </row>
    <row r="182" spans="1:65" x14ac:dyDescent="0.25">
      <c r="A182" s="10" t="s">
        <v>123</v>
      </c>
      <c r="B182" s="10" t="s">
        <v>124</v>
      </c>
      <c r="C182" s="10">
        <v>2002841081</v>
      </c>
      <c r="D182" s="10" t="s">
        <v>207</v>
      </c>
      <c r="E182" s="10" t="s">
        <v>208</v>
      </c>
      <c r="F182" s="10" t="s">
        <v>104</v>
      </c>
      <c r="G182" s="10" t="s">
        <v>47</v>
      </c>
      <c r="H182" s="10">
        <v>7838074166</v>
      </c>
      <c r="I182" s="10" t="s">
        <v>48</v>
      </c>
      <c r="J182" s="22">
        <v>45231</v>
      </c>
      <c r="K182" s="10">
        <v>8287803693</v>
      </c>
      <c r="L182" s="10" t="s">
        <v>209</v>
      </c>
      <c r="M182" s="10" t="s">
        <v>128</v>
      </c>
      <c r="N182" s="10" t="s">
        <v>40</v>
      </c>
      <c r="O182" s="10" t="s">
        <v>41</v>
      </c>
      <c r="P182" s="10" t="s">
        <v>15</v>
      </c>
      <c r="Q182" s="10" t="s">
        <v>15</v>
      </c>
      <c r="R182" s="10" t="s">
        <v>15</v>
      </c>
      <c r="S182" s="10" t="s">
        <v>15</v>
      </c>
      <c r="T182" s="10" t="s">
        <v>2282</v>
      </c>
      <c r="U182" s="10" t="s">
        <v>15</v>
      </c>
      <c r="V182" s="10" t="s">
        <v>2360</v>
      </c>
      <c r="W182" s="10" t="s">
        <v>15</v>
      </c>
      <c r="X182" s="10" t="s">
        <v>15</v>
      </c>
      <c r="Y182" s="10" t="s">
        <v>2360</v>
      </c>
      <c r="Z182" s="10" t="s">
        <v>2360</v>
      </c>
      <c r="AA182" s="10" t="s">
        <v>2282</v>
      </c>
      <c r="AB182" s="10" t="s">
        <v>15</v>
      </c>
      <c r="AC182" s="10" t="s">
        <v>15</v>
      </c>
      <c r="AD182" s="10" t="s">
        <v>15</v>
      </c>
      <c r="AE182" s="10" t="s">
        <v>15</v>
      </c>
      <c r="AF182" s="10" t="s">
        <v>15</v>
      </c>
      <c r="AG182" s="10" t="s">
        <v>2362</v>
      </c>
      <c r="AH182" s="10" t="s">
        <v>2282</v>
      </c>
      <c r="AI182" s="10" t="s">
        <v>15</v>
      </c>
      <c r="AJ182" s="10" t="s">
        <v>15</v>
      </c>
      <c r="AK182" s="10" t="s">
        <v>15</v>
      </c>
      <c r="AL182" s="10" t="s">
        <v>15</v>
      </c>
      <c r="AM182" s="10" t="s">
        <v>15</v>
      </c>
      <c r="AN182" s="10" t="s">
        <v>15</v>
      </c>
      <c r="AO182" s="10" t="s">
        <v>2282</v>
      </c>
      <c r="AP182" s="10" t="s">
        <v>15</v>
      </c>
      <c r="AQ182" s="10" t="s">
        <v>15</v>
      </c>
      <c r="AR182" s="10" t="s">
        <v>15</v>
      </c>
      <c r="AS182" s="10" t="s">
        <v>15</v>
      </c>
      <c r="AT182" s="10" t="s">
        <v>15</v>
      </c>
      <c r="AU182" s="10">
        <f>SUM(COUNTIFS($P182:$AT182,{"Present - Approved","On behalf attendance - Approved","On behalf attendance - Regularise - Approved","Present - Regularise - Approved"}))</f>
        <v>26</v>
      </c>
      <c r="AV182" s="10">
        <f>SUM(COUNTIFS($P182:$AT182,{"Present - Awaiting","Present - Regularise - Awaiting"}))</f>
        <v>0</v>
      </c>
      <c r="AW182" s="10">
        <f>SUM(COUNTIFS($P182:$AT182,{"Weekoff - Approved","Weekoff Regularise - Approved","Weekoff - Regularise - Approved"}))</f>
        <v>4</v>
      </c>
      <c r="AX182" s="10">
        <f>SUM(COUNTIFS($P182:$AT182,{"Half Day - Approved","Halfday Present - Regularise - Approved","Halfday Present - Approved"}))/2</f>
        <v>0</v>
      </c>
      <c r="AY182" s="10">
        <f>SUM(COUNTIFS($P182:$AT182,{"Half Day - Awaiting"}))/2</f>
        <v>0</v>
      </c>
      <c r="AZ182" s="10">
        <f>COUNTIFS($P182:$AT182,"*Leave - approved*")</f>
        <v>0</v>
      </c>
      <c r="BA182" s="10">
        <f>SUM(COUNTIFS($P182:$AT182,{"Leave - Awaiting"}))</f>
        <v>0</v>
      </c>
      <c r="BB182" s="10">
        <f>COUNTIFS($P182:$AT182,"*Holiday*")</f>
        <v>1</v>
      </c>
      <c r="BC182" s="10">
        <f>SUM(COUNTIFS($P182:$AT182,{"Absent","Absent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2" s="10">
        <f>SUM(COUNTIFS($P182:$AT182,{"Not Marked","Halfday Present - Rejected","Half Day - Rejected","Marked Absent - Regularise - Rejected"}))</f>
        <v>0</v>
      </c>
      <c r="BE182" s="10">
        <f>COUNTIFS($P182:$AT182,"*NA*")</f>
        <v>0</v>
      </c>
      <c r="BF182" s="10">
        <f>SUM(AV182+AY182+BA182+BC182+BD182)</f>
        <v>0</v>
      </c>
      <c r="BG182" s="10">
        <f>SUM(AU182+AW182+AX182+AZ182+BB182)</f>
        <v>31</v>
      </c>
      <c r="BH182" s="10">
        <f>SUM($AU182:$BE182)</f>
        <v>31</v>
      </c>
      <c r="BI182" s="10">
        <f>BA182</f>
        <v>0</v>
      </c>
      <c r="BJ182" s="10">
        <f>BD182+BI182</f>
        <v>0</v>
      </c>
      <c r="BK182" s="10">
        <v>0</v>
      </c>
      <c r="BL182" s="10" t="s">
        <v>2380</v>
      </c>
      <c r="BM182" s="10" t="s">
        <v>2376</v>
      </c>
    </row>
    <row r="183" spans="1:65" x14ac:dyDescent="0.25">
      <c r="A183" s="10" t="s">
        <v>123</v>
      </c>
      <c r="B183" s="10" t="s">
        <v>124</v>
      </c>
      <c r="C183" s="10">
        <v>2002841080</v>
      </c>
      <c r="D183" s="10" t="s">
        <v>210</v>
      </c>
      <c r="E183" s="10" t="s">
        <v>211</v>
      </c>
      <c r="F183" s="10" t="s">
        <v>104</v>
      </c>
      <c r="G183" s="10" t="s">
        <v>47</v>
      </c>
      <c r="H183" s="10">
        <v>9999227440</v>
      </c>
      <c r="I183" s="10" t="s">
        <v>48</v>
      </c>
      <c r="J183" s="22">
        <v>45231</v>
      </c>
      <c r="K183" s="10">
        <v>8287803693</v>
      </c>
      <c r="L183" s="10" t="s">
        <v>209</v>
      </c>
      <c r="M183" s="10" t="s">
        <v>128</v>
      </c>
      <c r="N183" s="10" t="s">
        <v>40</v>
      </c>
      <c r="O183" s="10" t="s">
        <v>41</v>
      </c>
      <c r="P183" s="10" t="s">
        <v>15</v>
      </c>
      <c r="Q183" s="10" t="s">
        <v>15</v>
      </c>
      <c r="R183" s="10" t="s">
        <v>15</v>
      </c>
      <c r="S183" s="10" t="s">
        <v>15</v>
      </c>
      <c r="T183" s="10" t="s">
        <v>2282</v>
      </c>
      <c r="U183" s="10" t="s">
        <v>15</v>
      </c>
      <c r="V183" s="10" t="s">
        <v>15</v>
      </c>
      <c r="W183" s="10" t="s">
        <v>15</v>
      </c>
      <c r="X183" s="10" t="s">
        <v>15</v>
      </c>
      <c r="Y183" s="10" t="s">
        <v>15</v>
      </c>
      <c r="Z183" s="10" t="s">
        <v>15</v>
      </c>
      <c r="AA183" s="10" t="s">
        <v>2282</v>
      </c>
      <c r="AB183" s="10" t="s">
        <v>15</v>
      </c>
      <c r="AC183" s="10" t="s">
        <v>15</v>
      </c>
      <c r="AD183" s="10" t="s">
        <v>15</v>
      </c>
      <c r="AE183" s="10" t="s">
        <v>15</v>
      </c>
      <c r="AF183" s="10" t="s">
        <v>15</v>
      </c>
      <c r="AG183" s="10" t="s">
        <v>2362</v>
      </c>
      <c r="AH183" s="10" t="s">
        <v>2282</v>
      </c>
      <c r="AI183" s="10" t="s">
        <v>15</v>
      </c>
      <c r="AJ183" s="10" t="s">
        <v>15</v>
      </c>
      <c r="AK183" s="10" t="s">
        <v>15</v>
      </c>
      <c r="AL183" s="10" t="s">
        <v>15</v>
      </c>
      <c r="AM183" s="10" t="s">
        <v>15</v>
      </c>
      <c r="AN183" s="10" t="s">
        <v>15</v>
      </c>
      <c r="AO183" s="10" t="s">
        <v>2282</v>
      </c>
      <c r="AP183" s="10" t="s">
        <v>15</v>
      </c>
      <c r="AQ183" s="10" t="s">
        <v>15</v>
      </c>
      <c r="AR183" s="10" t="s">
        <v>15</v>
      </c>
      <c r="AS183" s="10" t="s">
        <v>15</v>
      </c>
      <c r="AT183" s="10" t="s">
        <v>15</v>
      </c>
      <c r="AU183" s="10">
        <f>SUM(COUNTIFS($P183:$AT183,{"Present - Approved","On behalf attendance - Approved","On behalf attendance - Regularise - Approved","Present - Regularise - Approved"}))</f>
        <v>26</v>
      </c>
      <c r="AV183" s="10">
        <f>SUM(COUNTIFS($P183:$AT183,{"Present - Awaiting","Present - Regularise - Awaiting"}))</f>
        <v>0</v>
      </c>
      <c r="AW183" s="10">
        <f>SUM(COUNTIFS($P183:$AT183,{"Weekoff - Approved","Weekoff Regularise - Approved","Weekoff - Regularise - Approved"}))</f>
        <v>4</v>
      </c>
      <c r="AX183" s="10">
        <f>SUM(COUNTIFS($P183:$AT183,{"Half Day - Approved","Halfday Present - Regularise - Approved","Halfday Present - Approved"}))/2</f>
        <v>0</v>
      </c>
      <c r="AY183" s="10">
        <f>SUM(COUNTIFS($P183:$AT183,{"Half Day - Awaiting"}))/2</f>
        <v>0</v>
      </c>
      <c r="AZ183" s="10">
        <f>COUNTIFS($P183:$AT183,"*Leave - approved*")</f>
        <v>0</v>
      </c>
      <c r="BA183" s="10">
        <f>SUM(COUNTIFS($P183:$AT183,{"Leave - Awaiting"}))</f>
        <v>0</v>
      </c>
      <c r="BB183" s="10">
        <f>COUNTIFS($P183:$AT183,"*Holiday*")</f>
        <v>1</v>
      </c>
      <c r="BC183" s="10">
        <f>SUM(COUNTIFS($P183:$AT183,{"Absent","Absent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3" s="10">
        <f>SUM(COUNTIFS($P183:$AT183,{"Not Marked","Halfday Present - Rejected","Half Day - Rejected","Marked Absent - Regularise - Rejected"}))</f>
        <v>0</v>
      </c>
      <c r="BE183" s="10">
        <f>COUNTIFS($P183:$AT183,"*NA*")</f>
        <v>0</v>
      </c>
      <c r="BF183" s="10">
        <f>SUM(AV183+AY183+BA183+BC183+BD183)</f>
        <v>0</v>
      </c>
      <c r="BG183" s="10">
        <f>SUM(AU183+AW183+AX183+AZ183+BB183)</f>
        <v>31</v>
      </c>
      <c r="BH183" s="10">
        <f>SUM($AU183:$BE183)</f>
        <v>31</v>
      </c>
      <c r="BI183" s="10">
        <f>BA183</f>
        <v>0</v>
      </c>
      <c r="BJ183" s="10">
        <f>BD183+BI183</f>
        <v>0</v>
      </c>
      <c r="BK183" s="10">
        <v>0</v>
      </c>
      <c r="BL183" s="10" t="s">
        <v>2380</v>
      </c>
      <c r="BM183" s="10" t="s">
        <v>2376</v>
      </c>
    </row>
    <row r="184" spans="1:65" x14ac:dyDescent="0.25">
      <c r="A184" s="10" t="s">
        <v>217</v>
      </c>
      <c r="B184" s="10" t="s">
        <v>218</v>
      </c>
      <c r="C184" s="10">
        <v>2002841063</v>
      </c>
      <c r="D184" s="10" t="s">
        <v>219</v>
      </c>
      <c r="E184" s="10" t="s">
        <v>220</v>
      </c>
      <c r="F184" s="10" t="s">
        <v>46</v>
      </c>
      <c r="G184" s="10" t="s">
        <v>36</v>
      </c>
      <c r="H184" s="10">
        <v>9825559485</v>
      </c>
      <c r="I184" s="10" t="s">
        <v>37</v>
      </c>
      <c r="J184" s="22">
        <v>45231</v>
      </c>
      <c r="K184" s="10">
        <v>9028299182</v>
      </c>
      <c r="L184" s="10" t="s">
        <v>221</v>
      </c>
      <c r="M184" s="10" t="s">
        <v>221</v>
      </c>
      <c r="N184" s="10" t="s">
        <v>40</v>
      </c>
      <c r="O184" s="10" t="s">
        <v>41</v>
      </c>
      <c r="P184" s="10" t="s">
        <v>15</v>
      </c>
      <c r="Q184" s="10" t="s">
        <v>15</v>
      </c>
      <c r="R184" s="10" t="s">
        <v>15</v>
      </c>
      <c r="S184" s="10" t="s">
        <v>15</v>
      </c>
      <c r="T184" s="10" t="s">
        <v>2282</v>
      </c>
      <c r="U184" s="10" t="s">
        <v>15</v>
      </c>
      <c r="V184" s="10" t="s">
        <v>15</v>
      </c>
      <c r="W184" s="10" t="s">
        <v>15</v>
      </c>
      <c r="X184" s="10" t="s">
        <v>15</v>
      </c>
      <c r="Y184" s="10" t="s">
        <v>15</v>
      </c>
      <c r="Z184" s="10" t="s">
        <v>15</v>
      </c>
      <c r="AA184" s="10" t="s">
        <v>2282</v>
      </c>
      <c r="AB184" s="10" t="s">
        <v>15</v>
      </c>
      <c r="AC184" s="10" t="s">
        <v>15</v>
      </c>
      <c r="AD184" s="10" t="s">
        <v>15</v>
      </c>
      <c r="AE184" s="10" t="s">
        <v>2359</v>
      </c>
      <c r="AF184" s="10" t="s">
        <v>15</v>
      </c>
      <c r="AG184" s="10" t="s">
        <v>15</v>
      </c>
      <c r="AH184" s="10" t="s">
        <v>2282</v>
      </c>
      <c r="AI184" s="10" t="s">
        <v>15</v>
      </c>
      <c r="AJ184" s="10" t="s">
        <v>15</v>
      </c>
      <c r="AK184" s="10" t="s">
        <v>15</v>
      </c>
      <c r="AL184" s="10" t="s">
        <v>15</v>
      </c>
      <c r="AM184" s="10" t="s">
        <v>15</v>
      </c>
      <c r="AN184" s="10" t="s">
        <v>15</v>
      </c>
      <c r="AO184" s="10" t="s">
        <v>2282</v>
      </c>
      <c r="AP184" s="10" t="s">
        <v>15</v>
      </c>
      <c r="AQ184" s="10" t="s">
        <v>15</v>
      </c>
      <c r="AR184" s="10" t="s">
        <v>15</v>
      </c>
      <c r="AS184" s="10" t="s">
        <v>15</v>
      </c>
      <c r="AT184" s="10" t="s">
        <v>15</v>
      </c>
      <c r="AU184" s="10">
        <f>SUM(COUNTIFS($P184:$AT184,{"Present - Approved","On behalf attendance - Approved","On behalf attendance - Regularise - Approved","Present - Regularise - Approved"}))</f>
        <v>26</v>
      </c>
      <c r="AV184" s="10">
        <f>SUM(COUNTIFS($P184:$AT184,{"Present - Awaiting","Present - Regularise - Awaiting"}))</f>
        <v>0</v>
      </c>
      <c r="AW184" s="10">
        <f>SUM(COUNTIFS($P184:$AT184,{"Weekoff - Approved","Weekoff Regularise - Approved","Weekoff - Regularise - Approved"}))</f>
        <v>4</v>
      </c>
      <c r="AX184" s="10">
        <f>SUM(COUNTIFS($P184:$AT184,{"Half Day - Approved","Halfday Present - Regularise - Approved","Halfday Present - Approved"}))/2</f>
        <v>0</v>
      </c>
      <c r="AY184" s="10">
        <f>SUM(COUNTIFS($P184:$AT184,{"Half Day - Awaiting"}))/2</f>
        <v>0</v>
      </c>
      <c r="AZ184" s="10">
        <f>COUNTIFS($P184:$AT184,"*Leave - approved*")</f>
        <v>1</v>
      </c>
      <c r="BA184" s="10">
        <f>SUM(COUNTIFS($P184:$AT184,{"Leave - Awaiting"}))</f>
        <v>0</v>
      </c>
      <c r="BB184" s="10">
        <f>COUNTIFS($P184:$AT184,"*Holiday*")</f>
        <v>0</v>
      </c>
      <c r="BC184" s="10">
        <f>SUM(COUNTIFS($P184:$AT184,{"Absent","Absent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4" s="10">
        <f>SUM(COUNTIFS($P184:$AT184,{"Not Marked","Halfday Present - Rejected","Half Day - Rejected","Marked Absent - Regularise - Rejected"}))</f>
        <v>0</v>
      </c>
      <c r="BE184" s="10">
        <f>COUNTIFS($P184:$AT184,"*NA*")</f>
        <v>0</v>
      </c>
      <c r="BF184" s="10">
        <f>SUM(AV184+AY184+BA184+BC184+BD184)</f>
        <v>0</v>
      </c>
      <c r="BG184" s="10">
        <f>SUM(AU184+AW184+AX184+AZ184+BB184)</f>
        <v>31</v>
      </c>
      <c r="BH184" s="10">
        <f>SUM($AU184:$BE184)</f>
        <v>31</v>
      </c>
      <c r="BI184" s="10">
        <f>BA184</f>
        <v>0</v>
      </c>
      <c r="BJ184" s="10">
        <f>BD184+BI184</f>
        <v>0</v>
      </c>
      <c r="BK184" s="10">
        <v>0</v>
      </c>
      <c r="BL184" s="10" t="s">
        <v>2380</v>
      </c>
      <c r="BM184" s="10" t="s">
        <v>2376</v>
      </c>
    </row>
    <row r="185" spans="1:65" x14ac:dyDescent="0.25">
      <c r="A185" s="10" t="s">
        <v>217</v>
      </c>
      <c r="B185" s="10" t="s">
        <v>222</v>
      </c>
      <c r="C185" s="10">
        <v>2002841062</v>
      </c>
      <c r="D185" s="10" t="s">
        <v>223</v>
      </c>
      <c r="E185" s="10" t="s">
        <v>224</v>
      </c>
      <c r="F185" s="10" t="s">
        <v>46</v>
      </c>
      <c r="G185" s="10" t="s">
        <v>36</v>
      </c>
      <c r="H185" s="10">
        <v>9408006295</v>
      </c>
      <c r="I185" s="10" t="s">
        <v>37</v>
      </c>
      <c r="J185" s="22">
        <v>45231</v>
      </c>
      <c r="K185" s="10">
        <v>9028299182</v>
      </c>
      <c r="L185" s="10" t="s">
        <v>221</v>
      </c>
      <c r="M185" s="10" t="s">
        <v>221</v>
      </c>
      <c r="N185" s="10" t="s">
        <v>40</v>
      </c>
      <c r="O185" s="10" t="s">
        <v>41</v>
      </c>
      <c r="P185" s="10" t="s">
        <v>15</v>
      </c>
      <c r="Q185" s="10" t="s">
        <v>15</v>
      </c>
      <c r="R185" s="10" t="s">
        <v>15</v>
      </c>
      <c r="S185" s="10" t="s">
        <v>15</v>
      </c>
      <c r="T185" s="10" t="s">
        <v>2282</v>
      </c>
      <c r="U185" s="10" t="s">
        <v>15</v>
      </c>
      <c r="V185" s="10" t="s">
        <v>15</v>
      </c>
      <c r="W185" s="10" t="s">
        <v>15</v>
      </c>
      <c r="X185" s="10" t="s">
        <v>15</v>
      </c>
      <c r="Y185" s="10" t="s">
        <v>15</v>
      </c>
      <c r="Z185" s="10" t="s">
        <v>15</v>
      </c>
      <c r="AA185" s="10" t="s">
        <v>2282</v>
      </c>
      <c r="AB185" s="10" t="s">
        <v>15</v>
      </c>
      <c r="AC185" s="10" t="s">
        <v>15</v>
      </c>
      <c r="AD185" s="10" t="s">
        <v>15</v>
      </c>
      <c r="AE185" s="10" t="s">
        <v>15</v>
      </c>
      <c r="AF185" s="10" t="s">
        <v>15</v>
      </c>
      <c r="AG185" s="10" t="s">
        <v>15</v>
      </c>
      <c r="AH185" s="10" t="s">
        <v>2282</v>
      </c>
      <c r="AI185" s="10" t="s">
        <v>15</v>
      </c>
      <c r="AJ185" s="10" t="s">
        <v>15</v>
      </c>
      <c r="AK185" s="10" t="s">
        <v>15</v>
      </c>
      <c r="AL185" s="10" t="s">
        <v>15</v>
      </c>
      <c r="AM185" s="10" t="s">
        <v>15</v>
      </c>
      <c r="AN185" s="10" t="s">
        <v>15</v>
      </c>
      <c r="AO185" s="10" t="s">
        <v>2282</v>
      </c>
      <c r="AP185" s="10" t="s">
        <v>15</v>
      </c>
      <c r="AQ185" s="10" t="s">
        <v>15</v>
      </c>
      <c r="AR185" s="10" t="s">
        <v>15</v>
      </c>
      <c r="AS185" s="10" t="s">
        <v>15</v>
      </c>
      <c r="AT185" s="10" t="s">
        <v>15</v>
      </c>
      <c r="AU185" s="10">
        <f>SUM(COUNTIFS($P185:$AT185,{"Present - Approved","On behalf attendance - Approved","On behalf attendance - Regularise - Approved","Present - Regularise - Approved"}))</f>
        <v>27</v>
      </c>
      <c r="AV185" s="10">
        <f>SUM(COUNTIFS($P185:$AT185,{"Present - Awaiting","Present - Regularise - Awaiting"}))</f>
        <v>0</v>
      </c>
      <c r="AW185" s="10">
        <f>SUM(COUNTIFS($P185:$AT185,{"Weekoff - Approved","Weekoff Regularise - Approved","Weekoff - Regularise - Approved"}))</f>
        <v>4</v>
      </c>
      <c r="AX185" s="10">
        <f>SUM(COUNTIFS($P185:$AT185,{"Half Day - Approved","Halfday Present - Regularise - Approved","Halfday Present - Approved"}))/2</f>
        <v>0</v>
      </c>
      <c r="AY185" s="10">
        <f>SUM(COUNTIFS($P185:$AT185,{"Half Day - Awaiting"}))/2</f>
        <v>0</v>
      </c>
      <c r="AZ185" s="10">
        <f>COUNTIFS($P185:$AT185,"*Leave - approved*")</f>
        <v>0</v>
      </c>
      <c r="BA185" s="10">
        <f>SUM(COUNTIFS($P185:$AT185,{"Leave - Awaiting"}))</f>
        <v>0</v>
      </c>
      <c r="BB185" s="10">
        <f>COUNTIFS($P185:$AT185,"*Holiday*")</f>
        <v>0</v>
      </c>
      <c r="BC185" s="10">
        <f>SUM(COUNTIFS($P185:$AT185,{"Absent","Absent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5" s="10">
        <f>SUM(COUNTIFS($P185:$AT185,{"Not Marked","Halfday Present - Rejected","Half Day - Rejected","Marked Absent - Regularise - Rejected"}))</f>
        <v>0</v>
      </c>
      <c r="BE185" s="10">
        <f>COUNTIFS($P185:$AT185,"*NA*")</f>
        <v>0</v>
      </c>
      <c r="BF185" s="10">
        <f>SUM(AV185+AY185+BA185+BC185+BD185)</f>
        <v>0</v>
      </c>
      <c r="BG185" s="10">
        <f>SUM(AU185+AW185+AX185+AZ185+BB185)</f>
        <v>31</v>
      </c>
      <c r="BH185" s="10">
        <f>SUM($AU185:$BE185)</f>
        <v>31</v>
      </c>
      <c r="BI185" s="10">
        <f>BA185</f>
        <v>0</v>
      </c>
      <c r="BJ185" s="10">
        <f>BD185+BI185</f>
        <v>0</v>
      </c>
      <c r="BK185" s="10">
        <v>0</v>
      </c>
      <c r="BL185" s="10" t="s">
        <v>2380</v>
      </c>
      <c r="BM185" s="10" t="s">
        <v>2376</v>
      </c>
    </row>
    <row r="186" spans="1:65" x14ac:dyDescent="0.25">
      <c r="A186" s="10" t="s">
        <v>231</v>
      </c>
      <c r="B186" s="10" t="s">
        <v>232</v>
      </c>
      <c r="C186" s="10">
        <v>2002841108</v>
      </c>
      <c r="D186" s="10" t="s">
        <v>233</v>
      </c>
      <c r="E186" s="10" t="s">
        <v>234</v>
      </c>
      <c r="F186" s="10" t="s">
        <v>104</v>
      </c>
      <c r="G186" s="10" t="s">
        <v>96</v>
      </c>
      <c r="H186" s="10">
        <v>7986532678</v>
      </c>
      <c r="I186" s="10" t="s">
        <v>235</v>
      </c>
      <c r="J186" s="22">
        <v>45231</v>
      </c>
      <c r="K186" s="10">
        <v>7888917894</v>
      </c>
      <c r="L186" s="10" t="s">
        <v>236</v>
      </c>
      <c r="M186" s="10" t="s">
        <v>237</v>
      </c>
      <c r="N186" s="10" t="s">
        <v>40</v>
      </c>
      <c r="O186" s="10" t="s">
        <v>41</v>
      </c>
      <c r="P186" s="10" t="s">
        <v>15</v>
      </c>
      <c r="Q186" s="10" t="s">
        <v>2360</v>
      </c>
      <c r="R186" s="10" t="s">
        <v>15</v>
      </c>
      <c r="S186" s="10" t="s">
        <v>15</v>
      </c>
      <c r="T186" s="10" t="s">
        <v>2282</v>
      </c>
      <c r="U186" s="10" t="s">
        <v>15</v>
      </c>
      <c r="V186" s="10" t="s">
        <v>15</v>
      </c>
      <c r="W186" s="10" t="s">
        <v>15</v>
      </c>
      <c r="X186" s="10" t="s">
        <v>15</v>
      </c>
      <c r="Y186" s="10" t="s">
        <v>15</v>
      </c>
      <c r="Z186" s="10" t="s">
        <v>15</v>
      </c>
      <c r="AA186" s="10" t="s">
        <v>2282</v>
      </c>
      <c r="AB186" s="10" t="s">
        <v>15</v>
      </c>
      <c r="AC186" s="10" t="s">
        <v>15</v>
      </c>
      <c r="AD186" s="10" t="s">
        <v>15</v>
      </c>
      <c r="AE186" s="10" t="s">
        <v>15</v>
      </c>
      <c r="AF186" s="10" t="s">
        <v>15</v>
      </c>
      <c r="AG186" s="10" t="s">
        <v>2362</v>
      </c>
      <c r="AH186" s="10" t="s">
        <v>2282</v>
      </c>
      <c r="AI186" s="10" t="s">
        <v>15</v>
      </c>
      <c r="AJ186" s="10" t="s">
        <v>15</v>
      </c>
      <c r="AK186" s="10" t="s">
        <v>15</v>
      </c>
      <c r="AL186" s="10" t="s">
        <v>15</v>
      </c>
      <c r="AM186" s="10" t="s">
        <v>15</v>
      </c>
      <c r="AN186" s="10" t="s">
        <v>15</v>
      </c>
      <c r="AO186" s="10" t="s">
        <v>2282</v>
      </c>
      <c r="AP186" s="10" t="s">
        <v>15</v>
      </c>
      <c r="AQ186" s="10" t="s">
        <v>15</v>
      </c>
      <c r="AR186" s="10" t="s">
        <v>15</v>
      </c>
      <c r="AS186" s="10" t="s">
        <v>15</v>
      </c>
      <c r="AT186" s="10" t="s">
        <v>15</v>
      </c>
      <c r="AU186" s="10">
        <f>SUM(COUNTIFS($P186:$AT186,{"Present - Approved","On behalf attendance - Approved","On behalf attendance - Regularise - Approved","Present - Regularise - Approved"}))</f>
        <v>26</v>
      </c>
      <c r="AV186" s="10">
        <f>SUM(COUNTIFS($P186:$AT186,{"Present - Awaiting","Present - Regularise - Awaiting"}))</f>
        <v>0</v>
      </c>
      <c r="AW186" s="10">
        <f>SUM(COUNTIFS($P186:$AT186,{"Weekoff - Approved","Weekoff Regularise - Approved","Weekoff - Regularise - Approved"}))</f>
        <v>4</v>
      </c>
      <c r="AX186" s="10">
        <f>SUM(COUNTIFS($P186:$AT186,{"Half Day - Approved","Halfday Present - Regularise - Approved","Halfday Present - Approved"}))/2</f>
        <v>0</v>
      </c>
      <c r="AY186" s="10">
        <f>SUM(COUNTIFS($P186:$AT186,{"Half Day - Awaiting"}))/2</f>
        <v>0</v>
      </c>
      <c r="AZ186" s="10">
        <f>COUNTIFS($P186:$AT186,"*Leave - approved*")</f>
        <v>0</v>
      </c>
      <c r="BA186" s="10">
        <f>SUM(COUNTIFS($P186:$AT186,{"Leave - Awaiting"}))</f>
        <v>0</v>
      </c>
      <c r="BB186" s="10">
        <f>COUNTIFS($P186:$AT186,"*Holiday*")</f>
        <v>1</v>
      </c>
      <c r="BC186" s="10">
        <f>SUM(COUNTIFS($P186:$AT186,{"Absent","Absent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6" s="10">
        <f>SUM(COUNTIFS($P186:$AT186,{"Not Marked","Halfday Present - Rejected","Half Day - Rejected","Marked Absent - Regularise - Rejected"}))</f>
        <v>0</v>
      </c>
      <c r="BE186" s="10">
        <f>COUNTIFS($P186:$AT186,"*NA*")</f>
        <v>0</v>
      </c>
      <c r="BF186" s="10">
        <f>SUM(AV186+AY186+BA186+BC186+BD186)</f>
        <v>0</v>
      </c>
      <c r="BG186" s="10">
        <f>SUM(AU186+AW186+AX186+AZ186+BB186)</f>
        <v>31</v>
      </c>
      <c r="BH186" s="10">
        <f>SUM($AU186:$BE186)</f>
        <v>31</v>
      </c>
      <c r="BI186" s="10">
        <f>BA186</f>
        <v>0</v>
      </c>
      <c r="BJ186" s="10">
        <f>BD186+BI186</f>
        <v>0</v>
      </c>
      <c r="BK186" s="10">
        <v>0</v>
      </c>
      <c r="BL186" s="10" t="s">
        <v>2380</v>
      </c>
      <c r="BM186" s="10" t="s">
        <v>2376</v>
      </c>
    </row>
    <row r="187" spans="1:65" x14ac:dyDescent="0.25">
      <c r="A187" s="10" t="s">
        <v>151</v>
      </c>
      <c r="B187" s="10" t="s">
        <v>620</v>
      </c>
      <c r="C187" s="10">
        <v>2002840763</v>
      </c>
      <c r="D187" s="10" t="s">
        <v>685</v>
      </c>
      <c r="E187" s="10" t="s">
        <v>686</v>
      </c>
      <c r="F187" s="10" t="s">
        <v>104</v>
      </c>
      <c r="G187" s="10" t="s">
        <v>47</v>
      </c>
      <c r="H187" s="10">
        <v>7014233313</v>
      </c>
      <c r="I187" s="10" t="s">
        <v>48</v>
      </c>
      <c r="J187" s="22">
        <v>45231</v>
      </c>
      <c r="K187" s="10">
        <v>8104678143</v>
      </c>
      <c r="L187" s="10" t="s">
        <v>623</v>
      </c>
      <c r="M187" s="10" t="s">
        <v>156</v>
      </c>
      <c r="N187" s="10" t="s">
        <v>2389</v>
      </c>
      <c r="O187" s="15">
        <v>45810</v>
      </c>
      <c r="P187" s="10" t="s">
        <v>2367</v>
      </c>
      <c r="Q187" s="10" t="s">
        <v>2367</v>
      </c>
      <c r="R187" s="10" t="s">
        <v>2367</v>
      </c>
      <c r="S187" s="10" t="s">
        <v>2367</v>
      </c>
      <c r="T187" s="10" t="s">
        <v>2282</v>
      </c>
      <c r="U187" s="10" t="s">
        <v>2367</v>
      </c>
      <c r="V187" s="10" t="s">
        <v>2367</v>
      </c>
      <c r="W187" s="10" t="s">
        <v>2367</v>
      </c>
      <c r="X187" s="10" t="s">
        <v>2367</v>
      </c>
      <c r="Y187" s="10" t="s">
        <v>2367</v>
      </c>
      <c r="Z187" s="10" t="s">
        <v>2367</v>
      </c>
      <c r="AA187" s="10" t="s">
        <v>2282</v>
      </c>
      <c r="AB187" s="10" t="s">
        <v>2367</v>
      </c>
      <c r="AC187" s="10" t="s">
        <v>25</v>
      </c>
      <c r="AD187" s="10" t="s">
        <v>25</v>
      </c>
      <c r="AE187" s="10" t="s">
        <v>25</v>
      </c>
      <c r="AF187" s="10" t="s">
        <v>25</v>
      </c>
      <c r="AG187" s="10" t="s">
        <v>25</v>
      </c>
      <c r="AH187" s="10" t="s">
        <v>25</v>
      </c>
      <c r="AI187" s="10" t="s">
        <v>25</v>
      </c>
      <c r="AJ187" s="10" t="s">
        <v>25</v>
      </c>
      <c r="AK187" s="10" t="s">
        <v>25</v>
      </c>
      <c r="AL187" s="10" t="s">
        <v>25</v>
      </c>
      <c r="AM187" s="10" t="s">
        <v>25</v>
      </c>
      <c r="AN187" s="10" t="s">
        <v>25</v>
      </c>
      <c r="AO187" s="10" t="s">
        <v>25</v>
      </c>
      <c r="AP187" s="10" t="s">
        <v>25</v>
      </c>
      <c r="AQ187" s="10" t="s">
        <v>25</v>
      </c>
      <c r="AR187" s="10" t="s">
        <v>25</v>
      </c>
      <c r="AS187" s="10" t="s">
        <v>25</v>
      </c>
      <c r="AT187" s="10" t="s">
        <v>25</v>
      </c>
      <c r="AU187" s="10">
        <f>SUM(COUNTIFS($P187:$AT187,{"Present - Approved","On behalf attendance - Approved","On behalf attendance - Regularise - Approved","Present - Regularise - Approved"}))</f>
        <v>11</v>
      </c>
      <c r="AV187" s="10">
        <f>SUM(COUNTIFS($P187:$AT187,{"Present - Awaiting","Present - Regularise - Awaiting"}))</f>
        <v>0</v>
      </c>
      <c r="AW187" s="10">
        <f>SUM(COUNTIFS($P187:$AT187,{"Weekoff - Approved","Weekoff Regularise - Approved","Weekoff - Regularise - Approved"}))</f>
        <v>2</v>
      </c>
      <c r="AX187" s="10">
        <f>SUM(COUNTIFS($P187:$AT187,{"Half Day - Approved","Halfday Present - Regularise - Approved","Halfday Present - Approved"}))/2</f>
        <v>0</v>
      </c>
      <c r="AY187" s="10">
        <f>SUM(COUNTIFS($P187:$AT187,{"Half Day - Awaiting"}))/2</f>
        <v>0</v>
      </c>
      <c r="AZ187" s="10">
        <f>COUNTIFS($P187:$AT187,"*Leave - approved*")</f>
        <v>0</v>
      </c>
      <c r="BA187" s="10">
        <f>SUM(COUNTIFS($P187:$AT187,{"Leave - Awaiting"}))</f>
        <v>0</v>
      </c>
      <c r="BB187" s="10">
        <f>COUNTIFS($P187:$AT187,"*Holiday*")</f>
        <v>0</v>
      </c>
      <c r="BC187" s="10">
        <f>SUM(COUNTIFS($P187:$AT187,{"Absent","Absent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7" s="10">
        <f>SUM(COUNTIFS($P187:$AT187,{"Not Marked","Halfday Present - Rejected","Half Day - Rejected","Marked Absent - Regularise - Rejected"}))</f>
        <v>0</v>
      </c>
      <c r="BE187" s="10">
        <f>COUNTIFS($P187:$AT187,"*NA*")</f>
        <v>18</v>
      </c>
      <c r="BF187" s="10">
        <f>SUM(AV187+AY187+BA187+BC187+BD187)</f>
        <v>0</v>
      </c>
      <c r="BG187" s="10">
        <f>SUM(AU187+AW187+AX187+AZ187+BB187)</f>
        <v>13</v>
      </c>
      <c r="BH187" s="10">
        <f>SUM($AU187:$BE187)</f>
        <v>31</v>
      </c>
      <c r="BI187" s="10">
        <f>BA187</f>
        <v>0</v>
      </c>
      <c r="BJ187" s="10">
        <f>BD187+BI187</f>
        <v>0</v>
      </c>
      <c r="BK187" s="10">
        <v>0</v>
      </c>
      <c r="BL187" s="10" t="s">
        <v>2380</v>
      </c>
      <c r="BM187" s="10" t="s">
        <v>2376</v>
      </c>
    </row>
    <row r="188" spans="1:65" x14ac:dyDescent="0.25">
      <c r="A188" s="10" t="s">
        <v>151</v>
      </c>
      <c r="B188" s="10" t="s">
        <v>164</v>
      </c>
      <c r="C188" s="10">
        <v>2002840762</v>
      </c>
      <c r="D188" s="10" t="s">
        <v>687</v>
      </c>
      <c r="E188" s="10" t="s">
        <v>688</v>
      </c>
      <c r="F188" s="10" t="s">
        <v>104</v>
      </c>
      <c r="G188" s="10" t="s">
        <v>47</v>
      </c>
      <c r="H188" s="10">
        <v>8769873264</v>
      </c>
      <c r="I188" s="10" t="s">
        <v>48</v>
      </c>
      <c r="J188" s="22">
        <v>45231</v>
      </c>
      <c r="K188" s="10">
        <v>8356935866</v>
      </c>
      <c r="L188" s="10" t="s">
        <v>155</v>
      </c>
      <c r="M188" s="10" t="s">
        <v>156</v>
      </c>
      <c r="N188" s="10" t="s">
        <v>2389</v>
      </c>
      <c r="O188" s="15">
        <v>45811</v>
      </c>
      <c r="P188" s="10" t="s">
        <v>2361</v>
      </c>
      <c r="Q188" s="10" t="s">
        <v>15</v>
      </c>
      <c r="R188" s="10" t="s">
        <v>15</v>
      </c>
      <c r="S188" s="10" t="s">
        <v>15</v>
      </c>
      <c r="T188" s="10" t="s">
        <v>2282</v>
      </c>
      <c r="U188" s="10" t="s">
        <v>15</v>
      </c>
      <c r="V188" s="10" t="s">
        <v>15</v>
      </c>
      <c r="W188" s="10" t="s">
        <v>15</v>
      </c>
      <c r="X188" s="10" t="s">
        <v>15</v>
      </c>
      <c r="Y188" s="10" t="s">
        <v>15</v>
      </c>
      <c r="Z188" s="10" t="s">
        <v>15</v>
      </c>
      <c r="AA188" s="10" t="s">
        <v>2282</v>
      </c>
      <c r="AB188" s="10" t="s">
        <v>2359</v>
      </c>
      <c r="AC188" s="10" t="s">
        <v>2361</v>
      </c>
      <c r="AD188" s="10" t="s">
        <v>25</v>
      </c>
      <c r="AE188" s="10" t="s">
        <v>25</v>
      </c>
      <c r="AF188" s="10" t="s">
        <v>25</v>
      </c>
      <c r="AG188" s="10" t="s">
        <v>25</v>
      </c>
      <c r="AH188" s="10" t="s">
        <v>25</v>
      </c>
      <c r="AI188" s="10" t="s">
        <v>25</v>
      </c>
      <c r="AJ188" s="10" t="s">
        <v>25</v>
      </c>
      <c r="AK188" s="10" t="s">
        <v>25</v>
      </c>
      <c r="AL188" s="10" t="s">
        <v>25</v>
      </c>
      <c r="AM188" s="10" t="s">
        <v>25</v>
      </c>
      <c r="AN188" s="10" t="s">
        <v>25</v>
      </c>
      <c r="AO188" s="10" t="s">
        <v>25</v>
      </c>
      <c r="AP188" s="10" t="s">
        <v>25</v>
      </c>
      <c r="AQ188" s="10" t="s">
        <v>25</v>
      </c>
      <c r="AR188" s="10" t="s">
        <v>25</v>
      </c>
      <c r="AS188" s="10" t="s">
        <v>25</v>
      </c>
      <c r="AT188" s="10" t="s">
        <v>25</v>
      </c>
      <c r="AU188" s="10">
        <f>SUM(COUNTIFS($P188:$AT188,{"Present - Approved","On behalf attendance - Approved","On behalf attendance - Regularise - Approved","Present - Regularise - Approved"}))</f>
        <v>9</v>
      </c>
      <c r="AV188" s="10">
        <f>SUM(COUNTIFS($P188:$AT188,{"Present - Awaiting","Present - Regularise - Awaiting"}))</f>
        <v>0</v>
      </c>
      <c r="AW188" s="10">
        <f>SUM(COUNTIFS($P188:$AT188,{"Weekoff - Approved","Weekoff Regularise - Approved","Weekoff - Regularise - Approved"}))</f>
        <v>2</v>
      </c>
      <c r="AX188" s="10">
        <f>SUM(COUNTIFS($P188:$AT188,{"Half Day - Approved","Halfday Present - Regularise - Approved","Halfday Present - Approved"}))/2</f>
        <v>0</v>
      </c>
      <c r="AY188" s="10">
        <f>SUM(COUNTIFS($P188:$AT188,{"Half Day - Awaiting"}))/2</f>
        <v>0</v>
      </c>
      <c r="AZ188" s="10">
        <f>COUNTIFS($P188:$AT188,"*Leave - approved*")</f>
        <v>1</v>
      </c>
      <c r="BA188" s="10">
        <f>SUM(COUNTIFS($P188:$AT188,{"Leave - Awaiting"}))</f>
        <v>0</v>
      </c>
      <c r="BB188" s="10">
        <f>COUNTIFS($P188:$AT188,"*Holiday*")</f>
        <v>0</v>
      </c>
      <c r="BC188" s="10">
        <f>SUM(COUNTIFS($P188:$AT188,{"Absent","Absent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8" s="10">
        <f>SUM(COUNTIFS($P188:$AT188,{"Not Marked","Halfday Present - Rejected","Half Day - Rejected","Marked Absent - Regularise - Rejected"}))</f>
        <v>2</v>
      </c>
      <c r="BE188" s="10">
        <f>COUNTIFS($P188:$AT188,"*NA*")</f>
        <v>17</v>
      </c>
      <c r="BF188" s="10">
        <f>SUM(AV188+AY188+BA188+BC188+BD188)</f>
        <v>2</v>
      </c>
      <c r="BG188" s="10">
        <f>SUM(AU188+AW188+AX188+AZ188+BB188)</f>
        <v>12</v>
      </c>
      <c r="BH188" s="10">
        <f>SUM($AU188:$BE188)</f>
        <v>31</v>
      </c>
      <c r="BI188" s="10">
        <f>BA188</f>
        <v>0</v>
      </c>
      <c r="BJ188" s="10">
        <f>BD188+BI188</f>
        <v>2</v>
      </c>
      <c r="BK188" s="10">
        <v>2</v>
      </c>
      <c r="BL188" s="10" t="s">
        <v>2384</v>
      </c>
      <c r="BM188" s="10" t="s">
        <v>2376</v>
      </c>
    </row>
    <row r="189" spans="1:65" x14ac:dyDescent="0.25">
      <c r="A189" s="10" t="s">
        <v>238</v>
      </c>
      <c r="B189" s="10" t="s">
        <v>239</v>
      </c>
      <c r="C189" s="10">
        <v>2002841107</v>
      </c>
      <c r="D189" s="10" t="s">
        <v>240</v>
      </c>
      <c r="E189" s="10" t="s">
        <v>241</v>
      </c>
      <c r="F189" s="10" t="s">
        <v>104</v>
      </c>
      <c r="G189" s="10" t="s">
        <v>36</v>
      </c>
      <c r="H189" s="10">
        <v>9682128993</v>
      </c>
      <c r="I189" s="10" t="s">
        <v>111</v>
      </c>
      <c r="J189" s="22">
        <v>45231</v>
      </c>
      <c r="K189" s="10">
        <v>9464114266</v>
      </c>
      <c r="L189" s="10" t="s">
        <v>242</v>
      </c>
      <c r="M189" s="10" t="s">
        <v>242</v>
      </c>
      <c r="N189" s="10" t="s">
        <v>40</v>
      </c>
      <c r="O189" s="10" t="s">
        <v>41</v>
      </c>
      <c r="P189" s="10" t="s">
        <v>2359</v>
      </c>
      <c r="Q189" s="10" t="s">
        <v>2359</v>
      </c>
      <c r="R189" s="10" t="s">
        <v>2359</v>
      </c>
      <c r="S189" s="10" t="s">
        <v>2359</v>
      </c>
      <c r="T189" s="10" t="s">
        <v>2282</v>
      </c>
      <c r="U189" s="10" t="s">
        <v>15</v>
      </c>
      <c r="V189" s="10" t="s">
        <v>15</v>
      </c>
      <c r="W189" s="10" t="s">
        <v>15</v>
      </c>
      <c r="X189" s="10" t="s">
        <v>15</v>
      </c>
      <c r="Y189" s="10" t="s">
        <v>15</v>
      </c>
      <c r="Z189" s="10" t="s">
        <v>15</v>
      </c>
      <c r="AA189" s="10" t="s">
        <v>2282</v>
      </c>
      <c r="AB189" s="10" t="s">
        <v>15</v>
      </c>
      <c r="AC189" s="10" t="s">
        <v>15</v>
      </c>
      <c r="AD189" s="10" t="s">
        <v>15</v>
      </c>
      <c r="AE189" s="10" t="s">
        <v>15</v>
      </c>
      <c r="AF189" s="10" t="s">
        <v>15</v>
      </c>
      <c r="AG189" s="10" t="s">
        <v>2362</v>
      </c>
      <c r="AH189" s="10" t="s">
        <v>2282</v>
      </c>
      <c r="AI189" s="10" t="s">
        <v>15</v>
      </c>
      <c r="AJ189" s="10" t="s">
        <v>15</v>
      </c>
      <c r="AK189" s="10" t="s">
        <v>15</v>
      </c>
      <c r="AL189" s="10" t="s">
        <v>15</v>
      </c>
      <c r="AM189" s="10" t="s">
        <v>15</v>
      </c>
      <c r="AN189" s="10" t="s">
        <v>15</v>
      </c>
      <c r="AO189" s="10" t="s">
        <v>2282</v>
      </c>
      <c r="AP189" s="10" t="s">
        <v>15</v>
      </c>
      <c r="AQ189" s="10" t="s">
        <v>15</v>
      </c>
      <c r="AR189" s="10" t="s">
        <v>15</v>
      </c>
      <c r="AS189" s="10" t="s">
        <v>15</v>
      </c>
      <c r="AT189" s="10" t="s">
        <v>15</v>
      </c>
      <c r="AU189" s="10">
        <f>SUM(COUNTIFS($P189:$AT189,{"Present - Approved","On behalf attendance - Approved","On behalf attendance - Regularise - Approved","Present - Regularise - Approved"}))</f>
        <v>22</v>
      </c>
      <c r="AV189" s="10">
        <f>SUM(COUNTIFS($P189:$AT189,{"Present - Awaiting","Present - Regularise - Awaiting"}))</f>
        <v>0</v>
      </c>
      <c r="AW189" s="10">
        <f>SUM(COUNTIFS($P189:$AT189,{"Weekoff - Approved","Weekoff Regularise - Approved","Weekoff - Regularise - Approved"}))</f>
        <v>4</v>
      </c>
      <c r="AX189" s="10">
        <f>SUM(COUNTIFS($P189:$AT189,{"Half Day - Approved","Halfday Present - Regularise - Approved","Halfday Present - Approved"}))/2</f>
        <v>0</v>
      </c>
      <c r="AY189" s="10">
        <f>SUM(COUNTIFS($P189:$AT189,{"Half Day - Awaiting"}))/2</f>
        <v>0</v>
      </c>
      <c r="AZ189" s="10">
        <f>COUNTIFS($P189:$AT189,"*Leave - approved*")</f>
        <v>4</v>
      </c>
      <c r="BA189" s="10">
        <f>SUM(COUNTIFS($P189:$AT189,{"Leave - Awaiting"}))</f>
        <v>0</v>
      </c>
      <c r="BB189" s="10">
        <f>COUNTIFS($P189:$AT189,"*Holiday*")</f>
        <v>1</v>
      </c>
      <c r="BC189" s="10">
        <f>SUM(COUNTIFS($P189:$AT189,{"Absent","Absent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89" s="10">
        <f>SUM(COUNTIFS($P189:$AT189,{"Not Marked","Halfday Present - Rejected","Half Day - Rejected","Marked Absent - Regularise - Rejected"}))</f>
        <v>0</v>
      </c>
      <c r="BE189" s="10">
        <f>COUNTIFS($P189:$AT189,"*NA*")</f>
        <v>0</v>
      </c>
      <c r="BF189" s="10">
        <f>SUM(AV189+AY189+BA189+BC189+BD189)</f>
        <v>0</v>
      </c>
      <c r="BG189" s="10">
        <f>SUM(AU189+AW189+AX189+AZ189+BB189)</f>
        <v>31</v>
      </c>
      <c r="BH189" s="10">
        <f>SUM($AU189:$BE189)</f>
        <v>31</v>
      </c>
      <c r="BI189" s="10">
        <f>BA189</f>
        <v>0</v>
      </c>
      <c r="BJ189" s="10">
        <f>BD189+BI189</f>
        <v>0</v>
      </c>
      <c r="BK189" s="10">
        <v>0</v>
      </c>
      <c r="BL189" s="10" t="s">
        <v>2380</v>
      </c>
      <c r="BM189" s="10" t="s">
        <v>2376</v>
      </c>
    </row>
    <row r="190" spans="1:65" x14ac:dyDescent="0.25">
      <c r="A190" s="10" t="s">
        <v>117</v>
      </c>
      <c r="B190" s="10" t="s">
        <v>249</v>
      </c>
      <c r="C190" s="10">
        <v>2002841105</v>
      </c>
      <c r="D190" s="10" t="s">
        <v>250</v>
      </c>
      <c r="E190" s="10" t="s">
        <v>251</v>
      </c>
      <c r="F190" s="10" t="s">
        <v>35</v>
      </c>
      <c r="G190" s="10" t="s">
        <v>47</v>
      </c>
      <c r="H190" s="10">
        <v>8098710792</v>
      </c>
      <c r="I190" s="10" t="s">
        <v>48</v>
      </c>
      <c r="J190" s="22">
        <v>45231</v>
      </c>
      <c r="K190" s="10">
        <v>7010710300</v>
      </c>
      <c r="L190" s="10" t="s">
        <v>252</v>
      </c>
      <c r="M190" s="10" t="s">
        <v>253</v>
      </c>
      <c r="N190" s="10" t="s">
        <v>40</v>
      </c>
      <c r="O190" s="10" t="s">
        <v>41</v>
      </c>
      <c r="P190" s="10" t="s">
        <v>15</v>
      </c>
      <c r="Q190" s="10" t="s">
        <v>15</v>
      </c>
      <c r="R190" s="10" t="s">
        <v>15</v>
      </c>
      <c r="S190" s="10" t="s">
        <v>15</v>
      </c>
      <c r="T190" s="10" t="s">
        <v>2282</v>
      </c>
      <c r="U190" s="10" t="s">
        <v>15</v>
      </c>
      <c r="V190" s="10" t="s">
        <v>15</v>
      </c>
      <c r="W190" s="10" t="s">
        <v>2360</v>
      </c>
      <c r="X190" s="10" t="s">
        <v>2360</v>
      </c>
      <c r="Y190" s="10" t="s">
        <v>2360</v>
      </c>
      <c r="Z190" s="10" t="s">
        <v>2360</v>
      </c>
      <c r="AA190" s="10" t="s">
        <v>2282</v>
      </c>
      <c r="AB190" s="10" t="s">
        <v>2360</v>
      </c>
      <c r="AC190" s="10" t="s">
        <v>15</v>
      </c>
      <c r="AD190" s="10" t="s">
        <v>15</v>
      </c>
      <c r="AE190" s="10" t="s">
        <v>15</v>
      </c>
      <c r="AF190" s="10" t="s">
        <v>15</v>
      </c>
      <c r="AG190" s="10" t="s">
        <v>15</v>
      </c>
      <c r="AH190" s="10" t="s">
        <v>2282</v>
      </c>
      <c r="AI190" s="10" t="s">
        <v>15</v>
      </c>
      <c r="AJ190" s="10" t="s">
        <v>15</v>
      </c>
      <c r="AK190" s="10" t="s">
        <v>15</v>
      </c>
      <c r="AL190" s="10" t="s">
        <v>15</v>
      </c>
      <c r="AM190" s="10" t="s">
        <v>15</v>
      </c>
      <c r="AN190" s="10" t="s">
        <v>15</v>
      </c>
      <c r="AO190" s="10" t="s">
        <v>2282</v>
      </c>
      <c r="AP190" s="10" t="s">
        <v>15</v>
      </c>
      <c r="AQ190" s="10" t="s">
        <v>15</v>
      </c>
      <c r="AR190" s="10" t="s">
        <v>15</v>
      </c>
      <c r="AS190" s="10" t="s">
        <v>15</v>
      </c>
      <c r="AT190" s="10" t="s">
        <v>15</v>
      </c>
      <c r="AU190" s="10">
        <f>SUM(COUNTIFS($P190:$AT190,{"Present - Approved","On behalf attendance - Approved","On behalf attendance - Regularise - Approved","Present - Regularise - Approved"}))</f>
        <v>27</v>
      </c>
      <c r="AV190" s="10">
        <f>SUM(COUNTIFS($P190:$AT190,{"Present - Awaiting","Present - Regularise - Awaiting"}))</f>
        <v>0</v>
      </c>
      <c r="AW190" s="10">
        <f>SUM(COUNTIFS($P190:$AT190,{"Weekoff - Approved","Weekoff Regularise - Approved","Weekoff - Regularise - Approved"}))</f>
        <v>4</v>
      </c>
      <c r="AX190" s="10">
        <f>SUM(COUNTIFS($P190:$AT190,{"Half Day - Approved","Halfday Present - Regularise - Approved","Halfday Present - Approved"}))/2</f>
        <v>0</v>
      </c>
      <c r="AY190" s="10">
        <f>SUM(COUNTIFS($P190:$AT190,{"Half Day - Awaiting"}))/2</f>
        <v>0</v>
      </c>
      <c r="AZ190" s="10">
        <f>COUNTIFS($P190:$AT190,"*Leave - approved*")</f>
        <v>0</v>
      </c>
      <c r="BA190" s="10">
        <f>SUM(COUNTIFS($P190:$AT190,{"Leave - Awaiting"}))</f>
        <v>0</v>
      </c>
      <c r="BB190" s="10">
        <f>COUNTIFS($P190:$AT190,"*Holiday*")</f>
        <v>0</v>
      </c>
      <c r="BC190" s="10">
        <f>SUM(COUNTIFS($P190:$AT190,{"Absent","Absent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0" s="10">
        <f>SUM(COUNTIFS($P190:$AT190,{"Not Marked","Halfday Present - Rejected","Half Day - Rejected","Marked Absent - Regularise - Rejected"}))</f>
        <v>0</v>
      </c>
      <c r="BE190" s="10">
        <f>COUNTIFS($P190:$AT190,"*NA*")</f>
        <v>0</v>
      </c>
      <c r="BF190" s="10">
        <f>SUM(AV190+AY190+BA190+BC190+BD190)</f>
        <v>0</v>
      </c>
      <c r="BG190" s="10">
        <f>SUM(AU190+AW190+AX190+AZ190+BB190)</f>
        <v>31</v>
      </c>
      <c r="BH190" s="10">
        <f>SUM($AU190:$BE190)</f>
        <v>31</v>
      </c>
      <c r="BI190" s="10">
        <f>BA190</f>
        <v>0</v>
      </c>
      <c r="BJ190" s="10">
        <f>BD190+BI190</f>
        <v>0</v>
      </c>
      <c r="BK190" s="10">
        <v>0</v>
      </c>
      <c r="BL190" s="10" t="s">
        <v>2380</v>
      </c>
      <c r="BM190" s="10" t="s">
        <v>2376</v>
      </c>
    </row>
    <row r="191" spans="1:65" x14ac:dyDescent="0.25">
      <c r="A191" s="10" t="s">
        <v>31</v>
      </c>
      <c r="B191" s="10" t="s">
        <v>136</v>
      </c>
      <c r="C191" s="10">
        <v>2002841167</v>
      </c>
      <c r="D191" s="10" t="s">
        <v>259</v>
      </c>
      <c r="E191" s="10" t="s">
        <v>260</v>
      </c>
      <c r="F191" s="10" t="s">
        <v>35</v>
      </c>
      <c r="G191" s="10" t="s">
        <v>36</v>
      </c>
      <c r="H191" s="10">
        <v>9945669504</v>
      </c>
      <c r="I191" s="10" t="s">
        <v>111</v>
      </c>
      <c r="J191" s="22">
        <v>45231</v>
      </c>
      <c r="K191" s="10">
        <v>9036300964</v>
      </c>
      <c r="L191" s="10" t="s">
        <v>38</v>
      </c>
      <c r="M191" s="10" t="s">
        <v>39</v>
      </c>
      <c r="N191" s="10" t="s">
        <v>40</v>
      </c>
      <c r="O191" s="10" t="s">
        <v>41</v>
      </c>
      <c r="P191" s="10" t="s">
        <v>15</v>
      </c>
      <c r="Q191" s="10" t="s">
        <v>15</v>
      </c>
      <c r="R191" s="10" t="s">
        <v>15</v>
      </c>
      <c r="S191" s="10" t="s">
        <v>15</v>
      </c>
      <c r="T191" s="10" t="s">
        <v>2282</v>
      </c>
      <c r="U191" s="10" t="s">
        <v>15</v>
      </c>
      <c r="V191" s="10" t="s">
        <v>15</v>
      </c>
      <c r="W191" s="10" t="s">
        <v>15</v>
      </c>
      <c r="X191" s="10" t="s">
        <v>15</v>
      </c>
      <c r="Y191" s="10" t="s">
        <v>15</v>
      </c>
      <c r="Z191" s="10" t="s">
        <v>15</v>
      </c>
      <c r="AA191" s="10" t="s">
        <v>2282</v>
      </c>
      <c r="AB191" s="10" t="s">
        <v>15</v>
      </c>
      <c r="AC191" s="10" t="s">
        <v>15</v>
      </c>
      <c r="AD191" s="10" t="s">
        <v>15</v>
      </c>
      <c r="AE191" s="10" t="s">
        <v>15</v>
      </c>
      <c r="AF191" s="10" t="s">
        <v>15</v>
      </c>
      <c r="AG191" s="10" t="s">
        <v>15</v>
      </c>
      <c r="AH191" s="10" t="s">
        <v>2282</v>
      </c>
      <c r="AI191" s="10" t="s">
        <v>15</v>
      </c>
      <c r="AJ191" s="10" t="s">
        <v>15</v>
      </c>
      <c r="AK191" s="10" t="s">
        <v>15</v>
      </c>
      <c r="AL191" s="10" t="s">
        <v>15</v>
      </c>
      <c r="AM191" s="10" t="s">
        <v>15</v>
      </c>
      <c r="AN191" s="10" t="s">
        <v>2359</v>
      </c>
      <c r="AO191" s="10" t="s">
        <v>2282</v>
      </c>
      <c r="AP191" s="10" t="s">
        <v>2360</v>
      </c>
      <c r="AQ191" s="10" t="s">
        <v>15</v>
      </c>
      <c r="AR191" s="10" t="s">
        <v>15</v>
      </c>
      <c r="AS191" s="10" t="s">
        <v>15</v>
      </c>
      <c r="AT191" s="10" t="s">
        <v>15</v>
      </c>
      <c r="AU191" s="10">
        <f>SUM(COUNTIFS($P191:$AT191,{"Present - Approved","On behalf attendance - Approved","On behalf attendance - Regularise - Approved","Present - Regularise - Approved"}))</f>
        <v>26</v>
      </c>
      <c r="AV191" s="10">
        <f>SUM(COUNTIFS($P191:$AT191,{"Present - Awaiting","Present - Regularise - Awaiting"}))</f>
        <v>0</v>
      </c>
      <c r="AW191" s="10">
        <f>SUM(COUNTIFS($P191:$AT191,{"Weekoff - Approved","Weekoff Regularise - Approved","Weekoff - Regularise - Approved"}))</f>
        <v>4</v>
      </c>
      <c r="AX191" s="10">
        <f>SUM(COUNTIFS($P191:$AT191,{"Half Day - Approved","Halfday Present - Regularise - Approved","Halfday Present - Approved"}))/2</f>
        <v>0</v>
      </c>
      <c r="AY191" s="10">
        <f>SUM(COUNTIFS($P191:$AT191,{"Half Day - Awaiting"}))/2</f>
        <v>0</v>
      </c>
      <c r="AZ191" s="10">
        <f>COUNTIFS($P191:$AT191,"*Leave - approved*")</f>
        <v>1</v>
      </c>
      <c r="BA191" s="10">
        <f>SUM(COUNTIFS($P191:$AT191,{"Leave - Awaiting"}))</f>
        <v>0</v>
      </c>
      <c r="BB191" s="10">
        <f>COUNTIFS($P191:$AT191,"*Holiday*")</f>
        <v>0</v>
      </c>
      <c r="BC191" s="10">
        <f>SUM(COUNTIFS($P191:$AT191,{"Absent","Absent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1" s="10">
        <f>SUM(COUNTIFS($P191:$AT191,{"Not Marked","Halfday Present - Rejected","Half Day - Rejected","Marked Absent - Regularise - Rejected"}))</f>
        <v>0</v>
      </c>
      <c r="BE191" s="10">
        <f>COUNTIFS($P191:$AT191,"*NA*")</f>
        <v>0</v>
      </c>
      <c r="BF191" s="10">
        <f>SUM(AV191+AY191+BA191+BC191+BD191)</f>
        <v>0</v>
      </c>
      <c r="BG191" s="10">
        <f>SUM(AU191+AW191+AX191+AZ191+BB191)</f>
        <v>31</v>
      </c>
      <c r="BH191" s="10">
        <f>SUM($AU191:$BE191)</f>
        <v>31</v>
      </c>
      <c r="BI191" s="10">
        <f>BA191</f>
        <v>0</v>
      </c>
      <c r="BJ191" s="10">
        <f>BD191+BI191</f>
        <v>0</v>
      </c>
      <c r="BK191" s="10">
        <v>0</v>
      </c>
      <c r="BL191" s="10" t="s">
        <v>2380</v>
      </c>
      <c r="BM191" s="10" t="s">
        <v>2376</v>
      </c>
    </row>
    <row r="192" spans="1:65" x14ac:dyDescent="0.25">
      <c r="A192" s="10" t="s">
        <v>266</v>
      </c>
      <c r="B192" s="10" t="s">
        <v>267</v>
      </c>
      <c r="C192" s="10">
        <v>2002841161</v>
      </c>
      <c r="D192" s="10" t="s">
        <v>268</v>
      </c>
      <c r="E192" s="10" t="s">
        <v>269</v>
      </c>
      <c r="F192" s="10" t="s">
        <v>104</v>
      </c>
      <c r="G192" s="10" t="s">
        <v>36</v>
      </c>
      <c r="H192" s="10">
        <v>9690660120</v>
      </c>
      <c r="I192" s="10" t="s">
        <v>246</v>
      </c>
      <c r="J192" s="22">
        <v>45231</v>
      </c>
      <c r="K192" s="10">
        <v>9897743344</v>
      </c>
      <c r="L192" s="10" t="s">
        <v>270</v>
      </c>
      <c r="M192" s="10" t="s">
        <v>271</v>
      </c>
      <c r="N192" s="10" t="s">
        <v>40</v>
      </c>
      <c r="O192" s="10" t="s">
        <v>41</v>
      </c>
      <c r="P192" s="10" t="s">
        <v>15</v>
      </c>
      <c r="Q192" s="10" t="s">
        <v>15</v>
      </c>
      <c r="R192" s="10" t="s">
        <v>15</v>
      </c>
      <c r="S192" s="10" t="s">
        <v>15</v>
      </c>
      <c r="T192" s="10" t="s">
        <v>2282</v>
      </c>
      <c r="U192" s="10" t="s">
        <v>15</v>
      </c>
      <c r="V192" s="10" t="s">
        <v>15</v>
      </c>
      <c r="W192" s="10" t="s">
        <v>15</v>
      </c>
      <c r="X192" s="10" t="s">
        <v>15</v>
      </c>
      <c r="Y192" s="10" t="s">
        <v>15</v>
      </c>
      <c r="Z192" s="10" t="s">
        <v>15</v>
      </c>
      <c r="AA192" s="10" t="s">
        <v>2282</v>
      </c>
      <c r="AB192" s="10" t="s">
        <v>15</v>
      </c>
      <c r="AC192" s="10" t="s">
        <v>15</v>
      </c>
      <c r="AD192" s="10" t="s">
        <v>15</v>
      </c>
      <c r="AE192" s="10" t="s">
        <v>15</v>
      </c>
      <c r="AF192" s="10" t="s">
        <v>15</v>
      </c>
      <c r="AG192" s="10" t="s">
        <v>2362</v>
      </c>
      <c r="AH192" s="10" t="s">
        <v>2282</v>
      </c>
      <c r="AI192" s="10" t="s">
        <v>15</v>
      </c>
      <c r="AJ192" s="10" t="s">
        <v>15</v>
      </c>
      <c r="AK192" s="10" t="s">
        <v>15</v>
      </c>
      <c r="AL192" s="10" t="s">
        <v>15</v>
      </c>
      <c r="AM192" s="10" t="s">
        <v>15</v>
      </c>
      <c r="AN192" s="10" t="s">
        <v>15</v>
      </c>
      <c r="AO192" s="10" t="s">
        <v>2282</v>
      </c>
      <c r="AP192" s="10" t="s">
        <v>15</v>
      </c>
      <c r="AQ192" s="10" t="s">
        <v>15</v>
      </c>
      <c r="AR192" s="10" t="s">
        <v>15</v>
      </c>
      <c r="AS192" s="10" t="s">
        <v>2360</v>
      </c>
      <c r="AT192" s="10" t="s">
        <v>15</v>
      </c>
      <c r="AU192" s="10">
        <f>SUM(COUNTIFS($P192:$AT192,{"Present - Approved","On behalf attendance - Approved","On behalf attendance - Regularise - Approved","Present - Regularise - Approved"}))</f>
        <v>26</v>
      </c>
      <c r="AV192" s="10">
        <f>SUM(COUNTIFS($P192:$AT192,{"Present - Awaiting","Present - Regularise - Awaiting"}))</f>
        <v>0</v>
      </c>
      <c r="AW192" s="10">
        <f>SUM(COUNTIFS($P192:$AT192,{"Weekoff - Approved","Weekoff Regularise - Approved","Weekoff - Regularise - Approved"}))</f>
        <v>4</v>
      </c>
      <c r="AX192" s="10">
        <f>SUM(COUNTIFS($P192:$AT192,{"Half Day - Approved","Halfday Present - Regularise - Approved","Halfday Present - Approved"}))/2</f>
        <v>0</v>
      </c>
      <c r="AY192" s="10">
        <f>SUM(COUNTIFS($P192:$AT192,{"Half Day - Awaiting"}))/2</f>
        <v>0</v>
      </c>
      <c r="AZ192" s="10">
        <f>COUNTIFS($P192:$AT192,"*Leave - approved*")</f>
        <v>0</v>
      </c>
      <c r="BA192" s="10">
        <f>SUM(COUNTIFS($P192:$AT192,{"Leave - Awaiting"}))</f>
        <v>0</v>
      </c>
      <c r="BB192" s="10">
        <f>COUNTIFS($P192:$AT192,"*Holiday*")</f>
        <v>1</v>
      </c>
      <c r="BC192" s="10">
        <f>SUM(COUNTIFS($P192:$AT192,{"Absent","Absent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2" s="10">
        <f>SUM(COUNTIFS($P192:$AT192,{"Not Marked","Halfday Present - Rejected","Half Day - Rejected","Marked Absent - Regularise - Rejected"}))</f>
        <v>0</v>
      </c>
      <c r="BE192" s="10">
        <f>COUNTIFS($P192:$AT192,"*NA*")</f>
        <v>0</v>
      </c>
      <c r="BF192" s="10">
        <f>SUM(AV192+AY192+BA192+BC192+BD192)</f>
        <v>0</v>
      </c>
      <c r="BG192" s="10">
        <f>SUM(AU192+AW192+AX192+AZ192+BB192)</f>
        <v>31</v>
      </c>
      <c r="BH192" s="10">
        <f>SUM($AU192:$BE192)</f>
        <v>31</v>
      </c>
      <c r="BI192" s="10">
        <f>BA192</f>
        <v>0</v>
      </c>
      <c r="BJ192" s="10">
        <f>BD192+BI192</f>
        <v>0</v>
      </c>
      <c r="BK192" s="10">
        <v>0</v>
      </c>
      <c r="BL192" s="10" t="s">
        <v>2380</v>
      </c>
      <c r="BM192" s="10" t="s">
        <v>2376</v>
      </c>
    </row>
    <row r="193" spans="1:65" x14ac:dyDescent="0.25">
      <c r="A193" s="10" t="s">
        <v>31</v>
      </c>
      <c r="B193" s="10" t="s">
        <v>136</v>
      </c>
      <c r="C193" s="10">
        <v>2002841018</v>
      </c>
      <c r="D193" s="10" t="s">
        <v>272</v>
      </c>
      <c r="E193" s="10" t="s">
        <v>273</v>
      </c>
      <c r="F193" s="10" t="s">
        <v>35</v>
      </c>
      <c r="G193" s="10" t="s">
        <v>36</v>
      </c>
      <c r="H193" s="10">
        <v>9844473717</v>
      </c>
      <c r="I193" s="10" t="s">
        <v>246</v>
      </c>
      <c r="J193" s="22">
        <v>45231</v>
      </c>
      <c r="K193" s="10">
        <v>9036300964</v>
      </c>
      <c r="L193" s="10" t="s">
        <v>38</v>
      </c>
      <c r="M193" s="10" t="s">
        <v>39</v>
      </c>
      <c r="N193" s="10" t="s">
        <v>40</v>
      </c>
      <c r="O193" s="10" t="s">
        <v>41</v>
      </c>
      <c r="P193" s="10" t="s">
        <v>15</v>
      </c>
      <c r="Q193" s="10" t="s">
        <v>15</v>
      </c>
      <c r="R193" s="10" t="s">
        <v>15</v>
      </c>
      <c r="S193" s="10" t="s">
        <v>15</v>
      </c>
      <c r="T193" s="10" t="s">
        <v>2282</v>
      </c>
      <c r="U193" s="10" t="s">
        <v>15</v>
      </c>
      <c r="V193" s="10" t="s">
        <v>15</v>
      </c>
      <c r="W193" s="10" t="s">
        <v>15</v>
      </c>
      <c r="X193" s="10" t="s">
        <v>15</v>
      </c>
      <c r="Y193" s="10" t="s">
        <v>15</v>
      </c>
      <c r="Z193" s="10" t="s">
        <v>15</v>
      </c>
      <c r="AA193" s="10" t="s">
        <v>2282</v>
      </c>
      <c r="AB193" s="10" t="s">
        <v>15</v>
      </c>
      <c r="AC193" s="10" t="s">
        <v>15</v>
      </c>
      <c r="AD193" s="10" t="s">
        <v>15</v>
      </c>
      <c r="AE193" s="10" t="s">
        <v>15</v>
      </c>
      <c r="AF193" s="10" t="s">
        <v>15</v>
      </c>
      <c r="AG193" s="10" t="s">
        <v>15</v>
      </c>
      <c r="AH193" s="10" t="s">
        <v>2282</v>
      </c>
      <c r="AI193" s="10" t="s">
        <v>15</v>
      </c>
      <c r="AJ193" s="10" t="s">
        <v>2366</v>
      </c>
      <c r="AK193" s="10" t="s">
        <v>15</v>
      </c>
      <c r="AL193" s="10" t="s">
        <v>15</v>
      </c>
      <c r="AM193" s="10" t="s">
        <v>15</v>
      </c>
      <c r="AN193" s="10" t="s">
        <v>15</v>
      </c>
      <c r="AO193" s="10" t="s">
        <v>2282</v>
      </c>
      <c r="AP193" s="10" t="s">
        <v>15</v>
      </c>
      <c r="AQ193" s="10" t="s">
        <v>15</v>
      </c>
      <c r="AR193" s="10" t="s">
        <v>15</v>
      </c>
      <c r="AS193" s="10" t="s">
        <v>15</v>
      </c>
      <c r="AT193" s="10" t="s">
        <v>15</v>
      </c>
      <c r="AU193" s="10">
        <f>SUM(COUNTIFS($P193:$AT193,{"Present - Approved","On behalf attendance - Approved","On behalf attendance - Regularise - Approved","Present - Regularise - Approved"}))</f>
        <v>26</v>
      </c>
      <c r="AV193" s="10">
        <f>SUM(COUNTIFS($P193:$AT193,{"Present - Awaiting","Present - Regularise - Awaiting"}))</f>
        <v>0</v>
      </c>
      <c r="AW193" s="10">
        <f>SUM(COUNTIFS($P193:$AT193,{"Weekoff - Approved","Weekoff Regularise - Approved","Weekoff - Regularise - Approved"}))</f>
        <v>4</v>
      </c>
      <c r="AX193" s="10">
        <f>SUM(COUNTIFS($P193:$AT193,{"Half Day - Approved","Halfday Present - Regularise - Approved","Halfday Present - Approved"}))/2</f>
        <v>0.5</v>
      </c>
      <c r="AY193" s="10">
        <f>SUM(COUNTIFS($P193:$AT193,{"Half Day - Awaiting"}))/2</f>
        <v>0</v>
      </c>
      <c r="AZ193" s="10">
        <f>COUNTIFS($P193:$AT193,"*Leave - approved*")</f>
        <v>0</v>
      </c>
      <c r="BA193" s="10">
        <f>SUM(COUNTIFS($P193:$AT193,{"Leave - Awaiting"}))</f>
        <v>0</v>
      </c>
      <c r="BB193" s="10">
        <f>COUNTIFS($P193:$AT193,"*Holiday*")</f>
        <v>0</v>
      </c>
      <c r="BC193" s="10">
        <f>SUM(COUNTIFS($P193:$AT193,{"Absent","Absent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3" s="10">
        <f>SUM(COUNTIFS($P193:$AT193,{"Not Marked","Halfday Present - Rejected","Half Day - Rejected","Marked Absent - Regularise - Rejected"}))</f>
        <v>0</v>
      </c>
      <c r="BE193" s="10">
        <f>COUNTIFS($P193:$AT193,"*NA*")</f>
        <v>0</v>
      </c>
      <c r="BF193" s="10">
        <f>SUM(AV193+AY193+BA193+BC193+BD193)</f>
        <v>0</v>
      </c>
      <c r="BG193" s="10">
        <f>SUM(AU193+AW193+AX193+AZ193+BB193)</f>
        <v>30.5</v>
      </c>
      <c r="BH193" s="10">
        <f>SUM($AU193:$BE193)</f>
        <v>30.5</v>
      </c>
      <c r="BI193" s="10">
        <f>BA193</f>
        <v>0</v>
      </c>
      <c r="BJ193" s="10">
        <f>BD193+BI193</f>
        <v>0</v>
      </c>
      <c r="BK193" s="10">
        <v>0</v>
      </c>
      <c r="BL193" s="10" t="s">
        <v>2380</v>
      </c>
      <c r="BM193" s="10" t="s">
        <v>2376</v>
      </c>
    </row>
    <row r="194" spans="1:65" x14ac:dyDescent="0.25">
      <c r="A194" s="10" t="s">
        <v>107</v>
      </c>
      <c r="B194" s="10" t="s">
        <v>108</v>
      </c>
      <c r="C194" s="10">
        <v>2002841017</v>
      </c>
      <c r="D194" s="10" t="s">
        <v>274</v>
      </c>
      <c r="E194" s="10" t="s">
        <v>275</v>
      </c>
      <c r="F194" s="10" t="s">
        <v>104</v>
      </c>
      <c r="G194" s="10" t="s">
        <v>36</v>
      </c>
      <c r="H194" s="10">
        <v>8090979645</v>
      </c>
      <c r="I194" s="10" t="s">
        <v>37</v>
      </c>
      <c r="J194" s="22">
        <v>45231</v>
      </c>
      <c r="K194" s="10">
        <v>9935892287</v>
      </c>
      <c r="L194" s="10" t="s">
        <v>112</v>
      </c>
      <c r="M194" s="10" t="s">
        <v>113</v>
      </c>
      <c r="N194" s="10" t="s">
        <v>40</v>
      </c>
      <c r="O194" s="10" t="s">
        <v>41</v>
      </c>
      <c r="P194" s="10" t="s">
        <v>15</v>
      </c>
      <c r="Q194" s="10" t="s">
        <v>15</v>
      </c>
      <c r="R194" s="10" t="s">
        <v>15</v>
      </c>
      <c r="S194" s="10" t="s">
        <v>15</v>
      </c>
      <c r="T194" s="10" t="s">
        <v>2282</v>
      </c>
      <c r="U194" s="10" t="s">
        <v>15</v>
      </c>
      <c r="V194" s="10" t="s">
        <v>15</v>
      </c>
      <c r="W194" s="10" t="s">
        <v>2360</v>
      </c>
      <c r="X194" s="10" t="s">
        <v>15</v>
      </c>
      <c r="Y194" s="10" t="s">
        <v>15</v>
      </c>
      <c r="Z194" s="10" t="s">
        <v>15</v>
      </c>
      <c r="AA194" s="10" t="s">
        <v>2282</v>
      </c>
      <c r="AB194" s="10" t="s">
        <v>15</v>
      </c>
      <c r="AC194" s="10" t="s">
        <v>15</v>
      </c>
      <c r="AD194" s="10" t="s">
        <v>15</v>
      </c>
      <c r="AE194" s="10" t="s">
        <v>15</v>
      </c>
      <c r="AF194" s="10" t="s">
        <v>15</v>
      </c>
      <c r="AG194" s="10" t="s">
        <v>2362</v>
      </c>
      <c r="AH194" s="10" t="s">
        <v>2282</v>
      </c>
      <c r="AI194" s="10" t="s">
        <v>15</v>
      </c>
      <c r="AJ194" s="10" t="s">
        <v>15</v>
      </c>
      <c r="AK194" s="10" t="s">
        <v>15</v>
      </c>
      <c r="AL194" s="10" t="s">
        <v>15</v>
      </c>
      <c r="AM194" s="10" t="s">
        <v>15</v>
      </c>
      <c r="AN194" s="10" t="s">
        <v>2359</v>
      </c>
      <c r="AO194" s="10" t="s">
        <v>2282</v>
      </c>
      <c r="AP194" s="10" t="s">
        <v>15</v>
      </c>
      <c r="AQ194" s="10" t="s">
        <v>15</v>
      </c>
      <c r="AR194" s="10" t="s">
        <v>15</v>
      </c>
      <c r="AS194" s="10" t="s">
        <v>15</v>
      </c>
      <c r="AT194" s="10" t="s">
        <v>15</v>
      </c>
      <c r="AU194" s="10">
        <f>SUM(COUNTIFS($P194:$AT194,{"Present - Approved","On behalf attendance - Approved","On behalf attendance - Regularise - Approved","Present - Regularise - Approved"}))</f>
        <v>25</v>
      </c>
      <c r="AV194" s="10">
        <f>SUM(COUNTIFS($P194:$AT194,{"Present - Awaiting","Present - Regularise - Awaiting"}))</f>
        <v>0</v>
      </c>
      <c r="AW194" s="10">
        <f>SUM(COUNTIFS($P194:$AT194,{"Weekoff - Approved","Weekoff Regularise - Approved","Weekoff - Regularise - Approved"}))</f>
        <v>4</v>
      </c>
      <c r="AX194" s="10">
        <f>SUM(COUNTIFS($P194:$AT194,{"Half Day - Approved","Halfday Present - Regularise - Approved","Halfday Present - Approved"}))/2</f>
        <v>0</v>
      </c>
      <c r="AY194" s="10">
        <f>SUM(COUNTIFS($P194:$AT194,{"Half Day - Awaiting"}))/2</f>
        <v>0</v>
      </c>
      <c r="AZ194" s="10">
        <f>COUNTIFS($P194:$AT194,"*Leave - approved*")</f>
        <v>1</v>
      </c>
      <c r="BA194" s="10">
        <f>SUM(COUNTIFS($P194:$AT194,{"Leave - Awaiting"}))</f>
        <v>0</v>
      </c>
      <c r="BB194" s="10">
        <f>COUNTIFS($P194:$AT194,"*Holiday*")</f>
        <v>1</v>
      </c>
      <c r="BC194" s="10">
        <f>SUM(COUNTIFS($P194:$AT194,{"Absent","Absent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4" s="10">
        <f>SUM(COUNTIFS($P194:$AT194,{"Not Marked","Halfday Present - Rejected","Half Day - Rejected","Marked Absent - Regularise - Rejected"}))</f>
        <v>0</v>
      </c>
      <c r="BE194" s="10">
        <f>COUNTIFS($P194:$AT194,"*NA*")</f>
        <v>0</v>
      </c>
      <c r="BF194" s="10">
        <f>SUM(AV194+AY194+BA194+BC194+BD194)</f>
        <v>0</v>
      </c>
      <c r="BG194" s="10">
        <f>SUM(AU194+AW194+AX194+AZ194+BB194)</f>
        <v>31</v>
      </c>
      <c r="BH194" s="10">
        <f>SUM($AU194:$BE194)</f>
        <v>31</v>
      </c>
      <c r="BI194" s="10">
        <f>BA194</f>
        <v>0</v>
      </c>
      <c r="BJ194" s="10">
        <f>BD194+BI194</f>
        <v>0</v>
      </c>
      <c r="BK194" s="10">
        <v>0</v>
      </c>
      <c r="BL194" s="10" t="s">
        <v>2380</v>
      </c>
      <c r="BM194" s="10" t="s">
        <v>2376</v>
      </c>
    </row>
    <row r="195" spans="1:65" x14ac:dyDescent="0.25">
      <c r="A195" s="10" t="s">
        <v>276</v>
      </c>
      <c r="B195" s="10" t="s">
        <v>277</v>
      </c>
      <c r="C195" s="10">
        <v>2002841016</v>
      </c>
      <c r="D195" s="10" t="s">
        <v>278</v>
      </c>
      <c r="E195" s="10" t="s">
        <v>279</v>
      </c>
      <c r="F195" s="10" t="s">
        <v>133</v>
      </c>
      <c r="G195" s="10" t="s">
        <v>36</v>
      </c>
      <c r="H195" s="10">
        <v>8135955452</v>
      </c>
      <c r="I195" s="10" t="s">
        <v>37</v>
      </c>
      <c r="J195" s="22">
        <v>45231</v>
      </c>
      <c r="K195" s="10">
        <v>9864553895</v>
      </c>
      <c r="L195" s="10" t="s">
        <v>280</v>
      </c>
      <c r="M195" s="10" t="s">
        <v>281</v>
      </c>
      <c r="N195" s="10" t="s">
        <v>40</v>
      </c>
      <c r="O195" s="10" t="s">
        <v>41</v>
      </c>
      <c r="P195" s="10" t="s">
        <v>15</v>
      </c>
      <c r="Q195" s="10" t="s">
        <v>15</v>
      </c>
      <c r="R195" s="10" t="s">
        <v>15</v>
      </c>
      <c r="S195" s="10" t="s">
        <v>15</v>
      </c>
      <c r="T195" s="10" t="s">
        <v>2282</v>
      </c>
      <c r="U195" s="10" t="s">
        <v>15</v>
      </c>
      <c r="V195" s="10" t="s">
        <v>15</v>
      </c>
      <c r="W195" s="10" t="s">
        <v>15</v>
      </c>
      <c r="X195" s="10" t="s">
        <v>15</v>
      </c>
      <c r="Y195" s="10" t="s">
        <v>15</v>
      </c>
      <c r="Z195" s="10" t="s">
        <v>15</v>
      </c>
      <c r="AA195" s="10" t="s">
        <v>2282</v>
      </c>
      <c r="AB195" s="10" t="s">
        <v>15</v>
      </c>
      <c r="AC195" s="10" t="s">
        <v>15</v>
      </c>
      <c r="AD195" s="10" t="s">
        <v>15</v>
      </c>
      <c r="AE195" s="10" t="s">
        <v>15</v>
      </c>
      <c r="AF195" s="10" t="s">
        <v>15</v>
      </c>
      <c r="AG195" s="10" t="s">
        <v>2359</v>
      </c>
      <c r="AH195" s="10" t="s">
        <v>2282</v>
      </c>
      <c r="AI195" s="10" t="s">
        <v>15</v>
      </c>
      <c r="AJ195" s="10" t="s">
        <v>15</v>
      </c>
      <c r="AK195" s="10" t="s">
        <v>15</v>
      </c>
      <c r="AL195" s="10" t="s">
        <v>15</v>
      </c>
      <c r="AM195" s="10" t="s">
        <v>15</v>
      </c>
      <c r="AN195" s="10" t="s">
        <v>15</v>
      </c>
      <c r="AO195" s="10" t="s">
        <v>2282</v>
      </c>
      <c r="AP195" s="10" t="s">
        <v>15</v>
      </c>
      <c r="AQ195" s="10" t="s">
        <v>15</v>
      </c>
      <c r="AR195" s="10" t="s">
        <v>15</v>
      </c>
      <c r="AS195" s="10" t="s">
        <v>15</v>
      </c>
      <c r="AT195" s="10" t="s">
        <v>15</v>
      </c>
      <c r="AU195" s="10">
        <f>SUM(COUNTIFS($P195:$AT195,{"Present - Approved","On behalf attendance - Approved","On behalf attendance - Regularise - Approved","Present - Regularise - Approved"}))</f>
        <v>26</v>
      </c>
      <c r="AV195" s="10">
        <f>SUM(COUNTIFS($P195:$AT195,{"Present - Awaiting","Present - Regularise - Awaiting"}))</f>
        <v>0</v>
      </c>
      <c r="AW195" s="10">
        <f>SUM(COUNTIFS($P195:$AT195,{"Weekoff - Approved","Weekoff Regularise - Approved","Weekoff - Regularise - Approved"}))</f>
        <v>4</v>
      </c>
      <c r="AX195" s="10">
        <f>SUM(COUNTIFS($P195:$AT195,{"Half Day - Approved","Halfday Present - Regularise - Approved","Halfday Present - Approved"}))/2</f>
        <v>0</v>
      </c>
      <c r="AY195" s="10">
        <f>SUM(COUNTIFS($P195:$AT195,{"Half Day - Awaiting"}))/2</f>
        <v>0</v>
      </c>
      <c r="AZ195" s="10">
        <f>COUNTIFS($P195:$AT195,"*Leave - approved*")</f>
        <v>1</v>
      </c>
      <c r="BA195" s="10">
        <f>SUM(COUNTIFS($P195:$AT195,{"Leave - Awaiting"}))</f>
        <v>0</v>
      </c>
      <c r="BB195" s="10">
        <f>COUNTIFS($P195:$AT195,"*Holiday*")</f>
        <v>0</v>
      </c>
      <c r="BC195" s="10">
        <f>SUM(COUNTIFS($P195:$AT195,{"Absent","Absent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5" s="10">
        <f>SUM(COUNTIFS($P195:$AT195,{"Not Marked","Halfday Present - Rejected","Half Day - Rejected","Marked Absent - Regularise - Rejected"}))</f>
        <v>0</v>
      </c>
      <c r="BE195" s="10">
        <f>COUNTIFS($P195:$AT195,"*NA*")</f>
        <v>0</v>
      </c>
      <c r="BF195" s="10">
        <f>SUM(AV195+AY195+BA195+BC195+BD195)</f>
        <v>0</v>
      </c>
      <c r="BG195" s="10">
        <f>SUM(AU195+AW195+AX195+AZ195+BB195)</f>
        <v>31</v>
      </c>
      <c r="BH195" s="10">
        <f>SUM($AU195:$BE195)</f>
        <v>31</v>
      </c>
      <c r="BI195" s="10">
        <f>BA195</f>
        <v>0</v>
      </c>
      <c r="BJ195" s="10">
        <f>BD195+BI195</f>
        <v>0</v>
      </c>
      <c r="BK195" s="10">
        <v>0</v>
      </c>
      <c r="BL195" s="10" t="s">
        <v>2380</v>
      </c>
      <c r="BM195" s="10" t="s">
        <v>2376</v>
      </c>
    </row>
    <row r="196" spans="1:65" x14ac:dyDescent="0.25">
      <c r="A196" s="10" t="s">
        <v>87</v>
      </c>
      <c r="B196" s="10" t="s">
        <v>282</v>
      </c>
      <c r="C196" s="10">
        <v>2002841015</v>
      </c>
      <c r="D196" s="10" t="s">
        <v>283</v>
      </c>
      <c r="E196" s="10" t="s">
        <v>284</v>
      </c>
      <c r="F196" s="10" t="s">
        <v>91</v>
      </c>
      <c r="G196" s="10" t="s">
        <v>96</v>
      </c>
      <c r="H196" s="10">
        <v>7908906366</v>
      </c>
      <c r="I196" s="10" t="s">
        <v>285</v>
      </c>
      <c r="J196" s="22">
        <v>45231</v>
      </c>
      <c r="K196" s="10">
        <v>9821196112</v>
      </c>
      <c r="L196" s="10" t="s">
        <v>286</v>
      </c>
      <c r="M196" s="10" t="s">
        <v>287</v>
      </c>
      <c r="N196" s="10" t="s">
        <v>40</v>
      </c>
      <c r="O196" s="10" t="s">
        <v>41</v>
      </c>
      <c r="P196" s="10" t="s">
        <v>15</v>
      </c>
      <c r="Q196" s="10" t="s">
        <v>15</v>
      </c>
      <c r="R196" s="10" t="s">
        <v>15</v>
      </c>
      <c r="S196" s="10" t="s">
        <v>15</v>
      </c>
      <c r="T196" s="10" t="s">
        <v>2282</v>
      </c>
      <c r="U196" s="10" t="s">
        <v>15</v>
      </c>
      <c r="V196" s="10" t="s">
        <v>15</v>
      </c>
      <c r="W196" s="10" t="s">
        <v>15</v>
      </c>
      <c r="X196" s="10" t="s">
        <v>15</v>
      </c>
      <c r="Y196" s="10" t="s">
        <v>15</v>
      </c>
      <c r="Z196" s="10" t="s">
        <v>15</v>
      </c>
      <c r="AA196" s="10" t="s">
        <v>2282</v>
      </c>
      <c r="AB196" s="10" t="s">
        <v>15</v>
      </c>
      <c r="AC196" s="10" t="s">
        <v>15</v>
      </c>
      <c r="AD196" s="10" t="s">
        <v>15</v>
      </c>
      <c r="AE196" s="10" t="s">
        <v>15</v>
      </c>
      <c r="AF196" s="10" t="s">
        <v>15</v>
      </c>
      <c r="AG196" s="10" t="s">
        <v>15</v>
      </c>
      <c r="AH196" s="10" t="s">
        <v>2282</v>
      </c>
      <c r="AI196" s="10" t="s">
        <v>15</v>
      </c>
      <c r="AJ196" s="10" t="s">
        <v>15</v>
      </c>
      <c r="AK196" s="10" t="s">
        <v>15</v>
      </c>
      <c r="AL196" s="10" t="s">
        <v>15</v>
      </c>
      <c r="AM196" s="10" t="s">
        <v>15</v>
      </c>
      <c r="AN196" s="10" t="s">
        <v>15</v>
      </c>
      <c r="AO196" s="10" t="s">
        <v>2282</v>
      </c>
      <c r="AP196" s="10" t="s">
        <v>15</v>
      </c>
      <c r="AQ196" s="10" t="s">
        <v>15</v>
      </c>
      <c r="AR196" s="10" t="s">
        <v>15</v>
      </c>
      <c r="AS196" s="10" t="s">
        <v>15</v>
      </c>
      <c r="AT196" s="10" t="s">
        <v>15</v>
      </c>
      <c r="AU196" s="10">
        <f>SUM(COUNTIFS($P196:$AT196,{"Present - Approved","On behalf attendance - Approved","On behalf attendance - Regularise - Approved","Present - Regularise - Approved"}))</f>
        <v>27</v>
      </c>
      <c r="AV196" s="10">
        <f>SUM(COUNTIFS($P196:$AT196,{"Present - Awaiting","Present - Regularise - Awaiting"}))</f>
        <v>0</v>
      </c>
      <c r="AW196" s="10">
        <f>SUM(COUNTIFS($P196:$AT196,{"Weekoff - Approved","Weekoff Regularise - Approved","Weekoff - Regularise - Approved"}))</f>
        <v>4</v>
      </c>
      <c r="AX196" s="10">
        <f>SUM(COUNTIFS($P196:$AT196,{"Half Day - Approved","Halfday Present - Regularise - Approved","Halfday Present - Approved"}))/2</f>
        <v>0</v>
      </c>
      <c r="AY196" s="10">
        <f>SUM(COUNTIFS($P196:$AT196,{"Half Day - Awaiting"}))/2</f>
        <v>0</v>
      </c>
      <c r="AZ196" s="10">
        <f>COUNTIFS($P196:$AT196,"*Leave - approved*")</f>
        <v>0</v>
      </c>
      <c r="BA196" s="10">
        <f>SUM(COUNTIFS($P196:$AT196,{"Leave - Awaiting"}))</f>
        <v>0</v>
      </c>
      <c r="BB196" s="10">
        <f>COUNTIFS($P196:$AT196,"*Holiday*")</f>
        <v>0</v>
      </c>
      <c r="BC196" s="10">
        <f>SUM(COUNTIFS($P196:$AT196,{"Absent","Absent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6" s="10">
        <f>SUM(COUNTIFS($P196:$AT196,{"Not Marked","Halfday Present - Rejected","Half Day - Rejected","Marked Absent - Regularise - Rejected"}))</f>
        <v>0</v>
      </c>
      <c r="BE196" s="10">
        <f>COUNTIFS($P196:$AT196,"*NA*")</f>
        <v>0</v>
      </c>
      <c r="BF196" s="10">
        <f>SUM(AV196+AY196+BA196+BC196+BD196)</f>
        <v>0</v>
      </c>
      <c r="BG196" s="10">
        <f>SUM(AU196+AW196+AX196+AZ196+BB196)</f>
        <v>31</v>
      </c>
      <c r="BH196" s="10">
        <f>SUM($AU196:$BE196)</f>
        <v>31</v>
      </c>
      <c r="BI196" s="10">
        <f>BA196</f>
        <v>0</v>
      </c>
      <c r="BJ196" s="10">
        <f>BD196+BI196</f>
        <v>0</v>
      </c>
      <c r="BK196" s="10">
        <v>0</v>
      </c>
      <c r="BL196" s="10" t="s">
        <v>2380</v>
      </c>
      <c r="BM196" s="10" t="s">
        <v>2376</v>
      </c>
    </row>
    <row r="197" spans="1:65" x14ac:dyDescent="0.25">
      <c r="A197" s="10" t="s">
        <v>288</v>
      </c>
      <c r="B197" s="10" t="s">
        <v>289</v>
      </c>
      <c r="C197" s="10">
        <v>2002841013</v>
      </c>
      <c r="D197" s="10" t="s">
        <v>290</v>
      </c>
      <c r="E197" s="10" t="s">
        <v>291</v>
      </c>
      <c r="F197" s="10" t="s">
        <v>133</v>
      </c>
      <c r="G197" s="10" t="s">
        <v>36</v>
      </c>
      <c r="H197" s="10">
        <v>7005293368</v>
      </c>
      <c r="I197" s="10" t="s">
        <v>37</v>
      </c>
      <c r="J197" s="22">
        <v>45231</v>
      </c>
      <c r="K197" s="10">
        <v>9864553895</v>
      </c>
      <c r="L197" s="10" t="s">
        <v>280</v>
      </c>
      <c r="M197" s="10" t="s">
        <v>281</v>
      </c>
      <c r="N197" s="10" t="s">
        <v>40</v>
      </c>
      <c r="O197" s="10" t="s">
        <v>41</v>
      </c>
      <c r="P197" s="10" t="s">
        <v>15</v>
      </c>
      <c r="Q197" s="10" t="s">
        <v>15</v>
      </c>
      <c r="R197" s="10" t="s">
        <v>15</v>
      </c>
      <c r="S197" s="10" t="s">
        <v>15</v>
      </c>
      <c r="T197" s="10" t="s">
        <v>2282</v>
      </c>
      <c r="U197" s="10" t="s">
        <v>15</v>
      </c>
      <c r="V197" s="10" t="s">
        <v>15</v>
      </c>
      <c r="W197" s="10" t="s">
        <v>15</v>
      </c>
      <c r="X197" s="10" t="s">
        <v>15</v>
      </c>
      <c r="Y197" s="10" t="s">
        <v>15</v>
      </c>
      <c r="Z197" s="10" t="s">
        <v>15</v>
      </c>
      <c r="AA197" s="10" t="s">
        <v>2282</v>
      </c>
      <c r="AB197" s="10" t="s">
        <v>15</v>
      </c>
      <c r="AC197" s="10" t="s">
        <v>15</v>
      </c>
      <c r="AD197" s="10" t="s">
        <v>15</v>
      </c>
      <c r="AE197" s="10" t="s">
        <v>15</v>
      </c>
      <c r="AF197" s="10" t="s">
        <v>15</v>
      </c>
      <c r="AG197" s="10" t="s">
        <v>15</v>
      </c>
      <c r="AH197" s="10" t="s">
        <v>2282</v>
      </c>
      <c r="AI197" s="10" t="s">
        <v>15</v>
      </c>
      <c r="AJ197" s="10" t="s">
        <v>15</v>
      </c>
      <c r="AK197" s="10" t="s">
        <v>15</v>
      </c>
      <c r="AL197" s="10" t="s">
        <v>15</v>
      </c>
      <c r="AM197" s="10" t="s">
        <v>15</v>
      </c>
      <c r="AN197" s="10" t="s">
        <v>15</v>
      </c>
      <c r="AO197" s="10" t="s">
        <v>2282</v>
      </c>
      <c r="AP197" s="10" t="s">
        <v>15</v>
      </c>
      <c r="AQ197" s="10" t="s">
        <v>15</v>
      </c>
      <c r="AR197" s="10" t="s">
        <v>15</v>
      </c>
      <c r="AS197" s="10" t="s">
        <v>15</v>
      </c>
      <c r="AT197" s="10" t="s">
        <v>15</v>
      </c>
      <c r="AU197" s="10">
        <f>SUM(COUNTIFS($P197:$AT197,{"Present - Approved","On behalf attendance - Approved","On behalf attendance - Regularise - Approved","Present - Regularise - Approved"}))</f>
        <v>27</v>
      </c>
      <c r="AV197" s="10">
        <f>SUM(COUNTIFS($P197:$AT197,{"Present - Awaiting","Present - Regularise - Awaiting"}))</f>
        <v>0</v>
      </c>
      <c r="AW197" s="10">
        <f>SUM(COUNTIFS($P197:$AT197,{"Weekoff - Approved","Weekoff Regularise - Approved","Weekoff - Regularise - Approved"}))</f>
        <v>4</v>
      </c>
      <c r="AX197" s="10">
        <f>SUM(COUNTIFS($P197:$AT197,{"Half Day - Approved","Halfday Present - Regularise - Approved","Halfday Present - Approved"}))/2</f>
        <v>0</v>
      </c>
      <c r="AY197" s="10">
        <f>SUM(COUNTIFS($P197:$AT197,{"Half Day - Awaiting"}))/2</f>
        <v>0</v>
      </c>
      <c r="AZ197" s="10">
        <f>COUNTIFS($P197:$AT197,"*Leave - approved*")</f>
        <v>0</v>
      </c>
      <c r="BA197" s="10">
        <f>SUM(COUNTIFS($P197:$AT197,{"Leave - Awaiting"}))</f>
        <v>0</v>
      </c>
      <c r="BB197" s="10">
        <f>COUNTIFS($P197:$AT197,"*Holiday*")</f>
        <v>0</v>
      </c>
      <c r="BC197" s="10">
        <f>SUM(COUNTIFS($P197:$AT197,{"Absent","Absent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7" s="10">
        <f>SUM(COUNTIFS($P197:$AT197,{"Not Marked","Halfday Present - Rejected","Half Day - Rejected","Marked Absent - Regularise - Rejected"}))</f>
        <v>0</v>
      </c>
      <c r="BE197" s="10">
        <f>COUNTIFS($P197:$AT197,"*NA*")</f>
        <v>0</v>
      </c>
      <c r="BF197" s="10">
        <f>SUM(AV197+AY197+BA197+BC197+BD197)</f>
        <v>0</v>
      </c>
      <c r="BG197" s="10">
        <f>SUM(AU197+AW197+AX197+AZ197+BB197)</f>
        <v>31</v>
      </c>
      <c r="BH197" s="10">
        <f>SUM($AU197:$BE197)</f>
        <v>31</v>
      </c>
      <c r="BI197" s="10">
        <f>BA197</f>
        <v>0</v>
      </c>
      <c r="BJ197" s="10">
        <f>BD197+BI197</f>
        <v>0</v>
      </c>
      <c r="BK197" s="10">
        <v>0</v>
      </c>
      <c r="BL197" s="10" t="s">
        <v>2380</v>
      </c>
      <c r="BM197" s="10" t="s">
        <v>2376</v>
      </c>
    </row>
    <row r="198" spans="1:65" x14ac:dyDescent="0.25">
      <c r="A198" s="10" t="s">
        <v>151</v>
      </c>
      <c r="B198" s="10" t="s">
        <v>164</v>
      </c>
      <c r="C198" s="10">
        <v>2002841012</v>
      </c>
      <c r="D198" s="10" t="s">
        <v>292</v>
      </c>
      <c r="E198" s="10" t="s">
        <v>293</v>
      </c>
      <c r="F198" s="10" t="s">
        <v>104</v>
      </c>
      <c r="G198" s="10" t="s">
        <v>36</v>
      </c>
      <c r="H198" s="10">
        <v>9571454338</v>
      </c>
      <c r="I198" s="10" t="s">
        <v>37</v>
      </c>
      <c r="J198" s="22">
        <v>45231</v>
      </c>
      <c r="K198" s="10">
        <v>8058297482</v>
      </c>
      <c r="L198" s="10" t="s">
        <v>294</v>
      </c>
      <c r="M198" s="10" t="s">
        <v>295</v>
      </c>
      <c r="N198" s="10" t="s">
        <v>40</v>
      </c>
      <c r="O198" s="10" t="s">
        <v>41</v>
      </c>
      <c r="P198" s="10" t="s">
        <v>15</v>
      </c>
      <c r="Q198" s="10" t="s">
        <v>2360</v>
      </c>
      <c r="R198" s="10" t="s">
        <v>2360</v>
      </c>
      <c r="S198" s="10" t="s">
        <v>15</v>
      </c>
      <c r="T198" s="10" t="s">
        <v>2282</v>
      </c>
      <c r="U198" s="10" t="s">
        <v>15</v>
      </c>
      <c r="V198" s="10" t="s">
        <v>15</v>
      </c>
      <c r="W198" s="10" t="s">
        <v>15</v>
      </c>
      <c r="X198" s="10" t="s">
        <v>15</v>
      </c>
      <c r="Y198" s="10" t="s">
        <v>15</v>
      </c>
      <c r="Z198" s="10" t="s">
        <v>15</v>
      </c>
      <c r="AA198" s="10" t="s">
        <v>2282</v>
      </c>
      <c r="AB198" s="10" t="s">
        <v>15</v>
      </c>
      <c r="AC198" s="10" t="s">
        <v>15</v>
      </c>
      <c r="AD198" s="10" t="s">
        <v>15</v>
      </c>
      <c r="AE198" s="10" t="s">
        <v>15</v>
      </c>
      <c r="AF198" s="10" t="s">
        <v>15</v>
      </c>
      <c r="AG198" s="10" t="s">
        <v>2362</v>
      </c>
      <c r="AH198" s="10" t="s">
        <v>2282</v>
      </c>
      <c r="AI198" s="10" t="s">
        <v>15</v>
      </c>
      <c r="AJ198" s="10" t="s">
        <v>2360</v>
      </c>
      <c r="AK198" s="10" t="s">
        <v>15</v>
      </c>
      <c r="AL198" s="10" t="s">
        <v>15</v>
      </c>
      <c r="AM198" s="10" t="s">
        <v>15</v>
      </c>
      <c r="AN198" s="10" t="s">
        <v>15</v>
      </c>
      <c r="AO198" s="10" t="s">
        <v>2282</v>
      </c>
      <c r="AP198" s="10" t="s">
        <v>15</v>
      </c>
      <c r="AQ198" s="10" t="s">
        <v>15</v>
      </c>
      <c r="AR198" s="10" t="s">
        <v>15</v>
      </c>
      <c r="AS198" s="10" t="s">
        <v>15</v>
      </c>
      <c r="AT198" s="10" t="s">
        <v>15</v>
      </c>
      <c r="AU198" s="10">
        <f>SUM(COUNTIFS($P198:$AT198,{"Present - Approved","On behalf attendance - Approved","On behalf attendance - Regularise - Approved","Present - Regularise - Approved"}))</f>
        <v>26</v>
      </c>
      <c r="AV198" s="10">
        <f>SUM(COUNTIFS($P198:$AT198,{"Present - Awaiting","Present - Regularise - Awaiting"}))</f>
        <v>0</v>
      </c>
      <c r="AW198" s="10">
        <f>SUM(COUNTIFS($P198:$AT198,{"Weekoff - Approved","Weekoff Regularise - Approved","Weekoff - Regularise - Approved"}))</f>
        <v>4</v>
      </c>
      <c r="AX198" s="10">
        <f>SUM(COUNTIFS($P198:$AT198,{"Half Day - Approved","Halfday Present - Regularise - Approved","Halfday Present - Approved"}))/2</f>
        <v>0</v>
      </c>
      <c r="AY198" s="10">
        <f>SUM(COUNTIFS($P198:$AT198,{"Half Day - Awaiting"}))/2</f>
        <v>0</v>
      </c>
      <c r="AZ198" s="10">
        <f>COUNTIFS($P198:$AT198,"*Leave - approved*")</f>
        <v>0</v>
      </c>
      <c r="BA198" s="10">
        <f>SUM(COUNTIFS($P198:$AT198,{"Leave - Awaiting"}))</f>
        <v>0</v>
      </c>
      <c r="BB198" s="10">
        <f>COUNTIFS($P198:$AT198,"*Holiday*")</f>
        <v>1</v>
      </c>
      <c r="BC198" s="10">
        <f>SUM(COUNTIFS($P198:$AT198,{"Absent","Absent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8" s="10">
        <f>SUM(COUNTIFS($P198:$AT198,{"Not Marked","Halfday Present - Rejected","Half Day - Rejected","Marked Absent - Regularise - Rejected"}))</f>
        <v>0</v>
      </c>
      <c r="BE198" s="10">
        <f>COUNTIFS($P198:$AT198,"*NA*")</f>
        <v>0</v>
      </c>
      <c r="BF198" s="10">
        <f>SUM(AV198+AY198+BA198+BC198+BD198)</f>
        <v>0</v>
      </c>
      <c r="BG198" s="10">
        <f>SUM(AU198+AW198+AX198+AZ198+BB198)</f>
        <v>31</v>
      </c>
      <c r="BH198" s="10">
        <f>SUM($AU198:$BE198)</f>
        <v>31</v>
      </c>
      <c r="BI198" s="10">
        <f>BA198</f>
        <v>0</v>
      </c>
      <c r="BJ198" s="10">
        <f>BD198+BI198</f>
        <v>0</v>
      </c>
      <c r="BK198" s="10">
        <v>0</v>
      </c>
      <c r="BL198" s="10" t="s">
        <v>2380</v>
      </c>
      <c r="BM198" s="10" t="s">
        <v>2376</v>
      </c>
    </row>
    <row r="199" spans="1:65" x14ac:dyDescent="0.25">
      <c r="A199" s="10" t="s">
        <v>141</v>
      </c>
      <c r="B199" s="10" t="s">
        <v>296</v>
      </c>
      <c r="C199" s="10">
        <v>2002841010</v>
      </c>
      <c r="D199" s="10" t="s">
        <v>297</v>
      </c>
      <c r="E199" s="10" t="s">
        <v>298</v>
      </c>
      <c r="F199" s="10" t="s">
        <v>91</v>
      </c>
      <c r="G199" s="10" t="s">
        <v>36</v>
      </c>
      <c r="H199" s="10">
        <v>7903232708</v>
      </c>
      <c r="I199" s="10" t="s">
        <v>111</v>
      </c>
      <c r="J199" s="22">
        <v>45231</v>
      </c>
      <c r="K199" s="10">
        <v>9386986964</v>
      </c>
      <c r="L199" s="10" t="s">
        <v>264</v>
      </c>
      <c r="M199" s="10" t="s">
        <v>265</v>
      </c>
      <c r="N199" s="10" t="s">
        <v>40</v>
      </c>
      <c r="O199" s="10" t="s">
        <v>41</v>
      </c>
      <c r="P199" s="10" t="s">
        <v>15</v>
      </c>
      <c r="Q199" s="10" t="s">
        <v>15</v>
      </c>
      <c r="R199" s="10" t="s">
        <v>15</v>
      </c>
      <c r="S199" s="10" t="s">
        <v>15</v>
      </c>
      <c r="T199" s="10" t="s">
        <v>2282</v>
      </c>
      <c r="U199" s="10" t="s">
        <v>15</v>
      </c>
      <c r="V199" s="10" t="s">
        <v>15</v>
      </c>
      <c r="W199" s="10" t="s">
        <v>15</v>
      </c>
      <c r="X199" s="10" t="s">
        <v>15</v>
      </c>
      <c r="Y199" s="10" t="s">
        <v>15</v>
      </c>
      <c r="Z199" s="10" t="s">
        <v>15</v>
      </c>
      <c r="AA199" s="10" t="s">
        <v>2282</v>
      </c>
      <c r="AB199" s="10" t="s">
        <v>2359</v>
      </c>
      <c r="AC199" s="10" t="s">
        <v>2359</v>
      </c>
      <c r="AD199" s="10" t="s">
        <v>15</v>
      </c>
      <c r="AE199" s="10" t="s">
        <v>2360</v>
      </c>
      <c r="AF199" s="10" t="s">
        <v>15</v>
      </c>
      <c r="AG199" s="10" t="s">
        <v>2360</v>
      </c>
      <c r="AH199" s="10" t="s">
        <v>2282</v>
      </c>
      <c r="AI199" s="10" t="s">
        <v>15</v>
      </c>
      <c r="AJ199" s="10" t="s">
        <v>15</v>
      </c>
      <c r="AK199" s="10" t="s">
        <v>15</v>
      </c>
      <c r="AL199" s="10" t="s">
        <v>15</v>
      </c>
      <c r="AM199" s="10" t="s">
        <v>15</v>
      </c>
      <c r="AN199" s="10" t="s">
        <v>2360</v>
      </c>
      <c r="AO199" s="10" t="s">
        <v>2282</v>
      </c>
      <c r="AP199" s="10" t="s">
        <v>15</v>
      </c>
      <c r="AQ199" s="10" t="s">
        <v>15</v>
      </c>
      <c r="AR199" s="10" t="s">
        <v>15</v>
      </c>
      <c r="AS199" s="10" t="s">
        <v>15</v>
      </c>
      <c r="AT199" s="10" t="s">
        <v>15</v>
      </c>
      <c r="AU199" s="10">
        <f>SUM(COUNTIFS($P199:$AT199,{"Present - Approved","On behalf attendance - Approved","On behalf attendance - Regularise - Approved","Present - Regularise - Approved"}))</f>
        <v>25</v>
      </c>
      <c r="AV199" s="10">
        <f>SUM(COUNTIFS($P199:$AT199,{"Present - Awaiting","Present - Regularise - Awaiting"}))</f>
        <v>0</v>
      </c>
      <c r="AW199" s="10">
        <f>SUM(COUNTIFS($P199:$AT199,{"Weekoff - Approved","Weekoff Regularise - Approved","Weekoff - Regularise - Approved"}))</f>
        <v>4</v>
      </c>
      <c r="AX199" s="10">
        <f>SUM(COUNTIFS($P199:$AT199,{"Half Day - Approved","Halfday Present - Regularise - Approved","Halfday Present - Approved"}))/2</f>
        <v>0</v>
      </c>
      <c r="AY199" s="10">
        <f>SUM(COUNTIFS($P199:$AT199,{"Half Day - Awaiting"}))/2</f>
        <v>0</v>
      </c>
      <c r="AZ199" s="10">
        <f>COUNTIFS($P199:$AT199,"*Leave - approved*")</f>
        <v>2</v>
      </c>
      <c r="BA199" s="10">
        <f>SUM(COUNTIFS($P199:$AT199,{"Leave - Awaiting"}))</f>
        <v>0</v>
      </c>
      <c r="BB199" s="10">
        <f>COUNTIFS($P199:$AT199,"*Holiday*")</f>
        <v>0</v>
      </c>
      <c r="BC199" s="10">
        <f>SUM(COUNTIFS($P199:$AT199,{"Absent","Absent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199" s="10">
        <f>SUM(COUNTIFS($P199:$AT199,{"Not Marked","Halfday Present - Rejected","Half Day - Rejected","Marked Absent - Regularise - Rejected"}))</f>
        <v>0</v>
      </c>
      <c r="BE199" s="10">
        <f>COUNTIFS($P199:$AT199,"*NA*")</f>
        <v>0</v>
      </c>
      <c r="BF199" s="10">
        <f>SUM(AV199+AY199+BA199+BC199+BD199)</f>
        <v>0</v>
      </c>
      <c r="BG199" s="10">
        <f>SUM(AU199+AW199+AX199+AZ199+BB199)</f>
        <v>31</v>
      </c>
      <c r="BH199" s="10">
        <f>SUM($AU199:$BE199)</f>
        <v>31</v>
      </c>
      <c r="BI199" s="10">
        <f>BA199</f>
        <v>0</v>
      </c>
      <c r="BJ199" s="10">
        <f>BD199+BI199</f>
        <v>0</v>
      </c>
      <c r="BK199" s="10">
        <v>0</v>
      </c>
      <c r="BL199" s="10" t="s">
        <v>2380</v>
      </c>
      <c r="BM199" s="10" t="s">
        <v>2376</v>
      </c>
    </row>
    <row r="200" spans="1:65" x14ac:dyDescent="0.25">
      <c r="A200" s="10" t="s">
        <v>31</v>
      </c>
      <c r="B200" s="10" t="s">
        <v>299</v>
      </c>
      <c r="C200" s="10">
        <v>2002841007</v>
      </c>
      <c r="D200" s="10" t="s">
        <v>300</v>
      </c>
      <c r="E200" s="10" t="s">
        <v>301</v>
      </c>
      <c r="F200" s="10" t="s">
        <v>35</v>
      </c>
      <c r="G200" s="10" t="s">
        <v>36</v>
      </c>
      <c r="H200" s="10">
        <v>9743357357</v>
      </c>
      <c r="I200" s="10" t="s">
        <v>246</v>
      </c>
      <c r="J200" s="22">
        <v>45231</v>
      </c>
      <c r="K200" s="10">
        <v>9036300964</v>
      </c>
      <c r="L200" s="10" t="s">
        <v>38</v>
      </c>
      <c r="M200" s="10" t="s">
        <v>39</v>
      </c>
      <c r="N200" s="10" t="s">
        <v>40</v>
      </c>
      <c r="O200" s="10" t="s">
        <v>41</v>
      </c>
      <c r="P200" s="10" t="s">
        <v>2360</v>
      </c>
      <c r="Q200" s="10" t="s">
        <v>15</v>
      </c>
      <c r="R200" s="10" t="s">
        <v>15</v>
      </c>
      <c r="S200" s="10" t="s">
        <v>15</v>
      </c>
      <c r="T200" s="10" t="s">
        <v>2282</v>
      </c>
      <c r="U200" s="10" t="s">
        <v>15</v>
      </c>
      <c r="V200" s="10" t="s">
        <v>2360</v>
      </c>
      <c r="W200" s="10" t="s">
        <v>15</v>
      </c>
      <c r="X200" s="10" t="s">
        <v>15</v>
      </c>
      <c r="Y200" s="10" t="s">
        <v>15</v>
      </c>
      <c r="Z200" s="10" t="s">
        <v>15</v>
      </c>
      <c r="AA200" s="10" t="s">
        <v>2282</v>
      </c>
      <c r="AB200" s="10" t="s">
        <v>15</v>
      </c>
      <c r="AC200" s="10" t="s">
        <v>2359</v>
      </c>
      <c r="AD200" s="10" t="s">
        <v>15</v>
      </c>
      <c r="AE200" s="10" t="s">
        <v>15</v>
      </c>
      <c r="AF200" s="10" t="s">
        <v>15</v>
      </c>
      <c r="AG200" s="10" t="s">
        <v>2360</v>
      </c>
      <c r="AH200" s="10" t="s">
        <v>2282</v>
      </c>
      <c r="AI200" s="10" t="s">
        <v>2360</v>
      </c>
      <c r="AJ200" s="10" t="s">
        <v>15</v>
      </c>
      <c r="AK200" s="10" t="s">
        <v>15</v>
      </c>
      <c r="AL200" s="10" t="s">
        <v>15</v>
      </c>
      <c r="AM200" s="10" t="s">
        <v>15</v>
      </c>
      <c r="AN200" s="10" t="s">
        <v>2360</v>
      </c>
      <c r="AO200" s="10" t="s">
        <v>2282</v>
      </c>
      <c r="AP200" s="10" t="s">
        <v>15</v>
      </c>
      <c r="AQ200" s="10" t="s">
        <v>15</v>
      </c>
      <c r="AR200" s="10" t="s">
        <v>15</v>
      </c>
      <c r="AS200" s="10" t="s">
        <v>15</v>
      </c>
      <c r="AT200" s="10" t="s">
        <v>15</v>
      </c>
      <c r="AU200" s="10">
        <f>SUM(COUNTIFS($P200:$AT200,{"Present - Approved","On behalf attendance - Approved","On behalf attendance - Regularise - Approved","Present - Regularise - Approved"}))</f>
        <v>26</v>
      </c>
      <c r="AV200" s="10">
        <f>SUM(COUNTIFS($P200:$AT200,{"Present - Awaiting","Present - Regularise - Awaiting"}))</f>
        <v>0</v>
      </c>
      <c r="AW200" s="10">
        <f>SUM(COUNTIFS($P200:$AT200,{"Weekoff - Approved","Weekoff Regularise - Approved","Weekoff - Regularise - Approved"}))</f>
        <v>4</v>
      </c>
      <c r="AX200" s="10">
        <f>SUM(COUNTIFS($P200:$AT200,{"Half Day - Approved","Halfday Present - Regularise - Approved","Halfday Present - Approved"}))/2</f>
        <v>0</v>
      </c>
      <c r="AY200" s="10">
        <f>SUM(COUNTIFS($P200:$AT200,{"Half Day - Awaiting"}))/2</f>
        <v>0</v>
      </c>
      <c r="AZ200" s="10">
        <f>COUNTIFS($P200:$AT200,"*Leave - approved*")</f>
        <v>1</v>
      </c>
      <c r="BA200" s="10">
        <f>SUM(COUNTIFS($P200:$AT200,{"Leave - Awaiting"}))</f>
        <v>0</v>
      </c>
      <c r="BB200" s="10">
        <f>COUNTIFS($P200:$AT200,"*Holiday*")</f>
        <v>0</v>
      </c>
      <c r="BC200" s="10">
        <f>SUM(COUNTIFS($P200:$AT200,{"Absent","Absent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0" s="10">
        <f>SUM(COUNTIFS($P200:$AT200,{"Not Marked","Halfday Present - Rejected","Half Day - Rejected","Marked Absent - Regularise - Rejected"}))</f>
        <v>0</v>
      </c>
      <c r="BE200" s="10">
        <f>COUNTIFS($P200:$AT200,"*NA*")</f>
        <v>0</v>
      </c>
      <c r="BF200" s="10">
        <f>SUM(AV200+AY200+BA200+BC200+BD200)</f>
        <v>0</v>
      </c>
      <c r="BG200" s="10">
        <f>SUM(AU200+AW200+AX200+AZ200+BB200)</f>
        <v>31</v>
      </c>
      <c r="BH200" s="10">
        <f>SUM($AU200:$BE200)</f>
        <v>31</v>
      </c>
      <c r="BI200" s="10">
        <f>BA200</f>
        <v>0</v>
      </c>
      <c r="BJ200" s="10">
        <f>BD200+BI200</f>
        <v>0</v>
      </c>
      <c r="BK200" s="10">
        <v>0</v>
      </c>
      <c r="BL200" s="10" t="s">
        <v>2380</v>
      </c>
      <c r="BM200" s="10" t="s">
        <v>2376</v>
      </c>
    </row>
    <row r="201" spans="1:65" x14ac:dyDescent="0.25">
      <c r="A201" s="10" t="s">
        <v>107</v>
      </c>
      <c r="B201" s="10" t="s">
        <v>302</v>
      </c>
      <c r="C201" s="10">
        <v>2002841006</v>
      </c>
      <c r="D201" s="10" t="s">
        <v>303</v>
      </c>
      <c r="E201" s="10" t="s">
        <v>304</v>
      </c>
      <c r="F201" s="10" t="s">
        <v>104</v>
      </c>
      <c r="G201" s="10" t="s">
        <v>36</v>
      </c>
      <c r="H201" s="10">
        <v>8318563296</v>
      </c>
      <c r="I201" s="10" t="s">
        <v>305</v>
      </c>
      <c r="J201" s="22">
        <v>45231</v>
      </c>
      <c r="K201" s="10">
        <v>9935892287</v>
      </c>
      <c r="L201" s="10" t="s">
        <v>112</v>
      </c>
      <c r="M201" s="10" t="s">
        <v>113</v>
      </c>
      <c r="N201" s="10" t="s">
        <v>40</v>
      </c>
      <c r="O201" s="10" t="s">
        <v>41</v>
      </c>
      <c r="P201" s="10" t="s">
        <v>15</v>
      </c>
      <c r="Q201" s="10" t="s">
        <v>15</v>
      </c>
      <c r="R201" s="10" t="s">
        <v>15</v>
      </c>
      <c r="S201" s="10" t="s">
        <v>15</v>
      </c>
      <c r="T201" s="10" t="s">
        <v>2282</v>
      </c>
      <c r="U201" s="10" t="s">
        <v>15</v>
      </c>
      <c r="V201" s="10" t="s">
        <v>15</v>
      </c>
      <c r="W201" s="10" t="s">
        <v>15</v>
      </c>
      <c r="X201" s="10" t="s">
        <v>15</v>
      </c>
      <c r="Y201" s="10" t="s">
        <v>15</v>
      </c>
      <c r="Z201" s="10" t="s">
        <v>15</v>
      </c>
      <c r="AA201" s="10" t="s">
        <v>2282</v>
      </c>
      <c r="AB201" s="10" t="s">
        <v>15</v>
      </c>
      <c r="AC201" s="10" t="s">
        <v>15</v>
      </c>
      <c r="AD201" s="10" t="s">
        <v>15</v>
      </c>
      <c r="AE201" s="10" t="s">
        <v>2359</v>
      </c>
      <c r="AF201" s="10" t="s">
        <v>15</v>
      </c>
      <c r="AG201" s="10" t="s">
        <v>2362</v>
      </c>
      <c r="AH201" s="10" t="s">
        <v>2282</v>
      </c>
      <c r="AI201" s="10" t="s">
        <v>15</v>
      </c>
      <c r="AJ201" s="10" t="s">
        <v>15</v>
      </c>
      <c r="AK201" s="10" t="s">
        <v>15</v>
      </c>
      <c r="AL201" s="10" t="s">
        <v>15</v>
      </c>
      <c r="AM201" s="10" t="s">
        <v>15</v>
      </c>
      <c r="AN201" s="10" t="s">
        <v>15</v>
      </c>
      <c r="AO201" s="10" t="s">
        <v>2282</v>
      </c>
      <c r="AP201" s="10" t="s">
        <v>15</v>
      </c>
      <c r="AQ201" s="10" t="s">
        <v>15</v>
      </c>
      <c r="AR201" s="10" t="s">
        <v>15</v>
      </c>
      <c r="AS201" s="10" t="s">
        <v>15</v>
      </c>
      <c r="AT201" s="10" t="s">
        <v>15</v>
      </c>
      <c r="AU201" s="10">
        <f>SUM(COUNTIFS($P201:$AT201,{"Present - Approved","On behalf attendance - Approved","On behalf attendance - Regularise - Approved","Present - Regularise - Approved"}))</f>
        <v>25</v>
      </c>
      <c r="AV201" s="10">
        <f>SUM(COUNTIFS($P201:$AT201,{"Present - Awaiting","Present - Regularise - Awaiting"}))</f>
        <v>0</v>
      </c>
      <c r="AW201" s="10">
        <f>SUM(COUNTIFS($P201:$AT201,{"Weekoff - Approved","Weekoff Regularise - Approved","Weekoff - Regularise - Approved"}))</f>
        <v>4</v>
      </c>
      <c r="AX201" s="10">
        <f>SUM(COUNTIFS($P201:$AT201,{"Half Day - Approved","Halfday Present - Regularise - Approved","Halfday Present - Approved"}))/2</f>
        <v>0</v>
      </c>
      <c r="AY201" s="10">
        <f>SUM(COUNTIFS($P201:$AT201,{"Half Day - Awaiting"}))/2</f>
        <v>0</v>
      </c>
      <c r="AZ201" s="10">
        <f>COUNTIFS($P201:$AT201,"*Leave - approved*")</f>
        <v>1</v>
      </c>
      <c r="BA201" s="10">
        <f>SUM(COUNTIFS($P201:$AT201,{"Leave - Awaiting"}))</f>
        <v>0</v>
      </c>
      <c r="BB201" s="10">
        <f>COUNTIFS($P201:$AT201,"*Holiday*")</f>
        <v>1</v>
      </c>
      <c r="BC201" s="10">
        <f>SUM(COUNTIFS($P201:$AT201,{"Absent","Absent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1" s="10">
        <f>SUM(COUNTIFS($P201:$AT201,{"Not Marked","Halfday Present - Rejected","Half Day - Rejected","Marked Absent - Regularise - Rejected"}))</f>
        <v>0</v>
      </c>
      <c r="BE201" s="10">
        <f>COUNTIFS($P201:$AT201,"*NA*")</f>
        <v>0</v>
      </c>
      <c r="BF201" s="10">
        <f>SUM(AV201+AY201+BA201+BC201+BD201)</f>
        <v>0</v>
      </c>
      <c r="BG201" s="10">
        <f>SUM(AU201+AW201+AX201+AZ201+BB201)</f>
        <v>31</v>
      </c>
      <c r="BH201" s="10">
        <f>SUM($AU201:$BE201)</f>
        <v>31</v>
      </c>
      <c r="BI201" s="10">
        <f>BA201</f>
        <v>0</v>
      </c>
      <c r="BJ201" s="10">
        <f>BD201+BI201</f>
        <v>0</v>
      </c>
      <c r="BK201" s="10">
        <v>0</v>
      </c>
      <c r="BL201" s="10" t="s">
        <v>2380</v>
      </c>
      <c r="BM201" s="10" t="s">
        <v>2376</v>
      </c>
    </row>
    <row r="202" spans="1:65" x14ac:dyDescent="0.25">
      <c r="A202" s="10" t="s">
        <v>42</v>
      </c>
      <c r="B202" s="10" t="s">
        <v>306</v>
      </c>
      <c r="C202" s="10">
        <v>2002841004</v>
      </c>
      <c r="D202" s="10" t="s">
        <v>307</v>
      </c>
      <c r="E202" s="10" t="s">
        <v>308</v>
      </c>
      <c r="F202" s="10" t="s">
        <v>46</v>
      </c>
      <c r="G202" s="10" t="s">
        <v>36</v>
      </c>
      <c r="H202" s="10">
        <v>9617716634</v>
      </c>
      <c r="I202" s="10" t="s">
        <v>305</v>
      </c>
      <c r="J202" s="22">
        <v>45231</v>
      </c>
      <c r="K202" s="10">
        <v>9826057066</v>
      </c>
      <c r="L202" s="10" t="s">
        <v>309</v>
      </c>
      <c r="M202" s="10" t="s">
        <v>310</v>
      </c>
      <c r="N202" s="10" t="s">
        <v>40</v>
      </c>
      <c r="O202" s="10" t="s">
        <v>41</v>
      </c>
      <c r="P202" s="10" t="s">
        <v>15</v>
      </c>
      <c r="Q202" s="10" t="s">
        <v>15</v>
      </c>
      <c r="R202" s="10" t="s">
        <v>15</v>
      </c>
      <c r="S202" s="10" t="s">
        <v>15</v>
      </c>
      <c r="T202" s="10" t="s">
        <v>2282</v>
      </c>
      <c r="U202" s="10" t="s">
        <v>15</v>
      </c>
      <c r="V202" s="10" t="s">
        <v>15</v>
      </c>
      <c r="W202" s="10" t="s">
        <v>15</v>
      </c>
      <c r="X202" s="10" t="s">
        <v>15</v>
      </c>
      <c r="Y202" s="10" t="s">
        <v>15</v>
      </c>
      <c r="Z202" s="10" t="s">
        <v>15</v>
      </c>
      <c r="AA202" s="10" t="s">
        <v>2282</v>
      </c>
      <c r="AB202" s="10" t="s">
        <v>15</v>
      </c>
      <c r="AC202" s="10" t="s">
        <v>15</v>
      </c>
      <c r="AD202" s="10" t="s">
        <v>15</v>
      </c>
      <c r="AE202" s="10" t="s">
        <v>15</v>
      </c>
      <c r="AF202" s="10" t="s">
        <v>15</v>
      </c>
      <c r="AG202" s="10" t="s">
        <v>15</v>
      </c>
      <c r="AH202" s="10" t="s">
        <v>2282</v>
      </c>
      <c r="AI202" s="10" t="s">
        <v>15</v>
      </c>
      <c r="AJ202" s="10" t="s">
        <v>15</v>
      </c>
      <c r="AK202" s="10" t="s">
        <v>15</v>
      </c>
      <c r="AL202" s="10" t="s">
        <v>15</v>
      </c>
      <c r="AM202" s="10" t="s">
        <v>15</v>
      </c>
      <c r="AN202" s="10" t="s">
        <v>15</v>
      </c>
      <c r="AO202" s="10" t="s">
        <v>2282</v>
      </c>
      <c r="AP202" s="10" t="s">
        <v>15</v>
      </c>
      <c r="AQ202" s="10" t="s">
        <v>15</v>
      </c>
      <c r="AR202" s="10" t="s">
        <v>15</v>
      </c>
      <c r="AS202" s="10" t="s">
        <v>15</v>
      </c>
      <c r="AT202" s="10" t="s">
        <v>15</v>
      </c>
      <c r="AU202" s="10">
        <f>SUM(COUNTIFS($P202:$AT202,{"Present - Approved","On behalf attendance - Approved","On behalf attendance - Regularise - Approved","Present - Regularise - Approved"}))</f>
        <v>27</v>
      </c>
      <c r="AV202" s="10">
        <f>SUM(COUNTIFS($P202:$AT202,{"Present - Awaiting","Present - Regularise - Awaiting"}))</f>
        <v>0</v>
      </c>
      <c r="AW202" s="10">
        <f>SUM(COUNTIFS($P202:$AT202,{"Weekoff - Approved","Weekoff Regularise - Approved","Weekoff - Regularise - Approved"}))</f>
        <v>4</v>
      </c>
      <c r="AX202" s="10">
        <f>SUM(COUNTIFS($P202:$AT202,{"Half Day - Approved","Halfday Present - Regularise - Approved","Halfday Present - Approved"}))/2</f>
        <v>0</v>
      </c>
      <c r="AY202" s="10">
        <f>SUM(COUNTIFS($P202:$AT202,{"Half Day - Awaiting"}))/2</f>
        <v>0</v>
      </c>
      <c r="AZ202" s="10">
        <f>COUNTIFS($P202:$AT202,"*Leave - approved*")</f>
        <v>0</v>
      </c>
      <c r="BA202" s="10">
        <f>SUM(COUNTIFS($P202:$AT202,{"Leave - Awaiting"}))</f>
        <v>0</v>
      </c>
      <c r="BB202" s="10">
        <f>COUNTIFS($P202:$AT202,"*Holiday*")</f>
        <v>0</v>
      </c>
      <c r="BC202" s="10">
        <f>SUM(COUNTIFS($P202:$AT202,{"Absent","Absent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2" s="10">
        <f>SUM(COUNTIFS($P202:$AT202,{"Not Marked","Halfday Present - Rejected","Half Day - Rejected","Marked Absent - Regularise - Rejected"}))</f>
        <v>0</v>
      </c>
      <c r="BE202" s="10">
        <f>COUNTIFS($P202:$AT202,"*NA*")</f>
        <v>0</v>
      </c>
      <c r="BF202" s="10">
        <f>SUM(AV202+AY202+BA202+BC202+BD202)</f>
        <v>0</v>
      </c>
      <c r="BG202" s="10">
        <f>SUM(AU202+AW202+AX202+AZ202+BB202)</f>
        <v>31</v>
      </c>
      <c r="BH202" s="10">
        <f>SUM($AU202:$BE202)</f>
        <v>31</v>
      </c>
      <c r="BI202" s="10">
        <f>BA202</f>
        <v>0</v>
      </c>
      <c r="BJ202" s="10">
        <f>BD202+BI202</f>
        <v>0</v>
      </c>
      <c r="BK202" s="10">
        <v>0</v>
      </c>
      <c r="BL202" s="10" t="s">
        <v>2380</v>
      </c>
      <c r="BM202" s="10" t="s">
        <v>2376</v>
      </c>
    </row>
    <row r="203" spans="1:65" x14ac:dyDescent="0.25">
      <c r="A203" s="10" t="s">
        <v>64</v>
      </c>
      <c r="B203" s="10" t="s">
        <v>65</v>
      </c>
      <c r="C203" s="10">
        <v>2002841003</v>
      </c>
      <c r="D203" s="10" t="s">
        <v>311</v>
      </c>
      <c r="E203" s="10" t="s">
        <v>312</v>
      </c>
      <c r="F203" s="10" t="s">
        <v>35</v>
      </c>
      <c r="G203" s="10" t="s">
        <v>36</v>
      </c>
      <c r="H203" s="10">
        <v>8688298062</v>
      </c>
      <c r="I203" s="10" t="s">
        <v>246</v>
      </c>
      <c r="J203" s="22">
        <v>45231</v>
      </c>
      <c r="K203" s="10">
        <v>8309976020</v>
      </c>
      <c r="L203" s="10" t="s">
        <v>175</v>
      </c>
      <c r="M203" s="10" t="s">
        <v>176</v>
      </c>
      <c r="N203" s="10" t="s">
        <v>40</v>
      </c>
      <c r="O203" s="10" t="s">
        <v>41</v>
      </c>
      <c r="P203" s="10" t="s">
        <v>15</v>
      </c>
      <c r="Q203" s="10" t="s">
        <v>15</v>
      </c>
      <c r="R203" s="10" t="s">
        <v>2360</v>
      </c>
      <c r="S203" s="10" t="s">
        <v>2360</v>
      </c>
      <c r="T203" s="10" t="s">
        <v>2282</v>
      </c>
      <c r="U203" s="10" t="s">
        <v>15</v>
      </c>
      <c r="V203" s="10" t="s">
        <v>15</v>
      </c>
      <c r="W203" s="10" t="s">
        <v>15</v>
      </c>
      <c r="X203" s="10" t="s">
        <v>15</v>
      </c>
      <c r="Y203" s="10" t="s">
        <v>2360</v>
      </c>
      <c r="Z203" s="10" t="s">
        <v>15</v>
      </c>
      <c r="AA203" s="10" t="s">
        <v>2282</v>
      </c>
      <c r="AB203" s="10" t="s">
        <v>15</v>
      </c>
      <c r="AC203" s="10" t="s">
        <v>15</v>
      </c>
      <c r="AD203" s="10" t="s">
        <v>15</v>
      </c>
      <c r="AE203" s="10" t="s">
        <v>15</v>
      </c>
      <c r="AF203" s="10" t="s">
        <v>15</v>
      </c>
      <c r="AG203" s="10" t="s">
        <v>2359</v>
      </c>
      <c r="AH203" s="10" t="s">
        <v>2282</v>
      </c>
      <c r="AI203" s="10" t="s">
        <v>15</v>
      </c>
      <c r="AJ203" s="10" t="s">
        <v>15</v>
      </c>
      <c r="AK203" s="10" t="s">
        <v>2360</v>
      </c>
      <c r="AL203" s="10" t="s">
        <v>15</v>
      </c>
      <c r="AM203" s="10" t="s">
        <v>15</v>
      </c>
      <c r="AN203" s="10" t="s">
        <v>15</v>
      </c>
      <c r="AO203" s="10" t="s">
        <v>2282</v>
      </c>
      <c r="AP203" s="10" t="s">
        <v>15</v>
      </c>
      <c r="AQ203" s="10" t="s">
        <v>2360</v>
      </c>
      <c r="AR203" s="10" t="s">
        <v>15</v>
      </c>
      <c r="AS203" s="10" t="s">
        <v>15</v>
      </c>
      <c r="AT203" s="10" t="s">
        <v>15</v>
      </c>
      <c r="AU203" s="10">
        <f>SUM(COUNTIFS($P203:$AT203,{"Present - Approved","On behalf attendance - Approved","On behalf attendance - Regularise - Approved","Present - Regularise - Approved"}))</f>
        <v>26</v>
      </c>
      <c r="AV203" s="10">
        <f>SUM(COUNTIFS($P203:$AT203,{"Present - Awaiting","Present - Regularise - Awaiting"}))</f>
        <v>0</v>
      </c>
      <c r="AW203" s="10">
        <f>SUM(COUNTIFS($P203:$AT203,{"Weekoff - Approved","Weekoff Regularise - Approved","Weekoff - Regularise - Approved"}))</f>
        <v>4</v>
      </c>
      <c r="AX203" s="10">
        <f>SUM(COUNTIFS($P203:$AT203,{"Half Day - Approved","Halfday Present - Regularise - Approved","Halfday Present - Approved"}))/2</f>
        <v>0</v>
      </c>
      <c r="AY203" s="10">
        <f>SUM(COUNTIFS($P203:$AT203,{"Half Day - Awaiting"}))/2</f>
        <v>0</v>
      </c>
      <c r="AZ203" s="10">
        <f>COUNTIFS($P203:$AT203,"*Leave - approved*")</f>
        <v>1</v>
      </c>
      <c r="BA203" s="10">
        <f>SUM(COUNTIFS($P203:$AT203,{"Leave - Awaiting"}))</f>
        <v>0</v>
      </c>
      <c r="BB203" s="10">
        <f>COUNTIFS($P203:$AT203,"*Holiday*")</f>
        <v>0</v>
      </c>
      <c r="BC203" s="10">
        <f>SUM(COUNTIFS($P203:$AT203,{"Absent","Absent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3" s="10">
        <f>SUM(COUNTIFS($P203:$AT203,{"Not Marked","Halfday Present - Rejected","Half Day - Rejected","Marked Absent - Regularise - Rejected"}))</f>
        <v>0</v>
      </c>
      <c r="BE203" s="10">
        <f>COUNTIFS($P203:$AT203,"*NA*")</f>
        <v>0</v>
      </c>
      <c r="BF203" s="10">
        <f>SUM(AV203+AY203+BA203+BC203+BD203)</f>
        <v>0</v>
      </c>
      <c r="BG203" s="10">
        <f>SUM(AU203+AW203+AX203+AZ203+BB203)</f>
        <v>31</v>
      </c>
      <c r="BH203" s="10">
        <f>SUM($AU203:$BE203)</f>
        <v>31</v>
      </c>
      <c r="BI203" s="10">
        <f>BA203</f>
        <v>0</v>
      </c>
      <c r="BJ203" s="10">
        <f>BD203+BI203</f>
        <v>0</v>
      </c>
      <c r="BK203" s="10">
        <v>0</v>
      </c>
      <c r="BL203" s="10" t="s">
        <v>2380</v>
      </c>
      <c r="BM203" s="10" t="s">
        <v>2376</v>
      </c>
    </row>
    <row r="204" spans="1:65" x14ac:dyDescent="0.25">
      <c r="A204" s="10" t="s">
        <v>107</v>
      </c>
      <c r="B204" s="10" t="s">
        <v>313</v>
      </c>
      <c r="C204" s="10">
        <v>2002841002</v>
      </c>
      <c r="D204" s="10" t="s">
        <v>314</v>
      </c>
      <c r="E204" s="10" t="s">
        <v>315</v>
      </c>
      <c r="F204" s="10" t="s">
        <v>104</v>
      </c>
      <c r="G204" s="10" t="s">
        <v>36</v>
      </c>
      <c r="H204" s="10">
        <v>9990852896</v>
      </c>
      <c r="I204" s="10" t="s">
        <v>246</v>
      </c>
      <c r="J204" s="22">
        <v>45231</v>
      </c>
      <c r="K204" s="10">
        <v>7838499836</v>
      </c>
      <c r="L204" s="10" t="s">
        <v>316</v>
      </c>
      <c r="M204" s="10" t="s">
        <v>317</v>
      </c>
      <c r="N204" s="10" t="s">
        <v>40</v>
      </c>
      <c r="O204" s="10" t="s">
        <v>41</v>
      </c>
      <c r="P204" s="10" t="s">
        <v>15</v>
      </c>
      <c r="Q204" s="10" t="s">
        <v>15</v>
      </c>
      <c r="R204" s="10" t="s">
        <v>15</v>
      </c>
      <c r="S204" s="10" t="s">
        <v>15</v>
      </c>
      <c r="T204" s="10" t="s">
        <v>2282</v>
      </c>
      <c r="U204" s="10" t="s">
        <v>15</v>
      </c>
      <c r="V204" s="10" t="s">
        <v>15</v>
      </c>
      <c r="W204" s="10" t="s">
        <v>15</v>
      </c>
      <c r="X204" s="10" t="s">
        <v>15</v>
      </c>
      <c r="Y204" s="10" t="s">
        <v>15</v>
      </c>
      <c r="Z204" s="10" t="s">
        <v>15</v>
      </c>
      <c r="AA204" s="10" t="s">
        <v>2282</v>
      </c>
      <c r="AB204" s="10" t="s">
        <v>15</v>
      </c>
      <c r="AC204" s="10" t="s">
        <v>15</v>
      </c>
      <c r="AD204" s="10" t="s">
        <v>15</v>
      </c>
      <c r="AE204" s="10" t="s">
        <v>15</v>
      </c>
      <c r="AF204" s="10" t="s">
        <v>15</v>
      </c>
      <c r="AG204" s="10" t="s">
        <v>2362</v>
      </c>
      <c r="AH204" s="10" t="s">
        <v>2282</v>
      </c>
      <c r="AI204" s="10" t="s">
        <v>15</v>
      </c>
      <c r="AJ204" s="10" t="s">
        <v>15</v>
      </c>
      <c r="AK204" s="10" t="s">
        <v>15</v>
      </c>
      <c r="AL204" s="10" t="s">
        <v>15</v>
      </c>
      <c r="AM204" s="10" t="s">
        <v>15</v>
      </c>
      <c r="AN204" s="10" t="s">
        <v>15</v>
      </c>
      <c r="AO204" s="10" t="s">
        <v>2282</v>
      </c>
      <c r="AP204" s="10" t="s">
        <v>15</v>
      </c>
      <c r="AQ204" s="10" t="s">
        <v>15</v>
      </c>
      <c r="AR204" s="10" t="s">
        <v>15</v>
      </c>
      <c r="AS204" s="10" t="s">
        <v>15</v>
      </c>
      <c r="AT204" s="10" t="s">
        <v>15</v>
      </c>
      <c r="AU204" s="10">
        <f>SUM(COUNTIFS($P204:$AT204,{"Present - Approved","On behalf attendance - Approved","On behalf attendance - Regularise - Approved","Present - Regularise - Approved"}))</f>
        <v>26</v>
      </c>
      <c r="AV204" s="10">
        <f>SUM(COUNTIFS($P204:$AT204,{"Present - Awaiting","Present - Regularise - Awaiting"}))</f>
        <v>0</v>
      </c>
      <c r="AW204" s="10">
        <f>SUM(COUNTIFS($P204:$AT204,{"Weekoff - Approved","Weekoff Regularise - Approved","Weekoff - Regularise - Approved"}))</f>
        <v>4</v>
      </c>
      <c r="AX204" s="10">
        <f>SUM(COUNTIFS($P204:$AT204,{"Half Day - Approved","Halfday Present - Regularise - Approved","Halfday Present - Approved"}))/2</f>
        <v>0</v>
      </c>
      <c r="AY204" s="10">
        <f>SUM(COUNTIFS($P204:$AT204,{"Half Day - Awaiting"}))/2</f>
        <v>0</v>
      </c>
      <c r="AZ204" s="10">
        <f>COUNTIFS($P204:$AT204,"*Leave - approved*")</f>
        <v>0</v>
      </c>
      <c r="BA204" s="10">
        <f>SUM(COUNTIFS($P204:$AT204,{"Leave - Awaiting"}))</f>
        <v>0</v>
      </c>
      <c r="BB204" s="10">
        <f>COUNTIFS($P204:$AT204,"*Holiday*")</f>
        <v>1</v>
      </c>
      <c r="BC204" s="10">
        <f>SUM(COUNTIFS($P204:$AT204,{"Absent","Absent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4" s="10">
        <f>SUM(COUNTIFS($P204:$AT204,{"Not Marked","Halfday Present - Rejected","Half Day - Rejected","Marked Absent - Regularise - Rejected"}))</f>
        <v>0</v>
      </c>
      <c r="BE204" s="10">
        <f>COUNTIFS($P204:$AT204,"*NA*")</f>
        <v>0</v>
      </c>
      <c r="BF204" s="10">
        <f>SUM(AV204+AY204+BA204+BC204+BD204)</f>
        <v>0</v>
      </c>
      <c r="BG204" s="10">
        <f>SUM(AU204+AW204+AX204+AZ204+BB204)</f>
        <v>31</v>
      </c>
      <c r="BH204" s="10">
        <f>SUM($AU204:$BE204)</f>
        <v>31</v>
      </c>
      <c r="BI204" s="10">
        <f>BA204</f>
        <v>0</v>
      </c>
      <c r="BJ204" s="10">
        <f>BD204+BI204</f>
        <v>0</v>
      </c>
      <c r="BK204" s="10">
        <v>0</v>
      </c>
      <c r="BL204" s="10" t="s">
        <v>2380</v>
      </c>
      <c r="BM204" s="10" t="s">
        <v>2376</v>
      </c>
    </row>
    <row r="205" spans="1:65" x14ac:dyDescent="0.25">
      <c r="A205" s="10" t="s">
        <v>266</v>
      </c>
      <c r="B205" s="10" t="s">
        <v>323</v>
      </c>
      <c r="C205" s="10">
        <v>2002841184</v>
      </c>
      <c r="D205" s="10" t="s">
        <v>324</v>
      </c>
      <c r="E205" s="10" t="s">
        <v>325</v>
      </c>
      <c r="F205" s="10" t="s">
        <v>104</v>
      </c>
      <c r="G205" s="10" t="s">
        <v>36</v>
      </c>
      <c r="H205" s="10">
        <v>9720701319</v>
      </c>
      <c r="I205" s="10" t="s">
        <v>246</v>
      </c>
      <c r="J205" s="22">
        <v>45231</v>
      </c>
      <c r="K205" s="10">
        <v>9897743344</v>
      </c>
      <c r="L205" s="10" t="s">
        <v>270</v>
      </c>
      <c r="M205" s="10" t="s">
        <v>271</v>
      </c>
      <c r="N205" s="10" t="s">
        <v>40</v>
      </c>
      <c r="O205" s="10" t="s">
        <v>41</v>
      </c>
      <c r="P205" s="10" t="s">
        <v>15</v>
      </c>
      <c r="Q205" s="10" t="s">
        <v>15</v>
      </c>
      <c r="R205" s="10" t="s">
        <v>15</v>
      </c>
      <c r="S205" s="10" t="s">
        <v>15</v>
      </c>
      <c r="T205" s="10" t="s">
        <v>2282</v>
      </c>
      <c r="U205" s="10" t="s">
        <v>15</v>
      </c>
      <c r="V205" s="10" t="s">
        <v>15</v>
      </c>
      <c r="W205" s="10" t="s">
        <v>15</v>
      </c>
      <c r="X205" s="10" t="s">
        <v>15</v>
      </c>
      <c r="Y205" s="10" t="s">
        <v>15</v>
      </c>
      <c r="Z205" s="10" t="s">
        <v>15</v>
      </c>
      <c r="AA205" s="10" t="s">
        <v>2282</v>
      </c>
      <c r="AB205" s="10" t="s">
        <v>2359</v>
      </c>
      <c r="AC205" s="10" t="s">
        <v>15</v>
      </c>
      <c r="AD205" s="10" t="s">
        <v>15</v>
      </c>
      <c r="AE205" s="10" t="s">
        <v>15</v>
      </c>
      <c r="AF205" s="10" t="s">
        <v>15</v>
      </c>
      <c r="AG205" s="10" t="s">
        <v>2362</v>
      </c>
      <c r="AH205" s="10" t="s">
        <v>2282</v>
      </c>
      <c r="AI205" s="10" t="s">
        <v>15</v>
      </c>
      <c r="AJ205" s="10" t="s">
        <v>15</v>
      </c>
      <c r="AK205" s="10" t="s">
        <v>15</v>
      </c>
      <c r="AL205" s="10" t="s">
        <v>15</v>
      </c>
      <c r="AM205" s="10" t="s">
        <v>2359</v>
      </c>
      <c r="AN205" s="10" t="s">
        <v>2359</v>
      </c>
      <c r="AO205" s="10" t="s">
        <v>2282</v>
      </c>
      <c r="AP205" s="10" t="s">
        <v>2359</v>
      </c>
      <c r="AQ205" s="10" t="s">
        <v>15</v>
      </c>
      <c r="AR205" s="10" t="s">
        <v>15</v>
      </c>
      <c r="AS205" s="10" t="s">
        <v>15</v>
      </c>
      <c r="AT205" s="10" t="s">
        <v>15</v>
      </c>
      <c r="AU205" s="10">
        <f>SUM(COUNTIFS($P205:$AT205,{"Present - Approved","On behalf attendance - Approved","On behalf attendance - Regularise - Approved","Present - Regularise - Approved"}))</f>
        <v>22</v>
      </c>
      <c r="AV205" s="10">
        <f>SUM(COUNTIFS($P205:$AT205,{"Present - Awaiting","Present - Regularise - Awaiting"}))</f>
        <v>0</v>
      </c>
      <c r="AW205" s="10">
        <f>SUM(COUNTIFS($P205:$AT205,{"Weekoff - Approved","Weekoff Regularise - Approved","Weekoff - Regularise - Approved"}))</f>
        <v>4</v>
      </c>
      <c r="AX205" s="10">
        <f>SUM(COUNTIFS($P205:$AT205,{"Half Day - Approved","Halfday Present - Regularise - Approved","Halfday Present - Approved"}))/2</f>
        <v>0</v>
      </c>
      <c r="AY205" s="10">
        <f>SUM(COUNTIFS($P205:$AT205,{"Half Day - Awaiting"}))/2</f>
        <v>0</v>
      </c>
      <c r="AZ205" s="10">
        <f>COUNTIFS($P205:$AT205,"*Leave - approved*")</f>
        <v>4</v>
      </c>
      <c r="BA205" s="10">
        <f>SUM(COUNTIFS($P205:$AT205,{"Leave - Awaiting"}))</f>
        <v>0</v>
      </c>
      <c r="BB205" s="10">
        <f>COUNTIFS($P205:$AT205,"*Holiday*")</f>
        <v>1</v>
      </c>
      <c r="BC205" s="10">
        <f>SUM(COUNTIFS($P205:$AT205,{"Absent","Absent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5" s="10">
        <f>SUM(COUNTIFS($P205:$AT205,{"Not Marked","Halfday Present - Rejected","Half Day - Rejected","Marked Absent - Regularise - Rejected"}))</f>
        <v>0</v>
      </c>
      <c r="BE205" s="10">
        <f>COUNTIFS($P205:$AT205,"*NA*")</f>
        <v>0</v>
      </c>
      <c r="BF205" s="10">
        <f>SUM(AV205+AY205+BA205+BC205+BD205)</f>
        <v>0</v>
      </c>
      <c r="BG205" s="10">
        <f>SUM(AU205+AW205+AX205+AZ205+BB205)</f>
        <v>31</v>
      </c>
      <c r="BH205" s="10">
        <f>SUM($AU205:$BE205)</f>
        <v>31</v>
      </c>
      <c r="BI205" s="10">
        <f>BA205</f>
        <v>0</v>
      </c>
      <c r="BJ205" s="10">
        <f>BD205+BI205</f>
        <v>0</v>
      </c>
      <c r="BK205" s="10">
        <v>0</v>
      </c>
      <c r="BL205" s="10" t="s">
        <v>2380</v>
      </c>
      <c r="BM205" s="10" t="s">
        <v>2376</v>
      </c>
    </row>
    <row r="206" spans="1:65" x14ac:dyDescent="0.25">
      <c r="A206" s="10" t="s">
        <v>117</v>
      </c>
      <c r="B206" s="10" t="s">
        <v>326</v>
      </c>
      <c r="C206" s="10">
        <v>2002841182</v>
      </c>
      <c r="D206" s="10" t="s">
        <v>327</v>
      </c>
      <c r="E206" s="10" t="s">
        <v>328</v>
      </c>
      <c r="F206" s="10" t="s">
        <v>35</v>
      </c>
      <c r="G206" s="10" t="s">
        <v>36</v>
      </c>
      <c r="H206" s="10">
        <v>9786330660</v>
      </c>
      <c r="I206" s="10" t="s">
        <v>246</v>
      </c>
      <c r="J206" s="22">
        <v>45231</v>
      </c>
      <c r="K206" s="10">
        <v>9600888128</v>
      </c>
      <c r="L206" s="10" t="s">
        <v>121</v>
      </c>
      <c r="M206" s="10" t="s">
        <v>122</v>
      </c>
      <c r="N206" s="10" t="s">
        <v>40</v>
      </c>
      <c r="O206" s="10" t="s">
        <v>41</v>
      </c>
      <c r="P206" s="10" t="s">
        <v>15</v>
      </c>
      <c r="Q206" s="10" t="s">
        <v>15</v>
      </c>
      <c r="R206" s="10" t="s">
        <v>15</v>
      </c>
      <c r="S206" s="10" t="s">
        <v>15</v>
      </c>
      <c r="T206" s="10" t="s">
        <v>2282</v>
      </c>
      <c r="U206" s="10" t="s">
        <v>15</v>
      </c>
      <c r="V206" s="10" t="s">
        <v>15</v>
      </c>
      <c r="W206" s="10" t="s">
        <v>15</v>
      </c>
      <c r="X206" s="10" t="s">
        <v>15</v>
      </c>
      <c r="Y206" s="10" t="s">
        <v>15</v>
      </c>
      <c r="Z206" s="10" t="s">
        <v>15</v>
      </c>
      <c r="AA206" s="10" t="s">
        <v>2282</v>
      </c>
      <c r="AB206" s="10" t="s">
        <v>15</v>
      </c>
      <c r="AC206" s="10" t="s">
        <v>15</v>
      </c>
      <c r="AD206" s="10" t="s">
        <v>15</v>
      </c>
      <c r="AE206" s="10" t="s">
        <v>15</v>
      </c>
      <c r="AF206" s="10" t="s">
        <v>15</v>
      </c>
      <c r="AG206" s="10" t="s">
        <v>15</v>
      </c>
      <c r="AH206" s="10" t="s">
        <v>2282</v>
      </c>
      <c r="AI206" s="10" t="s">
        <v>15</v>
      </c>
      <c r="AJ206" s="10" t="s">
        <v>15</v>
      </c>
      <c r="AK206" s="10" t="s">
        <v>15</v>
      </c>
      <c r="AL206" s="10" t="s">
        <v>15</v>
      </c>
      <c r="AM206" s="10" t="s">
        <v>15</v>
      </c>
      <c r="AN206" s="10" t="s">
        <v>15</v>
      </c>
      <c r="AO206" s="10" t="s">
        <v>2282</v>
      </c>
      <c r="AP206" s="10" t="s">
        <v>15</v>
      </c>
      <c r="AQ206" s="10" t="s">
        <v>15</v>
      </c>
      <c r="AR206" s="10" t="s">
        <v>15</v>
      </c>
      <c r="AS206" s="10" t="s">
        <v>15</v>
      </c>
      <c r="AT206" s="10" t="s">
        <v>15</v>
      </c>
      <c r="AU206" s="10">
        <f>SUM(COUNTIFS($P206:$AT206,{"Present - Approved","On behalf attendance - Approved","On behalf attendance - Regularise - Approved","Present - Regularise - Approved"}))</f>
        <v>27</v>
      </c>
      <c r="AV206" s="10">
        <f>SUM(COUNTIFS($P206:$AT206,{"Present - Awaiting","Present - Regularise - Awaiting"}))</f>
        <v>0</v>
      </c>
      <c r="AW206" s="10">
        <f>SUM(COUNTIFS($P206:$AT206,{"Weekoff - Approved","Weekoff Regularise - Approved","Weekoff - Regularise - Approved"}))</f>
        <v>4</v>
      </c>
      <c r="AX206" s="10">
        <f>SUM(COUNTIFS($P206:$AT206,{"Half Day - Approved","Halfday Present - Regularise - Approved","Halfday Present - Approved"}))/2</f>
        <v>0</v>
      </c>
      <c r="AY206" s="10">
        <f>SUM(COUNTIFS($P206:$AT206,{"Half Day - Awaiting"}))/2</f>
        <v>0</v>
      </c>
      <c r="AZ206" s="10">
        <f>COUNTIFS($P206:$AT206,"*Leave - approved*")</f>
        <v>0</v>
      </c>
      <c r="BA206" s="10">
        <f>SUM(COUNTIFS($P206:$AT206,{"Leave - Awaiting"}))</f>
        <v>0</v>
      </c>
      <c r="BB206" s="10">
        <f>COUNTIFS($P206:$AT206,"*Holiday*")</f>
        <v>0</v>
      </c>
      <c r="BC206" s="10">
        <f>SUM(COUNTIFS($P206:$AT206,{"Absent","Absent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6" s="10">
        <f>SUM(COUNTIFS($P206:$AT206,{"Not Marked","Halfday Present - Rejected","Half Day - Rejected","Marked Absent - Regularise - Rejected"}))</f>
        <v>0</v>
      </c>
      <c r="BE206" s="10">
        <f>COUNTIFS($P206:$AT206,"*NA*")</f>
        <v>0</v>
      </c>
      <c r="BF206" s="10">
        <f>SUM(AV206+AY206+BA206+BC206+BD206)</f>
        <v>0</v>
      </c>
      <c r="BG206" s="10">
        <f>SUM(AU206+AW206+AX206+AZ206+BB206)</f>
        <v>31</v>
      </c>
      <c r="BH206" s="10">
        <f>SUM($AU206:$BE206)</f>
        <v>31</v>
      </c>
      <c r="BI206" s="10">
        <f>BA206</f>
        <v>0</v>
      </c>
      <c r="BJ206" s="10">
        <f>BD206+BI206</f>
        <v>0</v>
      </c>
      <c r="BK206" s="10">
        <v>0</v>
      </c>
      <c r="BL206" s="10" t="s">
        <v>2380</v>
      </c>
      <c r="BM206" s="10" t="s">
        <v>2376</v>
      </c>
    </row>
    <row r="207" spans="1:65" x14ac:dyDescent="0.25">
      <c r="A207" s="10" t="s">
        <v>87</v>
      </c>
      <c r="B207" s="10" t="s">
        <v>88</v>
      </c>
      <c r="C207" s="10">
        <v>2002841180</v>
      </c>
      <c r="D207" s="10" t="s">
        <v>329</v>
      </c>
      <c r="E207" s="10" t="s">
        <v>330</v>
      </c>
      <c r="F207" s="10" t="s">
        <v>91</v>
      </c>
      <c r="G207" s="10" t="s">
        <v>36</v>
      </c>
      <c r="H207" s="10">
        <v>9804182631</v>
      </c>
      <c r="I207" s="10" t="s">
        <v>37</v>
      </c>
      <c r="J207" s="22">
        <v>45231</v>
      </c>
      <c r="K207" s="10">
        <v>7980397900</v>
      </c>
      <c r="L207" s="10" t="s">
        <v>92</v>
      </c>
      <c r="M207" s="10" t="s">
        <v>93</v>
      </c>
      <c r="N207" s="10" t="s">
        <v>40</v>
      </c>
      <c r="O207" s="10" t="s">
        <v>41</v>
      </c>
      <c r="P207" s="10" t="s">
        <v>15</v>
      </c>
      <c r="Q207" s="10" t="s">
        <v>15</v>
      </c>
      <c r="R207" s="10" t="s">
        <v>15</v>
      </c>
      <c r="S207" s="10" t="s">
        <v>2359</v>
      </c>
      <c r="T207" s="10" t="s">
        <v>2282</v>
      </c>
      <c r="U207" s="10" t="s">
        <v>15</v>
      </c>
      <c r="V207" s="10" t="s">
        <v>15</v>
      </c>
      <c r="W207" s="10" t="s">
        <v>15</v>
      </c>
      <c r="X207" s="10" t="s">
        <v>15</v>
      </c>
      <c r="Y207" s="10" t="s">
        <v>15</v>
      </c>
      <c r="Z207" s="10" t="s">
        <v>15</v>
      </c>
      <c r="AA207" s="10" t="s">
        <v>2282</v>
      </c>
      <c r="AB207" s="10" t="s">
        <v>15</v>
      </c>
      <c r="AC207" s="10" t="s">
        <v>2359</v>
      </c>
      <c r="AD207" s="10" t="s">
        <v>2359</v>
      </c>
      <c r="AE207" s="10" t="s">
        <v>15</v>
      </c>
      <c r="AF207" s="10" t="s">
        <v>15</v>
      </c>
      <c r="AG207" s="10" t="s">
        <v>15</v>
      </c>
      <c r="AH207" s="10" t="s">
        <v>2282</v>
      </c>
      <c r="AI207" s="10" t="s">
        <v>15</v>
      </c>
      <c r="AJ207" s="10" t="s">
        <v>15</v>
      </c>
      <c r="AK207" s="10" t="s">
        <v>15</v>
      </c>
      <c r="AL207" s="10" t="s">
        <v>15</v>
      </c>
      <c r="AM207" s="10" t="s">
        <v>15</v>
      </c>
      <c r="AN207" s="10" t="s">
        <v>15</v>
      </c>
      <c r="AO207" s="10" t="s">
        <v>2282</v>
      </c>
      <c r="AP207" s="10" t="s">
        <v>15</v>
      </c>
      <c r="AQ207" s="10" t="s">
        <v>15</v>
      </c>
      <c r="AR207" s="10" t="s">
        <v>15</v>
      </c>
      <c r="AS207" s="10" t="s">
        <v>15</v>
      </c>
      <c r="AT207" s="10" t="s">
        <v>15</v>
      </c>
      <c r="AU207" s="10">
        <f>SUM(COUNTIFS($P207:$AT207,{"Present - Approved","On behalf attendance - Approved","On behalf attendance - Regularise - Approved","Present - Regularise - Approved"}))</f>
        <v>24</v>
      </c>
      <c r="AV207" s="10">
        <f>SUM(COUNTIFS($P207:$AT207,{"Present - Awaiting","Present - Regularise - Awaiting"}))</f>
        <v>0</v>
      </c>
      <c r="AW207" s="10">
        <f>SUM(COUNTIFS($P207:$AT207,{"Weekoff - Approved","Weekoff Regularise - Approved","Weekoff - Regularise - Approved"}))</f>
        <v>4</v>
      </c>
      <c r="AX207" s="10">
        <f>SUM(COUNTIFS($P207:$AT207,{"Half Day - Approved","Halfday Present - Regularise - Approved","Halfday Present - Approved"}))/2</f>
        <v>0</v>
      </c>
      <c r="AY207" s="10">
        <f>SUM(COUNTIFS($P207:$AT207,{"Half Day - Awaiting"}))/2</f>
        <v>0</v>
      </c>
      <c r="AZ207" s="10">
        <f>COUNTIFS($P207:$AT207,"*Leave - approved*")</f>
        <v>3</v>
      </c>
      <c r="BA207" s="10">
        <f>SUM(COUNTIFS($P207:$AT207,{"Leave - Awaiting"}))</f>
        <v>0</v>
      </c>
      <c r="BB207" s="10">
        <f>COUNTIFS($P207:$AT207,"*Holiday*")</f>
        <v>0</v>
      </c>
      <c r="BC207" s="10">
        <f>SUM(COUNTIFS($P207:$AT207,{"Absent","Absent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7" s="10">
        <f>SUM(COUNTIFS($P207:$AT207,{"Not Marked","Halfday Present - Rejected","Half Day - Rejected","Marked Absent - Regularise - Rejected"}))</f>
        <v>0</v>
      </c>
      <c r="BE207" s="10">
        <f>COUNTIFS($P207:$AT207,"*NA*")</f>
        <v>0</v>
      </c>
      <c r="BF207" s="10">
        <f>SUM(AV207+AY207+BA207+BC207+BD207)</f>
        <v>0</v>
      </c>
      <c r="BG207" s="10">
        <f>SUM(AU207+AW207+AX207+AZ207+BB207)</f>
        <v>31</v>
      </c>
      <c r="BH207" s="10">
        <f>SUM($AU207:$BE207)</f>
        <v>31</v>
      </c>
      <c r="BI207" s="10">
        <f>BA207</f>
        <v>0</v>
      </c>
      <c r="BJ207" s="10">
        <f>BD207+BI207</f>
        <v>0</v>
      </c>
      <c r="BK207" s="10">
        <v>0</v>
      </c>
      <c r="BL207" s="10" t="s">
        <v>2380</v>
      </c>
      <c r="BM207" s="10" t="s">
        <v>2376</v>
      </c>
    </row>
    <row r="208" spans="1:65" x14ac:dyDescent="0.25">
      <c r="A208" s="10" t="s">
        <v>231</v>
      </c>
      <c r="B208" s="10" t="s">
        <v>331</v>
      </c>
      <c r="C208" s="10">
        <v>2002840975</v>
      </c>
      <c r="D208" s="10" t="s">
        <v>332</v>
      </c>
      <c r="E208" s="10" t="s">
        <v>333</v>
      </c>
      <c r="F208" s="10" t="s">
        <v>104</v>
      </c>
      <c r="G208" s="10" t="s">
        <v>36</v>
      </c>
      <c r="H208" s="10">
        <v>7309437523</v>
      </c>
      <c r="I208" s="10" t="s">
        <v>111</v>
      </c>
      <c r="J208" s="22">
        <v>45231</v>
      </c>
      <c r="K208" s="10">
        <v>9464114266</v>
      </c>
      <c r="L208" s="10" t="s">
        <v>242</v>
      </c>
      <c r="M208" s="10" t="s">
        <v>242</v>
      </c>
      <c r="N208" s="10" t="s">
        <v>40</v>
      </c>
      <c r="O208" s="10" t="s">
        <v>41</v>
      </c>
      <c r="P208" s="10" t="s">
        <v>15</v>
      </c>
      <c r="Q208" s="10" t="s">
        <v>15</v>
      </c>
      <c r="R208" s="10" t="s">
        <v>15</v>
      </c>
      <c r="S208" s="10" t="s">
        <v>15</v>
      </c>
      <c r="T208" s="10" t="s">
        <v>2282</v>
      </c>
      <c r="U208" s="10" t="s">
        <v>15</v>
      </c>
      <c r="V208" s="10" t="s">
        <v>15</v>
      </c>
      <c r="W208" s="10" t="s">
        <v>15</v>
      </c>
      <c r="X208" s="10" t="s">
        <v>15</v>
      </c>
      <c r="Y208" s="10" t="s">
        <v>15</v>
      </c>
      <c r="Z208" s="10" t="s">
        <v>15</v>
      </c>
      <c r="AA208" s="10" t="s">
        <v>2282</v>
      </c>
      <c r="AB208" s="10" t="s">
        <v>15</v>
      </c>
      <c r="AC208" s="10" t="s">
        <v>15</v>
      </c>
      <c r="AD208" s="10" t="s">
        <v>15</v>
      </c>
      <c r="AE208" s="10" t="s">
        <v>15</v>
      </c>
      <c r="AF208" s="10" t="s">
        <v>15</v>
      </c>
      <c r="AG208" s="10" t="s">
        <v>2362</v>
      </c>
      <c r="AH208" s="10" t="s">
        <v>2282</v>
      </c>
      <c r="AI208" s="10" t="s">
        <v>15</v>
      </c>
      <c r="AJ208" s="10" t="s">
        <v>15</v>
      </c>
      <c r="AK208" s="10" t="s">
        <v>15</v>
      </c>
      <c r="AL208" s="10" t="s">
        <v>15</v>
      </c>
      <c r="AM208" s="10" t="s">
        <v>15</v>
      </c>
      <c r="AN208" s="10" t="s">
        <v>15</v>
      </c>
      <c r="AO208" s="10" t="s">
        <v>2282</v>
      </c>
      <c r="AP208" s="10" t="s">
        <v>15</v>
      </c>
      <c r="AQ208" s="10" t="s">
        <v>15</v>
      </c>
      <c r="AR208" s="10" t="s">
        <v>15</v>
      </c>
      <c r="AS208" s="10" t="s">
        <v>15</v>
      </c>
      <c r="AT208" s="10" t="s">
        <v>15</v>
      </c>
      <c r="AU208" s="10">
        <f>SUM(COUNTIFS($P208:$AT208,{"Present - Approved","On behalf attendance - Approved","On behalf attendance - Regularise - Approved","Present - Regularise - Approved"}))</f>
        <v>26</v>
      </c>
      <c r="AV208" s="10">
        <f>SUM(COUNTIFS($P208:$AT208,{"Present - Awaiting","Present - Regularise - Awaiting"}))</f>
        <v>0</v>
      </c>
      <c r="AW208" s="10">
        <f>SUM(COUNTIFS($P208:$AT208,{"Weekoff - Approved","Weekoff Regularise - Approved","Weekoff - Regularise - Approved"}))</f>
        <v>4</v>
      </c>
      <c r="AX208" s="10">
        <f>SUM(COUNTIFS($P208:$AT208,{"Half Day - Approved","Halfday Present - Regularise - Approved","Halfday Present - Approved"}))/2</f>
        <v>0</v>
      </c>
      <c r="AY208" s="10">
        <f>SUM(COUNTIFS($P208:$AT208,{"Half Day - Awaiting"}))/2</f>
        <v>0</v>
      </c>
      <c r="AZ208" s="10">
        <f>COUNTIFS($P208:$AT208,"*Leave - approved*")</f>
        <v>0</v>
      </c>
      <c r="BA208" s="10">
        <f>SUM(COUNTIFS($P208:$AT208,{"Leave - Awaiting"}))</f>
        <v>0</v>
      </c>
      <c r="BB208" s="10">
        <f>COUNTIFS($P208:$AT208,"*Holiday*")</f>
        <v>1</v>
      </c>
      <c r="BC208" s="10">
        <f>SUM(COUNTIFS($P208:$AT208,{"Absent","Absent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8" s="10">
        <f>SUM(COUNTIFS($P208:$AT208,{"Not Marked","Halfday Present - Rejected","Half Day - Rejected","Marked Absent - Regularise - Rejected"}))</f>
        <v>0</v>
      </c>
      <c r="BE208" s="10">
        <f>COUNTIFS($P208:$AT208,"*NA*")</f>
        <v>0</v>
      </c>
      <c r="BF208" s="10">
        <f>SUM(AV208+AY208+BA208+BC208+BD208)</f>
        <v>0</v>
      </c>
      <c r="BG208" s="10">
        <f>SUM(AU208+AW208+AX208+AZ208+BB208)</f>
        <v>31</v>
      </c>
      <c r="BH208" s="10">
        <f>SUM($AU208:$BE208)</f>
        <v>31</v>
      </c>
      <c r="BI208" s="10">
        <f>BA208</f>
        <v>0</v>
      </c>
      <c r="BJ208" s="10">
        <f>BD208+BI208</f>
        <v>0</v>
      </c>
      <c r="BK208" s="10">
        <v>0</v>
      </c>
      <c r="BL208" s="10" t="s">
        <v>2380</v>
      </c>
      <c r="BM208" s="10" t="s">
        <v>2376</v>
      </c>
    </row>
    <row r="209" spans="1:65" x14ac:dyDescent="0.25">
      <c r="A209" s="10" t="s">
        <v>217</v>
      </c>
      <c r="B209" s="10" t="s">
        <v>334</v>
      </c>
      <c r="C209" s="10">
        <v>2002840974</v>
      </c>
      <c r="D209" s="10" t="s">
        <v>335</v>
      </c>
      <c r="E209" s="10" t="s">
        <v>336</v>
      </c>
      <c r="F209" s="10" t="s">
        <v>46</v>
      </c>
      <c r="G209" s="10" t="s">
        <v>36</v>
      </c>
      <c r="H209" s="10">
        <v>7878413657</v>
      </c>
      <c r="I209" s="10" t="s">
        <v>246</v>
      </c>
      <c r="J209" s="22">
        <v>45231</v>
      </c>
      <c r="K209" s="10">
        <v>9028299182</v>
      </c>
      <c r="L209" s="10" t="s">
        <v>221</v>
      </c>
      <c r="M209" s="10" t="s">
        <v>221</v>
      </c>
      <c r="N209" s="10" t="s">
        <v>40</v>
      </c>
      <c r="O209" s="13" t="s">
        <v>41</v>
      </c>
      <c r="P209" s="10" t="s">
        <v>2360</v>
      </c>
      <c r="Q209" s="10" t="s">
        <v>15</v>
      </c>
      <c r="R209" s="10" t="s">
        <v>15</v>
      </c>
      <c r="S209" s="10" t="s">
        <v>15</v>
      </c>
      <c r="T209" s="10" t="s">
        <v>2282</v>
      </c>
      <c r="U209" s="10" t="s">
        <v>15</v>
      </c>
      <c r="V209" s="10" t="s">
        <v>15</v>
      </c>
      <c r="W209" s="10" t="s">
        <v>15</v>
      </c>
      <c r="X209" s="10" t="s">
        <v>15</v>
      </c>
      <c r="Y209" s="10" t="s">
        <v>15</v>
      </c>
      <c r="Z209" s="10" t="s">
        <v>15</v>
      </c>
      <c r="AA209" s="10" t="s">
        <v>2282</v>
      </c>
      <c r="AB209" s="10" t="s">
        <v>15</v>
      </c>
      <c r="AC209" s="10" t="s">
        <v>15</v>
      </c>
      <c r="AD209" s="10" t="s">
        <v>2360</v>
      </c>
      <c r="AE209" s="10" t="s">
        <v>15</v>
      </c>
      <c r="AF209" s="10" t="s">
        <v>2359</v>
      </c>
      <c r="AG209" s="10" t="s">
        <v>2359</v>
      </c>
      <c r="AH209" s="10" t="s">
        <v>2282</v>
      </c>
      <c r="AI209" s="10" t="s">
        <v>2359</v>
      </c>
      <c r="AJ209" s="10" t="s">
        <v>2359</v>
      </c>
      <c r="AK209" s="10" t="s">
        <v>15</v>
      </c>
      <c r="AL209" s="10" t="s">
        <v>15</v>
      </c>
      <c r="AM209" s="10" t="s">
        <v>15</v>
      </c>
      <c r="AN209" s="10" t="s">
        <v>15</v>
      </c>
      <c r="AO209" s="10" t="s">
        <v>2282</v>
      </c>
      <c r="AP209" s="10" t="s">
        <v>15</v>
      </c>
      <c r="AQ209" s="10" t="s">
        <v>15</v>
      </c>
      <c r="AR209" s="10" t="s">
        <v>15</v>
      </c>
      <c r="AS209" s="10" t="s">
        <v>15</v>
      </c>
      <c r="AT209" s="10" t="s">
        <v>15</v>
      </c>
      <c r="AU209" s="10">
        <f>SUM(COUNTIFS($P209:$AT209,{"Present - Approved","On behalf attendance - Approved","On behalf attendance - Regularise - Approved","Present - Regularise - Approved"}))</f>
        <v>23</v>
      </c>
      <c r="AV209" s="10">
        <f>SUM(COUNTIFS($P209:$AT209,{"Present - Awaiting","Present - Regularise - Awaiting"}))</f>
        <v>0</v>
      </c>
      <c r="AW209" s="10">
        <f>SUM(COUNTIFS($P209:$AT209,{"Weekoff - Approved","Weekoff Regularise - Approved","Weekoff - Regularise - Approved"}))</f>
        <v>4</v>
      </c>
      <c r="AX209" s="10">
        <f>SUM(COUNTIFS($P209:$AT209,{"Half Day - Approved","Halfday Present - Regularise - Approved","Halfday Present - Approved"}))/2</f>
        <v>0</v>
      </c>
      <c r="AY209" s="10">
        <f>SUM(COUNTIFS($P209:$AT209,{"Half Day - Awaiting"}))/2</f>
        <v>0</v>
      </c>
      <c r="AZ209" s="10">
        <f>COUNTIFS($P209:$AT209,"*Leave - approved*")</f>
        <v>4</v>
      </c>
      <c r="BA209" s="10">
        <f>SUM(COUNTIFS($P209:$AT209,{"Leave - Awaiting"}))</f>
        <v>0</v>
      </c>
      <c r="BB209" s="10">
        <f>COUNTIFS($P209:$AT209,"*Holiday*")</f>
        <v>0</v>
      </c>
      <c r="BC209" s="10">
        <f>SUM(COUNTIFS($P209:$AT209,{"Absent","Absent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09" s="10">
        <f>SUM(COUNTIFS($P209:$AT209,{"Not Marked","Halfday Present - Rejected","Half Day - Rejected","Marked Absent - Regularise - Rejected"}))</f>
        <v>0</v>
      </c>
      <c r="BE209" s="10">
        <f>COUNTIFS($P209:$AT209,"*NA*")</f>
        <v>0</v>
      </c>
      <c r="BF209" s="10">
        <f>SUM(AV209+AY209+BA209+BC209+BD209)</f>
        <v>0</v>
      </c>
      <c r="BG209" s="10">
        <f>SUM(AU209+AW209+AX209+AZ209+BB209)</f>
        <v>31</v>
      </c>
      <c r="BH209" s="10">
        <f>SUM($AU209:$BE209)</f>
        <v>31</v>
      </c>
      <c r="BI209" s="10">
        <f>BA209</f>
        <v>0</v>
      </c>
      <c r="BJ209" s="10">
        <f>BD209+BI209</f>
        <v>0</v>
      </c>
      <c r="BK209" s="10">
        <v>0</v>
      </c>
      <c r="BL209" s="10" t="s">
        <v>2380</v>
      </c>
      <c r="BM209" s="10" t="s">
        <v>2376</v>
      </c>
    </row>
    <row r="210" spans="1:65" x14ac:dyDescent="0.25">
      <c r="A210" s="10" t="s">
        <v>217</v>
      </c>
      <c r="B210" s="10" t="s">
        <v>254</v>
      </c>
      <c r="C210" s="10">
        <v>2002841178</v>
      </c>
      <c r="D210" s="10" t="s">
        <v>340</v>
      </c>
      <c r="E210" s="10" t="s">
        <v>341</v>
      </c>
      <c r="F210" s="10" t="s">
        <v>46</v>
      </c>
      <c r="G210" s="10" t="s">
        <v>36</v>
      </c>
      <c r="H210" s="10">
        <v>8866821902</v>
      </c>
      <c r="I210" s="10" t="s">
        <v>228</v>
      </c>
      <c r="J210" s="22">
        <v>45231</v>
      </c>
      <c r="K210" s="10">
        <v>9028299182</v>
      </c>
      <c r="L210" s="10" t="s">
        <v>221</v>
      </c>
      <c r="M210" s="10" t="s">
        <v>221</v>
      </c>
      <c r="N210" s="10" t="s">
        <v>40</v>
      </c>
      <c r="O210" s="10" t="s">
        <v>41</v>
      </c>
      <c r="P210" s="10" t="s">
        <v>15</v>
      </c>
      <c r="Q210" s="10" t="s">
        <v>15</v>
      </c>
      <c r="R210" s="10" t="s">
        <v>15</v>
      </c>
      <c r="S210" s="10" t="s">
        <v>15</v>
      </c>
      <c r="T210" s="10" t="s">
        <v>2282</v>
      </c>
      <c r="U210" s="10" t="s">
        <v>15</v>
      </c>
      <c r="V210" s="10" t="s">
        <v>15</v>
      </c>
      <c r="W210" s="10" t="s">
        <v>15</v>
      </c>
      <c r="X210" s="10" t="s">
        <v>15</v>
      </c>
      <c r="Y210" s="10" t="s">
        <v>15</v>
      </c>
      <c r="Z210" s="10" t="s">
        <v>15</v>
      </c>
      <c r="AA210" s="10" t="s">
        <v>2282</v>
      </c>
      <c r="AB210" s="10" t="s">
        <v>15</v>
      </c>
      <c r="AC210" s="10" t="s">
        <v>15</v>
      </c>
      <c r="AD210" s="10" t="s">
        <v>15</v>
      </c>
      <c r="AE210" s="10" t="s">
        <v>15</v>
      </c>
      <c r="AF210" s="10" t="s">
        <v>15</v>
      </c>
      <c r="AG210" s="10" t="s">
        <v>2359</v>
      </c>
      <c r="AH210" s="10" t="s">
        <v>2282</v>
      </c>
      <c r="AI210" s="10" t="s">
        <v>15</v>
      </c>
      <c r="AJ210" s="10" t="s">
        <v>15</v>
      </c>
      <c r="AK210" s="10" t="s">
        <v>15</v>
      </c>
      <c r="AL210" s="10" t="s">
        <v>15</v>
      </c>
      <c r="AM210" s="10" t="s">
        <v>15</v>
      </c>
      <c r="AN210" s="10" t="s">
        <v>15</v>
      </c>
      <c r="AO210" s="10" t="s">
        <v>2282</v>
      </c>
      <c r="AP210" s="10" t="s">
        <v>15</v>
      </c>
      <c r="AQ210" s="10" t="s">
        <v>15</v>
      </c>
      <c r="AR210" s="10" t="s">
        <v>15</v>
      </c>
      <c r="AS210" s="10" t="s">
        <v>15</v>
      </c>
      <c r="AT210" s="10" t="s">
        <v>15</v>
      </c>
      <c r="AU210" s="10">
        <f>SUM(COUNTIFS($P210:$AT210,{"Present - Approved","On behalf attendance - Approved","On behalf attendance - Regularise - Approved","Present - Regularise - Approved"}))</f>
        <v>26</v>
      </c>
      <c r="AV210" s="10">
        <f>SUM(COUNTIFS($P210:$AT210,{"Present - Awaiting","Present - Regularise - Awaiting"}))</f>
        <v>0</v>
      </c>
      <c r="AW210" s="10">
        <f>SUM(COUNTIFS($P210:$AT210,{"Weekoff - Approved","Weekoff Regularise - Approved","Weekoff - Regularise - Approved"}))</f>
        <v>4</v>
      </c>
      <c r="AX210" s="10">
        <f>SUM(COUNTIFS($P210:$AT210,{"Half Day - Approved","Halfday Present - Regularise - Approved","Halfday Present - Approved"}))/2</f>
        <v>0</v>
      </c>
      <c r="AY210" s="10">
        <f>SUM(COUNTIFS($P210:$AT210,{"Half Day - Awaiting"}))/2</f>
        <v>0</v>
      </c>
      <c r="AZ210" s="10">
        <f>COUNTIFS($P210:$AT210,"*Leave - approved*")</f>
        <v>1</v>
      </c>
      <c r="BA210" s="10">
        <f>SUM(COUNTIFS($P210:$AT210,{"Leave - Awaiting"}))</f>
        <v>0</v>
      </c>
      <c r="BB210" s="10">
        <f>COUNTIFS($P210:$AT210,"*Holiday*")</f>
        <v>0</v>
      </c>
      <c r="BC210" s="10">
        <f>SUM(COUNTIFS($P210:$AT210,{"Absent","Absent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0" s="10">
        <f>SUM(COUNTIFS($P210:$AT210,{"Not Marked","Halfday Present - Rejected","Half Day - Rejected","Marked Absent - Regularise - Rejected"}))</f>
        <v>0</v>
      </c>
      <c r="BE210" s="10">
        <f>COUNTIFS($P210:$AT210,"*NA*")</f>
        <v>0</v>
      </c>
      <c r="BF210" s="10">
        <f>SUM(AV210+AY210+BA210+BC210+BD210)</f>
        <v>0</v>
      </c>
      <c r="BG210" s="10">
        <f>SUM(AU210+AW210+AX210+AZ210+BB210)</f>
        <v>31</v>
      </c>
      <c r="BH210" s="10">
        <f>SUM($AU210:$BE210)</f>
        <v>31</v>
      </c>
      <c r="BI210" s="10">
        <f>BA210</f>
        <v>0</v>
      </c>
      <c r="BJ210" s="10">
        <f>BD210+BI210</f>
        <v>0</v>
      </c>
      <c r="BK210" s="10">
        <v>0</v>
      </c>
      <c r="BL210" s="10" t="s">
        <v>2380</v>
      </c>
      <c r="BM210" s="10" t="s">
        <v>2376</v>
      </c>
    </row>
    <row r="211" spans="1:65" x14ac:dyDescent="0.25">
      <c r="A211" s="10" t="s">
        <v>107</v>
      </c>
      <c r="B211" s="10" t="s">
        <v>342</v>
      </c>
      <c r="C211" s="10">
        <v>2002840673</v>
      </c>
      <c r="D211" s="10" t="s">
        <v>343</v>
      </c>
      <c r="E211" s="10" t="s">
        <v>344</v>
      </c>
      <c r="F211" s="10" t="s">
        <v>104</v>
      </c>
      <c r="G211" s="10" t="s">
        <v>36</v>
      </c>
      <c r="H211" s="10">
        <v>9119924343</v>
      </c>
      <c r="I211" s="10" t="s">
        <v>37</v>
      </c>
      <c r="J211" s="22">
        <v>45231</v>
      </c>
      <c r="K211" s="10">
        <v>9935892287</v>
      </c>
      <c r="L211" s="10" t="s">
        <v>112</v>
      </c>
      <c r="M211" s="10" t="s">
        <v>113</v>
      </c>
      <c r="N211" s="10" t="s">
        <v>40</v>
      </c>
      <c r="O211" s="10" t="s">
        <v>41</v>
      </c>
      <c r="P211" s="10" t="s">
        <v>15</v>
      </c>
      <c r="Q211" s="10" t="s">
        <v>15</v>
      </c>
      <c r="R211" s="10" t="s">
        <v>15</v>
      </c>
      <c r="S211" s="10" t="s">
        <v>15</v>
      </c>
      <c r="T211" s="10" t="s">
        <v>2282</v>
      </c>
      <c r="U211" s="10" t="s">
        <v>15</v>
      </c>
      <c r="V211" s="10" t="s">
        <v>2360</v>
      </c>
      <c r="W211" s="10" t="s">
        <v>15</v>
      </c>
      <c r="X211" s="10" t="s">
        <v>15</v>
      </c>
      <c r="Y211" s="10" t="s">
        <v>15</v>
      </c>
      <c r="Z211" s="10" t="s">
        <v>15</v>
      </c>
      <c r="AA211" s="10" t="s">
        <v>2282</v>
      </c>
      <c r="AB211" s="10" t="s">
        <v>2359</v>
      </c>
      <c r="AC211" s="10" t="s">
        <v>15</v>
      </c>
      <c r="AD211" s="10" t="s">
        <v>15</v>
      </c>
      <c r="AE211" s="10" t="s">
        <v>15</v>
      </c>
      <c r="AF211" s="10" t="s">
        <v>15</v>
      </c>
      <c r="AG211" s="10" t="s">
        <v>2362</v>
      </c>
      <c r="AH211" s="10" t="s">
        <v>2282</v>
      </c>
      <c r="AI211" s="10" t="s">
        <v>15</v>
      </c>
      <c r="AJ211" s="10" t="s">
        <v>15</v>
      </c>
      <c r="AK211" s="10" t="s">
        <v>15</v>
      </c>
      <c r="AL211" s="10" t="s">
        <v>15</v>
      </c>
      <c r="AM211" s="10" t="s">
        <v>15</v>
      </c>
      <c r="AN211" s="10" t="s">
        <v>15</v>
      </c>
      <c r="AO211" s="10" t="s">
        <v>2282</v>
      </c>
      <c r="AP211" s="10" t="s">
        <v>15</v>
      </c>
      <c r="AQ211" s="10" t="s">
        <v>15</v>
      </c>
      <c r="AR211" s="10" t="s">
        <v>15</v>
      </c>
      <c r="AS211" s="10" t="s">
        <v>15</v>
      </c>
      <c r="AT211" s="10" t="s">
        <v>15</v>
      </c>
      <c r="AU211" s="10">
        <f>SUM(COUNTIFS($P211:$AT211,{"Present - Approved","On behalf attendance - Approved","On behalf attendance - Regularise - Approved","Present - Regularise - Approved"}))</f>
        <v>25</v>
      </c>
      <c r="AV211" s="10">
        <f>SUM(COUNTIFS($P211:$AT211,{"Present - Awaiting","Present - Regularise - Awaiting"}))</f>
        <v>0</v>
      </c>
      <c r="AW211" s="10">
        <f>SUM(COUNTIFS($P211:$AT211,{"Weekoff - Approved","Weekoff Regularise - Approved","Weekoff - Regularise - Approved"}))</f>
        <v>4</v>
      </c>
      <c r="AX211" s="10">
        <f>SUM(COUNTIFS($P211:$AT211,{"Half Day - Approved","Halfday Present - Regularise - Approved","Halfday Present - Approved"}))/2</f>
        <v>0</v>
      </c>
      <c r="AY211" s="10">
        <f>SUM(COUNTIFS($P211:$AT211,{"Half Day - Awaiting"}))/2</f>
        <v>0</v>
      </c>
      <c r="AZ211" s="10">
        <f>COUNTIFS($P211:$AT211,"*Leave - approved*")</f>
        <v>1</v>
      </c>
      <c r="BA211" s="10">
        <f>SUM(COUNTIFS($P211:$AT211,{"Leave - Awaiting"}))</f>
        <v>0</v>
      </c>
      <c r="BB211" s="10">
        <f>COUNTIFS($P211:$AT211,"*Holiday*")</f>
        <v>1</v>
      </c>
      <c r="BC211" s="10">
        <f>SUM(COUNTIFS($P211:$AT211,{"Absent","Absent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1" s="10">
        <f>SUM(COUNTIFS($P211:$AT211,{"Not Marked","Halfday Present - Rejected","Half Day - Rejected","Marked Absent - Regularise - Rejected"}))</f>
        <v>0</v>
      </c>
      <c r="BE211" s="10">
        <f>COUNTIFS($P211:$AT211,"*NA*")</f>
        <v>0</v>
      </c>
      <c r="BF211" s="10">
        <f>SUM(AV211+AY211+BA211+BC211+BD211)</f>
        <v>0</v>
      </c>
      <c r="BG211" s="10">
        <f>SUM(AU211+AW211+AX211+AZ211+BB211)</f>
        <v>31</v>
      </c>
      <c r="BH211" s="10">
        <f>SUM($AU211:$BE211)</f>
        <v>31</v>
      </c>
      <c r="BI211" s="10">
        <f>BA211</f>
        <v>0</v>
      </c>
      <c r="BJ211" s="10">
        <f>BD211+BI211</f>
        <v>0</v>
      </c>
      <c r="BK211" s="10">
        <v>0</v>
      </c>
      <c r="BL211" s="10" t="s">
        <v>2380</v>
      </c>
      <c r="BM211" s="10" t="s">
        <v>2376</v>
      </c>
    </row>
    <row r="212" spans="1:65" x14ac:dyDescent="0.25">
      <c r="A212" s="10" t="s">
        <v>151</v>
      </c>
      <c r="B212" s="10" t="s">
        <v>345</v>
      </c>
      <c r="C212" s="10">
        <v>2002840672</v>
      </c>
      <c r="D212" s="10" t="s">
        <v>346</v>
      </c>
      <c r="E212" s="10" t="s">
        <v>236</v>
      </c>
      <c r="F212" s="10" t="s">
        <v>104</v>
      </c>
      <c r="G212" s="10" t="s">
        <v>47</v>
      </c>
      <c r="H212" s="10">
        <v>9929985856</v>
      </c>
      <c r="I212" s="10" t="s">
        <v>48</v>
      </c>
      <c r="J212" s="22">
        <v>45231</v>
      </c>
      <c r="K212" s="10">
        <v>8356935866</v>
      </c>
      <c r="L212" s="10" t="s">
        <v>155</v>
      </c>
      <c r="M212" s="10" t="s">
        <v>156</v>
      </c>
      <c r="N212" s="10" t="s">
        <v>40</v>
      </c>
      <c r="O212" s="10" t="s">
        <v>41</v>
      </c>
      <c r="P212" s="10" t="s">
        <v>15</v>
      </c>
      <c r="Q212" s="10" t="s">
        <v>15</v>
      </c>
      <c r="R212" s="10" t="s">
        <v>15</v>
      </c>
      <c r="S212" s="10" t="s">
        <v>15</v>
      </c>
      <c r="T212" s="10" t="s">
        <v>2282</v>
      </c>
      <c r="U212" s="10" t="s">
        <v>15</v>
      </c>
      <c r="V212" s="10" t="s">
        <v>15</v>
      </c>
      <c r="W212" s="10" t="s">
        <v>15</v>
      </c>
      <c r="X212" s="10" t="s">
        <v>15</v>
      </c>
      <c r="Y212" s="10" t="s">
        <v>15</v>
      </c>
      <c r="Z212" s="10" t="s">
        <v>15</v>
      </c>
      <c r="AA212" s="10" t="s">
        <v>2282</v>
      </c>
      <c r="AB212" s="10" t="s">
        <v>15</v>
      </c>
      <c r="AC212" s="10" t="s">
        <v>15</v>
      </c>
      <c r="AD212" s="10" t="s">
        <v>15</v>
      </c>
      <c r="AE212" s="10" t="s">
        <v>15</v>
      </c>
      <c r="AF212" s="10" t="s">
        <v>15</v>
      </c>
      <c r="AG212" s="10" t="s">
        <v>2362</v>
      </c>
      <c r="AH212" s="10" t="s">
        <v>2282</v>
      </c>
      <c r="AI212" s="10" t="s">
        <v>15</v>
      </c>
      <c r="AJ212" s="10" t="s">
        <v>15</v>
      </c>
      <c r="AK212" s="10" t="s">
        <v>15</v>
      </c>
      <c r="AL212" s="10" t="s">
        <v>15</v>
      </c>
      <c r="AM212" s="10" t="s">
        <v>15</v>
      </c>
      <c r="AN212" s="10" t="s">
        <v>15</v>
      </c>
      <c r="AO212" s="10" t="s">
        <v>2282</v>
      </c>
      <c r="AP212" s="10" t="s">
        <v>15</v>
      </c>
      <c r="AQ212" s="10" t="s">
        <v>15</v>
      </c>
      <c r="AR212" s="10" t="s">
        <v>15</v>
      </c>
      <c r="AS212" s="10" t="s">
        <v>15</v>
      </c>
      <c r="AT212" s="10" t="s">
        <v>15</v>
      </c>
      <c r="AU212" s="10">
        <f>SUM(COUNTIFS($P212:$AT212,{"Present - Approved","On behalf attendance - Approved","On behalf attendance - Regularise - Approved","Present - Regularise - Approved"}))</f>
        <v>26</v>
      </c>
      <c r="AV212" s="10">
        <f>SUM(COUNTIFS($P212:$AT212,{"Present - Awaiting","Present - Regularise - Awaiting"}))</f>
        <v>0</v>
      </c>
      <c r="AW212" s="10">
        <f>SUM(COUNTIFS($P212:$AT212,{"Weekoff - Approved","Weekoff Regularise - Approved","Weekoff - Regularise - Approved"}))</f>
        <v>4</v>
      </c>
      <c r="AX212" s="10">
        <f>SUM(COUNTIFS($P212:$AT212,{"Half Day - Approved","Halfday Present - Regularise - Approved","Halfday Present - Approved"}))/2</f>
        <v>0</v>
      </c>
      <c r="AY212" s="10">
        <f>SUM(COUNTIFS($P212:$AT212,{"Half Day - Awaiting"}))/2</f>
        <v>0</v>
      </c>
      <c r="AZ212" s="10">
        <f>COUNTIFS($P212:$AT212,"*Leave - approved*")</f>
        <v>0</v>
      </c>
      <c r="BA212" s="10">
        <f>SUM(COUNTIFS($P212:$AT212,{"Leave - Awaiting"}))</f>
        <v>0</v>
      </c>
      <c r="BB212" s="10">
        <f>COUNTIFS($P212:$AT212,"*Holiday*")</f>
        <v>1</v>
      </c>
      <c r="BC212" s="10">
        <f>SUM(COUNTIFS($P212:$AT212,{"Absent","Absent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2" s="10">
        <f>SUM(COUNTIFS($P212:$AT212,{"Not Marked","Halfday Present - Rejected","Half Day - Rejected","Marked Absent - Regularise - Rejected"}))</f>
        <v>0</v>
      </c>
      <c r="BE212" s="10">
        <f>COUNTIFS($P212:$AT212,"*NA*")</f>
        <v>0</v>
      </c>
      <c r="BF212" s="10">
        <f>SUM(AV212+AY212+BA212+BC212+BD212)</f>
        <v>0</v>
      </c>
      <c r="BG212" s="10">
        <f>SUM(AU212+AW212+AX212+AZ212+BB212)</f>
        <v>31</v>
      </c>
      <c r="BH212" s="10">
        <f>SUM($AU212:$BE212)</f>
        <v>31</v>
      </c>
      <c r="BI212" s="10">
        <f>BA212</f>
        <v>0</v>
      </c>
      <c r="BJ212" s="10">
        <f>BD212+BI212</f>
        <v>0</v>
      </c>
      <c r="BK212" s="10">
        <v>0</v>
      </c>
      <c r="BL212" s="10" t="s">
        <v>2380</v>
      </c>
      <c r="BM212" s="10" t="s">
        <v>2376</v>
      </c>
    </row>
    <row r="213" spans="1:65" x14ac:dyDescent="0.25">
      <c r="A213" s="10" t="s">
        <v>151</v>
      </c>
      <c r="B213" s="10" t="s">
        <v>350</v>
      </c>
      <c r="C213" s="10">
        <v>2002840670</v>
      </c>
      <c r="D213" s="10" t="s">
        <v>351</v>
      </c>
      <c r="E213" s="10" t="s">
        <v>352</v>
      </c>
      <c r="F213" s="10" t="s">
        <v>104</v>
      </c>
      <c r="G213" s="10" t="s">
        <v>36</v>
      </c>
      <c r="H213" s="10">
        <v>7425027433</v>
      </c>
      <c r="I213" s="10" t="s">
        <v>37</v>
      </c>
      <c r="J213" s="22">
        <v>45231</v>
      </c>
      <c r="K213" s="10">
        <v>8058297482</v>
      </c>
      <c r="L213" s="10" t="s">
        <v>294</v>
      </c>
      <c r="M213" s="10" t="s">
        <v>295</v>
      </c>
      <c r="N213" s="10" t="s">
        <v>40</v>
      </c>
      <c r="O213" s="10" t="s">
        <v>41</v>
      </c>
      <c r="P213" s="10" t="s">
        <v>15</v>
      </c>
      <c r="Q213" s="10" t="s">
        <v>15</v>
      </c>
      <c r="R213" s="10" t="s">
        <v>15</v>
      </c>
      <c r="S213" s="10" t="s">
        <v>15</v>
      </c>
      <c r="T213" s="10" t="s">
        <v>2282</v>
      </c>
      <c r="U213" s="10" t="s">
        <v>15</v>
      </c>
      <c r="V213" s="10" t="s">
        <v>15</v>
      </c>
      <c r="W213" s="10" t="s">
        <v>15</v>
      </c>
      <c r="X213" s="10" t="s">
        <v>15</v>
      </c>
      <c r="Y213" s="10" t="s">
        <v>15</v>
      </c>
      <c r="Z213" s="10" t="s">
        <v>15</v>
      </c>
      <c r="AA213" s="10" t="s">
        <v>2282</v>
      </c>
      <c r="AB213" s="10" t="s">
        <v>15</v>
      </c>
      <c r="AC213" s="10" t="s">
        <v>15</v>
      </c>
      <c r="AD213" s="10" t="s">
        <v>15</v>
      </c>
      <c r="AE213" s="10" t="s">
        <v>2359</v>
      </c>
      <c r="AF213" s="10" t="s">
        <v>15</v>
      </c>
      <c r="AG213" s="10" t="s">
        <v>2362</v>
      </c>
      <c r="AH213" s="10" t="s">
        <v>2282</v>
      </c>
      <c r="AI213" s="10" t="s">
        <v>15</v>
      </c>
      <c r="AJ213" s="10" t="s">
        <v>15</v>
      </c>
      <c r="AK213" s="10" t="s">
        <v>15</v>
      </c>
      <c r="AL213" s="10" t="s">
        <v>15</v>
      </c>
      <c r="AM213" s="10" t="s">
        <v>15</v>
      </c>
      <c r="AN213" s="10" t="s">
        <v>15</v>
      </c>
      <c r="AO213" s="10" t="s">
        <v>2282</v>
      </c>
      <c r="AP213" s="10" t="s">
        <v>15</v>
      </c>
      <c r="AQ213" s="10" t="s">
        <v>15</v>
      </c>
      <c r="AR213" s="10" t="s">
        <v>15</v>
      </c>
      <c r="AS213" s="10" t="s">
        <v>15</v>
      </c>
      <c r="AT213" s="10" t="s">
        <v>15</v>
      </c>
      <c r="AU213" s="10">
        <f>SUM(COUNTIFS($P213:$AT213,{"Present - Approved","On behalf attendance - Approved","On behalf attendance - Regularise - Approved","Present - Regularise - Approved"}))</f>
        <v>25</v>
      </c>
      <c r="AV213" s="10">
        <f>SUM(COUNTIFS($P213:$AT213,{"Present - Awaiting","Present - Regularise - Awaiting"}))</f>
        <v>0</v>
      </c>
      <c r="AW213" s="10">
        <f>SUM(COUNTIFS($P213:$AT213,{"Weekoff - Approved","Weekoff Regularise - Approved","Weekoff - Regularise - Approved"}))</f>
        <v>4</v>
      </c>
      <c r="AX213" s="10">
        <f>SUM(COUNTIFS($P213:$AT213,{"Half Day - Approved","Halfday Present - Regularise - Approved","Halfday Present - Approved"}))/2</f>
        <v>0</v>
      </c>
      <c r="AY213" s="10">
        <f>SUM(COUNTIFS($P213:$AT213,{"Half Day - Awaiting"}))/2</f>
        <v>0</v>
      </c>
      <c r="AZ213" s="10">
        <f>COUNTIFS($P213:$AT213,"*Leave - approved*")</f>
        <v>1</v>
      </c>
      <c r="BA213" s="10">
        <f>SUM(COUNTIFS($P213:$AT213,{"Leave - Awaiting"}))</f>
        <v>0</v>
      </c>
      <c r="BB213" s="10">
        <f>COUNTIFS($P213:$AT213,"*Holiday*")</f>
        <v>1</v>
      </c>
      <c r="BC213" s="10">
        <f>SUM(COUNTIFS($P213:$AT213,{"Absent","Absent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3" s="10">
        <f>SUM(COUNTIFS($P213:$AT213,{"Not Marked","Halfday Present - Rejected","Half Day - Rejected","Marked Absent - Regularise - Rejected"}))</f>
        <v>0</v>
      </c>
      <c r="BE213" s="10">
        <f>COUNTIFS($P213:$AT213,"*NA*")</f>
        <v>0</v>
      </c>
      <c r="BF213" s="10">
        <f>SUM(AV213+AY213+BA213+BC213+BD213)</f>
        <v>0</v>
      </c>
      <c r="BG213" s="10">
        <f>SUM(AU213+AW213+AX213+AZ213+BB213)</f>
        <v>31</v>
      </c>
      <c r="BH213" s="10">
        <f>SUM($AU213:$BE213)</f>
        <v>31</v>
      </c>
      <c r="BI213" s="10">
        <f>BA213</f>
        <v>0</v>
      </c>
      <c r="BJ213" s="10">
        <f>BD213+BI213</f>
        <v>0</v>
      </c>
      <c r="BK213" s="10">
        <v>0</v>
      </c>
      <c r="BL213" s="10" t="s">
        <v>2380</v>
      </c>
      <c r="BM213" s="10" t="s">
        <v>2376</v>
      </c>
    </row>
    <row r="214" spans="1:65" x14ac:dyDescent="0.25">
      <c r="A214" s="10" t="s">
        <v>87</v>
      </c>
      <c r="B214" s="10" t="s">
        <v>353</v>
      </c>
      <c r="C214" s="10">
        <v>2002840665</v>
      </c>
      <c r="D214" s="10" t="s">
        <v>354</v>
      </c>
      <c r="E214" s="10" t="s">
        <v>355</v>
      </c>
      <c r="F214" s="10" t="s">
        <v>91</v>
      </c>
      <c r="G214" s="10" t="s">
        <v>47</v>
      </c>
      <c r="H214" s="10">
        <v>9593944441</v>
      </c>
      <c r="I214" s="10" t="s">
        <v>48</v>
      </c>
      <c r="J214" s="22">
        <v>45231</v>
      </c>
      <c r="K214" s="10">
        <v>7001126064</v>
      </c>
      <c r="L214" s="10" t="s">
        <v>356</v>
      </c>
      <c r="M214" s="10" t="s">
        <v>357</v>
      </c>
      <c r="N214" s="10" t="s">
        <v>40</v>
      </c>
      <c r="O214" s="10" t="s">
        <v>41</v>
      </c>
      <c r="P214" s="10" t="s">
        <v>15</v>
      </c>
      <c r="Q214" s="10" t="s">
        <v>15</v>
      </c>
      <c r="R214" s="10" t="s">
        <v>15</v>
      </c>
      <c r="S214" s="10" t="s">
        <v>15</v>
      </c>
      <c r="T214" s="10" t="s">
        <v>2282</v>
      </c>
      <c r="U214" s="10" t="s">
        <v>15</v>
      </c>
      <c r="V214" s="10" t="s">
        <v>15</v>
      </c>
      <c r="W214" s="10" t="s">
        <v>15</v>
      </c>
      <c r="X214" s="10" t="s">
        <v>15</v>
      </c>
      <c r="Y214" s="10" t="s">
        <v>15</v>
      </c>
      <c r="Z214" s="10" t="s">
        <v>15</v>
      </c>
      <c r="AA214" s="10" t="s">
        <v>2282</v>
      </c>
      <c r="AB214" s="10" t="s">
        <v>15</v>
      </c>
      <c r="AC214" s="10" t="s">
        <v>15</v>
      </c>
      <c r="AD214" s="10" t="s">
        <v>15</v>
      </c>
      <c r="AE214" s="10" t="s">
        <v>15</v>
      </c>
      <c r="AF214" s="10" t="s">
        <v>15</v>
      </c>
      <c r="AG214" s="10" t="s">
        <v>15</v>
      </c>
      <c r="AH214" s="10" t="s">
        <v>2282</v>
      </c>
      <c r="AI214" s="10" t="s">
        <v>15</v>
      </c>
      <c r="AJ214" s="10" t="s">
        <v>15</v>
      </c>
      <c r="AK214" s="10" t="s">
        <v>15</v>
      </c>
      <c r="AL214" s="10" t="s">
        <v>15</v>
      </c>
      <c r="AM214" s="10" t="s">
        <v>15</v>
      </c>
      <c r="AN214" s="10" t="s">
        <v>15</v>
      </c>
      <c r="AO214" s="10" t="s">
        <v>2282</v>
      </c>
      <c r="AP214" s="10" t="s">
        <v>15</v>
      </c>
      <c r="AQ214" s="10" t="s">
        <v>15</v>
      </c>
      <c r="AR214" s="10" t="s">
        <v>15</v>
      </c>
      <c r="AS214" s="10" t="s">
        <v>15</v>
      </c>
      <c r="AT214" s="10" t="s">
        <v>15</v>
      </c>
      <c r="AU214" s="10">
        <f>SUM(COUNTIFS($P214:$AT214,{"Present - Approved","On behalf attendance - Approved","On behalf attendance - Regularise - Approved","Present - Regularise - Approved"}))</f>
        <v>27</v>
      </c>
      <c r="AV214" s="10">
        <f>SUM(COUNTIFS($P214:$AT214,{"Present - Awaiting","Present - Regularise - Awaiting"}))</f>
        <v>0</v>
      </c>
      <c r="AW214" s="10">
        <f>SUM(COUNTIFS($P214:$AT214,{"Weekoff - Approved","Weekoff Regularise - Approved","Weekoff - Regularise - Approved"}))</f>
        <v>4</v>
      </c>
      <c r="AX214" s="10">
        <f>SUM(COUNTIFS($P214:$AT214,{"Half Day - Approved","Halfday Present - Regularise - Approved","Halfday Present - Approved"}))/2</f>
        <v>0</v>
      </c>
      <c r="AY214" s="10">
        <f>SUM(COUNTIFS($P214:$AT214,{"Half Day - Awaiting"}))/2</f>
        <v>0</v>
      </c>
      <c r="AZ214" s="10">
        <f>COUNTIFS($P214:$AT214,"*Leave - approved*")</f>
        <v>0</v>
      </c>
      <c r="BA214" s="10">
        <f>SUM(COUNTIFS($P214:$AT214,{"Leave - Awaiting"}))</f>
        <v>0</v>
      </c>
      <c r="BB214" s="10">
        <f>COUNTIFS($P214:$AT214,"*Holiday*")</f>
        <v>0</v>
      </c>
      <c r="BC214" s="10">
        <f>SUM(COUNTIFS($P214:$AT214,{"Absent","Absent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4" s="10">
        <f>SUM(COUNTIFS($P214:$AT214,{"Not Marked","Halfday Present - Rejected","Half Day - Rejected","Marked Absent - Regularise - Rejected"}))</f>
        <v>0</v>
      </c>
      <c r="BE214" s="10">
        <f>COUNTIFS($P214:$AT214,"*NA*")</f>
        <v>0</v>
      </c>
      <c r="BF214" s="10">
        <f>SUM(AV214+AY214+BA214+BC214+BD214)</f>
        <v>0</v>
      </c>
      <c r="BG214" s="10">
        <f>SUM(AU214+AW214+AX214+AZ214+BB214)</f>
        <v>31</v>
      </c>
      <c r="BH214" s="10">
        <f>SUM($AU214:$BE214)</f>
        <v>31</v>
      </c>
      <c r="BI214" s="10">
        <f>BA214</f>
        <v>0</v>
      </c>
      <c r="BJ214" s="10">
        <f>BD214+BI214</f>
        <v>0</v>
      </c>
      <c r="BK214" s="10">
        <v>0</v>
      </c>
      <c r="BL214" s="10" t="s">
        <v>2380</v>
      </c>
      <c r="BM214" s="10" t="s">
        <v>2376</v>
      </c>
    </row>
    <row r="215" spans="1:65" x14ac:dyDescent="0.25">
      <c r="A215" s="10" t="s">
        <v>107</v>
      </c>
      <c r="B215" s="10" t="s">
        <v>358</v>
      </c>
      <c r="C215" s="10">
        <v>2002840664</v>
      </c>
      <c r="D215" s="10" t="s">
        <v>359</v>
      </c>
      <c r="E215" s="10" t="s">
        <v>360</v>
      </c>
      <c r="F215" s="10" t="s">
        <v>104</v>
      </c>
      <c r="G215" s="10" t="s">
        <v>47</v>
      </c>
      <c r="H215" s="10">
        <v>9639813365</v>
      </c>
      <c r="I215" s="10" t="s">
        <v>48</v>
      </c>
      <c r="J215" s="22">
        <v>45231</v>
      </c>
      <c r="K215" s="10">
        <v>9897215501</v>
      </c>
      <c r="L215" s="10" t="s">
        <v>361</v>
      </c>
      <c r="M215" s="10" t="s">
        <v>362</v>
      </c>
      <c r="N215" s="10" t="s">
        <v>40</v>
      </c>
      <c r="O215" s="10" t="s">
        <v>41</v>
      </c>
      <c r="P215" s="10" t="s">
        <v>15</v>
      </c>
      <c r="Q215" s="10" t="s">
        <v>15</v>
      </c>
      <c r="R215" s="10" t="s">
        <v>15</v>
      </c>
      <c r="S215" s="10" t="s">
        <v>15</v>
      </c>
      <c r="T215" s="10" t="s">
        <v>2282</v>
      </c>
      <c r="U215" s="10" t="s">
        <v>15</v>
      </c>
      <c r="V215" s="10" t="s">
        <v>15</v>
      </c>
      <c r="W215" s="10" t="s">
        <v>15</v>
      </c>
      <c r="X215" s="10" t="s">
        <v>15</v>
      </c>
      <c r="Y215" s="10" t="s">
        <v>15</v>
      </c>
      <c r="Z215" s="10" t="s">
        <v>15</v>
      </c>
      <c r="AA215" s="10" t="s">
        <v>2282</v>
      </c>
      <c r="AB215" s="10" t="s">
        <v>15</v>
      </c>
      <c r="AC215" s="10" t="s">
        <v>15</v>
      </c>
      <c r="AD215" s="10" t="s">
        <v>15</v>
      </c>
      <c r="AE215" s="10" t="s">
        <v>2359</v>
      </c>
      <c r="AF215" s="10" t="s">
        <v>15</v>
      </c>
      <c r="AG215" s="10" t="s">
        <v>2362</v>
      </c>
      <c r="AH215" s="10" t="s">
        <v>2282</v>
      </c>
      <c r="AI215" s="10" t="s">
        <v>2359</v>
      </c>
      <c r="AJ215" s="10" t="s">
        <v>15</v>
      </c>
      <c r="AK215" s="10" t="s">
        <v>15</v>
      </c>
      <c r="AL215" s="10" t="s">
        <v>15</v>
      </c>
      <c r="AM215" s="10" t="s">
        <v>15</v>
      </c>
      <c r="AN215" s="10" t="s">
        <v>2360</v>
      </c>
      <c r="AO215" s="10" t="s">
        <v>2282</v>
      </c>
      <c r="AP215" s="10" t="s">
        <v>15</v>
      </c>
      <c r="AQ215" s="10" t="s">
        <v>15</v>
      </c>
      <c r="AR215" s="10" t="s">
        <v>15</v>
      </c>
      <c r="AS215" s="10" t="s">
        <v>15</v>
      </c>
      <c r="AT215" s="10" t="s">
        <v>15</v>
      </c>
      <c r="AU215" s="10">
        <f>SUM(COUNTIFS($P215:$AT215,{"Present - Approved","On behalf attendance - Approved","On behalf attendance - Regularise - Approved","Present - Regularise - Approved"}))</f>
        <v>24</v>
      </c>
      <c r="AV215" s="10">
        <f>SUM(COUNTIFS($P215:$AT215,{"Present - Awaiting","Present - Regularise - Awaiting"}))</f>
        <v>0</v>
      </c>
      <c r="AW215" s="10">
        <f>SUM(COUNTIFS($P215:$AT215,{"Weekoff - Approved","Weekoff Regularise - Approved","Weekoff - Regularise - Approved"}))</f>
        <v>4</v>
      </c>
      <c r="AX215" s="10">
        <f>SUM(COUNTIFS($P215:$AT215,{"Half Day - Approved","Halfday Present - Regularise - Approved","Halfday Present - Approved"}))/2</f>
        <v>0</v>
      </c>
      <c r="AY215" s="10">
        <f>SUM(COUNTIFS($P215:$AT215,{"Half Day - Awaiting"}))/2</f>
        <v>0</v>
      </c>
      <c r="AZ215" s="10">
        <f>COUNTIFS($P215:$AT215,"*Leave - approved*")</f>
        <v>2</v>
      </c>
      <c r="BA215" s="10">
        <f>SUM(COUNTIFS($P215:$AT215,{"Leave - Awaiting"}))</f>
        <v>0</v>
      </c>
      <c r="BB215" s="10">
        <f>COUNTIFS($P215:$AT215,"*Holiday*")</f>
        <v>1</v>
      </c>
      <c r="BC215" s="10">
        <f>SUM(COUNTIFS($P215:$AT215,{"Absent","Absent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5" s="10">
        <f>SUM(COUNTIFS($P215:$AT215,{"Not Marked","Halfday Present - Rejected","Half Day - Rejected","Marked Absent - Regularise - Rejected"}))</f>
        <v>0</v>
      </c>
      <c r="BE215" s="10">
        <f>COUNTIFS($P215:$AT215,"*NA*")</f>
        <v>0</v>
      </c>
      <c r="BF215" s="10">
        <f>SUM(AV215+AY215+BA215+BC215+BD215)</f>
        <v>0</v>
      </c>
      <c r="BG215" s="10">
        <f>SUM(AU215+AW215+AX215+AZ215+BB215)</f>
        <v>31</v>
      </c>
      <c r="BH215" s="10">
        <f>SUM($AU215:$BE215)</f>
        <v>31</v>
      </c>
      <c r="BI215" s="10">
        <f>BA215</f>
        <v>0</v>
      </c>
      <c r="BJ215" s="10">
        <f>BD215+BI215</f>
        <v>0</v>
      </c>
      <c r="BK215" s="10">
        <v>0</v>
      </c>
      <c r="BL215" s="10" t="s">
        <v>2380</v>
      </c>
      <c r="BM215" s="10" t="s">
        <v>2376</v>
      </c>
    </row>
    <row r="216" spans="1:65" x14ac:dyDescent="0.25">
      <c r="A216" s="10" t="s">
        <v>42</v>
      </c>
      <c r="B216" s="10" t="s">
        <v>363</v>
      </c>
      <c r="C216" s="10">
        <v>2002840661</v>
      </c>
      <c r="D216" s="10" t="s">
        <v>364</v>
      </c>
      <c r="E216" s="10" t="s">
        <v>365</v>
      </c>
      <c r="F216" s="10" t="s">
        <v>46</v>
      </c>
      <c r="G216" s="10" t="s">
        <v>47</v>
      </c>
      <c r="H216" s="10">
        <v>9713202489</v>
      </c>
      <c r="I216" s="10" t="s">
        <v>48</v>
      </c>
      <c r="J216" s="22">
        <v>45231</v>
      </c>
      <c r="K216" s="10">
        <v>8878732654</v>
      </c>
      <c r="L216" s="10" t="s">
        <v>63</v>
      </c>
      <c r="M216" s="10" t="s">
        <v>50</v>
      </c>
      <c r="N216" s="10" t="s">
        <v>40</v>
      </c>
      <c r="O216" s="10" t="s">
        <v>41</v>
      </c>
      <c r="P216" s="10" t="s">
        <v>15</v>
      </c>
      <c r="Q216" s="10" t="s">
        <v>15</v>
      </c>
      <c r="R216" s="10" t="s">
        <v>15</v>
      </c>
      <c r="S216" s="10" t="s">
        <v>15</v>
      </c>
      <c r="T216" s="10" t="s">
        <v>2282</v>
      </c>
      <c r="U216" s="10" t="s">
        <v>15</v>
      </c>
      <c r="V216" s="10" t="s">
        <v>2359</v>
      </c>
      <c r="W216" s="10" t="s">
        <v>15</v>
      </c>
      <c r="X216" s="10" t="s">
        <v>15</v>
      </c>
      <c r="Y216" s="10" t="s">
        <v>15</v>
      </c>
      <c r="Z216" s="10" t="s">
        <v>2359</v>
      </c>
      <c r="AA216" s="10" t="s">
        <v>2282</v>
      </c>
      <c r="AB216" s="10" t="s">
        <v>2359</v>
      </c>
      <c r="AC216" s="10" t="s">
        <v>2359</v>
      </c>
      <c r="AD216" s="10" t="s">
        <v>15</v>
      </c>
      <c r="AE216" s="10" t="s">
        <v>15</v>
      </c>
      <c r="AF216" s="10" t="s">
        <v>15</v>
      </c>
      <c r="AG216" s="10" t="s">
        <v>15</v>
      </c>
      <c r="AH216" s="10" t="s">
        <v>2282</v>
      </c>
      <c r="AI216" s="10" t="s">
        <v>15</v>
      </c>
      <c r="AJ216" s="10" t="s">
        <v>15</v>
      </c>
      <c r="AK216" s="10" t="s">
        <v>15</v>
      </c>
      <c r="AL216" s="10" t="s">
        <v>15</v>
      </c>
      <c r="AM216" s="10" t="s">
        <v>15</v>
      </c>
      <c r="AN216" s="10" t="s">
        <v>15</v>
      </c>
      <c r="AO216" s="10" t="s">
        <v>2282</v>
      </c>
      <c r="AP216" s="10" t="s">
        <v>15</v>
      </c>
      <c r="AQ216" s="10" t="s">
        <v>15</v>
      </c>
      <c r="AR216" s="10" t="s">
        <v>15</v>
      </c>
      <c r="AS216" s="10" t="s">
        <v>2366</v>
      </c>
      <c r="AT216" s="10" t="s">
        <v>15</v>
      </c>
      <c r="AU216" s="10">
        <f>SUM(COUNTIFS($P216:$AT216,{"Present - Approved","On behalf attendance - Approved","On behalf attendance - Regularise - Approved","Present - Regularise - Approved"}))</f>
        <v>22</v>
      </c>
      <c r="AV216" s="10">
        <f>SUM(COUNTIFS($P216:$AT216,{"Present - Awaiting","Present - Regularise - Awaiting"}))</f>
        <v>0</v>
      </c>
      <c r="AW216" s="10">
        <f>SUM(COUNTIFS($P216:$AT216,{"Weekoff - Approved","Weekoff Regularise - Approved","Weekoff - Regularise - Approved"}))</f>
        <v>4</v>
      </c>
      <c r="AX216" s="10">
        <f>SUM(COUNTIFS($P216:$AT216,{"Half Day - Approved","Halfday Present - Regularise - Approved","Halfday Present - Approved"}))/2</f>
        <v>0.5</v>
      </c>
      <c r="AY216" s="10">
        <f>SUM(COUNTIFS($P216:$AT216,{"Half Day - Awaiting"}))/2</f>
        <v>0</v>
      </c>
      <c r="AZ216" s="10">
        <f>COUNTIFS($P216:$AT216,"*Leave - approved*")</f>
        <v>4</v>
      </c>
      <c r="BA216" s="10">
        <f>SUM(COUNTIFS($P216:$AT216,{"Leave - Awaiting"}))</f>
        <v>0</v>
      </c>
      <c r="BB216" s="10">
        <f>COUNTIFS($P216:$AT216,"*Holiday*")</f>
        <v>0</v>
      </c>
      <c r="BC216" s="10">
        <f>SUM(COUNTIFS($P216:$AT216,{"Absent","Absent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6" s="10">
        <f>SUM(COUNTIFS($P216:$AT216,{"Not Marked","Halfday Present - Rejected","Half Day - Rejected","Marked Absent - Regularise - Rejected"}))</f>
        <v>0</v>
      </c>
      <c r="BE216" s="10">
        <f>COUNTIFS($P216:$AT216,"*NA*")</f>
        <v>0</v>
      </c>
      <c r="BF216" s="10">
        <f>SUM(AV216+AY216+BA216+BC216+BD216)</f>
        <v>0</v>
      </c>
      <c r="BG216" s="10">
        <f>SUM(AU216+AW216+AX216+AZ216+BB216)</f>
        <v>30.5</v>
      </c>
      <c r="BH216" s="10">
        <f>SUM($AU216:$BE216)</f>
        <v>30.5</v>
      </c>
      <c r="BI216" s="10">
        <f>BA216</f>
        <v>0</v>
      </c>
      <c r="BJ216" s="10">
        <f>BD216+BI216</f>
        <v>0</v>
      </c>
      <c r="BK216" s="10">
        <v>0</v>
      </c>
      <c r="BL216" s="10" t="s">
        <v>2380</v>
      </c>
      <c r="BM216" s="10" t="s">
        <v>2376</v>
      </c>
    </row>
    <row r="217" spans="1:65" x14ac:dyDescent="0.25">
      <c r="A217" s="10" t="s">
        <v>42</v>
      </c>
      <c r="B217" s="10" t="s">
        <v>43</v>
      </c>
      <c r="C217" s="10">
        <v>2002840660</v>
      </c>
      <c r="D217" s="10" t="s">
        <v>366</v>
      </c>
      <c r="E217" s="10" t="s">
        <v>367</v>
      </c>
      <c r="F217" s="10" t="s">
        <v>46</v>
      </c>
      <c r="G217" s="10" t="s">
        <v>47</v>
      </c>
      <c r="H217" s="10">
        <v>9907597453</v>
      </c>
      <c r="I217" s="10" t="s">
        <v>48</v>
      </c>
      <c r="J217" s="22">
        <v>45231</v>
      </c>
      <c r="K217" s="10">
        <v>9131585829</v>
      </c>
      <c r="L217" s="10" t="s">
        <v>54</v>
      </c>
      <c r="M217" s="10" t="s">
        <v>50</v>
      </c>
      <c r="N217" s="10" t="s">
        <v>40</v>
      </c>
      <c r="O217" s="10" t="s">
        <v>41</v>
      </c>
      <c r="P217" s="10" t="s">
        <v>15</v>
      </c>
      <c r="Q217" s="10" t="s">
        <v>15</v>
      </c>
      <c r="R217" s="10" t="s">
        <v>15</v>
      </c>
      <c r="S217" s="10" t="s">
        <v>15</v>
      </c>
      <c r="T217" s="10" t="s">
        <v>2282</v>
      </c>
      <c r="U217" s="10" t="s">
        <v>15</v>
      </c>
      <c r="V217" s="10" t="s">
        <v>15</v>
      </c>
      <c r="W217" s="10" t="s">
        <v>15</v>
      </c>
      <c r="X217" s="10" t="s">
        <v>15</v>
      </c>
      <c r="Y217" s="10" t="s">
        <v>15</v>
      </c>
      <c r="Z217" s="10" t="s">
        <v>15</v>
      </c>
      <c r="AA217" s="10" t="s">
        <v>2282</v>
      </c>
      <c r="AB217" s="10" t="s">
        <v>15</v>
      </c>
      <c r="AC217" s="10" t="s">
        <v>15</v>
      </c>
      <c r="AD217" s="10" t="s">
        <v>15</v>
      </c>
      <c r="AE217" s="10" t="s">
        <v>15</v>
      </c>
      <c r="AF217" s="10" t="s">
        <v>15</v>
      </c>
      <c r="AG217" s="10" t="s">
        <v>15</v>
      </c>
      <c r="AH217" s="10" t="s">
        <v>2282</v>
      </c>
      <c r="AI217" s="10" t="s">
        <v>15</v>
      </c>
      <c r="AJ217" s="10" t="s">
        <v>15</v>
      </c>
      <c r="AK217" s="10" t="s">
        <v>2360</v>
      </c>
      <c r="AL217" s="10" t="s">
        <v>2360</v>
      </c>
      <c r="AM217" s="10" t="s">
        <v>2360</v>
      </c>
      <c r="AN217" s="10" t="s">
        <v>2360</v>
      </c>
      <c r="AO217" s="10" t="s">
        <v>2282</v>
      </c>
      <c r="AP217" s="10" t="s">
        <v>15</v>
      </c>
      <c r="AQ217" s="10" t="s">
        <v>2360</v>
      </c>
      <c r="AR217" s="10" t="s">
        <v>15</v>
      </c>
      <c r="AS217" s="10" t="s">
        <v>15</v>
      </c>
      <c r="AT217" s="10" t="s">
        <v>15</v>
      </c>
      <c r="AU217" s="10">
        <f>SUM(COUNTIFS($P217:$AT217,{"Present - Approved","On behalf attendance - Approved","On behalf attendance - Regularise - Approved","Present - Regularise - Approved"}))</f>
        <v>27</v>
      </c>
      <c r="AV217" s="10">
        <f>SUM(COUNTIFS($P217:$AT217,{"Present - Awaiting","Present - Regularise - Awaiting"}))</f>
        <v>0</v>
      </c>
      <c r="AW217" s="10">
        <f>SUM(COUNTIFS($P217:$AT217,{"Weekoff - Approved","Weekoff Regularise - Approved","Weekoff - Regularise - Approved"}))</f>
        <v>4</v>
      </c>
      <c r="AX217" s="10">
        <f>SUM(COUNTIFS($P217:$AT217,{"Half Day - Approved","Halfday Present - Regularise - Approved","Halfday Present - Approved"}))/2</f>
        <v>0</v>
      </c>
      <c r="AY217" s="10">
        <f>SUM(COUNTIFS($P217:$AT217,{"Half Day - Awaiting"}))/2</f>
        <v>0</v>
      </c>
      <c r="AZ217" s="10">
        <f>COUNTIFS($P217:$AT217,"*Leave - approved*")</f>
        <v>0</v>
      </c>
      <c r="BA217" s="10">
        <f>SUM(COUNTIFS($P217:$AT217,{"Leave - Awaiting"}))</f>
        <v>0</v>
      </c>
      <c r="BB217" s="10">
        <f>COUNTIFS($P217:$AT217,"*Holiday*")</f>
        <v>0</v>
      </c>
      <c r="BC217" s="10">
        <f>SUM(COUNTIFS($P217:$AT217,{"Absent","Absent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7" s="10">
        <f>SUM(COUNTIFS($P217:$AT217,{"Not Marked","Halfday Present - Rejected","Half Day - Rejected","Marked Absent - Regularise - Rejected"}))</f>
        <v>0</v>
      </c>
      <c r="BE217" s="10">
        <f>COUNTIFS($P217:$AT217,"*NA*")</f>
        <v>0</v>
      </c>
      <c r="BF217" s="10">
        <f>SUM(AV217+AY217+BA217+BC217+BD217)</f>
        <v>0</v>
      </c>
      <c r="BG217" s="10">
        <f>SUM(AU217+AW217+AX217+AZ217+BB217)</f>
        <v>31</v>
      </c>
      <c r="BH217" s="10">
        <f>SUM($AU217:$BE217)</f>
        <v>31</v>
      </c>
      <c r="BI217" s="10">
        <f>BA217</f>
        <v>0</v>
      </c>
      <c r="BJ217" s="10">
        <f>BD217+BI217</f>
        <v>0</v>
      </c>
      <c r="BK217" s="10">
        <v>0</v>
      </c>
      <c r="BL217" s="10" t="s">
        <v>2380</v>
      </c>
      <c r="BM217" s="10" t="s">
        <v>2376</v>
      </c>
    </row>
    <row r="218" spans="1:65" x14ac:dyDescent="0.25">
      <c r="A218" s="10" t="s">
        <v>107</v>
      </c>
      <c r="B218" s="10" t="s">
        <v>114</v>
      </c>
      <c r="C218" s="10">
        <v>2002840658</v>
      </c>
      <c r="D218" s="10" t="s">
        <v>368</v>
      </c>
      <c r="E218" s="10" t="s">
        <v>369</v>
      </c>
      <c r="F218" s="10" t="s">
        <v>104</v>
      </c>
      <c r="G218" s="10" t="s">
        <v>47</v>
      </c>
      <c r="H218" s="10">
        <v>8355017064</v>
      </c>
      <c r="I218" s="10" t="s">
        <v>48</v>
      </c>
      <c r="J218" s="22">
        <v>45231</v>
      </c>
      <c r="K218" s="10">
        <v>9554072155</v>
      </c>
      <c r="L218" s="10" t="s">
        <v>370</v>
      </c>
      <c r="M218" s="10" t="s">
        <v>371</v>
      </c>
      <c r="N218" s="10" t="s">
        <v>40</v>
      </c>
      <c r="O218" s="10" t="s">
        <v>41</v>
      </c>
      <c r="P218" s="10" t="s">
        <v>2360</v>
      </c>
      <c r="Q218" s="10" t="s">
        <v>2360</v>
      </c>
      <c r="R218" s="10" t="s">
        <v>15</v>
      </c>
      <c r="S218" s="10" t="s">
        <v>15</v>
      </c>
      <c r="T218" s="10" t="s">
        <v>2282</v>
      </c>
      <c r="U218" s="10" t="s">
        <v>15</v>
      </c>
      <c r="V218" s="10" t="s">
        <v>15</v>
      </c>
      <c r="W218" s="10" t="s">
        <v>15</v>
      </c>
      <c r="X218" s="10" t="s">
        <v>15</v>
      </c>
      <c r="Y218" s="10" t="s">
        <v>15</v>
      </c>
      <c r="Z218" s="10" t="s">
        <v>15</v>
      </c>
      <c r="AA218" s="10" t="s">
        <v>2282</v>
      </c>
      <c r="AB218" s="10" t="s">
        <v>15</v>
      </c>
      <c r="AC218" s="10" t="s">
        <v>15</v>
      </c>
      <c r="AD218" s="10" t="s">
        <v>15</v>
      </c>
      <c r="AE218" s="10" t="s">
        <v>15</v>
      </c>
      <c r="AF218" s="10" t="s">
        <v>15</v>
      </c>
      <c r="AG218" s="10" t="s">
        <v>2362</v>
      </c>
      <c r="AH218" s="10" t="s">
        <v>2282</v>
      </c>
      <c r="AI218" s="10" t="s">
        <v>15</v>
      </c>
      <c r="AJ218" s="10" t="s">
        <v>15</v>
      </c>
      <c r="AK218" s="10" t="s">
        <v>15</v>
      </c>
      <c r="AL218" s="10" t="s">
        <v>15</v>
      </c>
      <c r="AM218" s="10" t="s">
        <v>15</v>
      </c>
      <c r="AN218" s="10" t="s">
        <v>15</v>
      </c>
      <c r="AO218" s="10" t="s">
        <v>2282</v>
      </c>
      <c r="AP218" s="10" t="s">
        <v>15</v>
      </c>
      <c r="AQ218" s="10" t="s">
        <v>15</v>
      </c>
      <c r="AR218" s="10" t="s">
        <v>15</v>
      </c>
      <c r="AS218" s="10" t="s">
        <v>15</v>
      </c>
      <c r="AT218" s="10" t="s">
        <v>15</v>
      </c>
      <c r="AU218" s="10">
        <f>SUM(COUNTIFS($P218:$AT218,{"Present - Approved","On behalf attendance - Approved","On behalf attendance - Regularise - Approved","Present - Regularise - Approved"}))</f>
        <v>26</v>
      </c>
      <c r="AV218" s="10">
        <f>SUM(COUNTIFS($P218:$AT218,{"Present - Awaiting","Present - Regularise - Awaiting"}))</f>
        <v>0</v>
      </c>
      <c r="AW218" s="10">
        <f>SUM(COUNTIFS($P218:$AT218,{"Weekoff - Approved","Weekoff Regularise - Approved","Weekoff - Regularise - Approved"}))</f>
        <v>4</v>
      </c>
      <c r="AX218" s="10">
        <f>SUM(COUNTIFS($P218:$AT218,{"Half Day - Approved","Halfday Present - Regularise - Approved","Halfday Present - Approved"}))/2</f>
        <v>0</v>
      </c>
      <c r="AY218" s="10">
        <f>SUM(COUNTIFS($P218:$AT218,{"Half Day - Awaiting"}))/2</f>
        <v>0</v>
      </c>
      <c r="AZ218" s="10">
        <f>COUNTIFS($P218:$AT218,"*Leave - approved*")</f>
        <v>0</v>
      </c>
      <c r="BA218" s="10">
        <f>SUM(COUNTIFS($P218:$AT218,{"Leave - Awaiting"}))</f>
        <v>0</v>
      </c>
      <c r="BB218" s="10">
        <f>COUNTIFS($P218:$AT218,"*Holiday*")</f>
        <v>1</v>
      </c>
      <c r="BC218" s="10">
        <f>SUM(COUNTIFS($P218:$AT218,{"Absent","Absent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8" s="10">
        <f>SUM(COUNTIFS($P218:$AT218,{"Not Marked","Halfday Present - Rejected","Half Day - Rejected","Marked Absent - Regularise - Rejected"}))</f>
        <v>0</v>
      </c>
      <c r="BE218" s="10">
        <f>COUNTIFS($P218:$AT218,"*NA*")</f>
        <v>0</v>
      </c>
      <c r="BF218" s="10">
        <f>SUM(AV218+AY218+BA218+BC218+BD218)</f>
        <v>0</v>
      </c>
      <c r="BG218" s="10">
        <f>SUM(AU218+AW218+AX218+AZ218+BB218)</f>
        <v>31</v>
      </c>
      <c r="BH218" s="10">
        <f>SUM($AU218:$BE218)</f>
        <v>31</v>
      </c>
      <c r="BI218" s="10">
        <f>BA218</f>
        <v>0</v>
      </c>
      <c r="BJ218" s="10">
        <f>BD218+BI218</f>
        <v>0</v>
      </c>
      <c r="BK218" s="10">
        <v>0</v>
      </c>
      <c r="BL218" s="10" t="s">
        <v>2380</v>
      </c>
      <c r="BM218" s="10" t="s">
        <v>2376</v>
      </c>
    </row>
    <row r="219" spans="1:65" x14ac:dyDescent="0.25">
      <c r="A219" s="10" t="s">
        <v>107</v>
      </c>
      <c r="B219" s="10" t="s">
        <v>108</v>
      </c>
      <c r="C219" s="10">
        <v>2002840657</v>
      </c>
      <c r="D219" s="10" t="s">
        <v>372</v>
      </c>
      <c r="E219" s="10" t="s">
        <v>373</v>
      </c>
      <c r="F219" s="10" t="s">
        <v>104</v>
      </c>
      <c r="G219" s="10" t="s">
        <v>47</v>
      </c>
      <c r="H219" s="10">
        <v>7238839537</v>
      </c>
      <c r="I219" s="10" t="s">
        <v>48</v>
      </c>
      <c r="J219" s="22">
        <v>45231</v>
      </c>
      <c r="K219" s="10">
        <v>7408995511</v>
      </c>
      <c r="L219" s="10" t="s">
        <v>374</v>
      </c>
      <c r="M219" s="10" t="s">
        <v>375</v>
      </c>
      <c r="N219" s="10" t="s">
        <v>40</v>
      </c>
      <c r="O219" s="10" t="s">
        <v>41</v>
      </c>
      <c r="P219" s="10" t="s">
        <v>2360</v>
      </c>
      <c r="Q219" s="10" t="s">
        <v>15</v>
      </c>
      <c r="R219" s="10" t="s">
        <v>2360</v>
      </c>
      <c r="S219" s="10" t="s">
        <v>2360</v>
      </c>
      <c r="T219" s="10" t="s">
        <v>2282</v>
      </c>
      <c r="U219" s="10" t="s">
        <v>2360</v>
      </c>
      <c r="V219" s="10" t="s">
        <v>2360</v>
      </c>
      <c r="W219" s="10" t="s">
        <v>2360</v>
      </c>
      <c r="X219" s="10" t="s">
        <v>2360</v>
      </c>
      <c r="Y219" s="10" t="s">
        <v>2360</v>
      </c>
      <c r="Z219" s="10" t="s">
        <v>2360</v>
      </c>
      <c r="AA219" s="10" t="s">
        <v>2282</v>
      </c>
      <c r="AB219" s="10" t="s">
        <v>15</v>
      </c>
      <c r="AC219" s="10" t="s">
        <v>15</v>
      </c>
      <c r="AD219" s="10" t="s">
        <v>15</v>
      </c>
      <c r="AE219" s="10" t="s">
        <v>15</v>
      </c>
      <c r="AF219" s="10" t="s">
        <v>15</v>
      </c>
      <c r="AG219" s="10" t="s">
        <v>2362</v>
      </c>
      <c r="AH219" s="10" t="s">
        <v>2282</v>
      </c>
      <c r="AI219" s="10" t="s">
        <v>15</v>
      </c>
      <c r="AJ219" s="10" t="s">
        <v>15</v>
      </c>
      <c r="AK219" s="10" t="s">
        <v>15</v>
      </c>
      <c r="AL219" s="10" t="s">
        <v>15</v>
      </c>
      <c r="AM219" s="10" t="s">
        <v>15</v>
      </c>
      <c r="AN219" s="10" t="s">
        <v>15</v>
      </c>
      <c r="AO219" s="10" t="s">
        <v>2282</v>
      </c>
      <c r="AP219" s="10" t="s">
        <v>15</v>
      </c>
      <c r="AQ219" s="10" t="s">
        <v>15</v>
      </c>
      <c r="AR219" s="10" t="s">
        <v>15</v>
      </c>
      <c r="AS219" s="10" t="s">
        <v>15</v>
      </c>
      <c r="AT219" s="10" t="s">
        <v>15</v>
      </c>
      <c r="AU219" s="10">
        <f>SUM(COUNTIFS($P219:$AT219,{"Present - Approved","On behalf attendance - Approved","On behalf attendance - Regularise - Approved","Present - Regularise - Approved"}))</f>
        <v>26</v>
      </c>
      <c r="AV219" s="10">
        <f>SUM(COUNTIFS($P219:$AT219,{"Present - Awaiting","Present - Regularise - Awaiting"}))</f>
        <v>0</v>
      </c>
      <c r="AW219" s="10">
        <f>SUM(COUNTIFS($P219:$AT219,{"Weekoff - Approved","Weekoff Regularise - Approved","Weekoff - Regularise - Approved"}))</f>
        <v>4</v>
      </c>
      <c r="AX219" s="10">
        <f>SUM(COUNTIFS($P219:$AT219,{"Half Day - Approved","Halfday Present - Regularise - Approved","Halfday Present - Approved"}))/2</f>
        <v>0</v>
      </c>
      <c r="AY219" s="10">
        <f>SUM(COUNTIFS($P219:$AT219,{"Half Day - Awaiting"}))/2</f>
        <v>0</v>
      </c>
      <c r="AZ219" s="10">
        <f>COUNTIFS($P219:$AT219,"*Leave - approved*")</f>
        <v>0</v>
      </c>
      <c r="BA219" s="10">
        <f>SUM(COUNTIFS($P219:$AT219,{"Leave - Awaiting"}))</f>
        <v>0</v>
      </c>
      <c r="BB219" s="10">
        <f>COUNTIFS($P219:$AT219,"*Holiday*")</f>
        <v>1</v>
      </c>
      <c r="BC219" s="10">
        <f>SUM(COUNTIFS($P219:$AT219,{"Absent","Absent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19" s="10">
        <f>SUM(COUNTIFS($P219:$AT219,{"Not Marked","Halfday Present - Rejected","Half Day - Rejected","Marked Absent - Regularise - Rejected"}))</f>
        <v>0</v>
      </c>
      <c r="BE219" s="10">
        <f>COUNTIFS($P219:$AT219,"*NA*")</f>
        <v>0</v>
      </c>
      <c r="BF219" s="10">
        <f>SUM(AV219+AY219+BA219+BC219+BD219)</f>
        <v>0</v>
      </c>
      <c r="BG219" s="10">
        <f>SUM(AU219+AW219+AX219+AZ219+BB219)</f>
        <v>31</v>
      </c>
      <c r="BH219" s="10">
        <f>SUM($AU219:$BE219)</f>
        <v>31</v>
      </c>
      <c r="BI219" s="10">
        <f>BA219</f>
        <v>0</v>
      </c>
      <c r="BJ219" s="10">
        <f>BD219+BI219</f>
        <v>0</v>
      </c>
      <c r="BK219" s="10">
        <v>0</v>
      </c>
      <c r="BL219" s="10" t="s">
        <v>2380</v>
      </c>
      <c r="BM219" s="10" t="s">
        <v>2376</v>
      </c>
    </row>
    <row r="220" spans="1:65" x14ac:dyDescent="0.25">
      <c r="A220" s="10" t="s">
        <v>64</v>
      </c>
      <c r="B220" s="10" t="s">
        <v>376</v>
      </c>
      <c r="C220" s="10">
        <v>2002840656</v>
      </c>
      <c r="D220" s="10" t="s">
        <v>377</v>
      </c>
      <c r="E220" s="10" t="s">
        <v>378</v>
      </c>
      <c r="F220" s="10" t="s">
        <v>35</v>
      </c>
      <c r="G220" s="10" t="s">
        <v>47</v>
      </c>
      <c r="H220" s="10">
        <v>8184900427</v>
      </c>
      <c r="I220" s="10" t="s">
        <v>48</v>
      </c>
      <c r="J220" s="22">
        <v>45231</v>
      </c>
      <c r="K220" s="10">
        <v>9553835807</v>
      </c>
      <c r="L220" s="10" t="s">
        <v>379</v>
      </c>
      <c r="M220" s="10" t="s">
        <v>69</v>
      </c>
      <c r="N220" s="10" t="s">
        <v>40</v>
      </c>
      <c r="O220" s="10" t="s">
        <v>41</v>
      </c>
      <c r="P220" s="10" t="s">
        <v>2360</v>
      </c>
      <c r="Q220" s="10" t="s">
        <v>2360</v>
      </c>
      <c r="R220" s="10" t="s">
        <v>15</v>
      </c>
      <c r="S220" s="10" t="s">
        <v>15</v>
      </c>
      <c r="T220" s="10" t="s">
        <v>2282</v>
      </c>
      <c r="U220" s="10" t="s">
        <v>15</v>
      </c>
      <c r="V220" s="10" t="s">
        <v>15</v>
      </c>
      <c r="W220" s="10" t="s">
        <v>15</v>
      </c>
      <c r="X220" s="10" t="s">
        <v>15</v>
      </c>
      <c r="Y220" s="10" t="s">
        <v>15</v>
      </c>
      <c r="Z220" s="10" t="s">
        <v>15</v>
      </c>
      <c r="AA220" s="10" t="s">
        <v>2282</v>
      </c>
      <c r="AB220" s="10" t="s">
        <v>15</v>
      </c>
      <c r="AC220" s="10" t="s">
        <v>2360</v>
      </c>
      <c r="AD220" s="10" t="s">
        <v>15</v>
      </c>
      <c r="AE220" s="10" t="s">
        <v>2360</v>
      </c>
      <c r="AF220" s="10" t="s">
        <v>15</v>
      </c>
      <c r="AG220" s="10" t="s">
        <v>15</v>
      </c>
      <c r="AH220" s="10" t="s">
        <v>2282</v>
      </c>
      <c r="AI220" s="10" t="s">
        <v>15</v>
      </c>
      <c r="AJ220" s="10" t="s">
        <v>15</v>
      </c>
      <c r="AK220" s="10" t="s">
        <v>15</v>
      </c>
      <c r="AL220" s="10" t="s">
        <v>15</v>
      </c>
      <c r="AM220" s="10" t="s">
        <v>2360</v>
      </c>
      <c r="AN220" s="10" t="s">
        <v>15</v>
      </c>
      <c r="AO220" s="10" t="s">
        <v>2282</v>
      </c>
      <c r="AP220" s="10" t="s">
        <v>15</v>
      </c>
      <c r="AQ220" s="10" t="s">
        <v>15</v>
      </c>
      <c r="AR220" s="10" t="s">
        <v>15</v>
      </c>
      <c r="AS220" s="10" t="s">
        <v>15</v>
      </c>
      <c r="AT220" s="10" t="s">
        <v>15</v>
      </c>
      <c r="AU220" s="10">
        <f>SUM(COUNTIFS($P220:$AT220,{"Present - Approved","On behalf attendance - Approved","On behalf attendance - Regularise - Approved","Present - Regularise - Approved"}))</f>
        <v>27</v>
      </c>
      <c r="AV220" s="10">
        <f>SUM(COUNTIFS($P220:$AT220,{"Present - Awaiting","Present - Regularise - Awaiting"}))</f>
        <v>0</v>
      </c>
      <c r="AW220" s="10">
        <f>SUM(COUNTIFS($P220:$AT220,{"Weekoff - Approved","Weekoff Regularise - Approved","Weekoff - Regularise - Approved"}))</f>
        <v>4</v>
      </c>
      <c r="AX220" s="10">
        <f>SUM(COUNTIFS($P220:$AT220,{"Half Day - Approved","Halfday Present - Regularise - Approved","Halfday Present - Approved"}))/2</f>
        <v>0</v>
      </c>
      <c r="AY220" s="10">
        <f>SUM(COUNTIFS($P220:$AT220,{"Half Day - Awaiting"}))/2</f>
        <v>0</v>
      </c>
      <c r="AZ220" s="10">
        <f>COUNTIFS($P220:$AT220,"*Leave - approved*")</f>
        <v>0</v>
      </c>
      <c r="BA220" s="10">
        <f>SUM(COUNTIFS($P220:$AT220,{"Leave - Awaiting"}))</f>
        <v>0</v>
      </c>
      <c r="BB220" s="10">
        <f>COUNTIFS($P220:$AT220,"*Holiday*")</f>
        <v>0</v>
      </c>
      <c r="BC220" s="10">
        <f>SUM(COUNTIFS($P220:$AT220,{"Absent","Absent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0" s="10">
        <f>SUM(COUNTIFS($P220:$AT220,{"Not Marked","Halfday Present - Rejected","Half Day - Rejected","Marked Absent - Regularise - Rejected"}))</f>
        <v>0</v>
      </c>
      <c r="BE220" s="10">
        <f>COUNTIFS($P220:$AT220,"*NA*")</f>
        <v>0</v>
      </c>
      <c r="BF220" s="10">
        <f>SUM(AV220+AY220+BA220+BC220+BD220)</f>
        <v>0</v>
      </c>
      <c r="BG220" s="10">
        <f>SUM(AU220+AW220+AX220+AZ220+BB220)</f>
        <v>31</v>
      </c>
      <c r="BH220" s="10">
        <f>SUM($AU220:$BE220)</f>
        <v>31</v>
      </c>
      <c r="BI220" s="10">
        <f>BA220</f>
        <v>0</v>
      </c>
      <c r="BJ220" s="10">
        <f>BD220+BI220</f>
        <v>0</v>
      </c>
      <c r="BK220" s="10">
        <v>0</v>
      </c>
      <c r="BL220" s="10" t="s">
        <v>2380</v>
      </c>
      <c r="BM220" s="10" t="s">
        <v>2376</v>
      </c>
    </row>
    <row r="221" spans="1:65" x14ac:dyDescent="0.25">
      <c r="A221" s="10" t="s">
        <v>217</v>
      </c>
      <c r="B221" s="10" t="s">
        <v>254</v>
      </c>
      <c r="C221" s="10">
        <v>2002840654</v>
      </c>
      <c r="D221" s="10" t="s">
        <v>380</v>
      </c>
      <c r="E221" s="10" t="s">
        <v>381</v>
      </c>
      <c r="F221" s="10" t="s">
        <v>46</v>
      </c>
      <c r="G221" s="10" t="s">
        <v>47</v>
      </c>
      <c r="H221" s="10">
        <v>9327547983</v>
      </c>
      <c r="I221" s="10" t="s">
        <v>48</v>
      </c>
      <c r="J221" s="22">
        <v>45231</v>
      </c>
      <c r="K221" s="10">
        <v>9537006639</v>
      </c>
      <c r="L221" s="10" t="s">
        <v>382</v>
      </c>
      <c r="M221" s="10" t="s">
        <v>258</v>
      </c>
      <c r="N221" s="10" t="s">
        <v>40</v>
      </c>
      <c r="O221" s="10" t="s">
        <v>41</v>
      </c>
      <c r="P221" s="10" t="s">
        <v>15</v>
      </c>
      <c r="Q221" s="10" t="s">
        <v>15</v>
      </c>
      <c r="R221" s="10" t="s">
        <v>2360</v>
      </c>
      <c r="S221" s="10" t="s">
        <v>15</v>
      </c>
      <c r="T221" s="10" t="s">
        <v>2282</v>
      </c>
      <c r="U221" s="10" t="s">
        <v>15</v>
      </c>
      <c r="V221" s="10" t="s">
        <v>15</v>
      </c>
      <c r="W221" s="10" t="s">
        <v>15</v>
      </c>
      <c r="X221" s="10" t="s">
        <v>15</v>
      </c>
      <c r="Y221" s="10" t="s">
        <v>15</v>
      </c>
      <c r="Z221" s="10" t="s">
        <v>15</v>
      </c>
      <c r="AA221" s="10" t="s">
        <v>2282</v>
      </c>
      <c r="AB221" s="10" t="s">
        <v>2360</v>
      </c>
      <c r="AC221" s="10" t="s">
        <v>2360</v>
      </c>
      <c r="AD221" s="10" t="s">
        <v>15</v>
      </c>
      <c r="AE221" s="10" t="s">
        <v>2360</v>
      </c>
      <c r="AF221" s="10" t="s">
        <v>15</v>
      </c>
      <c r="AG221" s="10" t="s">
        <v>15</v>
      </c>
      <c r="AH221" s="10" t="s">
        <v>2282</v>
      </c>
      <c r="AI221" s="10" t="s">
        <v>15</v>
      </c>
      <c r="AJ221" s="10" t="s">
        <v>15</v>
      </c>
      <c r="AK221" s="10" t="s">
        <v>15</v>
      </c>
      <c r="AL221" s="10" t="s">
        <v>15</v>
      </c>
      <c r="AM221" s="10" t="s">
        <v>2359</v>
      </c>
      <c r="AN221" s="10" t="s">
        <v>2359</v>
      </c>
      <c r="AO221" s="10" t="s">
        <v>2282</v>
      </c>
      <c r="AP221" s="10" t="s">
        <v>15</v>
      </c>
      <c r="AQ221" s="10" t="s">
        <v>2360</v>
      </c>
      <c r="AR221" s="10" t="s">
        <v>15</v>
      </c>
      <c r="AS221" s="10" t="s">
        <v>15</v>
      </c>
      <c r="AT221" s="10" t="s">
        <v>15</v>
      </c>
      <c r="AU221" s="10">
        <f>SUM(COUNTIFS($P221:$AT221,{"Present - Approved","On behalf attendance - Approved","On behalf attendance - Regularise - Approved","Present - Regularise - Approved"}))</f>
        <v>25</v>
      </c>
      <c r="AV221" s="10">
        <f>SUM(COUNTIFS($P221:$AT221,{"Present - Awaiting","Present - Regularise - Awaiting"}))</f>
        <v>0</v>
      </c>
      <c r="AW221" s="10">
        <f>SUM(COUNTIFS($P221:$AT221,{"Weekoff - Approved","Weekoff Regularise - Approved","Weekoff - Regularise - Approved"}))</f>
        <v>4</v>
      </c>
      <c r="AX221" s="10">
        <f>SUM(COUNTIFS($P221:$AT221,{"Half Day - Approved","Halfday Present - Regularise - Approved","Halfday Present - Approved"}))/2</f>
        <v>0</v>
      </c>
      <c r="AY221" s="10">
        <f>SUM(COUNTIFS($P221:$AT221,{"Half Day - Awaiting"}))/2</f>
        <v>0</v>
      </c>
      <c r="AZ221" s="10">
        <f>COUNTIFS($P221:$AT221,"*Leave - approved*")</f>
        <v>2</v>
      </c>
      <c r="BA221" s="10">
        <f>SUM(COUNTIFS($P221:$AT221,{"Leave - Awaiting"}))</f>
        <v>0</v>
      </c>
      <c r="BB221" s="10">
        <f>COUNTIFS($P221:$AT221,"*Holiday*")</f>
        <v>0</v>
      </c>
      <c r="BC221" s="10">
        <f>SUM(COUNTIFS($P221:$AT221,{"Absent","Absent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1" s="10">
        <f>SUM(COUNTIFS($P221:$AT221,{"Not Marked","Halfday Present - Rejected","Half Day - Rejected","Marked Absent - Regularise - Rejected"}))</f>
        <v>0</v>
      </c>
      <c r="BE221" s="10">
        <f>COUNTIFS($P221:$AT221,"*NA*")</f>
        <v>0</v>
      </c>
      <c r="BF221" s="10">
        <f>SUM(AV221+AY221+BA221+BC221+BD221)</f>
        <v>0</v>
      </c>
      <c r="BG221" s="10">
        <f>SUM(AU221+AW221+AX221+AZ221+BB221)</f>
        <v>31</v>
      </c>
      <c r="BH221" s="10">
        <f>SUM($AU221:$BE221)</f>
        <v>31</v>
      </c>
      <c r="BI221" s="10">
        <f>BA221</f>
        <v>0</v>
      </c>
      <c r="BJ221" s="10">
        <f>BD221+BI221</f>
        <v>0</v>
      </c>
      <c r="BK221" s="10">
        <v>0</v>
      </c>
      <c r="BL221" s="10" t="s">
        <v>2380</v>
      </c>
      <c r="BM221" s="10" t="s">
        <v>2376</v>
      </c>
    </row>
    <row r="222" spans="1:65" x14ac:dyDescent="0.25">
      <c r="A222" s="10" t="s">
        <v>383</v>
      </c>
      <c r="B222" s="10" t="s">
        <v>384</v>
      </c>
      <c r="C222" s="10">
        <v>2002840653</v>
      </c>
      <c r="D222" s="10" t="s">
        <v>385</v>
      </c>
      <c r="E222" s="10" t="s">
        <v>386</v>
      </c>
      <c r="F222" s="10" t="s">
        <v>46</v>
      </c>
      <c r="G222" s="10" t="s">
        <v>47</v>
      </c>
      <c r="H222" s="10">
        <v>9131412775</v>
      </c>
      <c r="I222" s="10" t="s">
        <v>48</v>
      </c>
      <c r="J222" s="22">
        <v>45231</v>
      </c>
      <c r="K222" s="10">
        <v>7869621430</v>
      </c>
      <c r="L222" s="10" t="s">
        <v>387</v>
      </c>
      <c r="M222" s="10" t="s">
        <v>59</v>
      </c>
      <c r="N222" s="10" t="s">
        <v>40</v>
      </c>
      <c r="O222" s="10" t="s">
        <v>41</v>
      </c>
      <c r="P222" s="10" t="s">
        <v>15</v>
      </c>
      <c r="Q222" s="10" t="s">
        <v>15</v>
      </c>
      <c r="R222" s="10" t="s">
        <v>15</v>
      </c>
      <c r="S222" s="10" t="s">
        <v>15</v>
      </c>
      <c r="T222" s="10" t="s">
        <v>2282</v>
      </c>
      <c r="U222" s="10" t="s">
        <v>15</v>
      </c>
      <c r="V222" s="10" t="s">
        <v>15</v>
      </c>
      <c r="W222" s="10" t="s">
        <v>15</v>
      </c>
      <c r="X222" s="10" t="s">
        <v>15</v>
      </c>
      <c r="Y222" s="10" t="s">
        <v>15</v>
      </c>
      <c r="Z222" s="10" t="s">
        <v>15</v>
      </c>
      <c r="AA222" s="10" t="s">
        <v>2282</v>
      </c>
      <c r="AB222" s="10" t="s">
        <v>15</v>
      </c>
      <c r="AC222" s="10" t="s">
        <v>15</v>
      </c>
      <c r="AD222" s="10" t="s">
        <v>15</v>
      </c>
      <c r="AE222" s="10" t="s">
        <v>15</v>
      </c>
      <c r="AF222" s="10" t="s">
        <v>15</v>
      </c>
      <c r="AG222" s="10" t="s">
        <v>15</v>
      </c>
      <c r="AH222" s="10" t="s">
        <v>2282</v>
      </c>
      <c r="AI222" s="10" t="s">
        <v>15</v>
      </c>
      <c r="AJ222" s="10" t="s">
        <v>15</v>
      </c>
      <c r="AK222" s="10" t="s">
        <v>15</v>
      </c>
      <c r="AL222" s="10" t="s">
        <v>15</v>
      </c>
      <c r="AM222" s="10" t="s">
        <v>15</v>
      </c>
      <c r="AN222" s="10" t="s">
        <v>2359</v>
      </c>
      <c r="AO222" s="10" t="s">
        <v>2282</v>
      </c>
      <c r="AP222" s="10" t="s">
        <v>15</v>
      </c>
      <c r="AQ222" s="10" t="s">
        <v>15</v>
      </c>
      <c r="AR222" s="10" t="s">
        <v>15</v>
      </c>
      <c r="AS222" s="10" t="s">
        <v>15</v>
      </c>
      <c r="AT222" s="10" t="s">
        <v>15</v>
      </c>
      <c r="AU222" s="10">
        <f>SUM(COUNTIFS($P222:$AT222,{"Present - Approved","On behalf attendance - Approved","On behalf attendance - Regularise - Approved","Present - Regularise - Approved"}))</f>
        <v>26</v>
      </c>
      <c r="AV222" s="10">
        <f>SUM(COUNTIFS($P222:$AT222,{"Present - Awaiting","Present - Regularise - Awaiting"}))</f>
        <v>0</v>
      </c>
      <c r="AW222" s="10">
        <f>SUM(COUNTIFS($P222:$AT222,{"Weekoff - Approved","Weekoff Regularise - Approved","Weekoff - Regularise - Approved"}))</f>
        <v>4</v>
      </c>
      <c r="AX222" s="10">
        <f>SUM(COUNTIFS($P222:$AT222,{"Half Day - Approved","Halfday Present - Regularise - Approved","Halfday Present - Approved"}))/2</f>
        <v>0</v>
      </c>
      <c r="AY222" s="10">
        <f>SUM(COUNTIFS($P222:$AT222,{"Half Day - Awaiting"}))/2</f>
        <v>0</v>
      </c>
      <c r="AZ222" s="10">
        <f>COUNTIFS($P222:$AT222,"*Leave - approved*")</f>
        <v>1</v>
      </c>
      <c r="BA222" s="10">
        <f>SUM(COUNTIFS($P222:$AT222,{"Leave - Awaiting"}))</f>
        <v>0</v>
      </c>
      <c r="BB222" s="10">
        <f>COUNTIFS($P222:$AT222,"*Holiday*")</f>
        <v>0</v>
      </c>
      <c r="BC222" s="10">
        <f>SUM(COUNTIFS($P222:$AT222,{"Absent","Absent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2" s="10">
        <f>SUM(COUNTIFS($P222:$AT222,{"Not Marked","Halfday Present - Rejected","Half Day - Rejected","Marked Absent - Regularise - Rejected"}))</f>
        <v>0</v>
      </c>
      <c r="BE222" s="10">
        <f>COUNTIFS($P222:$AT222,"*NA*")</f>
        <v>0</v>
      </c>
      <c r="BF222" s="10">
        <f>SUM(AV222+AY222+BA222+BC222+BD222)</f>
        <v>0</v>
      </c>
      <c r="BG222" s="10">
        <f>SUM(AU222+AW222+AX222+AZ222+BB222)</f>
        <v>31</v>
      </c>
      <c r="BH222" s="10">
        <f>SUM($AU222:$BE222)</f>
        <v>31</v>
      </c>
      <c r="BI222" s="10">
        <f>BA222</f>
        <v>0</v>
      </c>
      <c r="BJ222" s="10">
        <f>BD222+BI222</f>
        <v>0</v>
      </c>
      <c r="BK222" s="10">
        <v>0</v>
      </c>
      <c r="BL222" s="10" t="s">
        <v>2380</v>
      </c>
      <c r="BM222" s="10" t="s">
        <v>2376</v>
      </c>
    </row>
    <row r="223" spans="1:65" x14ac:dyDescent="0.25">
      <c r="A223" s="10" t="s">
        <v>87</v>
      </c>
      <c r="B223" s="10" t="s">
        <v>388</v>
      </c>
      <c r="C223" s="10">
        <v>2002840650</v>
      </c>
      <c r="D223" s="10" t="s">
        <v>389</v>
      </c>
      <c r="E223" s="10" t="s">
        <v>390</v>
      </c>
      <c r="F223" s="10" t="s">
        <v>91</v>
      </c>
      <c r="G223" s="10" t="s">
        <v>47</v>
      </c>
      <c r="H223" s="10">
        <v>8145549559</v>
      </c>
      <c r="I223" s="10" t="s">
        <v>48</v>
      </c>
      <c r="J223" s="22">
        <v>45231</v>
      </c>
      <c r="K223" s="10">
        <v>8372088283</v>
      </c>
      <c r="L223" s="10" t="s">
        <v>391</v>
      </c>
      <c r="M223" s="10" t="s">
        <v>357</v>
      </c>
      <c r="N223" s="10" t="s">
        <v>40</v>
      </c>
      <c r="O223" s="10" t="s">
        <v>41</v>
      </c>
      <c r="P223" s="10" t="s">
        <v>15</v>
      </c>
      <c r="Q223" s="10" t="s">
        <v>15</v>
      </c>
      <c r="R223" s="10" t="s">
        <v>15</v>
      </c>
      <c r="S223" s="10" t="s">
        <v>15</v>
      </c>
      <c r="T223" s="10" t="s">
        <v>2282</v>
      </c>
      <c r="U223" s="10" t="s">
        <v>15</v>
      </c>
      <c r="V223" s="10" t="s">
        <v>15</v>
      </c>
      <c r="W223" s="10" t="s">
        <v>15</v>
      </c>
      <c r="X223" s="10" t="s">
        <v>15</v>
      </c>
      <c r="Y223" s="10" t="s">
        <v>15</v>
      </c>
      <c r="Z223" s="10" t="s">
        <v>15</v>
      </c>
      <c r="AA223" s="10" t="s">
        <v>2282</v>
      </c>
      <c r="AB223" s="10" t="s">
        <v>15</v>
      </c>
      <c r="AC223" s="10" t="s">
        <v>15</v>
      </c>
      <c r="AD223" s="10" t="s">
        <v>15</v>
      </c>
      <c r="AE223" s="10" t="s">
        <v>2359</v>
      </c>
      <c r="AF223" s="10" t="s">
        <v>2359</v>
      </c>
      <c r="AG223" s="10" t="s">
        <v>15</v>
      </c>
      <c r="AH223" s="10" t="s">
        <v>2282</v>
      </c>
      <c r="AI223" s="10" t="s">
        <v>15</v>
      </c>
      <c r="AJ223" s="10" t="s">
        <v>15</v>
      </c>
      <c r="AK223" s="10" t="s">
        <v>15</v>
      </c>
      <c r="AL223" s="10" t="s">
        <v>15</v>
      </c>
      <c r="AM223" s="10" t="s">
        <v>15</v>
      </c>
      <c r="AN223" s="10" t="s">
        <v>15</v>
      </c>
      <c r="AO223" s="10" t="s">
        <v>2282</v>
      </c>
      <c r="AP223" s="10" t="s">
        <v>15</v>
      </c>
      <c r="AQ223" s="10" t="s">
        <v>15</v>
      </c>
      <c r="AR223" s="10" t="s">
        <v>15</v>
      </c>
      <c r="AS223" s="10" t="s">
        <v>15</v>
      </c>
      <c r="AT223" s="10" t="s">
        <v>15</v>
      </c>
      <c r="AU223" s="10">
        <f>SUM(COUNTIFS($P223:$AT223,{"Present - Approved","On behalf attendance - Approved","On behalf attendance - Regularise - Approved","Present - Regularise - Approved"}))</f>
        <v>25</v>
      </c>
      <c r="AV223" s="10">
        <f>SUM(COUNTIFS($P223:$AT223,{"Present - Awaiting","Present - Regularise - Awaiting"}))</f>
        <v>0</v>
      </c>
      <c r="AW223" s="10">
        <f>SUM(COUNTIFS($P223:$AT223,{"Weekoff - Approved","Weekoff Regularise - Approved","Weekoff - Regularise - Approved"}))</f>
        <v>4</v>
      </c>
      <c r="AX223" s="10">
        <f>SUM(COUNTIFS($P223:$AT223,{"Half Day - Approved","Halfday Present - Regularise - Approved","Halfday Present - Approved"}))/2</f>
        <v>0</v>
      </c>
      <c r="AY223" s="10">
        <f>SUM(COUNTIFS($P223:$AT223,{"Half Day - Awaiting"}))/2</f>
        <v>0</v>
      </c>
      <c r="AZ223" s="10">
        <f>COUNTIFS($P223:$AT223,"*Leave - approved*")</f>
        <v>2</v>
      </c>
      <c r="BA223" s="10">
        <f>SUM(COUNTIFS($P223:$AT223,{"Leave - Awaiting"}))</f>
        <v>0</v>
      </c>
      <c r="BB223" s="10">
        <f>COUNTIFS($P223:$AT223,"*Holiday*")</f>
        <v>0</v>
      </c>
      <c r="BC223" s="10">
        <f>SUM(COUNTIFS($P223:$AT223,{"Absent","Absent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3" s="10">
        <f>SUM(COUNTIFS($P223:$AT223,{"Not Marked","Halfday Present - Rejected","Half Day - Rejected","Marked Absent - Regularise - Rejected"}))</f>
        <v>0</v>
      </c>
      <c r="BE223" s="10">
        <f>COUNTIFS($P223:$AT223,"*NA*")</f>
        <v>0</v>
      </c>
      <c r="BF223" s="10">
        <f>SUM(AV223+AY223+BA223+BC223+BD223)</f>
        <v>0</v>
      </c>
      <c r="BG223" s="10">
        <f>SUM(AU223+AW223+AX223+AZ223+BB223)</f>
        <v>31</v>
      </c>
      <c r="BH223" s="10">
        <f>SUM($AU223:$BE223)</f>
        <v>31</v>
      </c>
      <c r="BI223" s="10">
        <f>BA223</f>
        <v>0</v>
      </c>
      <c r="BJ223" s="10">
        <f>BD223+BI223</f>
        <v>0</v>
      </c>
      <c r="BK223" s="10">
        <v>0</v>
      </c>
      <c r="BL223" s="10" t="s">
        <v>2380</v>
      </c>
      <c r="BM223" s="10" t="s">
        <v>2376</v>
      </c>
    </row>
    <row r="224" spans="1:65" x14ac:dyDescent="0.25">
      <c r="A224" s="10" t="s">
        <v>107</v>
      </c>
      <c r="B224" s="10" t="s">
        <v>318</v>
      </c>
      <c r="C224" s="10">
        <v>2002840646</v>
      </c>
      <c r="D224" s="10" t="s">
        <v>392</v>
      </c>
      <c r="E224" s="10" t="s">
        <v>393</v>
      </c>
      <c r="F224" s="10" t="s">
        <v>104</v>
      </c>
      <c r="G224" s="10" t="s">
        <v>47</v>
      </c>
      <c r="H224" s="10">
        <v>8601497887</v>
      </c>
      <c r="I224" s="10" t="s">
        <v>48</v>
      </c>
      <c r="J224" s="22">
        <v>45231</v>
      </c>
      <c r="K224" s="10">
        <v>9795018781</v>
      </c>
      <c r="L224" s="10" t="s">
        <v>394</v>
      </c>
      <c r="M224" s="10" t="s">
        <v>371</v>
      </c>
      <c r="N224" s="10" t="s">
        <v>40</v>
      </c>
      <c r="O224" s="10" t="s">
        <v>41</v>
      </c>
      <c r="P224" s="10" t="s">
        <v>15</v>
      </c>
      <c r="Q224" s="10" t="s">
        <v>15</v>
      </c>
      <c r="R224" s="10" t="s">
        <v>15</v>
      </c>
      <c r="S224" s="10" t="s">
        <v>15</v>
      </c>
      <c r="T224" s="10" t="s">
        <v>2282</v>
      </c>
      <c r="U224" s="10" t="s">
        <v>15</v>
      </c>
      <c r="V224" s="10" t="s">
        <v>15</v>
      </c>
      <c r="W224" s="10" t="s">
        <v>15</v>
      </c>
      <c r="X224" s="10" t="s">
        <v>15</v>
      </c>
      <c r="Y224" s="10" t="s">
        <v>15</v>
      </c>
      <c r="Z224" s="10" t="s">
        <v>15</v>
      </c>
      <c r="AA224" s="10" t="s">
        <v>2282</v>
      </c>
      <c r="AB224" s="10" t="s">
        <v>15</v>
      </c>
      <c r="AC224" s="10" t="s">
        <v>15</v>
      </c>
      <c r="AD224" s="10" t="s">
        <v>15</v>
      </c>
      <c r="AE224" s="10" t="s">
        <v>15</v>
      </c>
      <c r="AF224" s="10" t="s">
        <v>15</v>
      </c>
      <c r="AG224" s="10" t="s">
        <v>2362</v>
      </c>
      <c r="AH224" s="10" t="s">
        <v>2282</v>
      </c>
      <c r="AI224" s="10" t="s">
        <v>15</v>
      </c>
      <c r="AJ224" s="10" t="s">
        <v>15</v>
      </c>
      <c r="AK224" s="10" t="s">
        <v>15</v>
      </c>
      <c r="AL224" s="10" t="s">
        <v>15</v>
      </c>
      <c r="AM224" s="10" t="s">
        <v>15</v>
      </c>
      <c r="AN224" s="10" t="s">
        <v>15</v>
      </c>
      <c r="AO224" s="10" t="s">
        <v>2282</v>
      </c>
      <c r="AP224" s="10" t="s">
        <v>15</v>
      </c>
      <c r="AQ224" s="10" t="s">
        <v>15</v>
      </c>
      <c r="AR224" s="10" t="s">
        <v>15</v>
      </c>
      <c r="AS224" s="10" t="s">
        <v>15</v>
      </c>
      <c r="AT224" s="10" t="s">
        <v>15</v>
      </c>
      <c r="AU224" s="10">
        <f>SUM(COUNTIFS($P224:$AT224,{"Present - Approved","On behalf attendance - Approved","On behalf attendance - Regularise - Approved","Present - Regularise - Approved"}))</f>
        <v>26</v>
      </c>
      <c r="AV224" s="10">
        <f>SUM(COUNTIFS($P224:$AT224,{"Present - Awaiting","Present - Regularise - Awaiting"}))</f>
        <v>0</v>
      </c>
      <c r="AW224" s="10">
        <f>SUM(COUNTIFS($P224:$AT224,{"Weekoff - Approved","Weekoff Regularise - Approved","Weekoff - Regularise - Approved"}))</f>
        <v>4</v>
      </c>
      <c r="AX224" s="10">
        <f>SUM(COUNTIFS($P224:$AT224,{"Half Day - Approved","Halfday Present - Regularise - Approved","Halfday Present - Approved"}))/2</f>
        <v>0</v>
      </c>
      <c r="AY224" s="10">
        <f>SUM(COUNTIFS($P224:$AT224,{"Half Day - Awaiting"}))/2</f>
        <v>0</v>
      </c>
      <c r="AZ224" s="10">
        <f>COUNTIFS($P224:$AT224,"*Leave - approved*")</f>
        <v>0</v>
      </c>
      <c r="BA224" s="10">
        <f>SUM(COUNTIFS($P224:$AT224,{"Leave - Awaiting"}))</f>
        <v>0</v>
      </c>
      <c r="BB224" s="10">
        <f>COUNTIFS($P224:$AT224,"*Holiday*")</f>
        <v>1</v>
      </c>
      <c r="BC224" s="10">
        <f>SUM(COUNTIFS($P224:$AT224,{"Absent","Absent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4" s="10">
        <f>SUM(COUNTIFS($P224:$AT224,{"Not Marked","Halfday Present - Rejected","Half Day - Rejected","Marked Absent - Regularise - Rejected"}))</f>
        <v>0</v>
      </c>
      <c r="BE224" s="10">
        <f>COUNTIFS($P224:$AT224,"*NA*")</f>
        <v>0</v>
      </c>
      <c r="BF224" s="10">
        <f>SUM(AV224+AY224+BA224+BC224+BD224)</f>
        <v>0</v>
      </c>
      <c r="BG224" s="10">
        <f>SUM(AU224+AW224+AX224+AZ224+BB224)</f>
        <v>31</v>
      </c>
      <c r="BH224" s="10">
        <f>SUM($AU224:$BE224)</f>
        <v>31</v>
      </c>
      <c r="BI224" s="10">
        <f>BA224</f>
        <v>0</v>
      </c>
      <c r="BJ224" s="10">
        <f>BD224+BI224</f>
        <v>0</v>
      </c>
      <c r="BK224" s="10">
        <v>0</v>
      </c>
      <c r="BL224" s="10" t="s">
        <v>2380</v>
      </c>
      <c r="BM224" s="10" t="s">
        <v>2376</v>
      </c>
    </row>
    <row r="225" spans="1:65" x14ac:dyDescent="0.25">
      <c r="A225" s="10" t="s">
        <v>217</v>
      </c>
      <c r="B225" s="10" t="s">
        <v>395</v>
      </c>
      <c r="C225" s="10">
        <v>2002840973</v>
      </c>
      <c r="D225" s="10" t="s">
        <v>396</v>
      </c>
      <c r="E225" s="10" t="s">
        <v>397</v>
      </c>
      <c r="F225" s="10" t="s">
        <v>46</v>
      </c>
      <c r="G225" s="10" t="s">
        <v>47</v>
      </c>
      <c r="H225" s="10">
        <v>9722582111</v>
      </c>
      <c r="I225" s="10" t="s">
        <v>48</v>
      </c>
      <c r="J225" s="22">
        <v>45231</v>
      </c>
      <c r="K225" s="10">
        <v>9067419535</v>
      </c>
      <c r="L225" s="10" t="s">
        <v>398</v>
      </c>
      <c r="M225" s="10" t="s">
        <v>258</v>
      </c>
      <c r="N225" s="10" t="s">
        <v>40</v>
      </c>
      <c r="O225" s="10" t="s">
        <v>41</v>
      </c>
      <c r="P225" s="10" t="s">
        <v>15</v>
      </c>
      <c r="Q225" s="10" t="s">
        <v>2360</v>
      </c>
      <c r="R225" s="10" t="s">
        <v>15</v>
      </c>
      <c r="S225" s="10" t="s">
        <v>15</v>
      </c>
      <c r="T225" s="10" t="s">
        <v>2282</v>
      </c>
      <c r="U225" s="10" t="s">
        <v>15</v>
      </c>
      <c r="V225" s="10" t="s">
        <v>15</v>
      </c>
      <c r="W225" s="10" t="s">
        <v>15</v>
      </c>
      <c r="X225" s="10" t="s">
        <v>15</v>
      </c>
      <c r="Y225" s="10" t="s">
        <v>15</v>
      </c>
      <c r="Z225" s="10" t="s">
        <v>15</v>
      </c>
      <c r="AA225" s="10" t="s">
        <v>2282</v>
      </c>
      <c r="AB225" s="10" t="s">
        <v>15</v>
      </c>
      <c r="AC225" s="10" t="s">
        <v>15</v>
      </c>
      <c r="AD225" s="10" t="s">
        <v>15</v>
      </c>
      <c r="AE225" s="10" t="s">
        <v>15</v>
      </c>
      <c r="AF225" s="10" t="s">
        <v>15</v>
      </c>
      <c r="AG225" s="10" t="s">
        <v>2359</v>
      </c>
      <c r="AH225" s="10" t="s">
        <v>2282</v>
      </c>
      <c r="AI225" s="10" t="s">
        <v>2360</v>
      </c>
      <c r="AJ225" s="10" t="s">
        <v>15</v>
      </c>
      <c r="AK225" s="10" t="s">
        <v>15</v>
      </c>
      <c r="AL225" s="10" t="s">
        <v>15</v>
      </c>
      <c r="AM225" s="10" t="s">
        <v>15</v>
      </c>
      <c r="AN225" s="10" t="s">
        <v>15</v>
      </c>
      <c r="AO225" s="10" t="s">
        <v>2282</v>
      </c>
      <c r="AP225" s="10" t="s">
        <v>15</v>
      </c>
      <c r="AQ225" s="10" t="s">
        <v>15</v>
      </c>
      <c r="AR225" s="10" t="s">
        <v>15</v>
      </c>
      <c r="AS225" s="10" t="s">
        <v>15</v>
      </c>
      <c r="AT225" s="10" t="s">
        <v>15</v>
      </c>
      <c r="AU225" s="10">
        <f>SUM(COUNTIFS($P225:$AT225,{"Present - Approved","On behalf attendance - Approved","On behalf attendance - Regularise - Approved","Present - Regularise - Approved"}))</f>
        <v>26</v>
      </c>
      <c r="AV225" s="10">
        <f>SUM(COUNTIFS($P225:$AT225,{"Present - Awaiting","Present - Regularise - Awaiting"}))</f>
        <v>0</v>
      </c>
      <c r="AW225" s="10">
        <f>SUM(COUNTIFS($P225:$AT225,{"Weekoff - Approved","Weekoff Regularise - Approved","Weekoff - Regularise - Approved"}))</f>
        <v>4</v>
      </c>
      <c r="AX225" s="10">
        <f>SUM(COUNTIFS($P225:$AT225,{"Half Day - Approved","Halfday Present - Regularise - Approved","Halfday Present - Approved"}))/2</f>
        <v>0</v>
      </c>
      <c r="AY225" s="10">
        <f>SUM(COUNTIFS($P225:$AT225,{"Half Day - Awaiting"}))/2</f>
        <v>0</v>
      </c>
      <c r="AZ225" s="10">
        <f>COUNTIFS($P225:$AT225,"*Leave - approved*")</f>
        <v>1</v>
      </c>
      <c r="BA225" s="10">
        <f>SUM(COUNTIFS($P225:$AT225,{"Leave - Awaiting"}))</f>
        <v>0</v>
      </c>
      <c r="BB225" s="10">
        <f>COUNTIFS($P225:$AT225,"*Holiday*")</f>
        <v>0</v>
      </c>
      <c r="BC225" s="10">
        <f>SUM(COUNTIFS($P225:$AT225,{"Absent","Absent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5" s="10">
        <f>SUM(COUNTIFS($P225:$AT225,{"Not Marked","Halfday Present - Rejected","Half Day - Rejected","Marked Absent - Regularise - Rejected"}))</f>
        <v>0</v>
      </c>
      <c r="BE225" s="10">
        <f>COUNTIFS($P225:$AT225,"*NA*")</f>
        <v>0</v>
      </c>
      <c r="BF225" s="10">
        <f>SUM(AV225+AY225+BA225+BC225+BD225)</f>
        <v>0</v>
      </c>
      <c r="BG225" s="10">
        <f>SUM(AU225+AW225+AX225+AZ225+BB225)</f>
        <v>31</v>
      </c>
      <c r="BH225" s="10">
        <f>SUM($AU225:$BE225)</f>
        <v>31</v>
      </c>
      <c r="BI225" s="10">
        <f>BA225</f>
        <v>0</v>
      </c>
      <c r="BJ225" s="10">
        <f>BD225+BI225</f>
        <v>0</v>
      </c>
      <c r="BK225" s="10">
        <v>0</v>
      </c>
      <c r="BL225" s="10" t="s">
        <v>2380</v>
      </c>
      <c r="BM225" s="10" t="s">
        <v>2376</v>
      </c>
    </row>
    <row r="226" spans="1:65" x14ac:dyDescent="0.25">
      <c r="A226" s="10" t="s">
        <v>64</v>
      </c>
      <c r="B226" s="10" t="s">
        <v>65</v>
      </c>
      <c r="C226" s="10">
        <v>2002840642</v>
      </c>
      <c r="D226" s="10" t="s">
        <v>404</v>
      </c>
      <c r="E226" s="10" t="s">
        <v>405</v>
      </c>
      <c r="F226" s="10" t="s">
        <v>35</v>
      </c>
      <c r="G226" s="10" t="s">
        <v>47</v>
      </c>
      <c r="H226" s="10">
        <v>8978370681</v>
      </c>
      <c r="I226" s="10" t="s">
        <v>48</v>
      </c>
      <c r="J226" s="22">
        <v>45231</v>
      </c>
      <c r="K226" s="10">
        <v>9666623184</v>
      </c>
      <c r="L226" s="10" t="s">
        <v>68</v>
      </c>
      <c r="M226" s="10" t="s">
        <v>69</v>
      </c>
      <c r="N226" s="10" t="s">
        <v>40</v>
      </c>
      <c r="O226" s="10" t="s">
        <v>41</v>
      </c>
      <c r="P226" s="10" t="s">
        <v>15</v>
      </c>
      <c r="Q226" s="10" t="s">
        <v>15</v>
      </c>
      <c r="R226" s="10" t="s">
        <v>15</v>
      </c>
      <c r="S226" s="10" t="s">
        <v>15</v>
      </c>
      <c r="T226" s="10" t="s">
        <v>2282</v>
      </c>
      <c r="U226" s="10" t="s">
        <v>15</v>
      </c>
      <c r="V226" s="10" t="s">
        <v>2360</v>
      </c>
      <c r="W226" s="10" t="s">
        <v>15</v>
      </c>
      <c r="X226" s="10" t="s">
        <v>15</v>
      </c>
      <c r="Y226" s="10" t="s">
        <v>15</v>
      </c>
      <c r="Z226" s="10" t="s">
        <v>15</v>
      </c>
      <c r="AA226" s="10" t="s">
        <v>2282</v>
      </c>
      <c r="AB226" s="10" t="s">
        <v>15</v>
      </c>
      <c r="AC226" s="10" t="s">
        <v>15</v>
      </c>
      <c r="AD226" s="10" t="s">
        <v>15</v>
      </c>
      <c r="AE226" s="10" t="s">
        <v>2359</v>
      </c>
      <c r="AF226" s="10" t="s">
        <v>15</v>
      </c>
      <c r="AG226" s="10" t="s">
        <v>2359</v>
      </c>
      <c r="AH226" s="10" t="s">
        <v>2282</v>
      </c>
      <c r="AI226" s="10" t="s">
        <v>15</v>
      </c>
      <c r="AJ226" s="10" t="s">
        <v>15</v>
      </c>
      <c r="AK226" s="10" t="s">
        <v>15</v>
      </c>
      <c r="AL226" s="10" t="s">
        <v>15</v>
      </c>
      <c r="AM226" s="10" t="s">
        <v>15</v>
      </c>
      <c r="AN226" s="10" t="s">
        <v>15</v>
      </c>
      <c r="AO226" s="10" t="s">
        <v>2282</v>
      </c>
      <c r="AP226" s="10" t="s">
        <v>15</v>
      </c>
      <c r="AQ226" s="10" t="s">
        <v>15</v>
      </c>
      <c r="AR226" s="10" t="s">
        <v>15</v>
      </c>
      <c r="AS226" s="10" t="s">
        <v>15</v>
      </c>
      <c r="AT226" s="10" t="s">
        <v>15</v>
      </c>
      <c r="AU226" s="10">
        <f>SUM(COUNTIFS($P226:$AT226,{"Present - Approved","On behalf attendance - Approved","On behalf attendance - Regularise - Approved","Present - Regularise - Approved"}))</f>
        <v>25</v>
      </c>
      <c r="AV226" s="10">
        <f>SUM(COUNTIFS($P226:$AT226,{"Present - Awaiting","Present - Regularise - Awaiting"}))</f>
        <v>0</v>
      </c>
      <c r="AW226" s="10">
        <f>SUM(COUNTIFS($P226:$AT226,{"Weekoff - Approved","Weekoff Regularise - Approved","Weekoff - Regularise - Approved"}))</f>
        <v>4</v>
      </c>
      <c r="AX226" s="10">
        <f>SUM(COUNTIFS($P226:$AT226,{"Half Day - Approved","Halfday Present - Regularise - Approved","Halfday Present - Approved"}))/2</f>
        <v>0</v>
      </c>
      <c r="AY226" s="10">
        <f>SUM(COUNTIFS($P226:$AT226,{"Half Day - Awaiting"}))/2</f>
        <v>0</v>
      </c>
      <c r="AZ226" s="10">
        <f>COUNTIFS($P226:$AT226,"*Leave - approved*")</f>
        <v>2</v>
      </c>
      <c r="BA226" s="10">
        <f>SUM(COUNTIFS($P226:$AT226,{"Leave - Awaiting"}))</f>
        <v>0</v>
      </c>
      <c r="BB226" s="10">
        <f>COUNTIFS($P226:$AT226,"*Holiday*")</f>
        <v>0</v>
      </c>
      <c r="BC226" s="10">
        <f>SUM(COUNTIFS($P226:$AT226,{"Absent","Absent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6" s="10">
        <f>SUM(COUNTIFS($P226:$AT226,{"Not Marked","Halfday Present - Rejected","Half Day - Rejected","Marked Absent - Regularise - Rejected"}))</f>
        <v>0</v>
      </c>
      <c r="BE226" s="10">
        <f>COUNTIFS($P226:$AT226,"*NA*")</f>
        <v>0</v>
      </c>
      <c r="BF226" s="10">
        <f>SUM(AV226+AY226+BA226+BC226+BD226)</f>
        <v>0</v>
      </c>
      <c r="BG226" s="10">
        <f>SUM(AU226+AW226+AX226+AZ226+BB226)</f>
        <v>31</v>
      </c>
      <c r="BH226" s="10">
        <f>SUM($AU226:$BE226)</f>
        <v>31</v>
      </c>
      <c r="BI226" s="10">
        <f>BA226</f>
        <v>0</v>
      </c>
      <c r="BJ226" s="10">
        <f>BD226+BI226</f>
        <v>0</v>
      </c>
      <c r="BK226" s="10">
        <v>0</v>
      </c>
      <c r="BL226" s="10" t="s">
        <v>2380</v>
      </c>
      <c r="BM226" s="10" t="s">
        <v>2376</v>
      </c>
    </row>
    <row r="227" spans="1:65" x14ac:dyDescent="0.25">
      <c r="A227" s="10" t="s">
        <v>107</v>
      </c>
      <c r="B227" s="10" t="s">
        <v>406</v>
      </c>
      <c r="C227" s="10">
        <v>2002840640</v>
      </c>
      <c r="D227" s="10" t="s">
        <v>407</v>
      </c>
      <c r="E227" s="10" t="s">
        <v>408</v>
      </c>
      <c r="F227" s="10" t="s">
        <v>104</v>
      </c>
      <c r="G227" s="10" t="s">
        <v>47</v>
      </c>
      <c r="H227" s="10">
        <v>9648094977</v>
      </c>
      <c r="I227" s="10" t="s">
        <v>48</v>
      </c>
      <c r="J227" s="22">
        <v>45231</v>
      </c>
      <c r="K227" s="10">
        <v>9839166888</v>
      </c>
      <c r="L227" s="10" t="s">
        <v>409</v>
      </c>
      <c r="M227" s="10" t="s">
        <v>371</v>
      </c>
      <c r="N227" s="10" t="s">
        <v>40</v>
      </c>
      <c r="O227" s="10" t="s">
        <v>41</v>
      </c>
      <c r="P227" s="10" t="s">
        <v>15</v>
      </c>
      <c r="Q227" s="10" t="s">
        <v>15</v>
      </c>
      <c r="R227" s="10" t="s">
        <v>2360</v>
      </c>
      <c r="S227" s="10" t="s">
        <v>15</v>
      </c>
      <c r="T227" s="10" t="s">
        <v>2282</v>
      </c>
      <c r="U227" s="10" t="s">
        <v>15</v>
      </c>
      <c r="V227" s="10" t="s">
        <v>15</v>
      </c>
      <c r="W227" s="10" t="s">
        <v>15</v>
      </c>
      <c r="X227" s="10" t="s">
        <v>15</v>
      </c>
      <c r="Y227" s="10" t="s">
        <v>15</v>
      </c>
      <c r="Z227" s="10" t="s">
        <v>15</v>
      </c>
      <c r="AA227" s="10" t="s">
        <v>2282</v>
      </c>
      <c r="AB227" s="10" t="s">
        <v>15</v>
      </c>
      <c r="AC227" s="10" t="s">
        <v>15</v>
      </c>
      <c r="AD227" s="10" t="s">
        <v>2360</v>
      </c>
      <c r="AE227" s="10" t="s">
        <v>2360</v>
      </c>
      <c r="AF227" s="10" t="s">
        <v>2360</v>
      </c>
      <c r="AG227" s="10" t="s">
        <v>2362</v>
      </c>
      <c r="AH227" s="10" t="s">
        <v>2282</v>
      </c>
      <c r="AI227" s="10" t="s">
        <v>15</v>
      </c>
      <c r="AJ227" s="10" t="s">
        <v>15</v>
      </c>
      <c r="AK227" s="10" t="s">
        <v>15</v>
      </c>
      <c r="AL227" s="10" t="s">
        <v>15</v>
      </c>
      <c r="AM227" s="10" t="s">
        <v>15</v>
      </c>
      <c r="AN227" s="10" t="s">
        <v>15</v>
      </c>
      <c r="AO227" s="10" t="s">
        <v>2282</v>
      </c>
      <c r="AP227" s="10" t="s">
        <v>15</v>
      </c>
      <c r="AQ227" s="10" t="s">
        <v>15</v>
      </c>
      <c r="AR227" s="10" t="s">
        <v>15</v>
      </c>
      <c r="AS227" s="10" t="s">
        <v>15</v>
      </c>
      <c r="AT227" s="10" t="s">
        <v>15</v>
      </c>
      <c r="AU227" s="10">
        <f>SUM(COUNTIFS($P227:$AT227,{"Present - Approved","On behalf attendance - Approved","On behalf attendance - Regularise - Approved","Present - Regularise - Approved"}))</f>
        <v>26</v>
      </c>
      <c r="AV227" s="10">
        <f>SUM(COUNTIFS($P227:$AT227,{"Present - Awaiting","Present - Regularise - Awaiting"}))</f>
        <v>0</v>
      </c>
      <c r="AW227" s="10">
        <f>SUM(COUNTIFS($P227:$AT227,{"Weekoff - Approved","Weekoff Regularise - Approved","Weekoff - Regularise - Approved"}))</f>
        <v>4</v>
      </c>
      <c r="AX227" s="10">
        <f>SUM(COUNTIFS($P227:$AT227,{"Half Day - Approved","Halfday Present - Regularise - Approved","Halfday Present - Approved"}))/2</f>
        <v>0</v>
      </c>
      <c r="AY227" s="10">
        <f>SUM(COUNTIFS($P227:$AT227,{"Half Day - Awaiting"}))/2</f>
        <v>0</v>
      </c>
      <c r="AZ227" s="10">
        <f>COUNTIFS($P227:$AT227,"*Leave - approved*")</f>
        <v>0</v>
      </c>
      <c r="BA227" s="10">
        <f>SUM(COUNTIFS($P227:$AT227,{"Leave - Awaiting"}))</f>
        <v>0</v>
      </c>
      <c r="BB227" s="10">
        <f>COUNTIFS($P227:$AT227,"*Holiday*")</f>
        <v>1</v>
      </c>
      <c r="BC227" s="10">
        <f>SUM(COUNTIFS($P227:$AT227,{"Absent","Absent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7" s="10">
        <f>SUM(COUNTIFS($P227:$AT227,{"Not Marked","Halfday Present - Rejected","Half Day - Rejected","Marked Absent - Regularise - Rejected"}))</f>
        <v>0</v>
      </c>
      <c r="BE227" s="10">
        <f>COUNTIFS($P227:$AT227,"*NA*")</f>
        <v>0</v>
      </c>
      <c r="BF227" s="10">
        <f>SUM(AV227+AY227+BA227+BC227+BD227)</f>
        <v>0</v>
      </c>
      <c r="BG227" s="10">
        <f>SUM(AU227+AW227+AX227+AZ227+BB227)</f>
        <v>31</v>
      </c>
      <c r="BH227" s="10">
        <f>SUM($AU227:$BE227)</f>
        <v>31</v>
      </c>
      <c r="BI227" s="10">
        <f>BA227</f>
        <v>0</v>
      </c>
      <c r="BJ227" s="10">
        <f>BD227+BI227</f>
        <v>0</v>
      </c>
      <c r="BK227" s="10">
        <v>0</v>
      </c>
      <c r="BL227" s="10" t="s">
        <v>2380</v>
      </c>
      <c r="BM227" s="10" t="s">
        <v>2376</v>
      </c>
    </row>
    <row r="228" spans="1:65" x14ac:dyDescent="0.25">
      <c r="A228" s="10" t="s">
        <v>177</v>
      </c>
      <c r="B228" s="10" t="s">
        <v>410</v>
      </c>
      <c r="C228" s="10">
        <v>2002840638</v>
      </c>
      <c r="D228" s="10" t="s">
        <v>411</v>
      </c>
      <c r="E228" s="10" t="s">
        <v>412</v>
      </c>
      <c r="F228" s="10" t="s">
        <v>46</v>
      </c>
      <c r="G228" s="10" t="s">
        <v>47</v>
      </c>
      <c r="H228" s="10">
        <v>7499571402</v>
      </c>
      <c r="I228" s="10" t="s">
        <v>48</v>
      </c>
      <c r="J228" s="22">
        <v>45231</v>
      </c>
      <c r="K228" s="10">
        <v>9028874957</v>
      </c>
      <c r="L228" s="10" t="s">
        <v>413</v>
      </c>
      <c r="M228" s="10" t="s">
        <v>187</v>
      </c>
      <c r="N228" s="10" t="s">
        <v>40</v>
      </c>
      <c r="O228" s="10" t="s">
        <v>41</v>
      </c>
      <c r="P228" s="10" t="s">
        <v>15</v>
      </c>
      <c r="Q228" s="10" t="s">
        <v>2360</v>
      </c>
      <c r="R228" s="10" t="s">
        <v>2360</v>
      </c>
      <c r="S228" s="10" t="s">
        <v>15</v>
      </c>
      <c r="T228" s="10" t="s">
        <v>2282</v>
      </c>
      <c r="U228" s="10" t="s">
        <v>15</v>
      </c>
      <c r="V228" s="10" t="s">
        <v>15</v>
      </c>
      <c r="W228" s="10" t="s">
        <v>15</v>
      </c>
      <c r="X228" s="10" t="s">
        <v>15</v>
      </c>
      <c r="Y228" s="10" t="s">
        <v>15</v>
      </c>
      <c r="Z228" s="10" t="s">
        <v>15</v>
      </c>
      <c r="AA228" s="10" t="s">
        <v>2282</v>
      </c>
      <c r="AB228" s="10" t="s">
        <v>15</v>
      </c>
      <c r="AC228" s="10" t="s">
        <v>2360</v>
      </c>
      <c r="AD228" s="10" t="s">
        <v>15</v>
      </c>
      <c r="AE228" s="10" t="s">
        <v>15</v>
      </c>
      <c r="AF228" s="10" t="s">
        <v>15</v>
      </c>
      <c r="AG228" s="10" t="s">
        <v>2360</v>
      </c>
      <c r="AH228" s="10" t="s">
        <v>2282</v>
      </c>
      <c r="AI228" s="10" t="s">
        <v>2360</v>
      </c>
      <c r="AJ228" s="10" t="s">
        <v>2360</v>
      </c>
      <c r="AK228" s="10" t="s">
        <v>15</v>
      </c>
      <c r="AL228" s="10" t="s">
        <v>15</v>
      </c>
      <c r="AM228" s="10" t="s">
        <v>15</v>
      </c>
      <c r="AN228" s="10" t="s">
        <v>15</v>
      </c>
      <c r="AO228" s="10" t="s">
        <v>2282</v>
      </c>
      <c r="AP228" s="10" t="s">
        <v>15</v>
      </c>
      <c r="AQ228" s="10" t="s">
        <v>15</v>
      </c>
      <c r="AR228" s="10" t="s">
        <v>15</v>
      </c>
      <c r="AS228" s="10" t="s">
        <v>15</v>
      </c>
      <c r="AT228" s="10" t="s">
        <v>15</v>
      </c>
      <c r="AU228" s="10">
        <f>SUM(COUNTIFS($P228:$AT228,{"Present - Approved","On behalf attendance - Approved","On behalf attendance - Regularise - Approved","Present - Regularise - Approved"}))</f>
        <v>27</v>
      </c>
      <c r="AV228" s="10">
        <f>SUM(COUNTIFS($P228:$AT228,{"Present - Awaiting","Present - Regularise - Awaiting"}))</f>
        <v>0</v>
      </c>
      <c r="AW228" s="10">
        <f>SUM(COUNTIFS($P228:$AT228,{"Weekoff - Approved","Weekoff Regularise - Approved","Weekoff - Regularise - Approved"}))</f>
        <v>4</v>
      </c>
      <c r="AX228" s="10">
        <f>SUM(COUNTIFS($P228:$AT228,{"Half Day - Approved","Halfday Present - Regularise - Approved","Halfday Present - Approved"}))/2</f>
        <v>0</v>
      </c>
      <c r="AY228" s="10">
        <f>SUM(COUNTIFS($P228:$AT228,{"Half Day - Awaiting"}))/2</f>
        <v>0</v>
      </c>
      <c r="AZ228" s="10">
        <f>COUNTIFS($P228:$AT228,"*Leave - approved*")</f>
        <v>0</v>
      </c>
      <c r="BA228" s="10">
        <f>SUM(COUNTIFS($P228:$AT228,{"Leave - Awaiting"}))</f>
        <v>0</v>
      </c>
      <c r="BB228" s="10">
        <f>COUNTIFS($P228:$AT228,"*Holiday*")</f>
        <v>0</v>
      </c>
      <c r="BC228" s="10">
        <f>SUM(COUNTIFS($P228:$AT228,{"Absent","Absent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8" s="10">
        <f>SUM(COUNTIFS($P228:$AT228,{"Not Marked","Halfday Present - Rejected","Half Day - Rejected","Marked Absent - Regularise - Rejected"}))</f>
        <v>0</v>
      </c>
      <c r="BE228" s="10">
        <f>COUNTIFS($P228:$AT228,"*NA*")</f>
        <v>0</v>
      </c>
      <c r="BF228" s="10">
        <f>SUM(AV228+AY228+BA228+BC228+BD228)</f>
        <v>0</v>
      </c>
      <c r="BG228" s="10">
        <f>SUM(AU228+AW228+AX228+AZ228+BB228)</f>
        <v>31</v>
      </c>
      <c r="BH228" s="10">
        <f>SUM($AU228:$BE228)</f>
        <v>31</v>
      </c>
      <c r="BI228" s="10">
        <f>BA228</f>
        <v>0</v>
      </c>
      <c r="BJ228" s="10">
        <f>BD228+BI228</f>
        <v>0</v>
      </c>
      <c r="BK228" s="10">
        <v>0</v>
      </c>
      <c r="BL228" s="10" t="s">
        <v>2380</v>
      </c>
      <c r="BM228" s="10" t="s">
        <v>2376</v>
      </c>
    </row>
    <row r="229" spans="1:65" x14ac:dyDescent="0.25">
      <c r="A229" s="10" t="s">
        <v>177</v>
      </c>
      <c r="B229" s="10" t="s">
        <v>414</v>
      </c>
      <c r="C229" s="10">
        <v>2002840637</v>
      </c>
      <c r="D229" s="10" t="s">
        <v>415</v>
      </c>
      <c r="E229" s="10" t="s">
        <v>416</v>
      </c>
      <c r="F229" s="10" t="s">
        <v>46</v>
      </c>
      <c r="G229" s="10" t="s">
        <v>47</v>
      </c>
      <c r="H229" s="10">
        <v>8411844835</v>
      </c>
      <c r="I229" s="10" t="s">
        <v>48</v>
      </c>
      <c r="J229" s="22">
        <v>45231</v>
      </c>
      <c r="K229" s="10">
        <v>7775959633</v>
      </c>
      <c r="L229" s="10" t="s">
        <v>186</v>
      </c>
      <c r="M229" s="10" t="s">
        <v>187</v>
      </c>
      <c r="N229" s="10" t="s">
        <v>40</v>
      </c>
      <c r="O229" s="10" t="s">
        <v>41</v>
      </c>
      <c r="P229" s="10" t="s">
        <v>15</v>
      </c>
      <c r="Q229" s="10" t="s">
        <v>15</v>
      </c>
      <c r="R229" s="10" t="s">
        <v>15</v>
      </c>
      <c r="S229" s="10" t="s">
        <v>15</v>
      </c>
      <c r="T229" s="10" t="s">
        <v>2282</v>
      </c>
      <c r="U229" s="10" t="s">
        <v>15</v>
      </c>
      <c r="V229" s="10" t="s">
        <v>15</v>
      </c>
      <c r="W229" s="10" t="s">
        <v>15</v>
      </c>
      <c r="X229" s="10" t="s">
        <v>15</v>
      </c>
      <c r="Y229" s="10" t="s">
        <v>15</v>
      </c>
      <c r="Z229" s="10" t="s">
        <v>15</v>
      </c>
      <c r="AA229" s="10" t="s">
        <v>2282</v>
      </c>
      <c r="AB229" s="10" t="s">
        <v>15</v>
      </c>
      <c r="AC229" s="10" t="s">
        <v>15</v>
      </c>
      <c r="AD229" s="10" t="s">
        <v>15</v>
      </c>
      <c r="AE229" s="10" t="s">
        <v>15</v>
      </c>
      <c r="AF229" s="10" t="s">
        <v>2360</v>
      </c>
      <c r="AG229" s="10" t="s">
        <v>15</v>
      </c>
      <c r="AH229" s="10" t="s">
        <v>2282</v>
      </c>
      <c r="AI229" s="10" t="s">
        <v>15</v>
      </c>
      <c r="AJ229" s="10" t="s">
        <v>15</v>
      </c>
      <c r="AK229" s="10" t="s">
        <v>15</v>
      </c>
      <c r="AL229" s="10" t="s">
        <v>15</v>
      </c>
      <c r="AM229" s="10" t="s">
        <v>15</v>
      </c>
      <c r="AN229" s="10" t="s">
        <v>15</v>
      </c>
      <c r="AO229" s="10" t="s">
        <v>2282</v>
      </c>
      <c r="AP229" s="10" t="s">
        <v>15</v>
      </c>
      <c r="AQ229" s="10" t="s">
        <v>15</v>
      </c>
      <c r="AR229" s="10" t="s">
        <v>15</v>
      </c>
      <c r="AS229" s="10" t="s">
        <v>15</v>
      </c>
      <c r="AT229" s="10" t="s">
        <v>15</v>
      </c>
      <c r="AU229" s="10">
        <f>SUM(COUNTIFS($P229:$AT229,{"Present - Approved","On behalf attendance - Approved","On behalf attendance - Regularise - Approved","Present - Regularise - Approved"}))</f>
        <v>27</v>
      </c>
      <c r="AV229" s="10">
        <f>SUM(COUNTIFS($P229:$AT229,{"Present - Awaiting","Present - Regularise - Awaiting"}))</f>
        <v>0</v>
      </c>
      <c r="AW229" s="10">
        <f>SUM(COUNTIFS($P229:$AT229,{"Weekoff - Approved","Weekoff Regularise - Approved","Weekoff - Regularise - Approved"}))</f>
        <v>4</v>
      </c>
      <c r="AX229" s="10">
        <f>SUM(COUNTIFS($P229:$AT229,{"Half Day - Approved","Halfday Present - Regularise - Approved","Halfday Present - Approved"}))/2</f>
        <v>0</v>
      </c>
      <c r="AY229" s="10">
        <f>SUM(COUNTIFS($P229:$AT229,{"Half Day - Awaiting"}))/2</f>
        <v>0</v>
      </c>
      <c r="AZ229" s="10">
        <f>COUNTIFS($P229:$AT229,"*Leave - approved*")</f>
        <v>0</v>
      </c>
      <c r="BA229" s="10">
        <f>SUM(COUNTIFS($P229:$AT229,{"Leave - Awaiting"}))</f>
        <v>0</v>
      </c>
      <c r="BB229" s="10">
        <f>COUNTIFS($P229:$AT229,"*Holiday*")</f>
        <v>0</v>
      </c>
      <c r="BC229" s="10">
        <f>SUM(COUNTIFS($P229:$AT229,{"Absent","Absent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29" s="10">
        <f>SUM(COUNTIFS($P229:$AT229,{"Not Marked","Halfday Present - Rejected","Half Day - Rejected","Marked Absent - Regularise - Rejected"}))</f>
        <v>0</v>
      </c>
      <c r="BE229" s="10">
        <f>COUNTIFS($P229:$AT229,"*NA*")</f>
        <v>0</v>
      </c>
      <c r="BF229" s="10">
        <f>SUM(AV229+AY229+BA229+BC229+BD229)</f>
        <v>0</v>
      </c>
      <c r="BG229" s="10">
        <f>SUM(AU229+AW229+AX229+AZ229+BB229)</f>
        <v>31</v>
      </c>
      <c r="BH229" s="10">
        <f>SUM($AU229:$BE229)</f>
        <v>31</v>
      </c>
      <c r="BI229" s="10">
        <f>BA229</f>
        <v>0</v>
      </c>
      <c r="BJ229" s="10">
        <f>BD229+BI229</f>
        <v>0</v>
      </c>
      <c r="BK229" s="10">
        <v>0</v>
      </c>
      <c r="BL229" s="10" t="s">
        <v>2380</v>
      </c>
      <c r="BM229" s="10" t="s">
        <v>2376</v>
      </c>
    </row>
    <row r="230" spans="1:65" x14ac:dyDescent="0.25">
      <c r="A230" s="10" t="s">
        <v>177</v>
      </c>
      <c r="B230" s="10" t="s">
        <v>421</v>
      </c>
      <c r="C230" s="10">
        <v>2002840631</v>
      </c>
      <c r="D230" s="10" t="s">
        <v>422</v>
      </c>
      <c r="E230" s="10" t="s">
        <v>423</v>
      </c>
      <c r="F230" s="10" t="s">
        <v>46</v>
      </c>
      <c r="G230" s="10" t="s">
        <v>47</v>
      </c>
      <c r="H230" s="10">
        <v>9158795579</v>
      </c>
      <c r="I230" s="10" t="s">
        <v>48</v>
      </c>
      <c r="J230" s="22">
        <v>45231</v>
      </c>
      <c r="K230" s="10">
        <v>7775959633</v>
      </c>
      <c r="L230" s="10" t="s">
        <v>186</v>
      </c>
      <c r="M230" s="10" t="s">
        <v>187</v>
      </c>
      <c r="N230" s="10" t="s">
        <v>40</v>
      </c>
      <c r="O230" s="10" t="s">
        <v>41</v>
      </c>
      <c r="P230" s="10" t="s">
        <v>15</v>
      </c>
      <c r="Q230" s="10" t="s">
        <v>2360</v>
      </c>
      <c r="R230" s="10" t="s">
        <v>15</v>
      </c>
      <c r="S230" s="10" t="s">
        <v>15</v>
      </c>
      <c r="T230" s="10" t="s">
        <v>2282</v>
      </c>
      <c r="U230" s="10" t="s">
        <v>15</v>
      </c>
      <c r="V230" s="10" t="s">
        <v>15</v>
      </c>
      <c r="W230" s="10" t="s">
        <v>15</v>
      </c>
      <c r="X230" s="10" t="s">
        <v>15</v>
      </c>
      <c r="Y230" s="10" t="s">
        <v>15</v>
      </c>
      <c r="Z230" s="10" t="s">
        <v>15</v>
      </c>
      <c r="AA230" s="10" t="s">
        <v>2282</v>
      </c>
      <c r="AB230" s="10" t="s">
        <v>15</v>
      </c>
      <c r="AC230" s="10" t="s">
        <v>15</v>
      </c>
      <c r="AD230" s="10" t="s">
        <v>2360</v>
      </c>
      <c r="AE230" s="10" t="s">
        <v>15</v>
      </c>
      <c r="AF230" s="10" t="s">
        <v>15</v>
      </c>
      <c r="AG230" s="10" t="s">
        <v>15</v>
      </c>
      <c r="AH230" s="10" t="s">
        <v>2282</v>
      </c>
      <c r="AI230" s="10" t="s">
        <v>15</v>
      </c>
      <c r="AJ230" s="10" t="s">
        <v>2360</v>
      </c>
      <c r="AK230" s="10" t="s">
        <v>15</v>
      </c>
      <c r="AL230" s="10" t="s">
        <v>15</v>
      </c>
      <c r="AM230" s="10" t="s">
        <v>2360</v>
      </c>
      <c r="AN230" s="10" t="s">
        <v>15</v>
      </c>
      <c r="AO230" s="10" t="s">
        <v>2282</v>
      </c>
      <c r="AP230" s="10" t="s">
        <v>15</v>
      </c>
      <c r="AQ230" s="10" t="s">
        <v>15</v>
      </c>
      <c r="AR230" s="10" t="s">
        <v>15</v>
      </c>
      <c r="AS230" s="10" t="s">
        <v>2359</v>
      </c>
      <c r="AT230" s="10" t="s">
        <v>15</v>
      </c>
      <c r="AU230" s="10">
        <f>SUM(COUNTIFS($P230:$AT230,{"Present - Approved","On behalf attendance - Approved","On behalf attendance - Regularise - Approved","Present - Regularise - Approved"}))</f>
        <v>26</v>
      </c>
      <c r="AV230" s="10">
        <f>SUM(COUNTIFS($P230:$AT230,{"Present - Awaiting","Present - Regularise - Awaiting"}))</f>
        <v>0</v>
      </c>
      <c r="AW230" s="10">
        <f>SUM(COUNTIFS($P230:$AT230,{"Weekoff - Approved","Weekoff Regularise - Approved","Weekoff - Regularise - Approved"}))</f>
        <v>4</v>
      </c>
      <c r="AX230" s="10">
        <f>SUM(COUNTIFS($P230:$AT230,{"Half Day - Approved","Halfday Present - Regularise - Approved","Halfday Present - Approved"}))/2</f>
        <v>0</v>
      </c>
      <c r="AY230" s="10">
        <f>SUM(COUNTIFS($P230:$AT230,{"Half Day - Awaiting"}))/2</f>
        <v>0</v>
      </c>
      <c r="AZ230" s="10">
        <f>COUNTIFS($P230:$AT230,"*Leave - approved*")</f>
        <v>1</v>
      </c>
      <c r="BA230" s="10">
        <f>SUM(COUNTIFS($P230:$AT230,{"Leave - Awaiting"}))</f>
        <v>0</v>
      </c>
      <c r="BB230" s="10">
        <f>COUNTIFS($P230:$AT230,"*Holiday*")</f>
        <v>0</v>
      </c>
      <c r="BC230" s="10">
        <f>SUM(COUNTIFS($P230:$AT230,{"Absent","Absent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0" s="10">
        <f>SUM(COUNTIFS($P230:$AT230,{"Not Marked","Halfday Present - Rejected","Half Day - Rejected","Marked Absent - Regularise - Rejected"}))</f>
        <v>0</v>
      </c>
      <c r="BE230" s="10">
        <f>COUNTIFS($P230:$AT230,"*NA*")</f>
        <v>0</v>
      </c>
      <c r="BF230" s="10">
        <f>SUM(AV230+AY230+BA230+BC230+BD230)</f>
        <v>0</v>
      </c>
      <c r="BG230" s="10">
        <f>SUM(AU230+AW230+AX230+AZ230+BB230)</f>
        <v>31</v>
      </c>
      <c r="BH230" s="10">
        <f>SUM($AU230:$BE230)</f>
        <v>31</v>
      </c>
      <c r="BI230" s="10">
        <f>BA230</f>
        <v>0</v>
      </c>
      <c r="BJ230" s="10">
        <f>BD230+BI230</f>
        <v>0</v>
      </c>
      <c r="BK230" s="10">
        <v>0</v>
      </c>
      <c r="BL230" s="10" t="s">
        <v>2380</v>
      </c>
      <c r="BM230" s="10" t="s">
        <v>2376</v>
      </c>
    </row>
    <row r="231" spans="1:65" x14ac:dyDescent="0.25">
      <c r="A231" s="10" t="s">
        <v>177</v>
      </c>
      <c r="B231" s="10" t="s">
        <v>424</v>
      </c>
      <c r="C231" s="10">
        <v>2002840630</v>
      </c>
      <c r="D231" s="10" t="s">
        <v>425</v>
      </c>
      <c r="E231" s="10" t="s">
        <v>426</v>
      </c>
      <c r="F231" s="10" t="s">
        <v>46</v>
      </c>
      <c r="G231" s="10" t="s">
        <v>47</v>
      </c>
      <c r="H231" s="10">
        <v>8779403293</v>
      </c>
      <c r="I231" s="10" t="s">
        <v>48</v>
      </c>
      <c r="J231" s="22">
        <v>45231</v>
      </c>
      <c r="K231" s="10">
        <v>9096771352</v>
      </c>
      <c r="L231" s="10" t="s">
        <v>427</v>
      </c>
      <c r="M231" s="10" t="s">
        <v>428</v>
      </c>
      <c r="N231" s="10" t="s">
        <v>40</v>
      </c>
      <c r="O231" s="10" t="s">
        <v>41</v>
      </c>
      <c r="P231" s="10" t="s">
        <v>15</v>
      </c>
      <c r="Q231" s="10" t="s">
        <v>15</v>
      </c>
      <c r="R231" s="10" t="s">
        <v>15</v>
      </c>
      <c r="S231" s="10" t="s">
        <v>15</v>
      </c>
      <c r="T231" s="10" t="s">
        <v>2282</v>
      </c>
      <c r="U231" s="10" t="s">
        <v>15</v>
      </c>
      <c r="V231" s="10" t="s">
        <v>15</v>
      </c>
      <c r="W231" s="10" t="s">
        <v>15</v>
      </c>
      <c r="X231" s="10" t="s">
        <v>15</v>
      </c>
      <c r="Y231" s="10" t="s">
        <v>15</v>
      </c>
      <c r="Z231" s="10" t="s">
        <v>15</v>
      </c>
      <c r="AA231" s="10" t="s">
        <v>2282</v>
      </c>
      <c r="AB231" s="10" t="s">
        <v>15</v>
      </c>
      <c r="AC231" s="10" t="s">
        <v>15</v>
      </c>
      <c r="AD231" s="10" t="s">
        <v>15</v>
      </c>
      <c r="AE231" s="10" t="s">
        <v>15</v>
      </c>
      <c r="AF231" s="10" t="s">
        <v>15</v>
      </c>
      <c r="AG231" s="10" t="s">
        <v>15</v>
      </c>
      <c r="AH231" s="10" t="s">
        <v>2282</v>
      </c>
      <c r="AI231" s="10" t="s">
        <v>15</v>
      </c>
      <c r="AJ231" s="10" t="s">
        <v>15</v>
      </c>
      <c r="AK231" s="10" t="s">
        <v>15</v>
      </c>
      <c r="AL231" s="10" t="s">
        <v>15</v>
      </c>
      <c r="AM231" s="10" t="s">
        <v>15</v>
      </c>
      <c r="AN231" s="10" t="s">
        <v>15</v>
      </c>
      <c r="AO231" s="10" t="s">
        <v>2282</v>
      </c>
      <c r="AP231" s="10" t="s">
        <v>15</v>
      </c>
      <c r="AQ231" s="10" t="s">
        <v>15</v>
      </c>
      <c r="AR231" s="10" t="s">
        <v>15</v>
      </c>
      <c r="AS231" s="10" t="s">
        <v>15</v>
      </c>
      <c r="AT231" s="10" t="s">
        <v>15</v>
      </c>
      <c r="AU231" s="10">
        <f>SUM(COUNTIFS($P231:$AT231,{"Present - Approved","On behalf attendance - Approved","On behalf attendance - Regularise - Approved","Present - Regularise - Approved"}))</f>
        <v>27</v>
      </c>
      <c r="AV231" s="10">
        <f>SUM(COUNTIFS($P231:$AT231,{"Present - Awaiting","Present - Regularise - Awaiting"}))</f>
        <v>0</v>
      </c>
      <c r="AW231" s="10">
        <f>SUM(COUNTIFS($P231:$AT231,{"Weekoff - Approved","Weekoff Regularise - Approved","Weekoff - Regularise - Approved"}))</f>
        <v>4</v>
      </c>
      <c r="AX231" s="10">
        <f>SUM(COUNTIFS($P231:$AT231,{"Half Day - Approved","Halfday Present - Regularise - Approved","Halfday Present - Approved"}))/2</f>
        <v>0</v>
      </c>
      <c r="AY231" s="10">
        <f>SUM(COUNTIFS($P231:$AT231,{"Half Day - Awaiting"}))/2</f>
        <v>0</v>
      </c>
      <c r="AZ231" s="10">
        <f>COUNTIFS($P231:$AT231,"*Leave - approved*")</f>
        <v>0</v>
      </c>
      <c r="BA231" s="10">
        <f>SUM(COUNTIFS($P231:$AT231,{"Leave - Awaiting"}))</f>
        <v>0</v>
      </c>
      <c r="BB231" s="10">
        <f>COUNTIFS($P231:$AT231,"*Holiday*")</f>
        <v>0</v>
      </c>
      <c r="BC231" s="10">
        <f>SUM(COUNTIFS($P231:$AT231,{"Absent","Absent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1" s="10">
        <f>SUM(COUNTIFS($P231:$AT231,{"Not Marked","Halfday Present - Rejected","Half Day - Rejected","Marked Absent - Regularise - Rejected"}))</f>
        <v>0</v>
      </c>
      <c r="BE231" s="10">
        <f>COUNTIFS($P231:$AT231,"*NA*")</f>
        <v>0</v>
      </c>
      <c r="BF231" s="10">
        <f>SUM(AV231+AY231+BA231+BC231+BD231)</f>
        <v>0</v>
      </c>
      <c r="BG231" s="10">
        <f>SUM(AU231+AW231+AX231+AZ231+BB231)</f>
        <v>31</v>
      </c>
      <c r="BH231" s="10">
        <f>SUM($AU231:$BE231)</f>
        <v>31</v>
      </c>
      <c r="BI231" s="10">
        <f>BA231</f>
        <v>0</v>
      </c>
      <c r="BJ231" s="10">
        <f>BD231+BI231</f>
        <v>0</v>
      </c>
      <c r="BK231" s="10">
        <v>0</v>
      </c>
      <c r="BL231" s="10" t="s">
        <v>2380</v>
      </c>
      <c r="BM231" s="10" t="s">
        <v>2376</v>
      </c>
    </row>
    <row r="232" spans="1:65" x14ac:dyDescent="0.25">
      <c r="A232" s="10" t="s">
        <v>177</v>
      </c>
      <c r="B232" s="10" t="s">
        <v>432</v>
      </c>
      <c r="C232" s="10">
        <v>2002841057</v>
      </c>
      <c r="D232" s="10" t="s">
        <v>433</v>
      </c>
      <c r="E232" s="10" t="s">
        <v>434</v>
      </c>
      <c r="F232" s="10" t="s">
        <v>46</v>
      </c>
      <c r="G232" s="10" t="s">
        <v>47</v>
      </c>
      <c r="H232" s="10">
        <v>8097910058</v>
      </c>
      <c r="I232" s="10" t="s">
        <v>48</v>
      </c>
      <c r="J232" s="22">
        <v>45231</v>
      </c>
      <c r="K232" s="10">
        <v>9748646535</v>
      </c>
      <c r="L232" s="10" t="s">
        <v>435</v>
      </c>
      <c r="M232" s="10" t="s">
        <v>196</v>
      </c>
      <c r="N232" s="10" t="s">
        <v>40</v>
      </c>
      <c r="O232" s="10" t="s">
        <v>41</v>
      </c>
      <c r="P232" s="10" t="s">
        <v>15</v>
      </c>
      <c r="Q232" s="10" t="s">
        <v>15</v>
      </c>
      <c r="R232" s="10" t="s">
        <v>15</v>
      </c>
      <c r="S232" s="10" t="s">
        <v>15</v>
      </c>
      <c r="T232" s="10" t="s">
        <v>2282</v>
      </c>
      <c r="U232" s="10" t="s">
        <v>15</v>
      </c>
      <c r="V232" s="10" t="s">
        <v>15</v>
      </c>
      <c r="W232" s="10" t="s">
        <v>15</v>
      </c>
      <c r="X232" s="10" t="s">
        <v>15</v>
      </c>
      <c r="Y232" s="10" t="s">
        <v>15</v>
      </c>
      <c r="Z232" s="10" t="s">
        <v>15</v>
      </c>
      <c r="AA232" s="10" t="s">
        <v>2282</v>
      </c>
      <c r="AB232" s="10" t="s">
        <v>15</v>
      </c>
      <c r="AC232" s="10" t="s">
        <v>15</v>
      </c>
      <c r="AD232" s="10" t="s">
        <v>15</v>
      </c>
      <c r="AE232" s="10" t="s">
        <v>15</v>
      </c>
      <c r="AF232" s="10" t="s">
        <v>15</v>
      </c>
      <c r="AG232" s="10" t="s">
        <v>15</v>
      </c>
      <c r="AH232" s="10" t="s">
        <v>2282</v>
      </c>
      <c r="AI232" s="10" t="s">
        <v>15</v>
      </c>
      <c r="AJ232" s="10" t="s">
        <v>15</v>
      </c>
      <c r="AK232" s="10" t="s">
        <v>15</v>
      </c>
      <c r="AL232" s="10" t="s">
        <v>15</v>
      </c>
      <c r="AM232" s="10" t="s">
        <v>15</v>
      </c>
      <c r="AN232" s="10" t="s">
        <v>15</v>
      </c>
      <c r="AO232" s="10" t="s">
        <v>2282</v>
      </c>
      <c r="AP232" s="10" t="s">
        <v>15</v>
      </c>
      <c r="AQ232" s="10" t="s">
        <v>15</v>
      </c>
      <c r="AR232" s="10" t="s">
        <v>15</v>
      </c>
      <c r="AS232" s="10" t="s">
        <v>15</v>
      </c>
      <c r="AT232" s="10" t="s">
        <v>15</v>
      </c>
      <c r="AU232" s="10">
        <f>SUM(COUNTIFS($P232:$AT232,{"Present - Approved","On behalf attendance - Approved","On behalf attendance - Regularise - Approved","Present - Regularise - Approved"}))</f>
        <v>27</v>
      </c>
      <c r="AV232" s="10">
        <f>SUM(COUNTIFS($P232:$AT232,{"Present - Awaiting","Present - Regularise - Awaiting"}))</f>
        <v>0</v>
      </c>
      <c r="AW232" s="10">
        <f>SUM(COUNTIFS($P232:$AT232,{"Weekoff - Approved","Weekoff Regularise - Approved","Weekoff - Regularise - Approved"}))</f>
        <v>4</v>
      </c>
      <c r="AX232" s="10">
        <f>SUM(COUNTIFS($P232:$AT232,{"Half Day - Approved","Halfday Present - Regularise - Approved","Halfday Present - Approved"}))/2</f>
        <v>0</v>
      </c>
      <c r="AY232" s="10">
        <f>SUM(COUNTIFS($P232:$AT232,{"Half Day - Awaiting"}))/2</f>
        <v>0</v>
      </c>
      <c r="AZ232" s="10">
        <f>COUNTIFS($P232:$AT232,"*Leave - approved*")</f>
        <v>0</v>
      </c>
      <c r="BA232" s="10">
        <f>SUM(COUNTIFS($P232:$AT232,{"Leave - Awaiting"}))</f>
        <v>0</v>
      </c>
      <c r="BB232" s="10">
        <f>COUNTIFS($P232:$AT232,"*Holiday*")</f>
        <v>0</v>
      </c>
      <c r="BC232" s="10">
        <f>SUM(COUNTIFS($P232:$AT232,{"Absent","Absent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2" s="10">
        <f>SUM(COUNTIFS($P232:$AT232,{"Not Marked","Halfday Present - Rejected","Half Day - Rejected","Marked Absent - Regularise - Rejected"}))</f>
        <v>0</v>
      </c>
      <c r="BE232" s="10">
        <f>COUNTIFS($P232:$AT232,"*NA*")</f>
        <v>0</v>
      </c>
      <c r="BF232" s="10">
        <f>SUM(AV232+AY232+BA232+BC232+BD232)</f>
        <v>0</v>
      </c>
      <c r="BG232" s="10">
        <f>SUM(AU232+AW232+AX232+AZ232+BB232)</f>
        <v>31</v>
      </c>
      <c r="BH232" s="10">
        <f>SUM($AU232:$BE232)</f>
        <v>31</v>
      </c>
      <c r="BI232" s="10">
        <f>BA232</f>
        <v>0</v>
      </c>
      <c r="BJ232" s="10">
        <f>BD232+BI232</f>
        <v>0</v>
      </c>
      <c r="BK232" s="10">
        <v>0</v>
      </c>
      <c r="BL232" s="10" t="s">
        <v>2380</v>
      </c>
      <c r="BM232" s="10" t="s">
        <v>2376</v>
      </c>
    </row>
    <row r="233" spans="1:65" x14ac:dyDescent="0.25">
      <c r="A233" s="10" t="s">
        <v>167</v>
      </c>
      <c r="B233" s="10" t="s">
        <v>436</v>
      </c>
      <c r="C233" s="10">
        <v>2002841056</v>
      </c>
      <c r="D233" s="10" t="s">
        <v>437</v>
      </c>
      <c r="E233" s="10" t="s">
        <v>438</v>
      </c>
      <c r="F233" s="10" t="s">
        <v>35</v>
      </c>
      <c r="G233" s="10" t="s">
        <v>47</v>
      </c>
      <c r="H233" s="10">
        <v>8113994296</v>
      </c>
      <c r="I233" s="10" t="s">
        <v>48</v>
      </c>
      <c r="J233" s="22">
        <v>45231</v>
      </c>
      <c r="K233" s="10">
        <v>9048171332</v>
      </c>
      <c r="L233" s="10" t="s">
        <v>439</v>
      </c>
      <c r="M233" s="10" t="s">
        <v>172</v>
      </c>
      <c r="N233" s="10" t="s">
        <v>40</v>
      </c>
      <c r="O233" s="10" t="s">
        <v>41</v>
      </c>
      <c r="P233" s="10" t="s">
        <v>15</v>
      </c>
      <c r="Q233" s="10" t="s">
        <v>2359</v>
      </c>
      <c r="R233" s="10" t="s">
        <v>15</v>
      </c>
      <c r="S233" s="10" t="s">
        <v>15</v>
      </c>
      <c r="T233" s="10" t="s">
        <v>2282</v>
      </c>
      <c r="U233" s="10" t="s">
        <v>15</v>
      </c>
      <c r="V233" s="10" t="s">
        <v>15</v>
      </c>
      <c r="W233" s="10" t="s">
        <v>15</v>
      </c>
      <c r="X233" s="10" t="s">
        <v>15</v>
      </c>
      <c r="Y233" s="10" t="s">
        <v>15</v>
      </c>
      <c r="Z233" s="10" t="s">
        <v>15</v>
      </c>
      <c r="AA233" s="10" t="s">
        <v>2282</v>
      </c>
      <c r="AB233" s="10" t="s">
        <v>15</v>
      </c>
      <c r="AC233" s="10" t="s">
        <v>15</v>
      </c>
      <c r="AD233" s="10" t="s">
        <v>15</v>
      </c>
      <c r="AE233" s="10" t="s">
        <v>15</v>
      </c>
      <c r="AF233" s="10" t="s">
        <v>15</v>
      </c>
      <c r="AG233" s="10" t="s">
        <v>2359</v>
      </c>
      <c r="AH233" s="10" t="s">
        <v>2282</v>
      </c>
      <c r="AI233" s="10" t="s">
        <v>15</v>
      </c>
      <c r="AJ233" s="10" t="s">
        <v>15</v>
      </c>
      <c r="AK233" s="10" t="s">
        <v>15</v>
      </c>
      <c r="AL233" s="10" t="s">
        <v>15</v>
      </c>
      <c r="AM233" s="10" t="s">
        <v>15</v>
      </c>
      <c r="AN233" s="10" t="s">
        <v>15</v>
      </c>
      <c r="AO233" s="10" t="s">
        <v>2282</v>
      </c>
      <c r="AP233" s="10" t="s">
        <v>2359</v>
      </c>
      <c r="AQ233" s="10" t="s">
        <v>15</v>
      </c>
      <c r="AR233" s="10" t="s">
        <v>15</v>
      </c>
      <c r="AS233" s="10" t="s">
        <v>15</v>
      </c>
      <c r="AT233" s="10" t="s">
        <v>15</v>
      </c>
      <c r="AU233" s="10">
        <f>SUM(COUNTIFS($P233:$AT233,{"Present - Approved","On behalf attendance - Approved","On behalf attendance - Regularise - Approved","Present - Regularise - Approved"}))</f>
        <v>24</v>
      </c>
      <c r="AV233" s="10">
        <f>SUM(COUNTIFS($P233:$AT233,{"Present - Awaiting","Present - Regularise - Awaiting"}))</f>
        <v>0</v>
      </c>
      <c r="AW233" s="10">
        <f>SUM(COUNTIFS($P233:$AT233,{"Weekoff - Approved","Weekoff Regularise - Approved","Weekoff - Regularise - Approved"}))</f>
        <v>4</v>
      </c>
      <c r="AX233" s="10">
        <f>SUM(COUNTIFS($P233:$AT233,{"Half Day - Approved","Halfday Present - Regularise - Approved","Halfday Present - Approved"}))/2</f>
        <v>0</v>
      </c>
      <c r="AY233" s="10">
        <f>SUM(COUNTIFS($P233:$AT233,{"Half Day - Awaiting"}))/2</f>
        <v>0</v>
      </c>
      <c r="AZ233" s="10">
        <f>COUNTIFS($P233:$AT233,"*Leave - approved*")</f>
        <v>3</v>
      </c>
      <c r="BA233" s="10">
        <f>SUM(COUNTIFS($P233:$AT233,{"Leave - Awaiting"}))</f>
        <v>0</v>
      </c>
      <c r="BB233" s="10">
        <f>COUNTIFS($P233:$AT233,"*Holiday*")</f>
        <v>0</v>
      </c>
      <c r="BC233" s="10">
        <f>SUM(COUNTIFS($P233:$AT233,{"Absent","Absent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3" s="10">
        <f>SUM(COUNTIFS($P233:$AT233,{"Not Marked","Halfday Present - Rejected","Half Day - Rejected","Marked Absent - Regularise - Rejected"}))</f>
        <v>0</v>
      </c>
      <c r="BE233" s="10">
        <f>COUNTIFS($P233:$AT233,"*NA*")</f>
        <v>0</v>
      </c>
      <c r="BF233" s="10">
        <f>SUM(AV233+AY233+BA233+BC233+BD233)</f>
        <v>0</v>
      </c>
      <c r="BG233" s="10">
        <f>SUM(AU233+AW233+AX233+AZ233+BB233)</f>
        <v>31</v>
      </c>
      <c r="BH233" s="10">
        <f>SUM($AU233:$BE233)</f>
        <v>31</v>
      </c>
      <c r="BI233" s="10">
        <f>BA233</f>
        <v>0</v>
      </c>
      <c r="BJ233" s="10">
        <f>BD233+BI233</f>
        <v>0</v>
      </c>
      <c r="BK233" s="10">
        <v>0</v>
      </c>
      <c r="BL233" s="10" t="s">
        <v>2380</v>
      </c>
      <c r="BM233" s="10" t="s">
        <v>2376</v>
      </c>
    </row>
    <row r="234" spans="1:65" x14ac:dyDescent="0.25">
      <c r="A234" s="10" t="s">
        <v>177</v>
      </c>
      <c r="B234" s="10" t="s">
        <v>440</v>
      </c>
      <c r="C234" s="10">
        <v>2002841055</v>
      </c>
      <c r="D234" s="10" t="s">
        <v>441</v>
      </c>
      <c r="E234" s="10" t="s">
        <v>442</v>
      </c>
      <c r="F234" s="10" t="s">
        <v>46</v>
      </c>
      <c r="G234" s="10" t="s">
        <v>47</v>
      </c>
      <c r="H234" s="10">
        <v>7738730312</v>
      </c>
      <c r="I234" s="10" t="s">
        <v>48</v>
      </c>
      <c r="J234" s="22">
        <v>45231</v>
      </c>
      <c r="K234" s="10">
        <v>9748646535</v>
      </c>
      <c r="L234" s="10" t="s">
        <v>435</v>
      </c>
      <c r="M234" s="10" t="s">
        <v>196</v>
      </c>
      <c r="N234" s="10" t="s">
        <v>40</v>
      </c>
      <c r="O234" s="10" t="s">
        <v>41</v>
      </c>
      <c r="P234" s="10" t="s">
        <v>15</v>
      </c>
      <c r="Q234" s="10" t="s">
        <v>15</v>
      </c>
      <c r="R234" s="10" t="s">
        <v>15</v>
      </c>
      <c r="S234" s="10" t="s">
        <v>15</v>
      </c>
      <c r="T234" s="10" t="s">
        <v>2282</v>
      </c>
      <c r="U234" s="10" t="s">
        <v>15</v>
      </c>
      <c r="V234" s="10" t="s">
        <v>15</v>
      </c>
      <c r="W234" s="10" t="s">
        <v>15</v>
      </c>
      <c r="X234" s="10" t="s">
        <v>15</v>
      </c>
      <c r="Y234" s="10" t="s">
        <v>15</v>
      </c>
      <c r="Z234" s="10" t="s">
        <v>15</v>
      </c>
      <c r="AA234" s="10" t="s">
        <v>2282</v>
      </c>
      <c r="AB234" s="10" t="s">
        <v>15</v>
      </c>
      <c r="AC234" s="10" t="s">
        <v>15</v>
      </c>
      <c r="AD234" s="10" t="s">
        <v>2360</v>
      </c>
      <c r="AE234" s="10" t="s">
        <v>15</v>
      </c>
      <c r="AF234" s="10" t="s">
        <v>15</v>
      </c>
      <c r="AG234" s="10" t="s">
        <v>15</v>
      </c>
      <c r="AH234" s="10" t="s">
        <v>2282</v>
      </c>
      <c r="AI234" s="10" t="s">
        <v>15</v>
      </c>
      <c r="AJ234" s="10" t="s">
        <v>15</v>
      </c>
      <c r="AK234" s="10" t="s">
        <v>15</v>
      </c>
      <c r="AL234" s="10" t="s">
        <v>15</v>
      </c>
      <c r="AM234" s="10" t="s">
        <v>15</v>
      </c>
      <c r="AN234" s="10" t="s">
        <v>15</v>
      </c>
      <c r="AO234" s="10" t="s">
        <v>2282</v>
      </c>
      <c r="AP234" s="10" t="s">
        <v>15</v>
      </c>
      <c r="AQ234" s="10" t="s">
        <v>15</v>
      </c>
      <c r="AR234" s="10" t="s">
        <v>15</v>
      </c>
      <c r="AS234" s="10" t="s">
        <v>15</v>
      </c>
      <c r="AT234" s="10" t="s">
        <v>2360</v>
      </c>
      <c r="AU234" s="10">
        <f>SUM(COUNTIFS($P234:$AT234,{"Present - Approved","On behalf attendance - Approved","On behalf attendance - Regularise - Approved","Present - Regularise - Approved"}))</f>
        <v>27</v>
      </c>
      <c r="AV234" s="10">
        <f>SUM(COUNTIFS($P234:$AT234,{"Present - Awaiting","Present - Regularise - Awaiting"}))</f>
        <v>0</v>
      </c>
      <c r="AW234" s="10">
        <f>SUM(COUNTIFS($P234:$AT234,{"Weekoff - Approved","Weekoff Regularise - Approved","Weekoff - Regularise - Approved"}))</f>
        <v>4</v>
      </c>
      <c r="AX234" s="10">
        <f>SUM(COUNTIFS($P234:$AT234,{"Half Day - Approved","Halfday Present - Regularise - Approved","Halfday Present - Approved"}))/2</f>
        <v>0</v>
      </c>
      <c r="AY234" s="10">
        <f>SUM(COUNTIFS($P234:$AT234,{"Half Day - Awaiting"}))/2</f>
        <v>0</v>
      </c>
      <c r="AZ234" s="10">
        <f>COUNTIFS($P234:$AT234,"*Leave - approved*")</f>
        <v>0</v>
      </c>
      <c r="BA234" s="10">
        <f>SUM(COUNTIFS($P234:$AT234,{"Leave - Awaiting"}))</f>
        <v>0</v>
      </c>
      <c r="BB234" s="10">
        <f>COUNTIFS($P234:$AT234,"*Holiday*")</f>
        <v>0</v>
      </c>
      <c r="BC234" s="10">
        <f>SUM(COUNTIFS($P234:$AT234,{"Absent","Absent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4" s="10">
        <f>SUM(COUNTIFS($P234:$AT234,{"Not Marked","Halfday Present - Rejected","Half Day - Rejected","Marked Absent - Regularise - Rejected"}))</f>
        <v>0</v>
      </c>
      <c r="BE234" s="10">
        <f>COUNTIFS($P234:$AT234,"*NA*")</f>
        <v>0</v>
      </c>
      <c r="BF234" s="10">
        <f>SUM(AV234+AY234+BA234+BC234+BD234)</f>
        <v>0</v>
      </c>
      <c r="BG234" s="10">
        <f>SUM(AU234+AW234+AX234+AZ234+BB234)</f>
        <v>31</v>
      </c>
      <c r="BH234" s="10">
        <f>SUM($AU234:$BE234)</f>
        <v>31</v>
      </c>
      <c r="BI234" s="10">
        <f>BA234</f>
        <v>0</v>
      </c>
      <c r="BJ234" s="10">
        <f>BD234+BI234</f>
        <v>0</v>
      </c>
      <c r="BK234" s="10">
        <v>0</v>
      </c>
      <c r="BL234" s="10" t="s">
        <v>2380</v>
      </c>
      <c r="BM234" s="10" t="s">
        <v>2376</v>
      </c>
    </row>
    <row r="235" spans="1:65" x14ac:dyDescent="0.25">
      <c r="A235" s="10" t="s">
        <v>177</v>
      </c>
      <c r="B235" s="10" t="s">
        <v>443</v>
      </c>
      <c r="C235" s="10">
        <v>2002841054</v>
      </c>
      <c r="D235" s="10" t="s">
        <v>444</v>
      </c>
      <c r="E235" s="10" t="s">
        <v>445</v>
      </c>
      <c r="F235" s="10" t="s">
        <v>46</v>
      </c>
      <c r="G235" s="10" t="s">
        <v>47</v>
      </c>
      <c r="H235" s="10">
        <v>9011234747</v>
      </c>
      <c r="I235" s="10" t="s">
        <v>48</v>
      </c>
      <c r="J235" s="22">
        <v>45231</v>
      </c>
      <c r="K235" s="10">
        <v>9850768646</v>
      </c>
      <c r="L235" s="10" t="s">
        <v>446</v>
      </c>
      <c r="M235" s="10" t="s">
        <v>187</v>
      </c>
      <c r="N235" s="10" t="s">
        <v>40</v>
      </c>
      <c r="O235" s="10" t="s">
        <v>41</v>
      </c>
      <c r="P235" s="10" t="s">
        <v>15</v>
      </c>
      <c r="Q235" s="10" t="s">
        <v>15</v>
      </c>
      <c r="R235" s="10" t="s">
        <v>15</v>
      </c>
      <c r="S235" s="10" t="s">
        <v>2359</v>
      </c>
      <c r="T235" s="10" t="s">
        <v>2282</v>
      </c>
      <c r="U235" s="10" t="s">
        <v>15</v>
      </c>
      <c r="V235" s="10" t="s">
        <v>15</v>
      </c>
      <c r="W235" s="10" t="s">
        <v>15</v>
      </c>
      <c r="X235" s="10" t="s">
        <v>15</v>
      </c>
      <c r="Y235" s="10" t="s">
        <v>15</v>
      </c>
      <c r="Z235" s="10" t="s">
        <v>15</v>
      </c>
      <c r="AA235" s="10" t="s">
        <v>2282</v>
      </c>
      <c r="AB235" s="10" t="s">
        <v>15</v>
      </c>
      <c r="AC235" s="10" t="s">
        <v>15</v>
      </c>
      <c r="AD235" s="10" t="s">
        <v>15</v>
      </c>
      <c r="AE235" s="10" t="s">
        <v>15</v>
      </c>
      <c r="AF235" s="10" t="s">
        <v>15</v>
      </c>
      <c r="AG235" s="10" t="s">
        <v>15</v>
      </c>
      <c r="AH235" s="10" t="s">
        <v>2282</v>
      </c>
      <c r="AI235" s="10" t="s">
        <v>15</v>
      </c>
      <c r="AJ235" s="10" t="s">
        <v>15</v>
      </c>
      <c r="AK235" s="10" t="s">
        <v>15</v>
      </c>
      <c r="AL235" s="10" t="s">
        <v>15</v>
      </c>
      <c r="AM235" s="10" t="s">
        <v>15</v>
      </c>
      <c r="AN235" s="10" t="s">
        <v>15</v>
      </c>
      <c r="AO235" s="10" t="s">
        <v>2282</v>
      </c>
      <c r="AP235" s="10" t="s">
        <v>15</v>
      </c>
      <c r="AQ235" s="10" t="s">
        <v>15</v>
      </c>
      <c r="AR235" s="10" t="s">
        <v>15</v>
      </c>
      <c r="AS235" s="10" t="s">
        <v>15</v>
      </c>
      <c r="AT235" s="10" t="s">
        <v>15</v>
      </c>
      <c r="AU235" s="10">
        <f>SUM(COUNTIFS($P235:$AT235,{"Present - Approved","On behalf attendance - Approved","On behalf attendance - Regularise - Approved","Present - Regularise - Approved"}))</f>
        <v>26</v>
      </c>
      <c r="AV235" s="10">
        <f>SUM(COUNTIFS($P235:$AT235,{"Present - Awaiting","Present - Regularise - Awaiting"}))</f>
        <v>0</v>
      </c>
      <c r="AW235" s="10">
        <f>SUM(COUNTIFS($P235:$AT235,{"Weekoff - Approved","Weekoff Regularise - Approved","Weekoff - Regularise - Approved"}))</f>
        <v>4</v>
      </c>
      <c r="AX235" s="10">
        <f>SUM(COUNTIFS($P235:$AT235,{"Half Day - Approved","Halfday Present - Regularise - Approved","Halfday Present - Approved"}))/2</f>
        <v>0</v>
      </c>
      <c r="AY235" s="10">
        <f>SUM(COUNTIFS($P235:$AT235,{"Half Day - Awaiting"}))/2</f>
        <v>0</v>
      </c>
      <c r="AZ235" s="10">
        <f>COUNTIFS($P235:$AT235,"*Leave - approved*")</f>
        <v>1</v>
      </c>
      <c r="BA235" s="10">
        <f>SUM(COUNTIFS($P235:$AT235,{"Leave - Awaiting"}))</f>
        <v>0</v>
      </c>
      <c r="BB235" s="10">
        <f>COUNTIFS($P235:$AT235,"*Holiday*")</f>
        <v>0</v>
      </c>
      <c r="BC235" s="10">
        <f>SUM(COUNTIFS($P235:$AT235,{"Absent","Absent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5" s="10">
        <f>SUM(COUNTIFS($P235:$AT235,{"Not Marked","Halfday Present - Rejected","Half Day - Rejected","Marked Absent - Regularise - Rejected"}))</f>
        <v>0</v>
      </c>
      <c r="BE235" s="10">
        <f>COUNTIFS($P235:$AT235,"*NA*")</f>
        <v>0</v>
      </c>
      <c r="BF235" s="10">
        <f>SUM(AV235+AY235+BA235+BC235+BD235)</f>
        <v>0</v>
      </c>
      <c r="BG235" s="10">
        <f>SUM(AU235+AW235+AX235+AZ235+BB235)</f>
        <v>31</v>
      </c>
      <c r="BH235" s="10">
        <f>SUM($AU235:$BE235)</f>
        <v>31</v>
      </c>
      <c r="BI235" s="10">
        <f>BA235</f>
        <v>0</v>
      </c>
      <c r="BJ235" s="10">
        <f>BD235+BI235</f>
        <v>0</v>
      </c>
      <c r="BK235" s="10">
        <v>0</v>
      </c>
      <c r="BL235" s="10" t="s">
        <v>2380</v>
      </c>
      <c r="BM235" s="10" t="s">
        <v>2376</v>
      </c>
    </row>
    <row r="236" spans="1:65" x14ac:dyDescent="0.25">
      <c r="A236" s="10" t="s">
        <v>177</v>
      </c>
      <c r="B236" s="10" t="s">
        <v>447</v>
      </c>
      <c r="C236" s="10">
        <v>2002840676</v>
      </c>
      <c r="D236" s="10" t="s">
        <v>448</v>
      </c>
      <c r="E236" s="10" t="s">
        <v>449</v>
      </c>
      <c r="F236" s="10" t="s">
        <v>46</v>
      </c>
      <c r="G236" s="10" t="s">
        <v>47</v>
      </c>
      <c r="H236" s="10">
        <v>7385372256</v>
      </c>
      <c r="I236" s="10" t="s">
        <v>48</v>
      </c>
      <c r="J236" s="22">
        <v>45231</v>
      </c>
      <c r="K236" s="10">
        <v>9820821645</v>
      </c>
      <c r="L236" s="10" t="s">
        <v>200</v>
      </c>
      <c r="M236" s="10" t="s">
        <v>196</v>
      </c>
      <c r="N236" s="10" t="s">
        <v>40</v>
      </c>
      <c r="O236" s="10" t="s">
        <v>41</v>
      </c>
      <c r="P236" s="10" t="s">
        <v>15</v>
      </c>
      <c r="Q236" s="10" t="s">
        <v>15</v>
      </c>
      <c r="R236" s="10" t="s">
        <v>15</v>
      </c>
      <c r="S236" s="10" t="s">
        <v>15</v>
      </c>
      <c r="T236" s="10" t="s">
        <v>2282</v>
      </c>
      <c r="U236" s="10" t="s">
        <v>15</v>
      </c>
      <c r="V236" s="10" t="s">
        <v>2360</v>
      </c>
      <c r="W236" s="10" t="s">
        <v>15</v>
      </c>
      <c r="X236" s="10" t="s">
        <v>15</v>
      </c>
      <c r="Y236" s="10" t="s">
        <v>2359</v>
      </c>
      <c r="Z236" s="10" t="s">
        <v>15</v>
      </c>
      <c r="AA236" s="10" t="s">
        <v>2282</v>
      </c>
      <c r="AB236" s="10" t="s">
        <v>15</v>
      </c>
      <c r="AC236" s="10" t="s">
        <v>15</v>
      </c>
      <c r="AD236" s="10" t="s">
        <v>2360</v>
      </c>
      <c r="AE236" s="10" t="s">
        <v>15</v>
      </c>
      <c r="AF236" s="10" t="s">
        <v>2360</v>
      </c>
      <c r="AG236" s="10" t="s">
        <v>15</v>
      </c>
      <c r="AH236" s="10" t="s">
        <v>2282</v>
      </c>
      <c r="AI236" s="10" t="s">
        <v>2360</v>
      </c>
      <c r="AJ236" s="10" t="s">
        <v>2359</v>
      </c>
      <c r="AK236" s="10" t="s">
        <v>15</v>
      </c>
      <c r="AL236" s="10" t="s">
        <v>15</v>
      </c>
      <c r="AM236" s="10" t="s">
        <v>15</v>
      </c>
      <c r="AN236" s="10" t="s">
        <v>2360</v>
      </c>
      <c r="AO236" s="10" t="s">
        <v>2282</v>
      </c>
      <c r="AP236" s="10" t="s">
        <v>15</v>
      </c>
      <c r="AQ236" s="10" t="s">
        <v>15</v>
      </c>
      <c r="AR236" s="10" t="s">
        <v>2360</v>
      </c>
      <c r="AS236" s="10" t="s">
        <v>15</v>
      </c>
      <c r="AT236" s="10" t="s">
        <v>15</v>
      </c>
      <c r="AU236" s="10">
        <f>SUM(COUNTIFS($P236:$AT236,{"Present - Approved","On behalf attendance - Approved","On behalf attendance - Regularise - Approved","Present - Regularise - Approved"}))</f>
        <v>25</v>
      </c>
      <c r="AV236" s="10">
        <f>SUM(COUNTIFS($P236:$AT236,{"Present - Awaiting","Present - Regularise - Awaiting"}))</f>
        <v>0</v>
      </c>
      <c r="AW236" s="10">
        <f>SUM(COUNTIFS($P236:$AT236,{"Weekoff - Approved","Weekoff Regularise - Approved","Weekoff - Regularise - Approved"}))</f>
        <v>4</v>
      </c>
      <c r="AX236" s="10">
        <f>SUM(COUNTIFS($P236:$AT236,{"Half Day - Approved","Halfday Present - Regularise - Approved","Halfday Present - Approved"}))/2</f>
        <v>0</v>
      </c>
      <c r="AY236" s="10">
        <f>SUM(COUNTIFS($P236:$AT236,{"Half Day - Awaiting"}))/2</f>
        <v>0</v>
      </c>
      <c r="AZ236" s="10">
        <f>COUNTIFS($P236:$AT236,"*Leave - approved*")</f>
        <v>2</v>
      </c>
      <c r="BA236" s="10">
        <f>SUM(COUNTIFS($P236:$AT236,{"Leave - Awaiting"}))</f>
        <v>0</v>
      </c>
      <c r="BB236" s="10">
        <f>COUNTIFS($P236:$AT236,"*Holiday*")</f>
        <v>0</v>
      </c>
      <c r="BC236" s="10">
        <f>SUM(COUNTIFS($P236:$AT236,{"Absent","Absent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6" s="10">
        <f>SUM(COUNTIFS($P236:$AT236,{"Not Marked","Halfday Present - Rejected","Half Day - Rejected","Marked Absent - Regularise - Rejected"}))</f>
        <v>0</v>
      </c>
      <c r="BE236" s="10">
        <f>COUNTIFS($P236:$AT236,"*NA*")</f>
        <v>0</v>
      </c>
      <c r="BF236" s="10">
        <f>SUM(AV236+AY236+BA236+BC236+BD236)</f>
        <v>0</v>
      </c>
      <c r="BG236" s="10">
        <f>SUM(AU236+AW236+AX236+AZ236+BB236)</f>
        <v>31</v>
      </c>
      <c r="BH236" s="10">
        <f>SUM($AU236:$BE236)</f>
        <v>31</v>
      </c>
      <c r="BI236" s="10">
        <f>BA236</f>
        <v>0</v>
      </c>
      <c r="BJ236" s="10">
        <f>BD236+BI236</f>
        <v>0</v>
      </c>
      <c r="BK236" s="10">
        <v>0</v>
      </c>
      <c r="BL236" s="10" t="s">
        <v>2380</v>
      </c>
      <c r="BM236" s="10" t="s">
        <v>2376</v>
      </c>
    </row>
    <row r="237" spans="1:65" x14ac:dyDescent="0.25">
      <c r="A237" s="10" t="s">
        <v>177</v>
      </c>
      <c r="B237" s="10" t="s">
        <v>450</v>
      </c>
      <c r="C237" s="10">
        <v>2002841053</v>
      </c>
      <c r="D237" s="10" t="s">
        <v>451</v>
      </c>
      <c r="E237" s="10" t="s">
        <v>452</v>
      </c>
      <c r="F237" s="10" t="s">
        <v>46</v>
      </c>
      <c r="G237" s="10" t="s">
        <v>47</v>
      </c>
      <c r="H237" s="10">
        <v>7756001994</v>
      </c>
      <c r="I237" s="10" t="s">
        <v>48</v>
      </c>
      <c r="J237" s="22">
        <v>45231</v>
      </c>
      <c r="K237" s="10">
        <v>9921457398</v>
      </c>
      <c r="L237" s="10" t="s">
        <v>453</v>
      </c>
      <c r="M237" s="10" t="s">
        <v>187</v>
      </c>
      <c r="N237" s="10" t="s">
        <v>40</v>
      </c>
      <c r="O237" s="10" t="s">
        <v>41</v>
      </c>
      <c r="P237" s="10" t="s">
        <v>15</v>
      </c>
      <c r="Q237" s="10" t="s">
        <v>15</v>
      </c>
      <c r="R237" s="10" t="s">
        <v>15</v>
      </c>
      <c r="S237" s="10" t="s">
        <v>15</v>
      </c>
      <c r="T237" s="10" t="s">
        <v>2282</v>
      </c>
      <c r="U237" s="10" t="s">
        <v>15</v>
      </c>
      <c r="V237" s="10" t="s">
        <v>15</v>
      </c>
      <c r="W237" s="10" t="s">
        <v>15</v>
      </c>
      <c r="X237" s="10" t="s">
        <v>15</v>
      </c>
      <c r="Y237" s="10" t="s">
        <v>15</v>
      </c>
      <c r="Z237" s="10" t="s">
        <v>15</v>
      </c>
      <c r="AA237" s="10" t="s">
        <v>2282</v>
      </c>
      <c r="AB237" s="10" t="s">
        <v>2359</v>
      </c>
      <c r="AC237" s="10" t="s">
        <v>2360</v>
      </c>
      <c r="AD237" s="10" t="s">
        <v>15</v>
      </c>
      <c r="AE237" s="10" t="s">
        <v>2366</v>
      </c>
      <c r="AF237" s="10" t="s">
        <v>15</v>
      </c>
      <c r="AG237" s="10" t="s">
        <v>15</v>
      </c>
      <c r="AH237" s="10" t="s">
        <v>2282</v>
      </c>
      <c r="AI237" s="10" t="s">
        <v>15</v>
      </c>
      <c r="AJ237" s="10" t="s">
        <v>15</v>
      </c>
      <c r="AK237" s="10" t="s">
        <v>15</v>
      </c>
      <c r="AL237" s="10" t="s">
        <v>15</v>
      </c>
      <c r="AM237" s="10" t="s">
        <v>15</v>
      </c>
      <c r="AN237" s="10" t="s">
        <v>15</v>
      </c>
      <c r="AO237" s="10" t="s">
        <v>2282</v>
      </c>
      <c r="AP237" s="10" t="s">
        <v>15</v>
      </c>
      <c r="AQ237" s="10" t="s">
        <v>15</v>
      </c>
      <c r="AR237" s="10" t="s">
        <v>15</v>
      </c>
      <c r="AS237" s="10" t="s">
        <v>15</v>
      </c>
      <c r="AT237" s="10" t="s">
        <v>15</v>
      </c>
      <c r="AU237" s="10">
        <f>SUM(COUNTIFS($P237:$AT237,{"Present - Approved","On behalf attendance - Approved","On behalf attendance - Regularise - Approved","Present - Regularise - Approved"}))</f>
        <v>25</v>
      </c>
      <c r="AV237" s="10">
        <f>SUM(COUNTIFS($P237:$AT237,{"Present - Awaiting","Present - Regularise - Awaiting"}))</f>
        <v>0</v>
      </c>
      <c r="AW237" s="10">
        <f>SUM(COUNTIFS($P237:$AT237,{"Weekoff - Approved","Weekoff Regularise - Approved","Weekoff - Regularise - Approved"}))</f>
        <v>4</v>
      </c>
      <c r="AX237" s="10">
        <f>SUM(COUNTIFS($P237:$AT237,{"Half Day - Approved","Halfday Present - Regularise - Approved","Halfday Present - Approved"}))/2</f>
        <v>0.5</v>
      </c>
      <c r="AY237" s="10">
        <f>SUM(COUNTIFS($P237:$AT237,{"Half Day - Awaiting"}))/2</f>
        <v>0</v>
      </c>
      <c r="AZ237" s="10">
        <f>COUNTIFS($P237:$AT237,"*Leave - approved*")</f>
        <v>1</v>
      </c>
      <c r="BA237" s="10">
        <f>SUM(COUNTIFS($P237:$AT237,{"Leave - Awaiting"}))</f>
        <v>0</v>
      </c>
      <c r="BB237" s="10">
        <f>COUNTIFS($P237:$AT237,"*Holiday*")</f>
        <v>0</v>
      </c>
      <c r="BC237" s="10">
        <f>SUM(COUNTIFS($P237:$AT237,{"Absent","Absent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7" s="10">
        <f>SUM(COUNTIFS($P237:$AT237,{"Not Marked","Halfday Present - Rejected","Half Day - Rejected","Marked Absent - Regularise - Rejected"}))</f>
        <v>0</v>
      </c>
      <c r="BE237" s="10">
        <f>COUNTIFS($P237:$AT237,"*NA*")</f>
        <v>0</v>
      </c>
      <c r="BF237" s="10">
        <f>SUM(AV237+AY237+BA237+BC237+BD237)</f>
        <v>0</v>
      </c>
      <c r="BG237" s="10">
        <f>SUM(AU237+AW237+AX237+AZ237+BB237)</f>
        <v>30.5</v>
      </c>
      <c r="BH237" s="10">
        <f>SUM($AU237:$BE237)</f>
        <v>30.5</v>
      </c>
      <c r="BI237" s="10">
        <f>BA237</f>
        <v>0</v>
      </c>
      <c r="BJ237" s="10">
        <f>BD237+BI237</f>
        <v>0</v>
      </c>
      <c r="BK237" s="10">
        <v>0</v>
      </c>
      <c r="BL237" s="10" t="s">
        <v>2380</v>
      </c>
      <c r="BM237" s="10" t="s">
        <v>2376</v>
      </c>
    </row>
    <row r="238" spans="1:65" x14ac:dyDescent="0.25">
      <c r="A238" s="10" t="s">
        <v>177</v>
      </c>
      <c r="B238" s="10" t="s">
        <v>454</v>
      </c>
      <c r="C238" s="10">
        <v>2002840675</v>
      </c>
      <c r="D238" s="10" t="s">
        <v>455</v>
      </c>
      <c r="E238" s="10" t="s">
        <v>456</v>
      </c>
      <c r="F238" s="10" t="s">
        <v>46</v>
      </c>
      <c r="G238" s="10" t="s">
        <v>47</v>
      </c>
      <c r="H238" s="10">
        <v>8605647125</v>
      </c>
      <c r="I238" s="10" t="s">
        <v>48</v>
      </c>
      <c r="J238" s="22">
        <v>45231</v>
      </c>
      <c r="K238" s="10">
        <v>9096771352</v>
      </c>
      <c r="L238" s="10" t="s">
        <v>427</v>
      </c>
      <c r="M238" s="10" t="s">
        <v>428</v>
      </c>
      <c r="N238" s="10" t="s">
        <v>40</v>
      </c>
      <c r="O238" s="10" t="s">
        <v>41</v>
      </c>
      <c r="P238" s="10" t="s">
        <v>15</v>
      </c>
      <c r="Q238" s="10" t="s">
        <v>15</v>
      </c>
      <c r="R238" s="10" t="s">
        <v>15</v>
      </c>
      <c r="S238" s="10" t="s">
        <v>15</v>
      </c>
      <c r="T238" s="10" t="s">
        <v>2282</v>
      </c>
      <c r="U238" s="10" t="s">
        <v>15</v>
      </c>
      <c r="V238" s="10" t="s">
        <v>15</v>
      </c>
      <c r="W238" s="10" t="s">
        <v>15</v>
      </c>
      <c r="X238" s="10" t="s">
        <v>2359</v>
      </c>
      <c r="Y238" s="10" t="s">
        <v>2359</v>
      </c>
      <c r="Z238" s="10" t="s">
        <v>15</v>
      </c>
      <c r="AA238" s="10" t="s">
        <v>2282</v>
      </c>
      <c r="AB238" s="10" t="s">
        <v>15</v>
      </c>
      <c r="AC238" s="10" t="s">
        <v>15</v>
      </c>
      <c r="AD238" s="10" t="s">
        <v>15</v>
      </c>
      <c r="AE238" s="10" t="s">
        <v>15</v>
      </c>
      <c r="AF238" s="10" t="s">
        <v>15</v>
      </c>
      <c r="AG238" s="10" t="s">
        <v>15</v>
      </c>
      <c r="AH238" s="10" t="s">
        <v>2282</v>
      </c>
      <c r="AI238" s="10" t="s">
        <v>15</v>
      </c>
      <c r="AJ238" s="10" t="s">
        <v>15</v>
      </c>
      <c r="AK238" s="10" t="s">
        <v>15</v>
      </c>
      <c r="AL238" s="10" t="s">
        <v>15</v>
      </c>
      <c r="AM238" s="10" t="s">
        <v>15</v>
      </c>
      <c r="AN238" s="10" t="s">
        <v>15</v>
      </c>
      <c r="AO238" s="10" t="s">
        <v>2282</v>
      </c>
      <c r="AP238" s="10" t="s">
        <v>15</v>
      </c>
      <c r="AQ238" s="10" t="s">
        <v>15</v>
      </c>
      <c r="AR238" s="10" t="s">
        <v>15</v>
      </c>
      <c r="AS238" s="10" t="s">
        <v>15</v>
      </c>
      <c r="AT238" s="10" t="s">
        <v>15</v>
      </c>
      <c r="AU238" s="10">
        <f>SUM(COUNTIFS($P238:$AT238,{"Present - Approved","On behalf attendance - Approved","On behalf attendance - Regularise - Approved","Present - Regularise - Approved"}))</f>
        <v>25</v>
      </c>
      <c r="AV238" s="10">
        <f>SUM(COUNTIFS($P238:$AT238,{"Present - Awaiting","Present - Regularise - Awaiting"}))</f>
        <v>0</v>
      </c>
      <c r="AW238" s="10">
        <f>SUM(COUNTIFS($P238:$AT238,{"Weekoff - Approved","Weekoff Regularise - Approved","Weekoff - Regularise - Approved"}))</f>
        <v>4</v>
      </c>
      <c r="AX238" s="10">
        <f>SUM(COUNTIFS($P238:$AT238,{"Half Day - Approved","Halfday Present - Regularise - Approved","Halfday Present - Approved"}))/2</f>
        <v>0</v>
      </c>
      <c r="AY238" s="10">
        <f>SUM(COUNTIFS($P238:$AT238,{"Half Day - Awaiting"}))/2</f>
        <v>0</v>
      </c>
      <c r="AZ238" s="10">
        <f>COUNTIFS($P238:$AT238,"*Leave - approved*")</f>
        <v>2</v>
      </c>
      <c r="BA238" s="10">
        <f>SUM(COUNTIFS($P238:$AT238,{"Leave - Awaiting"}))</f>
        <v>0</v>
      </c>
      <c r="BB238" s="10">
        <f>COUNTIFS($P238:$AT238,"*Holiday*")</f>
        <v>0</v>
      </c>
      <c r="BC238" s="10">
        <f>SUM(COUNTIFS($P238:$AT238,{"Absent","Absent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8" s="10">
        <f>SUM(COUNTIFS($P238:$AT238,{"Not Marked","Halfday Present - Rejected","Half Day - Rejected","Marked Absent - Regularise - Rejected"}))</f>
        <v>0</v>
      </c>
      <c r="BE238" s="10">
        <f>COUNTIFS($P238:$AT238,"*NA*")</f>
        <v>0</v>
      </c>
      <c r="BF238" s="10">
        <f>SUM(AV238+AY238+BA238+BC238+BD238)</f>
        <v>0</v>
      </c>
      <c r="BG238" s="10">
        <f>SUM(AU238+AW238+AX238+AZ238+BB238)</f>
        <v>31</v>
      </c>
      <c r="BH238" s="10">
        <f>SUM($AU238:$BE238)</f>
        <v>31</v>
      </c>
      <c r="BI238" s="10">
        <f>BA238</f>
        <v>0</v>
      </c>
      <c r="BJ238" s="10">
        <f>BD238+BI238</f>
        <v>0</v>
      </c>
      <c r="BK238" s="10">
        <v>0</v>
      </c>
      <c r="BL238" s="10" t="s">
        <v>2380</v>
      </c>
      <c r="BM238" s="10" t="s">
        <v>2376</v>
      </c>
    </row>
    <row r="239" spans="1:65" x14ac:dyDescent="0.25">
      <c r="A239" s="10" t="s">
        <v>117</v>
      </c>
      <c r="B239" s="10" t="s">
        <v>249</v>
      </c>
      <c r="C239" s="10">
        <v>2002841244</v>
      </c>
      <c r="D239" s="10" t="s">
        <v>834</v>
      </c>
      <c r="E239" s="10" t="s">
        <v>835</v>
      </c>
      <c r="F239" s="10" t="s">
        <v>35</v>
      </c>
      <c r="G239" s="10" t="s">
        <v>47</v>
      </c>
      <c r="H239" s="10">
        <v>8939070401</v>
      </c>
      <c r="I239" s="10" t="s">
        <v>48</v>
      </c>
      <c r="J239" s="22">
        <v>45231</v>
      </c>
      <c r="K239" s="10">
        <v>8667088356</v>
      </c>
      <c r="L239" s="10" t="s">
        <v>700</v>
      </c>
      <c r="M239" s="10" t="s">
        <v>253</v>
      </c>
      <c r="N239" s="10" t="s">
        <v>2389</v>
      </c>
      <c r="O239" s="15">
        <v>45808</v>
      </c>
      <c r="P239" s="10" t="s">
        <v>15</v>
      </c>
      <c r="Q239" s="10" t="s">
        <v>15</v>
      </c>
      <c r="R239" s="10" t="s">
        <v>15</v>
      </c>
      <c r="S239" s="10" t="s">
        <v>2359</v>
      </c>
      <c r="T239" s="10" t="s">
        <v>2282</v>
      </c>
      <c r="U239" s="10" t="s">
        <v>15</v>
      </c>
      <c r="V239" s="10" t="s">
        <v>15</v>
      </c>
      <c r="W239" s="10" t="s">
        <v>15</v>
      </c>
      <c r="X239" s="10" t="s">
        <v>15</v>
      </c>
      <c r="Y239" s="10" t="s">
        <v>15</v>
      </c>
      <c r="Z239" s="10" t="s">
        <v>15</v>
      </c>
      <c r="AA239" s="10" t="s">
        <v>25</v>
      </c>
      <c r="AB239" s="10" t="s">
        <v>25</v>
      </c>
      <c r="AC239" s="10" t="s">
        <v>25</v>
      </c>
      <c r="AD239" s="10" t="s">
        <v>25</v>
      </c>
      <c r="AE239" s="10" t="s">
        <v>25</v>
      </c>
      <c r="AF239" s="10" t="s">
        <v>25</v>
      </c>
      <c r="AG239" s="10" t="s">
        <v>25</v>
      </c>
      <c r="AH239" s="10" t="s">
        <v>25</v>
      </c>
      <c r="AI239" s="10" t="s">
        <v>25</v>
      </c>
      <c r="AJ239" s="10" t="s">
        <v>25</v>
      </c>
      <c r="AK239" s="10" t="s">
        <v>25</v>
      </c>
      <c r="AL239" s="10" t="s">
        <v>25</v>
      </c>
      <c r="AM239" s="10" t="s">
        <v>25</v>
      </c>
      <c r="AN239" s="10" t="s">
        <v>25</v>
      </c>
      <c r="AO239" s="10" t="s">
        <v>25</v>
      </c>
      <c r="AP239" s="10" t="s">
        <v>25</v>
      </c>
      <c r="AQ239" s="10" t="s">
        <v>25</v>
      </c>
      <c r="AR239" s="10" t="s">
        <v>25</v>
      </c>
      <c r="AS239" s="10" t="s">
        <v>25</v>
      </c>
      <c r="AT239" s="10" t="s">
        <v>25</v>
      </c>
      <c r="AU239" s="10">
        <f>SUM(COUNTIFS($P239:$AT239,{"Present - Approved","On behalf attendance - Approved","On behalf attendance - Regularise - Approved","Present - Regularise - Approved"}))</f>
        <v>9</v>
      </c>
      <c r="AV239" s="10">
        <f>SUM(COUNTIFS($P239:$AT239,{"Present - Awaiting","Present - Regularise - Awaiting"}))</f>
        <v>0</v>
      </c>
      <c r="AW239" s="10">
        <f>SUM(COUNTIFS($P239:$AT239,{"Weekoff - Approved","Weekoff Regularise - Approved","Weekoff - Regularise - Approved"}))</f>
        <v>1</v>
      </c>
      <c r="AX239" s="10">
        <f>SUM(COUNTIFS($P239:$AT239,{"Half Day - Approved","Halfday Present - Regularise - Approved","Halfday Present - Approved"}))/2</f>
        <v>0</v>
      </c>
      <c r="AY239" s="10">
        <f>SUM(COUNTIFS($P239:$AT239,{"Half Day - Awaiting"}))/2</f>
        <v>0</v>
      </c>
      <c r="AZ239" s="10">
        <f>COUNTIFS($P239:$AT239,"*Leave - approved*")</f>
        <v>1</v>
      </c>
      <c r="BA239" s="10">
        <f>SUM(COUNTIFS($P239:$AT239,{"Leave - Awaiting"}))</f>
        <v>0</v>
      </c>
      <c r="BB239" s="10">
        <f>COUNTIFS($P239:$AT239,"*Holiday*")</f>
        <v>0</v>
      </c>
      <c r="BC239" s="10">
        <f>SUM(COUNTIFS($P239:$AT239,{"Absent","Absent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39" s="10">
        <f>SUM(COUNTIFS($P239:$AT239,{"Not Marked","Halfday Present - Rejected","Half Day - Rejected","Marked Absent - Regularise - Rejected"}))</f>
        <v>0</v>
      </c>
      <c r="BE239" s="10">
        <f>COUNTIFS($P239:$AT239,"*NA*")</f>
        <v>20</v>
      </c>
      <c r="BF239" s="10">
        <f>SUM(AV239+AY239+BA239+BC239+BD239)</f>
        <v>0</v>
      </c>
      <c r="BG239" s="10">
        <f>SUM(AU239+AW239+AX239+AZ239+BB239)</f>
        <v>11</v>
      </c>
      <c r="BH239" s="10">
        <f>SUM($AU239:$BE239)</f>
        <v>31</v>
      </c>
      <c r="BI239" s="10">
        <f>BA239</f>
        <v>0</v>
      </c>
      <c r="BJ239" s="10">
        <f>BD239+BI239</f>
        <v>0</v>
      </c>
      <c r="BK239" s="10">
        <v>0</v>
      </c>
      <c r="BL239" s="10" t="s">
        <v>2384</v>
      </c>
      <c r="BM239" s="10" t="s">
        <v>2376</v>
      </c>
    </row>
    <row r="240" spans="1:65" x14ac:dyDescent="0.25">
      <c r="A240" s="10" t="s">
        <v>177</v>
      </c>
      <c r="B240" s="10" t="s">
        <v>450</v>
      </c>
      <c r="C240" s="10">
        <v>2002841051</v>
      </c>
      <c r="D240" s="10" t="s">
        <v>457</v>
      </c>
      <c r="E240" s="10" t="s">
        <v>458</v>
      </c>
      <c r="F240" s="10" t="s">
        <v>46</v>
      </c>
      <c r="G240" s="10" t="s">
        <v>47</v>
      </c>
      <c r="H240" s="10">
        <v>9762225785</v>
      </c>
      <c r="I240" s="10" t="s">
        <v>48</v>
      </c>
      <c r="J240" s="22">
        <v>45231</v>
      </c>
      <c r="K240" s="10">
        <v>9604968812</v>
      </c>
      <c r="L240" s="10" t="s">
        <v>459</v>
      </c>
      <c r="M240" s="10" t="s">
        <v>187</v>
      </c>
      <c r="N240" s="10" t="s">
        <v>40</v>
      </c>
      <c r="O240" s="10" t="s">
        <v>41</v>
      </c>
      <c r="P240" s="10" t="s">
        <v>15</v>
      </c>
      <c r="Q240" s="10" t="s">
        <v>15</v>
      </c>
      <c r="R240" s="10" t="s">
        <v>15</v>
      </c>
      <c r="S240" s="10" t="s">
        <v>15</v>
      </c>
      <c r="T240" s="10" t="s">
        <v>2282</v>
      </c>
      <c r="U240" s="10" t="s">
        <v>15</v>
      </c>
      <c r="V240" s="10" t="s">
        <v>15</v>
      </c>
      <c r="W240" s="10" t="s">
        <v>15</v>
      </c>
      <c r="X240" s="10" t="s">
        <v>15</v>
      </c>
      <c r="Y240" s="10" t="s">
        <v>15</v>
      </c>
      <c r="Z240" s="10" t="s">
        <v>15</v>
      </c>
      <c r="AA240" s="10" t="s">
        <v>2282</v>
      </c>
      <c r="AB240" s="10" t="s">
        <v>15</v>
      </c>
      <c r="AC240" s="10" t="s">
        <v>15</v>
      </c>
      <c r="AD240" s="10" t="s">
        <v>15</v>
      </c>
      <c r="AE240" s="10" t="s">
        <v>15</v>
      </c>
      <c r="AF240" s="10" t="s">
        <v>15</v>
      </c>
      <c r="AG240" s="10" t="s">
        <v>2359</v>
      </c>
      <c r="AH240" s="10" t="s">
        <v>2282</v>
      </c>
      <c r="AI240" s="10" t="s">
        <v>2359</v>
      </c>
      <c r="AJ240" s="10" t="s">
        <v>15</v>
      </c>
      <c r="AK240" s="10" t="s">
        <v>15</v>
      </c>
      <c r="AL240" s="10" t="s">
        <v>15</v>
      </c>
      <c r="AM240" s="10" t="s">
        <v>15</v>
      </c>
      <c r="AN240" s="10" t="s">
        <v>15</v>
      </c>
      <c r="AO240" s="10" t="s">
        <v>2282</v>
      </c>
      <c r="AP240" s="10" t="s">
        <v>15</v>
      </c>
      <c r="AQ240" s="10" t="s">
        <v>15</v>
      </c>
      <c r="AR240" s="10" t="s">
        <v>15</v>
      </c>
      <c r="AS240" s="10" t="s">
        <v>15</v>
      </c>
      <c r="AT240" s="10" t="s">
        <v>15</v>
      </c>
      <c r="AU240" s="10">
        <f>SUM(COUNTIFS($P240:$AT240,{"Present - Approved","On behalf attendance - Approved","On behalf attendance - Regularise - Approved","Present - Regularise - Approved"}))</f>
        <v>25</v>
      </c>
      <c r="AV240" s="10">
        <f>SUM(COUNTIFS($P240:$AT240,{"Present - Awaiting","Present - Regularise - Awaiting"}))</f>
        <v>0</v>
      </c>
      <c r="AW240" s="10">
        <f>SUM(COUNTIFS($P240:$AT240,{"Weekoff - Approved","Weekoff Regularise - Approved","Weekoff - Regularise - Approved"}))</f>
        <v>4</v>
      </c>
      <c r="AX240" s="10">
        <f>SUM(COUNTIFS($P240:$AT240,{"Half Day - Approved","Halfday Present - Regularise - Approved","Halfday Present - Approved"}))/2</f>
        <v>0</v>
      </c>
      <c r="AY240" s="10">
        <f>SUM(COUNTIFS($P240:$AT240,{"Half Day - Awaiting"}))/2</f>
        <v>0</v>
      </c>
      <c r="AZ240" s="10">
        <f>COUNTIFS($P240:$AT240,"*Leave - approved*")</f>
        <v>2</v>
      </c>
      <c r="BA240" s="10">
        <f>SUM(COUNTIFS($P240:$AT240,{"Leave - Awaiting"}))</f>
        <v>0</v>
      </c>
      <c r="BB240" s="10">
        <f>COUNTIFS($P240:$AT240,"*Holiday*")</f>
        <v>0</v>
      </c>
      <c r="BC240" s="10">
        <f>SUM(COUNTIFS($P240:$AT240,{"Absent","Absent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0" s="10">
        <f>SUM(COUNTIFS($P240:$AT240,{"Not Marked","Halfday Present - Rejected","Half Day - Rejected","Marked Absent - Regularise - Rejected"}))</f>
        <v>0</v>
      </c>
      <c r="BE240" s="10">
        <f>COUNTIFS($P240:$AT240,"*NA*")</f>
        <v>0</v>
      </c>
      <c r="BF240" s="10">
        <f>SUM(AV240+AY240+BA240+BC240+BD240)</f>
        <v>0</v>
      </c>
      <c r="BG240" s="10">
        <f>SUM(AU240+AW240+AX240+AZ240+BB240)</f>
        <v>31</v>
      </c>
      <c r="BH240" s="10">
        <f>SUM($AU240:$BE240)</f>
        <v>31</v>
      </c>
      <c r="BI240" s="10">
        <f>BA240</f>
        <v>0</v>
      </c>
      <c r="BJ240" s="10">
        <f>BD240+BI240</f>
        <v>0</v>
      </c>
      <c r="BK240" s="10">
        <v>0</v>
      </c>
      <c r="BL240" s="10" t="s">
        <v>2380</v>
      </c>
      <c r="BM240" s="10" t="s">
        <v>2376</v>
      </c>
    </row>
    <row r="241" spans="1:65" x14ac:dyDescent="0.25">
      <c r="A241" s="10" t="s">
        <v>177</v>
      </c>
      <c r="B241" s="10" t="s">
        <v>460</v>
      </c>
      <c r="C241" s="10">
        <v>2002841050</v>
      </c>
      <c r="D241" s="10" t="s">
        <v>461</v>
      </c>
      <c r="E241" s="10" t="s">
        <v>462</v>
      </c>
      <c r="F241" s="10" t="s">
        <v>46</v>
      </c>
      <c r="G241" s="10" t="s">
        <v>47</v>
      </c>
      <c r="H241" s="10">
        <v>8052758600</v>
      </c>
      <c r="I241" s="10" t="s">
        <v>48</v>
      </c>
      <c r="J241" s="22">
        <v>45231</v>
      </c>
      <c r="K241" s="10">
        <v>7021244219</v>
      </c>
      <c r="L241" s="10" t="s">
        <v>420</v>
      </c>
      <c r="M241" s="10" t="s">
        <v>196</v>
      </c>
      <c r="N241" s="10" t="s">
        <v>40</v>
      </c>
      <c r="O241" s="10" t="s">
        <v>41</v>
      </c>
      <c r="P241" s="10" t="s">
        <v>15</v>
      </c>
      <c r="Q241" s="10" t="s">
        <v>15</v>
      </c>
      <c r="R241" s="10" t="s">
        <v>15</v>
      </c>
      <c r="S241" s="10" t="s">
        <v>15</v>
      </c>
      <c r="T241" s="10" t="s">
        <v>2282</v>
      </c>
      <c r="U241" s="10" t="s">
        <v>15</v>
      </c>
      <c r="V241" s="10" t="s">
        <v>15</v>
      </c>
      <c r="W241" s="10" t="s">
        <v>15</v>
      </c>
      <c r="X241" s="10" t="s">
        <v>15</v>
      </c>
      <c r="Y241" s="10" t="s">
        <v>2360</v>
      </c>
      <c r="Z241" s="10" t="s">
        <v>2360</v>
      </c>
      <c r="AA241" s="10" t="s">
        <v>2282</v>
      </c>
      <c r="AB241" s="10" t="s">
        <v>2360</v>
      </c>
      <c r="AC241" s="10" t="s">
        <v>2360</v>
      </c>
      <c r="AD241" s="10" t="s">
        <v>2360</v>
      </c>
      <c r="AE241" s="10" t="s">
        <v>2360</v>
      </c>
      <c r="AF241" s="10" t="s">
        <v>2360</v>
      </c>
      <c r="AG241" s="10" t="s">
        <v>2360</v>
      </c>
      <c r="AH241" s="10" t="s">
        <v>2282</v>
      </c>
      <c r="AI241" s="10" t="s">
        <v>2360</v>
      </c>
      <c r="AJ241" s="10" t="s">
        <v>2360</v>
      </c>
      <c r="AK241" s="10" t="s">
        <v>2360</v>
      </c>
      <c r="AL241" s="10" t="s">
        <v>15</v>
      </c>
      <c r="AM241" s="10" t="s">
        <v>15</v>
      </c>
      <c r="AN241" s="10" t="s">
        <v>15</v>
      </c>
      <c r="AO241" s="10" t="s">
        <v>2282</v>
      </c>
      <c r="AP241" s="10" t="s">
        <v>15</v>
      </c>
      <c r="AQ241" s="10" t="s">
        <v>15</v>
      </c>
      <c r="AR241" s="10" t="s">
        <v>15</v>
      </c>
      <c r="AS241" s="10" t="s">
        <v>15</v>
      </c>
      <c r="AT241" s="10" t="s">
        <v>15</v>
      </c>
      <c r="AU241" s="10">
        <f>SUM(COUNTIFS($P241:$AT241,{"Present - Approved","On behalf attendance - Approved","On behalf attendance - Regularise - Approved","Present - Regularise - Approved"}))</f>
        <v>27</v>
      </c>
      <c r="AV241" s="10">
        <f>SUM(COUNTIFS($P241:$AT241,{"Present - Awaiting","Present - Regularise - Awaiting"}))</f>
        <v>0</v>
      </c>
      <c r="AW241" s="10">
        <f>SUM(COUNTIFS($P241:$AT241,{"Weekoff - Approved","Weekoff Regularise - Approved","Weekoff - Regularise - Approved"}))</f>
        <v>4</v>
      </c>
      <c r="AX241" s="10">
        <f>SUM(COUNTIFS($P241:$AT241,{"Half Day - Approved","Halfday Present - Regularise - Approved","Halfday Present - Approved"}))/2</f>
        <v>0</v>
      </c>
      <c r="AY241" s="10">
        <f>SUM(COUNTIFS($P241:$AT241,{"Half Day - Awaiting"}))/2</f>
        <v>0</v>
      </c>
      <c r="AZ241" s="10">
        <f>COUNTIFS($P241:$AT241,"*Leave - approved*")</f>
        <v>0</v>
      </c>
      <c r="BA241" s="10">
        <f>SUM(COUNTIFS($P241:$AT241,{"Leave - Awaiting"}))</f>
        <v>0</v>
      </c>
      <c r="BB241" s="10">
        <f>COUNTIFS($P241:$AT241,"*Holiday*")</f>
        <v>0</v>
      </c>
      <c r="BC241" s="10">
        <f>SUM(COUNTIFS($P241:$AT241,{"Absent","Absent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1" s="10">
        <f>SUM(COUNTIFS($P241:$AT241,{"Not Marked","Halfday Present - Rejected","Half Day - Rejected","Marked Absent - Regularise - Rejected"}))</f>
        <v>0</v>
      </c>
      <c r="BE241" s="10">
        <f>COUNTIFS($P241:$AT241,"*NA*")</f>
        <v>0</v>
      </c>
      <c r="BF241" s="10">
        <f>SUM(AV241+AY241+BA241+BC241+BD241)</f>
        <v>0</v>
      </c>
      <c r="BG241" s="10">
        <f>SUM(AU241+AW241+AX241+AZ241+BB241)</f>
        <v>31</v>
      </c>
      <c r="BH241" s="10">
        <f>SUM($AU241:$BE241)</f>
        <v>31</v>
      </c>
      <c r="BI241" s="10">
        <f>BA241</f>
        <v>0</v>
      </c>
      <c r="BJ241" s="10">
        <f>BD241+BI241</f>
        <v>0</v>
      </c>
      <c r="BK241" s="10">
        <v>0</v>
      </c>
      <c r="BL241" s="10" t="s">
        <v>2380</v>
      </c>
      <c r="BM241" s="10" t="s">
        <v>2376</v>
      </c>
    </row>
    <row r="242" spans="1:65" x14ac:dyDescent="0.25">
      <c r="A242" s="10" t="s">
        <v>177</v>
      </c>
      <c r="B242" s="10" t="s">
        <v>450</v>
      </c>
      <c r="C242" s="10">
        <v>2002841048</v>
      </c>
      <c r="D242" s="10" t="s">
        <v>466</v>
      </c>
      <c r="E242" s="10" t="s">
        <v>467</v>
      </c>
      <c r="F242" s="10" t="s">
        <v>46</v>
      </c>
      <c r="G242" s="10" t="s">
        <v>47</v>
      </c>
      <c r="H242" s="10">
        <v>7709606445</v>
      </c>
      <c r="I242" s="10" t="s">
        <v>48</v>
      </c>
      <c r="J242" s="22">
        <v>45231</v>
      </c>
      <c r="K242" s="10">
        <v>9921457398</v>
      </c>
      <c r="L242" s="10" t="s">
        <v>453</v>
      </c>
      <c r="M242" s="10" t="s">
        <v>187</v>
      </c>
      <c r="N242" s="10" t="s">
        <v>40</v>
      </c>
      <c r="O242" s="10" t="s">
        <v>41</v>
      </c>
      <c r="P242" s="10" t="s">
        <v>15</v>
      </c>
      <c r="Q242" s="10" t="s">
        <v>15</v>
      </c>
      <c r="R242" s="10" t="s">
        <v>15</v>
      </c>
      <c r="S242" s="10" t="s">
        <v>15</v>
      </c>
      <c r="T242" s="10" t="s">
        <v>2282</v>
      </c>
      <c r="U242" s="10" t="s">
        <v>15</v>
      </c>
      <c r="V242" s="10" t="s">
        <v>15</v>
      </c>
      <c r="W242" s="10" t="s">
        <v>15</v>
      </c>
      <c r="X242" s="10" t="s">
        <v>15</v>
      </c>
      <c r="Y242" s="10" t="s">
        <v>15</v>
      </c>
      <c r="Z242" s="10" t="s">
        <v>15</v>
      </c>
      <c r="AA242" s="10" t="s">
        <v>2282</v>
      </c>
      <c r="AB242" s="10" t="s">
        <v>15</v>
      </c>
      <c r="AC242" s="10" t="s">
        <v>15</v>
      </c>
      <c r="AD242" s="10" t="s">
        <v>15</v>
      </c>
      <c r="AE242" s="10" t="s">
        <v>15</v>
      </c>
      <c r="AF242" s="10" t="s">
        <v>15</v>
      </c>
      <c r="AG242" s="10" t="s">
        <v>15</v>
      </c>
      <c r="AH242" s="10" t="s">
        <v>2282</v>
      </c>
      <c r="AI242" s="10" t="s">
        <v>2359</v>
      </c>
      <c r="AJ242" s="10" t="s">
        <v>2359</v>
      </c>
      <c r="AK242" s="10" t="s">
        <v>15</v>
      </c>
      <c r="AL242" s="10" t="s">
        <v>15</v>
      </c>
      <c r="AM242" s="10" t="s">
        <v>15</v>
      </c>
      <c r="AN242" s="10" t="s">
        <v>15</v>
      </c>
      <c r="AO242" s="10" t="s">
        <v>2282</v>
      </c>
      <c r="AP242" s="10" t="s">
        <v>15</v>
      </c>
      <c r="AQ242" s="10" t="s">
        <v>15</v>
      </c>
      <c r="AR242" s="10" t="s">
        <v>15</v>
      </c>
      <c r="AS242" s="10" t="s">
        <v>15</v>
      </c>
      <c r="AT242" s="10" t="s">
        <v>15</v>
      </c>
      <c r="AU242" s="10">
        <f>SUM(COUNTIFS($P242:$AT242,{"Present - Approved","On behalf attendance - Approved","On behalf attendance - Regularise - Approved","Present - Regularise - Approved"}))</f>
        <v>25</v>
      </c>
      <c r="AV242" s="10">
        <f>SUM(COUNTIFS($P242:$AT242,{"Present - Awaiting","Present - Regularise - Awaiting"}))</f>
        <v>0</v>
      </c>
      <c r="AW242" s="10">
        <f>SUM(COUNTIFS($P242:$AT242,{"Weekoff - Approved","Weekoff Regularise - Approved","Weekoff - Regularise - Approved"}))</f>
        <v>4</v>
      </c>
      <c r="AX242" s="10">
        <f>SUM(COUNTIFS($P242:$AT242,{"Half Day - Approved","Halfday Present - Regularise - Approved","Halfday Present - Approved"}))/2</f>
        <v>0</v>
      </c>
      <c r="AY242" s="10">
        <f>SUM(COUNTIFS($P242:$AT242,{"Half Day - Awaiting"}))/2</f>
        <v>0</v>
      </c>
      <c r="AZ242" s="10">
        <f>COUNTIFS($P242:$AT242,"*Leave - approved*")</f>
        <v>2</v>
      </c>
      <c r="BA242" s="10">
        <f>SUM(COUNTIFS($P242:$AT242,{"Leave - Awaiting"}))</f>
        <v>0</v>
      </c>
      <c r="BB242" s="10">
        <f>COUNTIFS($P242:$AT242,"*Holiday*")</f>
        <v>0</v>
      </c>
      <c r="BC242" s="10">
        <f>SUM(COUNTIFS($P242:$AT242,{"Absent","Absent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2" s="10">
        <f>SUM(COUNTIFS($P242:$AT242,{"Not Marked","Halfday Present - Rejected","Half Day - Rejected","Marked Absent - Regularise - Rejected"}))</f>
        <v>0</v>
      </c>
      <c r="BE242" s="10">
        <f>COUNTIFS($P242:$AT242,"*NA*")</f>
        <v>0</v>
      </c>
      <c r="BF242" s="10">
        <f>SUM(AV242+AY242+BA242+BC242+BD242)</f>
        <v>0</v>
      </c>
      <c r="BG242" s="10">
        <f>SUM(AU242+AW242+AX242+AZ242+BB242)</f>
        <v>31</v>
      </c>
      <c r="BH242" s="10">
        <f>SUM($AU242:$BE242)</f>
        <v>31</v>
      </c>
      <c r="BI242" s="10">
        <f>BA242</f>
        <v>0</v>
      </c>
      <c r="BJ242" s="10">
        <f>BD242+BI242</f>
        <v>0</v>
      </c>
      <c r="BK242" s="10">
        <v>0</v>
      </c>
      <c r="BL242" s="10" t="s">
        <v>2380</v>
      </c>
      <c r="BM242" s="10" t="s">
        <v>2376</v>
      </c>
    </row>
    <row r="243" spans="1:65" x14ac:dyDescent="0.25">
      <c r="A243" s="10" t="s">
        <v>177</v>
      </c>
      <c r="B243" s="10" t="s">
        <v>468</v>
      </c>
      <c r="C243" s="10">
        <v>2002841047</v>
      </c>
      <c r="D243" s="10" t="s">
        <v>469</v>
      </c>
      <c r="E243" s="10" t="s">
        <v>470</v>
      </c>
      <c r="F243" s="10" t="s">
        <v>46</v>
      </c>
      <c r="G243" s="10" t="s">
        <v>47</v>
      </c>
      <c r="H243" s="10">
        <v>8446292450</v>
      </c>
      <c r="I243" s="10" t="s">
        <v>48</v>
      </c>
      <c r="J243" s="22">
        <v>45231</v>
      </c>
      <c r="K243" s="10">
        <v>7977769884</v>
      </c>
      <c r="L243" s="10" t="s">
        <v>471</v>
      </c>
      <c r="M243" s="10" t="s">
        <v>196</v>
      </c>
      <c r="N243" s="10" t="s">
        <v>40</v>
      </c>
      <c r="O243" s="10" t="s">
        <v>41</v>
      </c>
      <c r="P243" s="10" t="s">
        <v>15</v>
      </c>
      <c r="Q243" s="10" t="s">
        <v>15</v>
      </c>
      <c r="R243" s="10" t="s">
        <v>15</v>
      </c>
      <c r="S243" s="10" t="s">
        <v>15</v>
      </c>
      <c r="T243" s="10" t="s">
        <v>2282</v>
      </c>
      <c r="U243" s="10" t="s">
        <v>15</v>
      </c>
      <c r="V243" s="10" t="s">
        <v>15</v>
      </c>
      <c r="W243" s="10" t="s">
        <v>15</v>
      </c>
      <c r="X243" s="10" t="s">
        <v>15</v>
      </c>
      <c r="Y243" s="10" t="s">
        <v>15</v>
      </c>
      <c r="Z243" s="10" t="s">
        <v>15</v>
      </c>
      <c r="AA243" s="10" t="s">
        <v>2282</v>
      </c>
      <c r="AB243" s="10" t="s">
        <v>15</v>
      </c>
      <c r="AC243" s="10" t="s">
        <v>15</v>
      </c>
      <c r="AD243" s="10" t="s">
        <v>2360</v>
      </c>
      <c r="AE243" s="10" t="s">
        <v>15</v>
      </c>
      <c r="AF243" s="10" t="s">
        <v>15</v>
      </c>
      <c r="AG243" s="10" t="s">
        <v>15</v>
      </c>
      <c r="AH243" s="10" t="s">
        <v>2282</v>
      </c>
      <c r="AI243" s="10" t="s">
        <v>2360</v>
      </c>
      <c r="AJ243" s="10" t="s">
        <v>15</v>
      </c>
      <c r="AK243" s="10" t="s">
        <v>15</v>
      </c>
      <c r="AL243" s="10" t="s">
        <v>15</v>
      </c>
      <c r="AM243" s="10" t="s">
        <v>2360</v>
      </c>
      <c r="AN243" s="10" t="s">
        <v>15</v>
      </c>
      <c r="AO243" s="10" t="s">
        <v>2282</v>
      </c>
      <c r="AP243" s="10" t="s">
        <v>15</v>
      </c>
      <c r="AQ243" s="10" t="s">
        <v>2360</v>
      </c>
      <c r="AR243" s="10" t="s">
        <v>15</v>
      </c>
      <c r="AS243" s="10" t="s">
        <v>15</v>
      </c>
      <c r="AT243" s="10" t="s">
        <v>15</v>
      </c>
      <c r="AU243" s="10">
        <f>SUM(COUNTIFS($P243:$AT243,{"Present - Approved","On behalf attendance - Approved","On behalf attendance - Regularise - Approved","Present - Regularise - Approved"}))</f>
        <v>27</v>
      </c>
      <c r="AV243" s="10">
        <f>SUM(COUNTIFS($P243:$AT243,{"Present - Awaiting","Present - Regularise - Awaiting"}))</f>
        <v>0</v>
      </c>
      <c r="AW243" s="10">
        <f>SUM(COUNTIFS($P243:$AT243,{"Weekoff - Approved","Weekoff Regularise - Approved","Weekoff - Regularise - Approved"}))</f>
        <v>4</v>
      </c>
      <c r="AX243" s="10">
        <f>SUM(COUNTIFS($P243:$AT243,{"Half Day - Approved","Halfday Present - Regularise - Approved","Halfday Present - Approved"}))/2</f>
        <v>0</v>
      </c>
      <c r="AY243" s="10">
        <f>SUM(COUNTIFS($P243:$AT243,{"Half Day - Awaiting"}))/2</f>
        <v>0</v>
      </c>
      <c r="AZ243" s="10">
        <f>COUNTIFS($P243:$AT243,"*Leave - approved*")</f>
        <v>0</v>
      </c>
      <c r="BA243" s="10">
        <f>SUM(COUNTIFS($P243:$AT243,{"Leave - Awaiting"}))</f>
        <v>0</v>
      </c>
      <c r="BB243" s="10">
        <f>COUNTIFS($P243:$AT243,"*Holiday*")</f>
        <v>0</v>
      </c>
      <c r="BC243" s="10">
        <f>SUM(COUNTIFS($P243:$AT243,{"Absent","Absent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3" s="10">
        <f>SUM(COUNTIFS($P243:$AT243,{"Not Marked","Halfday Present - Rejected","Half Day - Rejected","Marked Absent - Regularise - Rejected"}))</f>
        <v>0</v>
      </c>
      <c r="BE243" s="10">
        <f>COUNTIFS($P243:$AT243,"*NA*")</f>
        <v>0</v>
      </c>
      <c r="BF243" s="10">
        <f>SUM(AV243+AY243+BA243+BC243+BD243)</f>
        <v>0</v>
      </c>
      <c r="BG243" s="10">
        <f>SUM(AU243+AW243+AX243+AZ243+BB243)</f>
        <v>31</v>
      </c>
      <c r="BH243" s="10">
        <f>SUM($AU243:$BE243)</f>
        <v>31</v>
      </c>
      <c r="BI243" s="10">
        <f>BA243</f>
        <v>0</v>
      </c>
      <c r="BJ243" s="10">
        <f>BD243+BI243</f>
        <v>0</v>
      </c>
      <c r="BK243" s="10">
        <v>0</v>
      </c>
      <c r="BL243" s="10" t="s">
        <v>2380</v>
      </c>
      <c r="BM243" s="10" t="s">
        <v>2376</v>
      </c>
    </row>
    <row r="244" spans="1:65" x14ac:dyDescent="0.25">
      <c r="A244" s="10" t="s">
        <v>177</v>
      </c>
      <c r="B244" s="10" t="s">
        <v>178</v>
      </c>
      <c r="C244" s="10">
        <v>2002841045</v>
      </c>
      <c r="D244" s="10" t="s">
        <v>472</v>
      </c>
      <c r="E244" s="10" t="s">
        <v>473</v>
      </c>
      <c r="F244" s="10" t="s">
        <v>46</v>
      </c>
      <c r="G244" s="10" t="s">
        <v>47</v>
      </c>
      <c r="H244" s="10">
        <v>8600544039</v>
      </c>
      <c r="I244" s="10" t="s">
        <v>48</v>
      </c>
      <c r="J244" s="22">
        <v>45231</v>
      </c>
      <c r="K244" s="10">
        <v>9820821645</v>
      </c>
      <c r="L244" s="10" t="s">
        <v>200</v>
      </c>
      <c r="M244" s="10" t="s">
        <v>196</v>
      </c>
      <c r="N244" s="10" t="s">
        <v>40</v>
      </c>
      <c r="O244" s="10" t="s">
        <v>41</v>
      </c>
      <c r="P244" s="10" t="s">
        <v>15</v>
      </c>
      <c r="Q244" s="10" t="s">
        <v>15</v>
      </c>
      <c r="R244" s="10" t="s">
        <v>15</v>
      </c>
      <c r="S244" s="10" t="s">
        <v>15</v>
      </c>
      <c r="T244" s="10" t="s">
        <v>2282</v>
      </c>
      <c r="U244" s="10" t="s">
        <v>15</v>
      </c>
      <c r="V244" s="10" t="s">
        <v>15</v>
      </c>
      <c r="W244" s="10" t="s">
        <v>15</v>
      </c>
      <c r="X244" s="10" t="s">
        <v>15</v>
      </c>
      <c r="Y244" s="10" t="s">
        <v>15</v>
      </c>
      <c r="Z244" s="10" t="s">
        <v>15</v>
      </c>
      <c r="AA244" s="10" t="s">
        <v>2282</v>
      </c>
      <c r="AB244" s="10" t="s">
        <v>15</v>
      </c>
      <c r="AC244" s="10" t="s">
        <v>2360</v>
      </c>
      <c r="AD244" s="10" t="s">
        <v>15</v>
      </c>
      <c r="AE244" s="10" t="s">
        <v>15</v>
      </c>
      <c r="AF244" s="10" t="s">
        <v>15</v>
      </c>
      <c r="AG244" s="10" t="s">
        <v>15</v>
      </c>
      <c r="AH244" s="10" t="s">
        <v>2282</v>
      </c>
      <c r="AI244" s="10" t="s">
        <v>15</v>
      </c>
      <c r="AJ244" s="10" t="s">
        <v>15</v>
      </c>
      <c r="AK244" s="10" t="s">
        <v>15</v>
      </c>
      <c r="AL244" s="10" t="s">
        <v>15</v>
      </c>
      <c r="AM244" s="10" t="s">
        <v>15</v>
      </c>
      <c r="AN244" s="10" t="s">
        <v>15</v>
      </c>
      <c r="AO244" s="10" t="s">
        <v>2282</v>
      </c>
      <c r="AP244" s="10" t="s">
        <v>15</v>
      </c>
      <c r="AQ244" s="10" t="s">
        <v>15</v>
      </c>
      <c r="AR244" s="10" t="s">
        <v>15</v>
      </c>
      <c r="AS244" s="10" t="s">
        <v>15</v>
      </c>
      <c r="AT244" s="10" t="s">
        <v>15</v>
      </c>
      <c r="AU244" s="10">
        <f>SUM(COUNTIFS($P244:$AT244,{"Present - Approved","On behalf attendance - Approved","On behalf attendance - Regularise - Approved","Present - Regularise - Approved"}))</f>
        <v>27</v>
      </c>
      <c r="AV244" s="10">
        <f>SUM(COUNTIFS($P244:$AT244,{"Present - Awaiting","Present - Regularise - Awaiting"}))</f>
        <v>0</v>
      </c>
      <c r="AW244" s="10">
        <f>SUM(COUNTIFS($P244:$AT244,{"Weekoff - Approved","Weekoff Regularise - Approved","Weekoff - Regularise - Approved"}))</f>
        <v>4</v>
      </c>
      <c r="AX244" s="10">
        <f>SUM(COUNTIFS($P244:$AT244,{"Half Day - Approved","Halfday Present - Regularise - Approved","Halfday Present - Approved"}))/2</f>
        <v>0</v>
      </c>
      <c r="AY244" s="10">
        <f>SUM(COUNTIFS($P244:$AT244,{"Half Day - Awaiting"}))/2</f>
        <v>0</v>
      </c>
      <c r="AZ244" s="10">
        <f>COUNTIFS($P244:$AT244,"*Leave - approved*")</f>
        <v>0</v>
      </c>
      <c r="BA244" s="10">
        <f>SUM(COUNTIFS($P244:$AT244,{"Leave - Awaiting"}))</f>
        <v>0</v>
      </c>
      <c r="BB244" s="10">
        <f>COUNTIFS($P244:$AT244,"*Holiday*")</f>
        <v>0</v>
      </c>
      <c r="BC244" s="10">
        <f>SUM(COUNTIFS($P244:$AT244,{"Absent","Absent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4" s="10">
        <f>SUM(COUNTIFS($P244:$AT244,{"Not Marked","Halfday Present - Rejected","Half Day - Rejected","Marked Absent - Regularise - Rejected"}))</f>
        <v>0</v>
      </c>
      <c r="BE244" s="10">
        <f>COUNTIFS($P244:$AT244,"*NA*")</f>
        <v>0</v>
      </c>
      <c r="BF244" s="10">
        <f>SUM(AV244+AY244+BA244+BC244+BD244)</f>
        <v>0</v>
      </c>
      <c r="BG244" s="10">
        <f>SUM(AU244+AW244+AX244+AZ244+BB244)</f>
        <v>31</v>
      </c>
      <c r="BH244" s="10">
        <f>SUM($AU244:$BE244)</f>
        <v>31</v>
      </c>
      <c r="BI244" s="10">
        <f>BA244</f>
        <v>0</v>
      </c>
      <c r="BJ244" s="10">
        <f>BD244+BI244</f>
        <v>0</v>
      </c>
      <c r="BK244" s="10">
        <v>0</v>
      </c>
      <c r="BL244" s="10" t="s">
        <v>2380</v>
      </c>
      <c r="BM244" s="10" t="s">
        <v>2376</v>
      </c>
    </row>
    <row r="245" spans="1:65" x14ac:dyDescent="0.25">
      <c r="A245" s="10" t="s">
        <v>177</v>
      </c>
      <c r="B245" s="10" t="s">
        <v>450</v>
      </c>
      <c r="C245" s="10">
        <v>2002841044</v>
      </c>
      <c r="D245" s="10" t="s">
        <v>474</v>
      </c>
      <c r="E245" s="10" t="s">
        <v>475</v>
      </c>
      <c r="F245" s="10" t="s">
        <v>46</v>
      </c>
      <c r="G245" s="10" t="s">
        <v>47</v>
      </c>
      <c r="H245" s="10">
        <v>9552228894</v>
      </c>
      <c r="I245" s="10" t="s">
        <v>48</v>
      </c>
      <c r="J245" s="22">
        <v>45231</v>
      </c>
      <c r="K245" s="10">
        <v>9604968812</v>
      </c>
      <c r="L245" s="10" t="s">
        <v>459</v>
      </c>
      <c r="M245" s="10" t="s">
        <v>187</v>
      </c>
      <c r="N245" s="10" t="s">
        <v>40</v>
      </c>
      <c r="O245" s="10" t="s">
        <v>41</v>
      </c>
      <c r="P245" s="10" t="s">
        <v>15</v>
      </c>
      <c r="Q245" s="10" t="s">
        <v>15</v>
      </c>
      <c r="R245" s="10" t="s">
        <v>15</v>
      </c>
      <c r="S245" s="10" t="s">
        <v>15</v>
      </c>
      <c r="T245" s="10" t="s">
        <v>2282</v>
      </c>
      <c r="U245" s="10" t="s">
        <v>15</v>
      </c>
      <c r="V245" s="10" t="s">
        <v>15</v>
      </c>
      <c r="W245" s="10" t="s">
        <v>15</v>
      </c>
      <c r="X245" s="10" t="s">
        <v>15</v>
      </c>
      <c r="Y245" s="10" t="s">
        <v>15</v>
      </c>
      <c r="Z245" s="10" t="s">
        <v>15</v>
      </c>
      <c r="AA245" s="10" t="s">
        <v>2282</v>
      </c>
      <c r="AB245" s="10" t="s">
        <v>15</v>
      </c>
      <c r="AC245" s="10" t="s">
        <v>15</v>
      </c>
      <c r="AD245" s="10" t="s">
        <v>15</v>
      </c>
      <c r="AE245" s="10" t="s">
        <v>15</v>
      </c>
      <c r="AF245" s="10" t="s">
        <v>15</v>
      </c>
      <c r="AG245" s="10" t="s">
        <v>15</v>
      </c>
      <c r="AH245" s="10" t="s">
        <v>2282</v>
      </c>
      <c r="AI245" s="10" t="s">
        <v>15</v>
      </c>
      <c r="AJ245" s="10" t="s">
        <v>15</v>
      </c>
      <c r="AK245" s="10" t="s">
        <v>15</v>
      </c>
      <c r="AL245" s="10" t="s">
        <v>15</v>
      </c>
      <c r="AM245" s="10" t="s">
        <v>15</v>
      </c>
      <c r="AN245" s="10" t="s">
        <v>15</v>
      </c>
      <c r="AO245" s="10" t="s">
        <v>2282</v>
      </c>
      <c r="AP245" s="10" t="s">
        <v>15</v>
      </c>
      <c r="AQ245" s="10" t="s">
        <v>15</v>
      </c>
      <c r="AR245" s="10" t="s">
        <v>15</v>
      </c>
      <c r="AS245" s="10" t="s">
        <v>15</v>
      </c>
      <c r="AT245" s="10" t="s">
        <v>15</v>
      </c>
      <c r="AU245" s="10">
        <f>SUM(COUNTIFS($P245:$AT245,{"Present - Approved","On behalf attendance - Approved","On behalf attendance - Regularise - Approved","Present - Regularise - Approved"}))</f>
        <v>27</v>
      </c>
      <c r="AV245" s="10">
        <f>SUM(COUNTIFS($P245:$AT245,{"Present - Awaiting","Present - Regularise - Awaiting"}))</f>
        <v>0</v>
      </c>
      <c r="AW245" s="10">
        <f>SUM(COUNTIFS($P245:$AT245,{"Weekoff - Approved","Weekoff Regularise - Approved","Weekoff - Regularise - Approved"}))</f>
        <v>4</v>
      </c>
      <c r="AX245" s="10">
        <f>SUM(COUNTIFS($P245:$AT245,{"Half Day - Approved","Halfday Present - Regularise - Approved","Halfday Present - Approved"}))/2</f>
        <v>0</v>
      </c>
      <c r="AY245" s="10">
        <f>SUM(COUNTIFS($P245:$AT245,{"Half Day - Awaiting"}))/2</f>
        <v>0</v>
      </c>
      <c r="AZ245" s="10">
        <f>COUNTIFS($P245:$AT245,"*Leave - approved*")</f>
        <v>0</v>
      </c>
      <c r="BA245" s="10">
        <f>SUM(COUNTIFS($P245:$AT245,{"Leave - Awaiting"}))</f>
        <v>0</v>
      </c>
      <c r="BB245" s="10">
        <f>COUNTIFS($P245:$AT245,"*Holiday*")</f>
        <v>0</v>
      </c>
      <c r="BC245" s="10">
        <f>SUM(COUNTIFS($P245:$AT245,{"Absent","Absent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5" s="10">
        <f>SUM(COUNTIFS($P245:$AT245,{"Not Marked","Halfday Present - Rejected","Half Day - Rejected","Marked Absent - Regularise - Rejected"}))</f>
        <v>0</v>
      </c>
      <c r="BE245" s="10">
        <f>COUNTIFS($P245:$AT245,"*NA*")</f>
        <v>0</v>
      </c>
      <c r="BF245" s="10">
        <f>SUM(AV245+AY245+BA245+BC245+BD245)</f>
        <v>0</v>
      </c>
      <c r="BG245" s="10">
        <f>SUM(AU245+AW245+AX245+AZ245+BB245)</f>
        <v>31</v>
      </c>
      <c r="BH245" s="10">
        <f>SUM($AU245:$BE245)</f>
        <v>31</v>
      </c>
      <c r="BI245" s="10">
        <f>BA245</f>
        <v>0</v>
      </c>
      <c r="BJ245" s="10">
        <f>BD245+BI245</f>
        <v>0</v>
      </c>
      <c r="BK245" s="10">
        <v>0</v>
      </c>
      <c r="BL245" s="10" t="s">
        <v>2380</v>
      </c>
      <c r="BM245" s="10" t="s">
        <v>2376</v>
      </c>
    </row>
    <row r="246" spans="1:65" x14ac:dyDescent="0.25">
      <c r="A246" s="10" t="s">
        <v>177</v>
      </c>
      <c r="B246" s="10" t="s">
        <v>450</v>
      </c>
      <c r="C246" s="10">
        <v>2002841043</v>
      </c>
      <c r="D246" s="10" t="s">
        <v>476</v>
      </c>
      <c r="E246" s="10" t="s">
        <v>477</v>
      </c>
      <c r="F246" s="10" t="s">
        <v>46</v>
      </c>
      <c r="G246" s="10" t="s">
        <v>47</v>
      </c>
      <c r="H246" s="10">
        <v>8888885984</v>
      </c>
      <c r="I246" s="10" t="s">
        <v>48</v>
      </c>
      <c r="J246" s="22">
        <v>45231</v>
      </c>
      <c r="K246" s="10">
        <v>7620752651</v>
      </c>
      <c r="L246" s="10" t="s">
        <v>478</v>
      </c>
      <c r="M246" s="10" t="s">
        <v>187</v>
      </c>
      <c r="N246" s="10" t="s">
        <v>40</v>
      </c>
      <c r="O246" s="10" t="s">
        <v>41</v>
      </c>
      <c r="P246" s="10" t="s">
        <v>15</v>
      </c>
      <c r="Q246" s="10" t="s">
        <v>15</v>
      </c>
      <c r="R246" s="10" t="s">
        <v>15</v>
      </c>
      <c r="S246" s="10" t="s">
        <v>15</v>
      </c>
      <c r="T246" s="10" t="s">
        <v>2282</v>
      </c>
      <c r="U246" s="10" t="s">
        <v>15</v>
      </c>
      <c r="V246" s="10" t="s">
        <v>15</v>
      </c>
      <c r="W246" s="10" t="s">
        <v>2360</v>
      </c>
      <c r="X246" s="10" t="s">
        <v>15</v>
      </c>
      <c r="Y246" s="10" t="s">
        <v>15</v>
      </c>
      <c r="Z246" s="10" t="s">
        <v>15</v>
      </c>
      <c r="AA246" s="10" t="s">
        <v>2282</v>
      </c>
      <c r="AB246" s="10" t="s">
        <v>15</v>
      </c>
      <c r="AC246" s="10" t="s">
        <v>15</v>
      </c>
      <c r="AD246" s="10" t="s">
        <v>15</v>
      </c>
      <c r="AE246" s="10" t="s">
        <v>15</v>
      </c>
      <c r="AF246" s="10" t="s">
        <v>15</v>
      </c>
      <c r="AG246" s="10" t="s">
        <v>15</v>
      </c>
      <c r="AH246" s="10" t="s">
        <v>2282</v>
      </c>
      <c r="AI246" s="10" t="s">
        <v>2360</v>
      </c>
      <c r="AJ246" s="10" t="s">
        <v>2360</v>
      </c>
      <c r="AK246" s="10" t="s">
        <v>2360</v>
      </c>
      <c r="AL246" s="10" t="s">
        <v>15</v>
      </c>
      <c r="AM246" s="10" t="s">
        <v>15</v>
      </c>
      <c r="AN246" s="10" t="s">
        <v>15</v>
      </c>
      <c r="AO246" s="10" t="s">
        <v>2282</v>
      </c>
      <c r="AP246" s="10" t="s">
        <v>15</v>
      </c>
      <c r="AQ246" s="10" t="s">
        <v>2360</v>
      </c>
      <c r="AR246" s="10" t="s">
        <v>15</v>
      </c>
      <c r="AS246" s="10" t="s">
        <v>15</v>
      </c>
      <c r="AT246" s="10" t="s">
        <v>15</v>
      </c>
      <c r="AU246" s="10">
        <f>SUM(COUNTIFS($P246:$AT246,{"Present - Approved","On behalf attendance - Approved","On behalf attendance - Regularise - Approved","Present - Regularise - Approved"}))</f>
        <v>27</v>
      </c>
      <c r="AV246" s="10">
        <f>SUM(COUNTIFS($P246:$AT246,{"Present - Awaiting","Present - Regularise - Awaiting"}))</f>
        <v>0</v>
      </c>
      <c r="AW246" s="10">
        <f>SUM(COUNTIFS($P246:$AT246,{"Weekoff - Approved","Weekoff Regularise - Approved","Weekoff - Regularise - Approved"}))</f>
        <v>4</v>
      </c>
      <c r="AX246" s="10">
        <f>SUM(COUNTIFS($P246:$AT246,{"Half Day - Approved","Halfday Present - Regularise - Approved","Halfday Present - Approved"}))/2</f>
        <v>0</v>
      </c>
      <c r="AY246" s="10">
        <f>SUM(COUNTIFS($P246:$AT246,{"Half Day - Awaiting"}))/2</f>
        <v>0</v>
      </c>
      <c r="AZ246" s="10">
        <f>COUNTIFS($P246:$AT246,"*Leave - approved*")</f>
        <v>0</v>
      </c>
      <c r="BA246" s="10">
        <f>SUM(COUNTIFS($P246:$AT246,{"Leave - Awaiting"}))</f>
        <v>0</v>
      </c>
      <c r="BB246" s="10">
        <f>COUNTIFS($P246:$AT246,"*Holiday*")</f>
        <v>0</v>
      </c>
      <c r="BC246" s="10">
        <f>SUM(COUNTIFS($P246:$AT246,{"Absent","Absent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6" s="10">
        <f>SUM(COUNTIFS($P246:$AT246,{"Not Marked","Halfday Present - Rejected","Half Day - Rejected","Marked Absent - Regularise - Rejected"}))</f>
        <v>0</v>
      </c>
      <c r="BE246" s="10">
        <f>COUNTIFS($P246:$AT246,"*NA*")</f>
        <v>0</v>
      </c>
      <c r="BF246" s="10">
        <f>SUM(AV246+AY246+BA246+BC246+BD246)</f>
        <v>0</v>
      </c>
      <c r="BG246" s="10">
        <f>SUM(AU246+AW246+AX246+AZ246+BB246)</f>
        <v>31</v>
      </c>
      <c r="BH246" s="10">
        <f>SUM($AU246:$BE246)</f>
        <v>31</v>
      </c>
      <c r="BI246" s="10">
        <f>BA246</f>
        <v>0</v>
      </c>
      <c r="BJ246" s="10">
        <f>BD246+BI246</f>
        <v>0</v>
      </c>
      <c r="BK246" s="10">
        <v>0</v>
      </c>
      <c r="BL246" s="10" t="s">
        <v>2380</v>
      </c>
      <c r="BM246" s="10" t="s">
        <v>2376</v>
      </c>
    </row>
    <row r="247" spans="1:65" x14ac:dyDescent="0.25">
      <c r="A247" s="10" t="s">
        <v>266</v>
      </c>
      <c r="B247" s="10" t="s">
        <v>854</v>
      </c>
      <c r="C247" s="10">
        <v>2002841229</v>
      </c>
      <c r="D247" s="10" t="s">
        <v>855</v>
      </c>
      <c r="E247" s="10" t="s">
        <v>856</v>
      </c>
      <c r="F247" s="10" t="s">
        <v>104</v>
      </c>
      <c r="G247" s="10" t="s">
        <v>47</v>
      </c>
      <c r="H247" s="10">
        <v>8057476943</v>
      </c>
      <c r="I247" s="10" t="s">
        <v>48</v>
      </c>
      <c r="J247" s="22">
        <v>45231</v>
      </c>
      <c r="K247" s="10">
        <v>9012656519</v>
      </c>
      <c r="L247" s="10" t="s">
        <v>790</v>
      </c>
      <c r="M247" s="10" t="s">
        <v>362</v>
      </c>
      <c r="N247" s="10" t="s">
        <v>2389</v>
      </c>
      <c r="O247" s="15">
        <v>45824</v>
      </c>
      <c r="P247" s="10" t="s">
        <v>15</v>
      </c>
      <c r="Q247" s="10" t="s">
        <v>15</v>
      </c>
      <c r="R247" s="10" t="s">
        <v>15</v>
      </c>
      <c r="S247" s="10" t="s">
        <v>15</v>
      </c>
      <c r="T247" s="10" t="s">
        <v>2282</v>
      </c>
      <c r="U247" s="10" t="s">
        <v>15</v>
      </c>
      <c r="V247" s="10" t="s">
        <v>15</v>
      </c>
      <c r="W247" s="10" t="s">
        <v>2360</v>
      </c>
      <c r="X247" s="10" t="s">
        <v>2360</v>
      </c>
      <c r="Y247" s="10" t="s">
        <v>15</v>
      </c>
      <c r="Z247" s="10" t="s">
        <v>15</v>
      </c>
      <c r="AA247" s="10" t="s">
        <v>2282</v>
      </c>
      <c r="AB247" s="10" t="s">
        <v>15</v>
      </c>
      <c r="AC247" s="10" t="s">
        <v>15</v>
      </c>
      <c r="AD247" s="10" t="s">
        <v>15</v>
      </c>
      <c r="AE247" s="10" t="s">
        <v>15</v>
      </c>
      <c r="AF247" s="10" t="s">
        <v>2359</v>
      </c>
      <c r="AG247" s="10" t="s">
        <v>2362</v>
      </c>
      <c r="AH247" s="10" t="s">
        <v>2282</v>
      </c>
      <c r="AI247" s="10" t="s">
        <v>15</v>
      </c>
      <c r="AJ247" s="10" t="s">
        <v>15</v>
      </c>
      <c r="AK247" s="10" t="s">
        <v>15</v>
      </c>
      <c r="AL247" s="10" t="s">
        <v>2361</v>
      </c>
      <c r="AM247" s="10" t="s">
        <v>2361</v>
      </c>
      <c r="AN247" s="10" t="s">
        <v>2361</v>
      </c>
      <c r="AO247" s="10" t="s">
        <v>2282</v>
      </c>
      <c r="AP247" s="10" t="s">
        <v>2361</v>
      </c>
      <c r="AQ247" s="10" t="s">
        <v>25</v>
      </c>
      <c r="AR247" s="10" t="s">
        <v>25</v>
      </c>
      <c r="AS247" s="10" t="s">
        <v>25</v>
      </c>
      <c r="AT247" s="10" t="s">
        <v>25</v>
      </c>
      <c r="AU247" s="10">
        <f>SUM(COUNTIFS($P247:$AT247,{"Present - Approved","On behalf attendance - Approved","On behalf attendance - Regularise - Approved","Present - Regularise - Approved"}))</f>
        <v>17</v>
      </c>
      <c r="AV247" s="10">
        <f>SUM(COUNTIFS($P247:$AT247,{"Present - Awaiting","Present - Regularise - Awaiting"}))</f>
        <v>0</v>
      </c>
      <c r="AW247" s="10">
        <f>SUM(COUNTIFS($P247:$AT247,{"Weekoff - Approved","Weekoff Regularise - Approved","Weekoff - Regularise - Approved"}))</f>
        <v>4</v>
      </c>
      <c r="AX247" s="10">
        <f>SUM(COUNTIFS($P247:$AT247,{"Half Day - Approved","Halfday Present - Regularise - Approved","Halfday Present - Approved"}))/2</f>
        <v>0</v>
      </c>
      <c r="AY247" s="10">
        <f>SUM(COUNTIFS($P247:$AT247,{"Half Day - Awaiting"}))/2</f>
        <v>0</v>
      </c>
      <c r="AZ247" s="10">
        <f>COUNTIFS($P247:$AT247,"*Leave - approved*")</f>
        <v>1</v>
      </c>
      <c r="BA247" s="10">
        <f>SUM(COUNTIFS($P247:$AT247,{"Leave - Awaiting"}))</f>
        <v>0</v>
      </c>
      <c r="BB247" s="10">
        <f>COUNTIFS($P247:$AT247,"*Holiday*")</f>
        <v>1</v>
      </c>
      <c r="BC247" s="10">
        <f>SUM(COUNTIFS($P247:$AT247,{"Absent","Absent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7" s="10">
        <f>SUM(COUNTIFS($P247:$AT247,{"Not Marked","Halfday Present - Rejected","Half Day - Rejected","Marked Absent - Regularise - Rejected"}))</f>
        <v>4</v>
      </c>
      <c r="BE247" s="10">
        <f>COUNTIFS($P247:$AT247,"*NA*")</f>
        <v>4</v>
      </c>
      <c r="BF247" s="10">
        <f>SUM(AV247+AY247+BA247+BC247+BD247)</f>
        <v>4</v>
      </c>
      <c r="BG247" s="10">
        <f>SUM(AU247+AW247+AX247+AZ247+BB247)</f>
        <v>23</v>
      </c>
      <c r="BH247" s="10">
        <f>SUM($AU247:$BE247)</f>
        <v>31</v>
      </c>
      <c r="BI247" s="10">
        <f>BA247</f>
        <v>0</v>
      </c>
      <c r="BJ247" s="10">
        <f>BD247+BI247</f>
        <v>4</v>
      </c>
      <c r="BK247" s="10">
        <v>4</v>
      </c>
      <c r="BL247" s="10" t="s">
        <v>2384</v>
      </c>
      <c r="BM247" s="10" t="s">
        <v>2376</v>
      </c>
    </row>
    <row r="248" spans="1:65" x14ac:dyDescent="0.25">
      <c r="A248" s="10" t="s">
        <v>177</v>
      </c>
      <c r="B248" s="10" t="s">
        <v>454</v>
      </c>
      <c r="C248" s="10">
        <v>2002841120</v>
      </c>
      <c r="D248" s="10" t="s">
        <v>479</v>
      </c>
      <c r="E248" s="10" t="s">
        <v>480</v>
      </c>
      <c r="F248" s="10" t="s">
        <v>46</v>
      </c>
      <c r="G248" s="10" t="s">
        <v>47</v>
      </c>
      <c r="H248" s="10">
        <v>9834257082</v>
      </c>
      <c r="I248" s="10" t="s">
        <v>48</v>
      </c>
      <c r="J248" s="22">
        <v>45231</v>
      </c>
      <c r="K248" s="10">
        <v>9096771352</v>
      </c>
      <c r="L248" s="10" t="s">
        <v>427</v>
      </c>
      <c r="M248" s="10" t="s">
        <v>428</v>
      </c>
      <c r="N248" s="10" t="s">
        <v>40</v>
      </c>
      <c r="O248" s="10" t="s">
        <v>41</v>
      </c>
      <c r="P248" s="10" t="s">
        <v>15</v>
      </c>
      <c r="Q248" s="10" t="s">
        <v>15</v>
      </c>
      <c r="R248" s="10" t="s">
        <v>15</v>
      </c>
      <c r="S248" s="10" t="s">
        <v>15</v>
      </c>
      <c r="T248" s="10" t="s">
        <v>2282</v>
      </c>
      <c r="U248" s="10" t="s">
        <v>15</v>
      </c>
      <c r="V248" s="10" t="s">
        <v>15</v>
      </c>
      <c r="W248" s="10" t="s">
        <v>15</v>
      </c>
      <c r="X248" s="10" t="s">
        <v>15</v>
      </c>
      <c r="Y248" s="10" t="s">
        <v>15</v>
      </c>
      <c r="Z248" s="10" t="s">
        <v>15</v>
      </c>
      <c r="AA248" s="10" t="s">
        <v>2282</v>
      </c>
      <c r="AB248" s="10" t="s">
        <v>15</v>
      </c>
      <c r="AC248" s="10" t="s">
        <v>15</v>
      </c>
      <c r="AD248" s="10" t="s">
        <v>15</v>
      </c>
      <c r="AE248" s="10" t="s">
        <v>15</v>
      </c>
      <c r="AF248" s="10" t="s">
        <v>15</v>
      </c>
      <c r="AG248" s="10" t="s">
        <v>15</v>
      </c>
      <c r="AH248" s="10" t="s">
        <v>2282</v>
      </c>
      <c r="AI248" s="10" t="s">
        <v>15</v>
      </c>
      <c r="AJ248" s="10" t="s">
        <v>15</v>
      </c>
      <c r="AK248" s="10" t="s">
        <v>15</v>
      </c>
      <c r="AL248" s="10" t="s">
        <v>15</v>
      </c>
      <c r="AM248" s="10" t="s">
        <v>15</v>
      </c>
      <c r="AN248" s="10" t="s">
        <v>15</v>
      </c>
      <c r="AO248" s="10" t="s">
        <v>2282</v>
      </c>
      <c r="AP248" s="10" t="s">
        <v>2359</v>
      </c>
      <c r="AQ248" s="10" t="s">
        <v>2359</v>
      </c>
      <c r="AR248" s="10" t="s">
        <v>15</v>
      </c>
      <c r="AS248" s="10" t="s">
        <v>15</v>
      </c>
      <c r="AT248" s="10" t="s">
        <v>15</v>
      </c>
      <c r="AU248" s="10">
        <f>SUM(COUNTIFS($P248:$AT248,{"Present - Approved","On behalf attendance - Approved","On behalf attendance - Regularise - Approved","Present - Regularise - Approved"}))</f>
        <v>25</v>
      </c>
      <c r="AV248" s="10">
        <f>SUM(COUNTIFS($P248:$AT248,{"Present - Awaiting","Present - Regularise - Awaiting"}))</f>
        <v>0</v>
      </c>
      <c r="AW248" s="10">
        <f>SUM(COUNTIFS($P248:$AT248,{"Weekoff - Approved","Weekoff Regularise - Approved","Weekoff - Regularise - Approved"}))</f>
        <v>4</v>
      </c>
      <c r="AX248" s="10">
        <f>SUM(COUNTIFS($P248:$AT248,{"Half Day - Approved","Halfday Present - Regularise - Approved","Halfday Present - Approved"}))/2</f>
        <v>0</v>
      </c>
      <c r="AY248" s="10">
        <f>SUM(COUNTIFS($P248:$AT248,{"Half Day - Awaiting"}))/2</f>
        <v>0</v>
      </c>
      <c r="AZ248" s="10">
        <f>COUNTIFS($P248:$AT248,"*Leave - approved*")</f>
        <v>2</v>
      </c>
      <c r="BA248" s="10">
        <f>SUM(COUNTIFS($P248:$AT248,{"Leave - Awaiting"}))</f>
        <v>0</v>
      </c>
      <c r="BB248" s="10">
        <f>COUNTIFS($P248:$AT248,"*Holiday*")</f>
        <v>0</v>
      </c>
      <c r="BC248" s="10">
        <f>SUM(COUNTIFS($P248:$AT248,{"Absent","Absent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8" s="10">
        <f>SUM(COUNTIFS($P248:$AT248,{"Not Marked","Halfday Present - Rejected","Half Day - Rejected","Marked Absent - Regularise - Rejected"}))</f>
        <v>0</v>
      </c>
      <c r="BE248" s="10">
        <f>COUNTIFS($P248:$AT248,"*NA*")</f>
        <v>0</v>
      </c>
      <c r="BF248" s="10">
        <f>SUM(AV248+AY248+BA248+BC248+BD248)</f>
        <v>0</v>
      </c>
      <c r="BG248" s="10">
        <f>SUM(AU248+AW248+AX248+AZ248+BB248)</f>
        <v>31</v>
      </c>
      <c r="BH248" s="10">
        <f>SUM($AU248:$BE248)</f>
        <v>31</v>
      </c>
      <c r="BI248" s="10">
        <f>BA248</f>
        <v>0</v>
      </c>
      <c r="BJ248" s="10">
        <f>BD248+BI248</f>
        <v>0</v>
      </c>
      <c r="BK248" s="10">
        <v>0</v>
      </c>
      <c r="BL248" s="10" t="s">
        <v>2380</v>
      </c>
      <c r="BM248" s="10" t="s">
        <v>2376</v>
      </c>
    </row>
    <row r="249" spans="1:65" x14ac:dyDescent="0.25">
      <c r="A249" s="10" t="s">
        <v>177</v>
      </c>
      <c r="B249" s="10" t="s">
        <v>450</v>
      </c>
      <c r="C249" s="10">
        <v>2002841041</v>
      </c>
      <c r="D249" s="10" t="s">
        <v>481</v>
      </c>
      <c r="E249" s="10" t="s">
        <v>482</v>
      </c>
      <c r="F249" s="10" t="s">
        <v>46</v>
      </c>
      <c r="G249" s="10" t="s">
        <v>47</v>
      </c>
      <c r="H249" s="10">
        <v>7875143650</v>
      </c>
      <c r="I249" s="10" t="s">
        <v>48</v>
      </c>
      <c r="J249" s="22">
        <v>45231</v>
      </c>
      <c r="K249" s="10">
        <v>9921457398</v>
      </c>
      <c r="L249" s="10" t="s">
        <v>453</v>
      </c>
      <c r="M249" s="10" t="s">
        <v>187</v>
      </c>
      <c r="N249" s="10" t="s">
        <v>40</v>
      </c>
      <c r="O249" s="10" t="s">
        <v>41</v>
      </c>
      <c r="P249" s="10" t="s">
        <v>15</v>
      </c>
      <c r="Q249" s="10" t="s">
        <v>15</v>
      </c>
      <c r="R249" s="10" t="s">
        <v>15</v>
      </c>
      <c r="S249" s="10" t="s">
        <v>15</v>
      </c>
      <c r="T249" s="10" t="s">
        <v>2282</v>
      </c>
      <c r="U249" s="10" t="s">
        <v>15</v>
      </c>
      <c r="V249" s="10" t="s">
        <v>15</v>
      </c>
      <c r="W249" s="10" t="s">
        <v>15</v>
      </c>
      <c r="X249" s="10" t="s">
        <v>15</v>
      </c>
      <c r="Y249" s="10" t="s">
        <v>15</v>
      </c>
      <c r="Z249" s="10" t="s">
        <v>15</v>
      </c>
      <c r="AA249" s="10" t="s">
        <v>2282</v>
      </c>
      <c r="AB249" s="10" t="s">
        <v>15</v>
      </c>
      <c r="AC249" s="10" t="s">
        <v>15</v>
      </c>
      <c r="AD249" s="10" t="s">
        <v>2360</v>
      </c>
      <c r="AE249" s="10" t="s">
        <v>15</v>
      </c>
      <c r="AF249" s="10" t="s">
        <v>15</v>
      </c>
      <c r="AG249" s="10" t="s">
        <v>15</v>
      </c>
      <c r="AH249" s="10" t="s">
        <v>2282</v>
      </c>
      <c r="AI249" s="10" t="s">
        <v>15</v>
      </c>
      <c r="AJ249" s="10" t="s">
        <v>15</v>
      </c>
      <c r="AK249" s="10" t="s">
        <v>15</v>
      </c>
      <c r="AL249" s="10" t="s">
        <v>15</v>
      </c>
      <c r="AM249" s="10" t="s">
        <v>15</v>
      </c>
      <c r="AN249" s="10" t="s">
        <v>15</v>
      </c>
      <c r="AO249" s="10" t="s">
        <v>2282</v>
      </c>
      <c r="AP249" s="10" t="s">
        <v>15</v>
      </c>
      <c r="AQ249" s="10" t="s">
        <v>15</v>
      </c>
      <c r="AR249" s="10" t="s">
        <v>15</v>
      </c>
      <c r="AS249" s="10" t="s">
        <v>15</v>
      </c>
      <c r="AT249" s="10" t="s">
        <v>15</v>
      </c>
      <c r="AU249" s="10">
        <f>SUM(COUNTIFS($P249:$AT249,{"Present - Approved","On behalf attendance - Approved","On behalf attendance - Regularise - Approved","Present - Regularise - Approved"}))</f>
        <v>27</v>
      </c>
      <c r="AV249" s="10">
        <f>SUM(COUNTIFS($P249:$AT249,{"Present - Awaiting","Present - Regularise - Awaiting"}))</f>
        <v>0</v>
      </c>
      <c r="AW249" s="10">
        <f>SUM(COUNTIFS($P249:$AT249,{"Weekoff - Approved","Weekoff Regularise - Approved","Weekoff - Regularise - Approved"}))</f>
        <v>4</v>
      </c>
      <c r="AX249" s="10">
        <f>SUM(COUNTIFS($P249:$AT249,{"Half Day - Approved","Halfday Present - Regularise - Approved","Halfday Present - Approved"}))/2</f>
        <v>0</v>
      </c>
      <c r="AY249" s="10">
        <f>SUM(COUNTIFS($P249:$AT249,{"Half Day - Awaiting"}))/2</f>
        <v>0</v>
      </c>
      <c r="AZ249" s="10">
        <f>COUNTIFS($P249:$AT249,"*Leave - approved*")</f>
        <v>0</v>
      </c>
      <c r="BA249" s="10">
        <f>SUM(COUNTIFS($P249:$AT249,{"Leave - Awaiting"}))</f>
        <v>0</v>
      </c>
      <c r="BB249" s="10">
        <f>COUNTIFS($P249:$AT249,"*Holiday*")</f>
        <v>0</v>
      </c>
      <c r="BC249" s="10">
        <f>SUM(COUNTIFS($P249:$AT249,{"Absent","Absent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49" s="10">
        <f>SUM(COUNTIFS($P249:$AT249,{"Not Marked","Halfday Present - Rejected","Half Day - Rejected","Marked Absent - Regularise - Rejected"}))</f>
        <v>0</v>
      </c>
      <c r="BE249" s="10">
        <f>COUNTIFS($P249:$AT249,"*NA*")</f>
        <v>0</v>
      </c>
      <c r="BF249" s="10">
        <f>SUM(AV249+AY249+BA249+BC249+BD249)</f>
        <v>0</v>
      </c>
      <c r="BG249" s="10">
        <f>SUM(AU249+AW249+AX249+AZ249+BB249)</f>
        <v>31</v>
      </c>
      <c r="BH249" s="10">
        <f>SUM($AU249:$BE249)</f>
        <v>31</v>
      </c>
      <c r="BI249" s="10">
        <f>BA249</f>
        <v>0</v>
      </c>
      <c r="BJ249" s="10">
        <f>BD249+BI249</f>
        <v>0</v>
      </c>
      <c r="BK249" s="10">
        <v>0</v>
      </c>
      <c r="BL249" s="10" t="s">
        <v>2380</v>
      </c>
      <c r="BM249" s="10" t="s">
        <v>2376</v>
      </c>
    </row>
    <row r="250" spans="1:65" x14ac:dyDescent="0.25">
      <c r="A250" s="10" t="s">
        <v>231</v>
      </c>
      <c r="B250" s="10" t="s">
        <v>483</v>
      </c>
      <c r="C250" s="10">
        <v>2002840972</v>
      </c>
      <c r="D250" s="10" t="s">
        <v>484</v>
      </c>
      <c r="E250" s="10" t="s">
        <v>485</v>
      </c>
      <c r="F250" s="10" t="s">
        <v>104</v>
      </c>
      <c r="G250" s="10" t="s">
        <v>47</v>
      </c>
      <c r="H250" s="10">
        <v>6230342258</v>
      </c>
      <c r="I250" s="10" t="s">
        <v>48</v>
      </c>
      <c r="J250" s="22">
        <v>45231</v>
      </c>
      <c r="K250" s="10">
        <v>9876706800</v>
      </c>
      <c r="L250" s="10" t="s">
        <v>486</v>
      </c>
      <c r="M250" s="10" t="s">
        <v>487</v>
      </c>
      <c r="N250" s="10" t="s">
        <v>40</v>
      </c>
      <c r="O250" s="10" t="s">
        <v>41</v>
      </c>
      <c r="P250" s="10" t="s">
        <v>15</v>
      </c>
      <c r="Q250" s="10" t="s">
        <v>15</v>
      </c>
      <c r="R250" s="10" t="s">
        <v>15</v>
      </c>
      <c r="S250" s="10" t="s">
        <v>15</v>
      </c>
      <c r="T250" s="10" t="s">
        <v>2282</v>
      </c>
      <c r="U250" s="10" t="s">
        <v>15</v>
      </c>
      <c r="V250" s="10" t="s">
        <v>15</v>
      </c>
      <c r="W250" s="10" t="s">
        <v>15</v>
      </c>
      <c r="X250" s="10" t="s">
        <v>15</v>
      </c>
      <c r="Y250" s="10" t="s">
        <v>15</v>
      </c>
      <c r="Z250" s="10" t="s">
        <v>15</v>
      </c>
      <c r="AA250" s="10" t="s">
        <v>2282</v>
      </c>
      <c r="AB250" s="10" t="s">
        <v>15</v>
      </c>
      <c r="AC250" s="10" t="s">
        <v>15</v>
      </c>
      <c r="AD250" s="10" t="s">
        <v>15</v>
      </c>
      <c r="AE250" s="10" t="s">
        <v>15</v>
      </c>
      <c r="AF250" s="10" t="s">
        <v>15</v>
      </c>
      <c r="AG250" s="10" t="s">
        <v>2362</v>
      </c>
      <c r="AH250" s="10" t="s">
        <v>2282</v>
      </c>
      <c r="AI250" s="10" t="s">
        <v>15</v>
      </c>
      <c r="AJ250" s="10" t="s">
        <v>15</v>
      </c>
      <c r="AK250" s="10" t="s">
        <v>15</v>
      </c>
      <c r="AL250" s="10" t="s">
        <v>15</v>
      </c>
      <c r="AM250" s="10" t="s">
        <v>2360</v>
      </c>
      <c r="AN250" s="10" t="s">
        <v>15</v>
      </c>
      <c r="AO250" s="10" t="s">
        <v>2282</v>
      </c>
      <c r="AP250" s="10" t="s">
        <v>15</v>
      </c>
      <c r="AQ250" s="10" t="s">
        <v>15</v>
      </c>
      <c r="AR250" s="10" t="s">
        <v>15</v>
      </c>
      <c r="AS250" s="10" t="s">
        <v>2360</v>
      </c>
      <c r="AT250" s="10" t="s">
        <v>15</v>
      </c>
      <c r="AU250" s="10">
        <f>SUM(COUNTIFS($P250:$AT250,{"Present - Approved","On behalf attendance - Approved","On behalf attendance - Regularise - Approved","Present - Regularise - Approved"}))</f>
        <v>26</v>
      </c>
      <c r="AV250" s="10">
        <f>SUM(COUNTIFS($P250:$AT250,{"Present - Awaiting","Present - Regularise - Awaiting"}))</f>
        <v>0</v>
      </c>
      <c r="AW250" s="10">
        <f>SUM(COUNTIFS($P250:$AT250,{"Weekoff - Approved","Weekoff Regularise - Approved","Weekoff - Regularise - Approved"}))</f>
        <v>4</v>
      </c>
      <c r="AX250" s="10">
        <f>SUM(COUNTIFS($P250:$AT250,{"Half Day - Approved","Halfday Present - Regularise - Approved","Halfday Present - Approved"}))/2</f>
        <v>0</v>
      </c>
      <c r="AY250" s="10">
        <f>SUM(COUNTIFS($P250:$AT250,{"Half Day - Awaiting"}))/2</f>
        <v>0</v>
      </c>
      <c r="AZ250" s="10">
        <f>COUNTIFS($P250:$AT250,"*Leave - approved*")</f>
        <v>0</v>
      </c>
      <c r="BA250" s="10">
        <f>SUM(COUNTIFS($P250:$AT250,{"Leave - Awaiting"}))</f>
        <v>0</v>
      </c>
      <c r="BB250" s="10">
        <f>COUNTIFS($P250:$AT250,"*Holiday*")</f>
        <v>1</v>
      </c>
      <c r="BC250" s="10">
        <f>SUM(COUNTIFS($P250:$AT250,{"Absent","Absent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0" s="10">
        <f>SUM(COUNTIFS($P250:$AT250,{"Not Marked","Halfday Present - Rejected","Half Day - Rejected","Marked Absent - Regularise - Rejected"}))</f>
        <v>0</v>
      </c>
      <c r="BE250" s="10">
        <f>COUNTIFS($P250:$AT250,"*NA*")</f>
        <v>0</v>
      </c>
      <c r="BF250" s="10">
        <f>SUM(AV250+AY250+BA250+BC250+BD250)</f>
        <v>0</v>
      </c>
      <c r="BG250" s="10">
        <f>SUM(AU250+AW250+AX250+AZ250+BB250)</f>
        <v>31</v>
      </c>
      <c r="BH250" s="10">
        <f>SUM($AU250:$BE250)</f>
        <v>31</v>
      </c>
      <c r="BI250" s="10">
        <f>BA250</f>
        <v>0</v>
      </c>
      <c r="BJ250" s="10">
        <f>BD250+BI250</f>
        <v>0</v>
      </c>
      <c r="BK250" s="10">
        <v>0</v>
      </c>
      <c r="BL250" s="10" t="s">
        <v>2380</v>
      </c>
      <c r="BM250" s="10" t="s">
        <v>2376</v>
      </c>
    </row>
    <row r="251" spans="1:65" x14ac:dyDescent="0.25">
      <c r="A251" s="10" t="s">
        <v>177</v>
      </c>
      <c r="B251" s="10" t="s">
        <v>488</v>
      </c>
      <c r="C251" s="10">
        <v>2002841039</v>
      </c>
      <c r="D251" s="10" t="s">
        <v>489</v>
      </c>
      <c r="E251" s="10" t="s">
        <v>490</v>
      </c>
      <c r="F251" s="10" t="s">
        <v>46</v>
      </c>
      <c r="G251" s="10" t="s">
        <v>47</v>
      </c>
      <c r="H251" s="10">
        <v>9763676993</v>
      </c>
      <c r="I251" s="10" t="s">
        <v>48</v>
      </c>
      <c r="J251" s="22">
        <v>45231</v>
      </c>
      <c r="K251" s="10">
        <v>9096771352</v>
      </c>
      <c r="L251" s="10" t="s">
        <v>427</v>
      </c>
      <c r="M251" s="10" t="s">
        <v>428</v>
      </c>
      <c r="N251" s="10" t="s">
        <v>40</v>
      </c>
      <c r="O251" s="10" t="s">
        <v>41</v>
      </c>
      <c r="P251" s="10" t="s">
        <v>15</v>
      </c>
      <c r="Q251" s="10" t="s">
        <v>15</v>
      </c>
      <c r="R251" s="10" t="s">
        <v>15</v>
      </c>
      <c r="S251" s="10" t="s">
        <v>15</v>
      </c>
      <c r="T251" s="10" t="s">
        <v>2282</v>
      </c>
      <c r="U251" s="10" t="s">
        <v>15</v>
      </c>
      <c r="V251" s="10" t="s">
        <v>15</v>
      </c>
      <c r="W251" s="10" t="s">
        <v>15</v>
      </c>
      <c r="X251" s="10" t="s">
        <v>15</v>
      </c>
      <c r="Y251" s="10" t="s">
        <v>15</v>
      </c>
      <c r="Z251" s="10" t="s">
        <v>15</v>
      </c>
      <c r="AA251" s="10" t="s">
        <v>2282</v>
      </c>
      <c r="AB251" s="10" t="s">
        <v>15</v>
      </c>
      <c r="AC251" s="10" t="s">
        <v>15</v>
      </c>
      <c r="AD251" s="10" t="s">
        <v>15</v>
      </c>
      <c r="AE251" s="10" t="s">
        <v>15</v>
      </c>
      <c r="AF251" s="10" t="s">
        <v>15</v>
      </c>
      <c r="AG251" s="10" t="s">
        <v>2360</v>
      </c>
      <c r="AH251" s="10" t="s">
        <v>2282</v>
      </c>
      <c r="AI251" s="10" t="s">
        <v>15</v>
      </c>
      <c r="AJ251" s="10" t="s">
        <v>15</v>
      </c>
      <c r="AK251" s="10" t="s">
        <v>15</v>
      </c>
      <c r="AL251" s="10" t="s">
        <v>2359</v>
      </c>
      <c r="AM251" s="10" t="s">
        <v>15</v>
      </c>
      <c r="AN251" s="10" t="s">
        <v>2360</v>
      </c>
      <c r="AO251" s="10" t="s">
        <v>2282</v>
      </c>
      <c r="AP251" s="10" t="s">
        <v>15</v>
      </c>
      <c r="AQ251" s="10" t="s">
        <v>15</v>
      </c>
      <c r="AR251" s="10" t="s">
        <v>15</v>
      </c>
      <c r="AS251" s="10" t="s">
        <v>15</v>
      </c>
      <c r="AT251" s="10" t="s">
        <v>15</v>
      </c>
      <c r="AU251" s="10">
        <f>SUM(COUNTIFS($P251:$AT251,{"Present - Approved","On behalf attendance - Approved","On behalf attendance - Regularise - Approved","Present - Regularise - Approved"}))</f>
        <v>26</v>
      </c>
      <c r="AV251" s="10">
        <f>SUM(COUNTIFS($P251:$AT251,{"Present - Awaiting","Present - Regularise - Awaiting"}))</f>
        <v>0</v>
      </c>
      <c r="AW251" s="10">
        <f>SUM(COUNTIFS($P251:$AT251,{"Weekoff - Approved","Weekoff Regularise - Approved","Weekoff - Regularise - Approved"}))</f>
        <v>4</v>
      </c>
      <c r="AX251" s="10">
        <f>SUM(COUNTIFS($P251:$AT251,{"Half Day - Approved","Halfday Present - Regularise - Approved","Halfday Present - Approved"}))/2</f>
        <v>0</v>
      </c>
      <c r="AY251" s="10">
        <f>SUM(COUNTIFS($P251:$AT251,{"Half Day - Awaiting"}))/2</f>
        <v>0</v>
      </c>
      <c r="AZ251" s="10">
        <f>COUNTIFS($P251:$AT251,"*Leave - approved*")</f>
        <v>1</v>
      </c>
      <c r="BA251" s="10">
        <f>SUM(COUNTIFS($P251:$AT251,{"Leave - Awaiting"}))</f>
        <v>0</v>
      </c>
      <c r="BB251" s="10">
        <f>COUNTIFS($P251:$AT251,"*Holiday*")</f>
        <v>0</v>
      </c>
      <c r="BC251" s="10">
        <f>SUM(COUNTIFS($P251:$AT251,{"Absent","Absent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1" s="10">
        <f>SUM(COUNTIFS($P251:$AT251,{"Not Marked","Halfday Present - Rejected","Half Day - Rejected","Marked Absent - Regularise - Rejected"}))</f>
        <v>0</v>
      </c>
      <c r="BE251" s="10">
        <f>COUNTIFS($P251:$AT251,"*NA*")</f>
        <v>0</v>
      </c>
      <c r="BF251" s="10">
        <f>SUM(AV251+AY251+BA251+BC251+BD251)</f>
        <v>0</v>
      </c>
      <c r="BG251" s="10">
        <f>SUM(AU251+AW251+AX251+AZ251+BB251)</f>
        <v>31</v>
      </c>
      <c r="BH251" s="10">
        <f>SUM($AU251:$BE251)</f>
        <v>31</v>
      </c>
      <c r="BI251" s="10">
        <f>BA251</f>
        <v>0</v>
      </c>
      <c r="BJ251" s="10">
        <f>BD251+BI251</f>
        <v>0</v>
      </c>
      <c r="BK251" s="10">
        <v>0</v>
      </c>
      <c r="BL251" s="10" t="s">
        <v>2380</v>
      </c>
      <c r="BM251" s="10" t="s">
        <v>2376</v>
      </c>
    </row>
    <row r="252" spans="1:65" x14ac:dyDescent="0.25">
      <c r="A252" s="10" t="s">
        <v>177</v>
      </c>
      <c r="B252" s="10" t="s">
        <v>178</v>
      </c>
      <c r="C252" s="10">
        <v>2002841038</v>
      </c>
      <c r="D252" s="10" t="s">
        <v>491</v>
      </c>
      <c r="E252" s="10" t="s">
        <v>492</v>
      </c>
      <c r="F252" s="10" t="s">
        <v>46</v>
      </c>
      <c r="G252" s="10" t="s">
        <v>47</v>
      </c>
      <c r="H252" s="10">
        <v>8308131150</v>
      </c>
      <c r="I252" s="10" t="s">
        <v>48</v>
      </c>
      <c r="J252" s="22">
        <v>45231</v>
      </c>
      <c r="K252" s="10">
        <v>8767393834</v>
      </c>
      <c r="L252" s="10" t="s">
        <v>195</v>
      </c>
      <c r="M252" s="10" t="s">
        <v>196</v>
      </c>
      <c r="N252" s="10" t="s">
        <v>40</v>
      </c>
      <c r="O252" s="10" t="s">
        <v>41</v>
      </c>
      <c r="P252" s="10" t="s">
        <v>15</v>
      </c>
      <c r="Q252" s="10" t="s">
        <v>15</v>
      </c>
      <c r="R252" s="10" t="s">
        <v>15</v>
      </c>
      <c r="S252" s="10" t="s">
        <v>15</v>
      </c>
      <c r="T252" s="10" t="s">
        <v>2282</v>
      </c>
      <c r="U252" s="10" t="s">
        <v>15</v>
      </c>
      <c r="V252" s="10" t="s">
        <v>15</v>
      </c>
      <c r="W252" s="10" t="s">
        <v>15</v>
      </c>
      <c r="X252" s="10" t="s">
        <v>15</v>
      </c>
      <c r="Y252" s="10" t="s">
        <v>15</v>
      </c>
      <c r="Z252" s="10" t="s">
        <v>15</v>
      </c>
      <c r="AA252" s="10" t="s">
        <v>2282</v>
      </c>
      <c r="AB252" s="10" t="s">
        <v>15</v>
      </c>
      <c r="AC252" s="10" t="s">
        <v>15</v>
      </c>
      <c r="AD252" s="10" t="s">
        <v>15</v>
      </c>
      <c r="AE252" s="10" t="s">
        <v>15</v>
      </c>
      <c r="AF252" s="10" t="s">
        <v>15</v>
      </c>
      <c r="AG252" s="10" t="s">
        <v>15</v>
      </c>
      <c r="AH252" s="10" t="s">
        <v>2282</v>
      </c>
      <c r="AI252" s="10" t="s">
        <v>15</v>
      </c>
      <c r="AJ252" s="10" t="s">
        <v>15</v>
      </c>
      <c r="AK252" s="10" t="s">
        <v>15</v>
      </c>
      <c r="AL252" s="10" t="s">
        <v>15</v>
      </c>
      <c r="AM252" s="10" t="s">
        <v>15</v>
      </c>
      <c r="AN252" s="10" t="s">
        <v>15</v>
      </c>
      <c r="AO252" s="10" t="s">
        <v>2282</v>
      </c>
      <c r="AP252" s="10" t="s">
        <v>15</v>
      </c>
      <c r="AQ252" s="10" t="s">
        <v>15</v>
      </c>
      <c r="AR252" s="10" t="s">
        <v>15</v>
      </c>
      <c r="AS252" s="10" t="s">
        <v>15</v>
      </c>
      <c r="AT252" s="10" t="s">
        <v>15</v>
      </c>
      <c r="AU252" s="10">
        <f>SUM(COUNTIFS($P252:$AT252,{"Present - Approved","On behalf attendance - Approved","On behalf attendance - Regularise - Approved","Present - Regularise - Approved"}))</f>
        <v>27</v>
      </c>
      <c r="AV252" s="10">
        <f>SUM(COUNTIFS($P252:$AT252,{"Present - Awaiting","Present - Regularise - Awaiting"}))</f>
        <v>0</v>
      </c>
      <c r="AW252" s="10">
        <f>SUM(COUNTIFS($P252:$AT252,{"Weekoff - Approved","Weekoff Regularise - Approved","Weekoff - Regularise - Approved"}))</f>
        <v>4</v>
      </c>
      <c r="AX252" s="10">
        <f>SUM(COUNTIFS($P252:$AT252,{"Half Day - Approved","Halfday Present - Regularise - Approved","Halfday Present - Approved"}))/2</f>
        <v>0</v>
      </c>
      <c r="AY252" s="10">
        <f>SUM(COUNTIFS($P252:$AT252,{"Half Day - Awaiting"}))/2</f>
        <v>0</v>
      </c>
      <c r="AZ252" s="10">
        <f>COUNTIFS($P252:$AT252,"*Leave - approved*")</f>
        <v>0</v>
      </c>
      <c r="BA252" s="10">
        <f>SUM(COUNTIFS($P252:$AT252,{"Leave - Awaiting"}))</f>
        <v>0</v>
      </c>
      <c r="BB252" s="10">
        <f>COUNTIFS($P252:$AT252,"*Holiday*")</f>
        <v>0</v>
      </c>
      <c r="BC252" s="10">
        <f>SUM(COUNTIFS($P252:$AT252,{"Absent","Absent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2" s="10">
        <f>SUM(COUNTIFS($P252:$AT252,{"Not Marked","Halfday Present - Rejected","Half Day - Rejected","Marked Absent - Regularise - Rejected"}))</f>
        <v>0</v>
      </c>
      <c r="BE252" s="10">
        <f>COUNTIFS($P252:$AT252,"*NA*")</f>
        <v>0</v>
      </c>
      <c r="BF252" s="10">
        <f>SUM(AV252+AY252+BA252+BC252+BD252)</f>
        <v>0</v>
      </c>
      <c r="BG252" s="10">
        <f>SUM(AU252+AW252+AX252+AZ252+BB252)</f>
        <v>31</v>
      </c>
      <c r="BH252" s="10">
        <f>SUM($AU252:$BE252)</f>
        <v>31</v>
      </c>
      <c r="BI252" s="10">
        <f>BA252</f>
        <v>0</v>
      </c>
      <c r="BJ252" s="10">
        <f>BD252+BI252</f>
        <v>0</v>
      </c>
      <c r="BK252" s="10">
        <v>0</v>
      </c>
      <c r="BL252" s="10" t="s">
        <v>2380</v>
      </c>
      <c r="BM252" s="10" t="s">
        <v>2376</v>
      </c>
    </row>
    <row r="253" spans="1:65" x14ac:dyDescent="0.25">
      <c r="A253" s="10" t="s">
        <v>177</v>
      </c>
      <c r="B253" s="10" t="s">
        <v>429</v>
      </c>
      <c r="C253" s="10">
        <v>2002841037</v>
      </c>
      <c r="D253" s="10" t="s">
        <v>493</v>
      </c>
      <c r="E253" s="10" t="s">
        <v>494</v>
      </c>
      <c r="F253" s="10" t="s">
        <v>46</v>
      </c>
      <c r="G253" s="10" t="s">
        <v>47</v>
      </c>
      <c r="H253" s="10">
        <v>8828534435</v>
      </c>
      <c r="I253" s="10" t="s">
        <v>48</v>
      </c>
      <c r="J253" s="22">
        <v>45231</v>
      </c>
      <c r="K253" s="10">
        <v>9820821645</v>
      </c>
      <c r="L253" s="10" t="s">
        <v>200</v>
      </c>
      <c r="M253" s="10" t="s">
        <v>196</v>
      </c>
      <c r="N253" s="10" t="s">
        <v>40</v>
      </c>
      <c r="O253" s="10" t="s">
        <v>41</v>
      </c>
      <c r="P253" s="10" t="s">
        <v>15</v>
      </c>
      <c r="Q253" s="10" t="s">
        <v>15</v>
      </c>
      <c r="R253" s="10" t="s">
        <v>15</v>
      </c>
      <c r="S253" s="10" t="s">
        <v>2360</v>
      </c>
      <c r="T253" s="10" t="s">
        <v>2282</v>
      </c>
      <c r="U253" s="10" t="s">
        <v>15</v>
      </c>
      <c r="V253" s="10" t="s">
        <v>2360</v>
      </c>
      <c r="W253" s="10" t="s">
        <v>15</v>
      </c>
      <c r="X253" s="10" t="s">
        <v>15</v>
      </c>
      <c r="Y253" s="10" t="s">
        <v>15</v>
      </c>
      <c r="Z253" s="10" t="s">
        <v>2360</v>
      </c>
      <c r="AA253" s="10" t="s">
        <v>2282</v>
      </c>
      <c r="AB253" s="10" t="s">
        <v>2360</v>
      </c>
      <c r="AC253" s="10" t="s">
        <v>15</v>
      </c>
      <c r="AD253" s="10" t="s">
        <v>15</v>
      </c>
      <c r="AE253" s="10" t="s">
        <v>15</v>
      </c>
      <c r="AF253" s="10" t="s">
        <v>2360</v>
      </c>
      <c r="AG253" s="10" t="s">
        <v>15</v>
      </c>
      <c r="AH253" s="10" t="s">
        <v>2282</v>
      </c>
      <c r="AI253" s="10" t="s">
        <v>15</v>
      </c>
      <c r="AJ253" s="10" t="s">
        <v>15</v>
      </c>
      <c r="AK253" s="10" t="s">
        <v>15</v>
      </c>
      <c r="AL253" s="10" t="s">
        <v>15</v>
      </c>
      <c r="AM253" s="10" t="s">
        <v>15</v>
      </c>
      <c r="AN253" s="10" t="s">
        <v>15</v>
      </c>
      <c r="AO253" s="10" t="s">
        <v>2282</v>
      </c>
      <c r="AP253" s="10" t="s">
        <v>15</v>
      </c>
      <c r="AQ253" s="10" t="s">
        <v>15</v>
      </c>
      <c r="AR253" s="10" t="s">
        <v>15</v>
      </c>
      <c r="AS253" s="10" t="s">
        <v>15</v>
      </c>
      <c r="AT253" s="10" t="s">
        <v>15</v>
      </c>
      <c r="AU253" s="10">
        <f>SUM(COUNTIFS($P253:$AT253,{"Present - Approved","On behalf attendance - Approved","On behalf attendance - Regularise - Approved","Present - Regularise - Approved"}))</f>
        <v>27</v>
      </c>
      <c r="AV253" s="10">
        <f>SUM(COUNTIFS($P253:$AT253,{"Present - Awaiting","Present - Regularise - Awaiting"}))</f>
        <v>0</v>
      </c>
      <c r="AW253" s="10">
        <f>SUM(COUNTIFS($P253:$AT253,{"Weekoff - Approved","Weekoff Regularise - Approved","Weekoff - Regularise - Approved"}))</f>
        <v>4</v>
      </c>
      <c r="AX253" s="10">
        <f>SUM(COUNTIFS($P253:$AT253,{"Half Day - Approved","Halfday Present - Regularise - Approved","Halfday Present - Approved"}))/2</f>
        <v>0</v>
      </c>
      <c r="AY253" s="10">
        <f>SUM(COUNTIFS($P253:$AT253,{"Half Day - Awaiting"}))/2</f>
        <v>0</v>
      </c>
      <c r="AZ253" s="10">
        <f>COUNTIFS($P253:$AT253,"*Leave - approved*")</f>
        <v>0</v>
      </c>
      <c r="BA253" s="10">
        <f>SUM(COUNTIFS($P253:$AT253,{"Leave - Awaiting"}))</f>
        <v>0</v>
      </c>
      <c r="BB253" s="10">
        <f>COUNTIFS($P253:$AT253,"*Holiday*")</f>
        <v>0</v>
      </c>
      <c r="BC253" s="10">
        <f>SUM(COUNTIFS($P253:$AT253,{"Absent","Absent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3" s="10">
        <f>SUM(COUNTIFS($P253:$AT253,{"Not Marked","Halfday Present - Rejected","Half Day - Rejected","Marked Absent - Regularise - Rejected"}))</f>
        <v>0</v>
      </c>
      <c r="BE253" s="10">
        <f>COUNTIFS($P253:$AT253,"*NA*")</f>
        <v>0</v>
      </c>
      <c r="BF253" s="10">
        <f>SUM(AV253+AY253+BA253+BC253+BD253)</f>
        <v>0</v>
      </c>
      <c r="BG253" s="10">
        <f>SUM(AU253+AW253+AX253+AZ253+BB253)</f>
        <v>31</v>
      </c>
      <c r="BH253" s="10">
        <f>SUM($AU253:$BE253)</f>
        <v>31</v>
      </c>
      <c r="BI253" s="10">
        <f>BA253</f>
        <v>0</v>
      </c>
      <c r="BJ253" s="10">
        <f>BD253+BI253</f>
        <v>0</v>
      </c>
      <c r="BK253" s="10">
        <v>0</v>
      </c>
      <c r="BL253" s="10" t="s">
        <v>2380</v>
      </c>
      <c r="BM253" s="10" t="s">
        <v>2376</v>
      </c>
    </row>
    <row r="254" spans="1:65" x14ac:dyDescent="0.25">
      <c r="A254" s="10" t="s">
        <v>177</v>
      </c>
      <c r="B254" s="10" t="s">
        <v>450</v>
      </c>
      <c r="C254" s="10">
        <v>2002841036</v>
      </c>
      <c r="D254" s="10" t="s">
        <v>495</v>
      </c>
      <c r="E254" s="10" t="s">
        <v>496</v>
      </c>
      <c r="F254" s="10" t="s">
        <v>46</v>
      </c>
      <c r="G254" s="10" t="s">
        <v>47</v>
      </c>
      <c r="H254" s="10">
        <v>9763691965</v>
      </c>
      <c r="I254" s="10" t="s">
        <v>48</v>
      </c>
      <c r="J254" s="22">
        <v>45231</v>
      </c>
      <c r="K254" s="10">
        <v>9604968812</v>
      </c>
      <c r="L254" s="10" t="s">
        <v>459</v>
      </c>
      <c r="M254" s="10" t="s">
        <v>187</v>
      </c>
      <c r="N254" s="10" t="s">
        <v>40</v>
      </c>
      <c r="O254" s="10" t="s">
        <v>41</v>
      </c>
      <c r="P254" s="10" t="s">
        <v>15</v>
      </c>
      <c r="Q254" s="10" t="s">
        <v>15</v>
      </c>
      <c r="R254" s="10" t="s">
        <v>15</v>
      </c>
      <c r="S254" s="10" t="s">
        <v>15</v>
      </c>
      <c r="T254" s="10" t="s">
        <v>2282</v>
      </c>
      <c r="U254" s="10" t="s">
        <v>15</v>
      </c>
      <c r="V254" s="10" t="s">
        <v>2360</v>
      </c>
      <c r="W254" s="10" t="s">
        <v>15</v>
      </c>
      <c r="X254" s="10" t="s">
        <v>15</v>
      </c>
      <c r="Y254" s="10" t="s">
        <v>15</v>
      </c>
      <c r="Z254" s="10" t="s">
        <v>15</v>
      </c>
      <c r="AA254" s="10" t="s">
        <v>2282</v>
      </c>
      <c r="AB254" s="10" t="s">
        <v>15</v>
      </c>
      <c r="AC254" s="10" t="s">
        <v>15</v>
      </c>
      <c r="AD254" s="10" t="s">
        <v>15</v>
      </c>
      <c r="AE254" s="10" t="s">
        <v>15</v>
      </c>
      <c r="AF254" s="10" t="s">
        <v>15</v>
      </c>
      <c r="AG254" s="10" t="s">
        <v>15</v>
      </c>
      <c r="AH254" s="10" t="s">
        <v>2282</v>
      </c>
      <c r="AI254" s="10" t="s">
        <v>15</v>
      </c>
      <c r="AJ254" s="10" t="s">
        <v>15</v>
      </c>
      <c r="AK254" s="10" t="s">
        <v>15</v>
      </c>
      <c r="AL254" s="10" t="s">
        <v>15</v>
      </c>
      <c r="AM254" s="10" t="s">
        <v>15</v>
      </c>
      <c r="AN254" s="10" t="s">
        <v>15</v>
      </c>
      <c r="AO254" s="10" t="s">
        <v>2282</v>
      </c>
      <c r="AP254" s="10" t="s">
        <v>15</v>
      </c>
      <c r="AQ254" s="10" t="s">
        <v>15</v>
      </c>
      <c r="AR254" s="10" t="s">
        <v>15</v>
      </c>
      <c r="AS254" s="10" t="s">
        <v>15</v>
      </c>
      <c r="AT254" s="10" t="s">
        <v>15</v>
      </c>
      <c r="AU254" s="10">
        <f>SUM(COUNTIFS($P254:$AT254,{"Present - Approved","On behalf attendance - Approved","On behalf attendance - Regularise - Approved","Present - Regularise - Approved"}))</f>
        <v>27</v>
      </c>
      <c r="AV254" s="10">
        <f>SUM(COUNTIFS($P254:$AT254,{"Present - Awaiting","Present - Regularise - Awaiting"}))</f>
        <v>0</v>
      </c>
      <c r="AW254" s="10">
        <f>SUM(COUNTIFS($P254:$AT254,{"Weekoff - Approved","Weekoff Regularise - Approved","Weekoff - Regularise - Approved"}))</f>
        <v>4</v>
      </c>
      <c r="AX254" s="10">
        <f>SUM(COUNTIFS($P254:$AT254,{"Half Day - Approved","Halfday Present - Regularise - Approved","Halfday Present - Approved"}))/2</f>
        <v>0</v>
      </c>
      <c r="AY254" s="10">
        <f>SUM(COUNTIFS($P254:$AT254,{"Half Day - Awaiting"}))/2</f>
        <v>0</v>
      </c>
      <c r="AZ254" s="10">
        <f>COUNTIFS($P254:$AT254,"*Leave - approved*")</f>
        <v>0</v>
      </c>
      <c r="BA254" s="10">
        <f>SUM(COUNTIFS($P254:$AT254,{"Leave - Awaiting"}))</f>
        <v>0</v>
      </c>
      <c r="BB254" s="10">
        <f>COUNTIFS($P254:$AT254,"*Holiday*")</f>
        <v>0</v>
      </c>
      <c r="BC254" s="10">
        <f>SUM(COUNTIFS($P254:$AT254,{"Absent","Absent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4" s="10">
        <f>SUM(COUNTIFS($P254:$AT254,{"Not Marked","Halfday Present - Rejected","Half Day - Rejected","Marked Absent - Regularise - Rejected"}))</f>
        <v>0</v>
      </c>
      <c r="BE254" s="10">
        <f>COUNTIFS($P254:$AT254,"*NA*")</f>
        <v>0</v>
      </c>
      <c r="BF254" s="10">
        <f>SUM(AV254+AY254+BA254+BC254+BD254)</f>
        <v>0</v>
      </c>
      <c r="BG254" s="10">
        <f>SUM(AU254+AW254+AX254+AZ254+BB254)</f>
        <v>31</v>
      </c>
      <c r="BH254" s="10">
        <f>SUM($AU254:$BE254)</f>
        <v>31</v>
      </c>
      <c r="BI254" s="10">
        <f>BA254</f>
        <v>0</v>
      </c>
      <c r="BJ254" s="10">
        <f>BD254+BI254</f>
        <v>0</v>
      </c>
      <c r="BK254" s="10">
        <v>0</v>
      </c>
      <c r="BL254" s="10" t="s">
        <v>2380</v>
      </c>
      <c r="BM254" s="10" t="s">
        <v>2376</v>
      </c>
    </row>
    <row r="255" spans="1:65" x14ac:dyDescent="0.25">
      <c r="A255" s="10" t="s">
        <v>177</v>
      </c>
      <c r="B255" s="10" t="s">
        <v>243</v>
      </c>
      <c r="C255" s="10">
        <v>2002841035</v>
      </c>
      <c r="D255" s="10" t="s">
        <v>497</v>
      </c>
      <c r="E255" s="10" t="s">
        <v>498</v>
      </c>
      <c r="F255" s="10" t="s">
        <v>46</v>
      </c>
      <c r="G255" s="10" t="s">
        <v>47</v>
      </c>
      <c r="H255" s="10">
        <v>8390802635</v>
      </c>
      <c r="I255" s="10" t="s">
        <v>48</v>
      </c>
      <c r="J255" s="22">
        <v>45231</v>
      </c>
      <c r="K255" s="10">
        <v>7775959633</v>
      </c>
      <c r="L255" s="10" t="s">
        <v>186</v>
      </c>
      <c r="M255" s="10" t="s">
        <v>187</v>
      </c>
      <c r="N255" s="10" t="s">
        <v>40</v>
      </c>
      <c r="O255" s="10" t="s">
        <v>41</v>
      </c>
      <c r="P255" s="10" t="s">
        <v>15</v>
      </c>
      <c r="Q255" s="10" t="s">
        <v>15</v>
      </c>
      <c r="R255" s="10" t="s">
        <v>15</v>
      </c>
      <c r="S255" s="10" t="s">
        <v>15</v>
      </c>
      <c r="T255" s="10" t="s">
        <v>2282</v>
      </c>
      <c r="U255" s="10" t="s">
        <v>15</v>
      </c>
      <c r="V255" s="10" t="s">
        <v>15</v>
      </c>
      <c r="W255" s="10" t="s">
        <v>15</v>
      </c>
      <c r="X255" s="10" t="s">
        <v>15</v>
      </c>
      <c r="Y255" s="10" t="s">
        <v>15</v>
      </c>
      <c r="Z255" s="10" t="s">
        <v>15</v>
      </c>
      <c r="AA255" s="10" t="s">
        <v>2282</v>
      </c>
      <c r="AB255" s="10" t="s">
        <v>15</v>
      </c>
      <c r="AC255" s="10" t="s">
        <v>15</v>
      </c>
      <c r="AD255" s="10" t="s">
        <v>15</v>
      </c>
      <c r="AE255" s="10" t="s">
        <v>15</v>
      </c>
      <c r="AF255" s="10" t="s">
        <v>15</v>
      </c>
      <c r="AG255" s="10" t="s">
        <v>15</v>
      </c>
      <c r="AH255" s="10" t="s">
        <v>2282</v>
      </c>
      <c r="AI255" s="10" t="s">
        <v>2360</v>
      </c>
      <c r="AJ255" s="10" t="s">
        <v>15</v>
      </c>
      <c r="AK255" s="10" t="s">
        <v>2360</v>
      </c>
      <c r="AL255" s="10" t="s">
        <v>15</v>
      </c>
      <c r="AM255" s="10" t="s">
        <v>15</v>
      </c>
      <c r="AN255" s="10" t="s">
        <v>15</v>
      </c>
      <c r="AO255" s="10" t="s">
        <v>2282</v>
      </c>
      <c r="AP255" s="10" t="s">
        <v>15</v>
      </c>
      <c r="AQ255" s="10" t="s">
        <v>15</v>
      </c>
      <c r="AR255" s="10" t="s">
        <v>15</v>
      </c>
      <c r="AS255" s="10" t="s">
        <v>15</v>
      </c>
      <c r="AT255" s="10" t="s">
        <v>15</v>
      </c>
      <c r="AU255" s="10">
        <f>SUM(COUNTIFS($P255:$AT255,{"Present - Approved","On behalf attendance - Approved","On behalf attendance - Regularise - Approved","Present - Regularise - Approved"}))</f>
        <v>27</v>
      </c>
      <c r="AV255" s="10">
        <f>SUM(COUNTIFS($P255:$AT255,{"Present - Awaiting","Present - Regularise - Awaiting"}))</f>
        <v>0</v>
      </c>
      <c r="AW255" s="10">
        <f>SUM(COUNTIFS($P255:$AT255,{"Weekoff - Approved","Weekoff Regularise - Approved","Weekoff - Regularise - Approved"}))</f>
        <v>4</v>
      </c>
      <c r="AX255" s="10">
        <f>SUM(COUNTIFS($P255:$AT255,{"Half Day - Approved","Halfday Present - Regularise - Approved","Halfday Present - Approved"}))/2</f>
        <v>0</v>
      </c>
      <c r="AY255" s="10">
        <f>SUM(COUNTIFS($P255:$AT255,{"Half Day - Awaiting"}))/2</f>
        <v>0</v>
      </c>
      <c r="AZ255" s="10">
        <f>COUNTIFS($P255:$AT255,"*Leave - approved*")</f>
        <v>0</v>
      </c>
      <c r="BA255" s="10">
        <f>SUM(COUNTIFS($P255:$AT255,{"Leave - Awaiting"}))</f>
        <v>0</v>
      </c>
      <c r="BB255" s="10">
        <f>COUNTIFS($P255:$AT255,"*Holiday*")</f>
        <v>0</v>
      </c>
      <c r="BC255" s="10">
        <f>SUM(COUNTIFS($P255:$AT255,{"Absent","Absent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5" s="10">
        <f>SUM(COUNTIFS($P255:$AT255,{"Not Marked","Halfday Present - Rejected","Half Day - Rejected","Marked Absent - Regularise - Rejected"}))</f>
        <v>0</v>
      </c>
      <c r="BE255" s="10">
        <f>COUNTIFS($P255:$AT255,"*NA*")</f>
        <v>0</v>
      </c>
      <c r="BF255" s="10">
        <f>SUM(AV255+AY255+BA255+BC255+BD255)</f>
        <v>0</v>
      </c>
      <c r="BG255" s="10">
        <f>SUM(AU255+AW255+AX255+AZ255+BB255)</f>
        <v>31</v>
      </c>
      <c r="BH255" s="10">
        <f>SUM($AU255:$BE255)</f>
        <v>31</v>
      </c>
      <c r="BI255" s="10">
        <f>BA255</f>
        <v>0</v>
      </c>
      <c r="BJ255" s="10">
        <f>BD255+BI255</f>
        <v>0</v>
      </c>
      <c r="BK255" s="10">
        <v>0</v>
      </c>
      <c r="BL255" s="10" t="s">
        <v>2380</v>
      </c>
      <c r="BM255" s="10" t="s">
        <v>2376</v>
      </c>
    </row>
    <row r="256" spans="1:65" x14ac:dyDescent="0.25">
      <c r="A256" s="10" t="s">
        <v>177</v>
      </c>
      <c r="B256" s="10" t="s">
        <v>499</v>
      </c>
      <c r="C256" s="10">
        <v>2002841033</v>
      </c>
      <c r="D256" s="10" t="s">
        <v>500</v>
      </c>
      <c r="E256" s="10" t="s">
        <v>501</v>
      </c>
      <c r="F256" s="10" t="s">
        <v>46</v>
      </c>
      <c r="G256" s="10" t="s">
        <v>47</v>
      </c>
      <c r="H256" s="10">
        <v>8087816269</v>
      </c>
      <c r="I256" s="10" t="s">
        <v>48</v>
      </c>
      <c r="J256" s="22">
        <v>45231</v>
      </c>
      <c r="K256" s="10">
        <v>9921833383</v>
      </c>
      <c r="L256" s="10" t="s">
        <v>502</v>
      </c>
      <c r="M256" s="10" t="s">
        <v>428</v>
      </c>
      <c r="N256" s="10" t="s">
        <v>40</v>
      </c>
      <c r="O256" s="10" t="s">
        <v>41</v>
      </c>
      <c r="P256" s="10" t="s">
        <v>15</v>
      </c>
      <c r="Q256" s="10" t="s">
        <v>15</v>
      </c>
      <c r="R256" s="10" t="s">
        <v>2360</v>
      </c>
      <c r="S256" s="10" t="s">
        <v>15</v>
      </c>
      <c r="T256" s="10" t="s">
        <v>2282</v>
      </c>
      <c r="U256" s="10" t="s">
        <v>15</v>
      </c>
      <c r="V256" s="10" t="s">
        <v>15</v>
      </c>
      <c r="W256" s="10" t="s">
        <v>15</v>
      </c>
      <c r="X256" s="10" t="s">
        <v>15</v>
      </c>
      <c r="Y256" s="10" t="s">
        <v>15</v>
      </c>
      <c r="Z256" s="10" t="s">
        <v>15</v>
      </c>
      <c r="AA256" s="10" t="s">
        <v>2282</v>
      </c>
      <c r="AB256" s="10" t="s">
        <v>15</v>
      </c>
      <c r="AC256" s="10" t="s">
        <v>15</v>
      </c>
      <c r="AD256" s="10" t="s">
        <v>15</v>
      </c>
      <c r="AE256" s="10" t="s">
        <v>2359</v>
      </c>
      <c r="AF256" s="10" t="s">
        <v>15</v>
      </c>
      <c r="AG256" s="10" t="s">
        <v>15</v>
      </c>
      <c r="AH256" s="10" t="s">
        <v>2282</v>
      </c>
      <c r="AI256" s="10" t="s">
        <v>2359</v>
      </c>
      <c r="AJ256" s="10" t="s">
        <v>15</v>
      </c>
      <c r="AK256" s="10" t="s">
        <v>15</v>
      </c>
      <c r="AL256" s="10" t="s">
        <v>15</v>
      </c>
      <c r="AM256" s="10" t="s">
        <v>2359</v>
      </c>
      <c r="AN256" s="10" t="s">
        <v>15</v>
      </c>
      <c r="AO256" s="10" t="s">
        <v>2282</v>
      </c>
      <c r="AP256" s="10" t="s">
        <v>15</v>
      </c>
      <c r="AQ256" s="10" t="s">
        <v>15</v>
      </c>
      <c r="AR256" s="10" t="s">
        <v>15</v>
      </c>
      <c r="AS256" s="10" t="s">
        <v>2360</v>
      </c>
      <c r="AT256" s="10" t="s">
        <v>15</v>
      </c>
      <c r="AU256" s="10">
        <f>SUM(COUNTIFS($P256:$AT256,{"Present - Approved","On behalf attendance - Approved","On behalf attendance - Regularise - Approved","Present - Regularise - Approved"}))</f>
        <v>24</v>
      </c>
      <c r="AV256" s="10">
        <f>SUM(COUNTIFS($P256:$AT256,{"Present - Awaiting","Present - Regularise - Awaiting"}))</f>
        <v>0</v>
      </c>
      <c r="AW256" s="10">
        <f>SUM(COUNTIFS($P256:$AT256,{"Weekoff - Approved","Weekoff Regularise - Approved","Weekoff - Regularise - Approved"}))</f>
        <v>4</v>
      </c>
      <c r="AX256" s="10">
        <f>SUM(COUNTIFS($P256:$AT256,{"Half Day - Approved","Halfday Present - Regularise - Approved","Halfday Present - Approved"}))/2</f>
        <v>0</v>
      </c>
      <c r="AY256" s="10">
        <f>SUM(COUNTIFS($P256:$AT256,{"Half Day - Awaiting"}))/2</f>
        <v>0</v>
      </c>
      <c r="AZ256" s="10">
        <f>COUNTIFS($P256:$AT256,"*Leave - approved*")</f>
        <v>3</v>
      </c>
      <c r="BA256" s="10">
        <f>SUM(COUNTIFS($P256:$AT256,{"Leave - Awaiting"}))</f>
        <v>0</v>
      </c>
      <c r="BB256" s="10">
        <f>COUNTIFS($P256:$AT256,"*Holiday*")</f>
        <v>0</v>
      </c>
      <c r="BC256" s="10">
        <f>SUM(COUNTIFS($P256:$AT256,{"Absent","Absent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6" s="10">
        <f>SUM(COUNTIFS($P256:$AT256,{"Not Marked","Halfday Present - Rejected","Half Day - Rejected","Marked Absent - Regularise - Rejected"}))</f>
        <v>0</v>
      </c>
      <c r="BE256" s="10">
        <f>COUNTIFS($P256:$AT256,"*NA*")</f>
        <v>0</v>
      </c>
      <c r="BF256" s="10">
        <f>SUM(AV256+AY256+BA256+BC256+BD256)</f>
        <v>0</v>
      </c>
      <c r="BG256" s="10">
        <f>SUM(AU256+AW256+AX256+AZ256+BB256)</f>
        <v>31</v>
      </c>
      <c r="BH256" s="10">
        <f>SUM($AU256:$BE256)</f>
        <v>31</v>
      </c>
      <c r="BI256" s="10">
        <f>BA256</f>
        <v>0</v>
      </c>
      <c r="BJ256" s="10">
        <f>BD256+BI256</f>
        <v>0</v>
      </c>
      <c r="BK256" s="10">
        <v>0</v>
      </c>
      <c r="BL256" s="10" t="s">
        <v>2380</v>
      </c>
      <c r="BM256" s="10" t="s">
        <v>2376</v>
      </c>
    </row>
    <row r="257" spans="1:65" x14ac:dyDescent="0.25">
      <c r="A257" s="10" t="s">
        <v>177</v>
      </c>
      <c r="B257" s="10" t="s">
        <v>503</v>
      </c>
      <c r="C257" s="10">
        <v>2002841032</v>
      </c>
      <c r="D257" s="10" t="s">
        <v>504</v>
      </c>
      <c r="E257" s="10" t="s">
        <v>505</v>
      </c>
      <c r="F257" s="10" t="s">
        <v>46</v>
      </c>
      <c r="G257" s="10" t="s">
        <v>47</v>
      </c>
      <c r="H257" s="10">
        <v>7066427152</v>
      </c>
      <c r="I257" s="10" t="s">
        <v>48</v>
      </c>
      <c r="J257" s="22">
        <v>45231</v>
      </c>
      <c r="K257" s="10">
        <v>9028874957</v>
      </c>
      <c r="L257" s="10" t="s">
        <v>413</v>
      </c>
      <c r="M257" s="10" t="s">
        <v>187</v>
      </c>
      <c r="N257" s="10" t="s">
        <v>40</v>
      </c>
      <c r="O257" s="10" t="s">
        <v>41</v>
      </c>
      <c r="P257" s="10" t="s">
        <v>15</v>
      </c>
      <c r="Q257" s="10" t="s">
        <v>15</v>
      </c>
      <c r="R257" s="10" t="s">
        <v>15</v>
      </c>
      <c r="S257" s="10" t="s">
        <v>15</v>
      </c>
      <c r="T257" s="10" t="s">
        <v>2282</v>
      </c>
      <c r="U257" s="10" t="s">
        <v>15</v>
      </c>
      <c r="V257" s="10" t="s">
        <v>15</v>
      </c>
      <c r="W257" s="10" t="s">
        <v>15</v>
      </c>
      <c r="X257" s="10" t="s">
        <v>15</v>
      </c>
      <c r="Y257" s="10" t="s">
        <v>15</v>
      </c>
      <c r="Z257" s="10" t="s">
        <v>15</v>
      </c>
      <c r="AA257" s="10" t="s">
        <v>2282</v>
      </c>
      <c r="AB257" s="10" t="s">
        <v>15</v>
      </c>
      <c r="AC257" s="10" t="s">
        <v>2360</v>
      </c>
      <c r="AD257" s="10" t="s">
        <v>2360</v>
      </c>
      <c r="AE257" s="10" t="s">
        <v>15</v>
      </c>
      <c r="AF257" s="10" t="s">
        <v>15</v>
      </c>
      <c r="AG257" s="10" t="s">
        <v>15</v>
      </c>
      <c r="AH257" s="10" t="s">
        <v>2282</v>
      </c>
      <c r="AI257" s="10" t="s">
        <v>15</v>
      </c>
      <c r="AJ257" s="10" t="s">
        <v>15</v>
      </c>
      <c r="AK257" s="10" t="s">
        <v>15</v>
      </c>
      <c r="AL257" s="10" t="s">
        <v>15</v>
      </c>
      <c r="AM257" s="10" t="s">
        <v>15</v>
      </c>
      <c r="AN257" s="10" t="s">
        <v>15</v>
      </c>
      <c r="AO257" s="10" t="s">
        <v>2282</v>
      </c>
      <c r="AP257" s="10" t="s">
        <v>15</v>
      </c>
      <c r="AQ257" s="10" t="s">
        <v>15</v>
      </c>
      <c r="AR257" s="10" t="s">
        <v>2360</v>
      </c>
      <c r="AS257" s="10" t="s">
        <v>15</v>
      </c>
      <c r="AT257" s="10" t="s">
        <v>15</v>
      </c>
      <c r="AU257" s="10">
        <f>SUM(COUNTIFS($P257:$AT257,{"Present - Approved","On behalf attendance - Approved","On behalf attendance - Regularise - Approved","Present - Regularise - Approved"}))</f>
        <v>27</v>
      </c>
      <c r="AV257" s="10">
        <f>SUM(COUNTIFS($P257:$AT257,{"Present - Awaiting","Present - Regularise - Awaiting"}))</f>
        <v>0</v>
      </c>
      <c r="AW257" s="10">
        <f>SUM(COUNTIFS($P257:$AT257,{"Weekoff - Approved","Weekoff Regularise - Approved","Weekoff - Regularise - Approved"}))</f>
        <v>4</v>
      </c>
      <c r="AX257" s="10">
        <f>SUM(COUNTIFS($P257:$AT257,{"Half Day - Approved","Halfday Present - Regularise - Approved","Halfday Present - Approved"}))/2</f>
        <v>0</v>
      </c>
      <c r="AY257" s="10">
        <f>SUM(COUNTIFS($P257:$AT257,{"Half Day - Awaiting"}))/2</f>
        <v>0</v>
      </c>
      <c r="AZ257" s="10">
        <f>COUNTIFS($P257:$AT257,"*Leave - approved*")</f>
        <v>0</v>
      </c>
      <c r="BA257" s="10">
        <f>SUM(COUNTIFS($P257:$AT257,{"Leave - Awaiting"}))</f>
        <v>0</v>
      </c>
      <c r="BB257" s="10">
        <f>COUNTIFS($P257:$AT257,"*Holiday*")</f>
        <v>0</v>
      </c>
      <c r="BC257" s="10">
        <f>SUM(COUNTIFS($P257:$AT257,{"Absent","Absent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7" s="10">
        <f>SUM(COUNTIFS($P257:$AT257,{"Not Marked","Halfday Present - Rejected","Half Day - Rejected","Marked Absent - Regularise - Rejected"}))</f>
        <v>0</v>
      </c>
      <c r="BE257" s="10">
        <f>COUNTIFS($P257:$AT257,"*NA*")</f>
        <v>0</v>
      </c>
      <c r="BF257" s="10">
        <f>SUM(AV257+AY257+BA257+BC257+BD257)</f>
        <v>0</v>
      </c>
      <c r="BG257" s="10">
        <f>SUM(AU257+AW257+AX257+AZ257+BB257)</f>
        <v>31</v>
      </c>
      <c r="BH257" s="10">
        <f>SUM($AU257:$BE257)</f>
        <v>31</v>
      </c>
      <c r="BI257" s="10">
        <f>BA257</f>
        <v>0</v>
      </c>
      <c r="BJ257" s="10">
        <f>BD257+BI257</f>
        <v>0</v>
      </c>
      <c r="BK257" s="10">
        <v>0</v>
      </c>
      <c r="BL257" s="10" t="s">
        <v>2380</v>
      </c>
      <c r="BM257" s="10" t="s">
        <v>2376</v>
      </c>
    </row>
    <row r="258" spans="1:65" x14ac:dyDescent="0.25">
      <c r="A258" s="10" t="s">
        <v>177</v>
      </c>
      <c r="B258" s="10" t="s">
        <v>506</v>
      </c>
      <c r="C258" s="10">
        <v>2002841031</v>
      </c>
      <c r="D258" s="10" t="s">
        <v>507</v>
      </c>
      <c r="E258" s="10" t="s">
        <v>508</v>
      </c>
      <c r="F258" s="10" t="s">
        <v>46</v>
      </c>
      <c r="G258" s="10" t="s">
        <v>47</v>
      </c>
      <c r="H258" s="10">
        <v>9011888663</v>
      </c>
      <c r="I258" s="10" t="s">
        <v>48</v>
      </c>
      <c r="J258" s="22">
        <v>45231</v>
      </c>
      <c r="K258" s="10">
        <v>9766264906</v>
      </c>
      <c r="L258" s="10" t="s">
        <v>509</v>
      </c>
      <c r="M258" s="10" t="s">
        <v>428</v>
      </c>
      <c r="N258" s="10" t="s">
        <v>40</v>
      </c>
      <c r="O258" s="10" t="s">
        <v>41</v>
      </c>
      <c r="P258" s="10" t="s">
        <v>15</v>
      </c>
      <c r="Q258" s="10" t="s">
        <v>15</v>
      </c>
      <c r="R258" s="10" t="s">
        <v>15</v>
      </c>
      <c r="S258" s="10" t="s">
        <v>15</v>
      </c>
      <c r="T258" s="10" t="s">
        <v>2282</v>
      </c>
      <c r="U258" s="10" t="s">
        <v>15</v>
      </c>
      <c r="V258" s="10" t="s">
        <v>15</v>
      </c>
      <c r="W258" s="10" t="s">
        <v>15</v>
      </c>
      <c r="X258" s="10" t="s">
        <v>15</v>
      </c>
      <c r="Y258" s="10" t="s">
        <v>15</v>
      </c>
      <c r="Z258" s="10" t="s">
        <v>15</v>
      </c>
      <c r="AA258" s="10" t="s">
        <v>2282</v>
      </c>
      <c r="AB258" s="10" t="s">
        <v>15</v>
      </c>
      <c r="AC258" s="10" t="s">
        <v>15</v>
      </c>
      <c r="AD258" s="10" t="s">
        <v>15</v>
      </c>
      <c r="AE258" s="10" t="s">
        <v>15</v>
      </c>
      <c r="AF258" s="10" t="s">
        <v>15</v>
      </c>
      <c r="AG258" s="10" t="s">
        <v>15</v>
      </c>
      <c r="AH258" s="10" t="s">
        <v>2282</v>
      </c>
      <c r="AI258" s="10" t="s">
        <v>15</v>
      </c>
      <c r="AJ258" s="10" t="s">
        <v>15</v>
      </c>
      <c r="AK258" s="10" t="s">
        <v>15</v>
      </c>
      <c r="AL258" s="10" t="s">
        <v>15</v>
      </c>
      <c r="AM258" s="10" t="s">
        <v>15</v>
      </c>
      <c r="AN258" s="10" t="s">
        <v>15</v>
      </c>
      <c r="AO258" s="10" t="s">
        <v>2282</v>
      </c>
      <c r="AP258" s="10" t="s">
        <v>15</v>
      </c>
      <c r="AQ258" s="10" t="s">
        <v>15</v>
      </c>
      <c r="AR258" s="10" t="s">
        <v>15</v>
      </c>
      <c r="AS258" s="10" t="s">
        <v>15</v>
      </c>
      <c r="AT258" s="10" t="s">
        <v>15</v>
      </c>
      <c r="AU258" s="10">
        <f>SUM(COUNTIFS($P258:$AT258,{"Present - Approved","On behalf attendance - Approved","On behalf attendance - Regularise - Approved","Present - Regularise - Approved"}))</f>
        <v>27</v>
      </c>
      <c r="AV258" s="10">
        <f>SUM(COUNTIFS($P258:$AT258,{"Present - Awaiting","Present - Regularise - Awaiting"}))</f>
        <v>0</v>
      </c>
      <c r="AW258" s="10">
        <f>SUM(COUNTIFS($P258:$AT258,{"Weekoff - Approved","Weekoff Regularise - Approved","Weekoff - Regularise - Approved"}))</f>
        <v>4</v>
      </c>
      <c r="AX258" s="10">
        <f>SUM(COUNTIFS($P258:$AT258,{"Half Day - Approved","Halfday Present - Regularise - Approved","Halfday Present - Approved"}))/2</f>
        <v>0</v>
      </c>
      <c r="AY258" s="10">
        <f>SUM(COUNTIFS($P258:$AT258,{"Half Day - Awaiting"}))/2</f>
        <v>0</v>
      </c>
      <c r="AZ258" s="10">
        <f>COUNTIFS($P258:$AT258,"*Leave - approved*")</f>
        <v>0</v>
      </c>
      <c r="BA258" s="10">
        <f>SUM(COUNTIFS($P258:$AT258,{"Leave - Awaiting"}))</f>
        <v>0</v>
      </c>
      <c r="BB258" s="10">
        <f>COUNTIFS($P258:$AT258,"*Holiday*")</f>
        <v>0</v>
      </c>
      <c r="BC258" s="10">
        <f>SUM(COUNTIFS($P258:$AT258,{"Absent","Absent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8" s="10">
        <f>SUM(COUNTIFS($P258:$AT258,{"Not Marked","Halfday Present - Rejected","Half Day - Rejected","Marked Absent - Regularise - Rejected"}))</f>
        <v>0</v>
      </c>
      <c r="BE258" s="10">
        <f>COUNTIFS($P258:$AT258,"*NA*")</f>
        <v>0</v>
      </c>
      <c r="BF258" s="10">
        <f>SUM(AV258+AY258+BA258+BC258+BD258)</f>
        <v>0</v>
      </c>
      <c r="BG258" s="10">
        <f>SUM(AU258+AW258+AX258+AZ258+BB258)</f>
        <v>31</v>
      </c>
      <c r="BH258" s="10">
        <f>SUM($AU258:$BE258)</f>
        <v>31</v>
      </c>
      <c r="BI258" s="10">
        <f>BA258</f>
        <v>0</v>
      </c>
      <c r="BJ258" s="10">
        <f>BD258+BI258</f>
        <v>0</v>
      </c>
      <c r="BK258" s="10">
        <v>0</v>
      </c>
      <c r="BL258" s="10" t="s">
        <v>2380</v>
      </c>
      <c r="BM258" s="10" t="s">
        <v>2376</v>
      </c>
    </row>
    <row r="259" spans="1:65" x14ac:dyDescent="0.25">
      <c r="A259" s="10" t="s">
        <v>217</v>
      </c>
      <c r="B259" s="10" t="s">
        <v>510</v>
      </c>
      <c r="C259" s="10">
        <v>2002841030</v>
      </c>
      <c r="D259" s="10" t="s">
        <v>511</v>
      </c>
      <c r="E259" s="10" t="s">
        <v>512</v>
      </c>
      <c r="F259" s="10" t="s">
        <v>46</v>
      </c>
      <c r="G259" s="10" t="s">
        <v>47</v>
      </c>
      <c r="H259" s="10">
        <v>9726191189</v>
      </c>
      <c r="I259" s="10" t="s">
        <v>48</v>
      </c>
      <c r="J259" s="22">
        <v>45231</v>
      </c>
      <c r="K259" s="10">
        <v>9067419535</v>
      </c>
      <c r="L259" s="10" t="s">
        <v>398</v>
      </c>
      <c r="M259" s="10" t="s">
        <v>258</v>
      </c>
      <c r="N259" s="10" t="s">
        <v>40</v>
      </c>
      <c r="O259" s="10" t="s">
        <v>41</v>
      </c>
      <c r="P259" s="10" t="s">
        <v>15</v>
      </c>
      <c r="Q259" s="10" t="s">
        <v>15</v>
      </c>
      <c r="R259" s="10" t="s">
        <v>15</v>
      </c>
      <c r="S259" s="10" t="s">
        <v>15</v>
      </c>
      <c r="T259" s="10" t="s">
        <v>2282</v>
      </c>
      <c r="U259" s="10" t="s">
        <v>2359</v>
      </c>
      <c r="V259" s="10" t="s">
        <v>15</v>
      </c>
      <c r="W259" s="10" t="s">
        <v>15</v>
      </c>
      <c r="X259" s="10" t="s">
        <v>15</v>
      </c>
      <c r="Y259" s="10" t="s">
        <v>15</v>
      </c>
      <c r="Z259" s="10" t="s">
        <v>15</v>
      </c>
      <c r="AA259" s="10" t="s">
        <v>2282</v>
      </c>
      <c r="AB259" s="10" t="s">
        <v>15</v>
      </c>
      <c r="AC259" s="10" t="s">
        <v>15</v>
      </c>
      <c r="AD259" s="10" t="s">
        <v>15</v>
      </c>
      <c r="AE259" s="10" t="s">
        <v>15</v>
      </c>
      <c r="AF259" s="10" t="s">
        <v>15</v>
      </c>
      <c r="AG259" s="10" t="s">
        <v>15</v>
      </c>
      <c r="AH259" s="10" t="s">
        <v>2282</v>
      </c>
      <c r="AI259" s="10" t="s">
        <v>15</v>
      </c>
      <c r="AJ259" s="10" t="s">
        <v>15</v>
      </c>
      <c r="AK259" s="10" t="s">
        <v>15</v>
      </c>
      <c r="AL259" s="10" t="s">
        <v>15</v>
      </c>
      <c r="AM259" s="10" t="s">
        <v>15</v>
      </c>
      <c r="AN259" s="10" t="s">
        <v>15</v>
      </c>
      <c r="AO259" s="10" t="s">
        <v>2282</v>
      </c>
      <c r="AP259" s="10" t="s">
        <v>15</v>
      </c>
      <c r="AQ259" s="10" t="s">
        <v>15</v>
      </c>
      <c r="AR259" s="10" t="s">
        <v>15</v>
      </c>
      <c r="AS259" s="10" t="s">
        <v>15</v>
      </c>
      <c r="AT259" s="10" t="s">
        <v>15</v>
      </c>
      <c r="AU259" s="10">
        <f>SUM(COUNTIFS($P259:$AT259,{"Present - Approved","On behalf attendance - Approved","On behalf attendance - Regularise - Approved","Present - Regularise - Approved"}))</f>
        <v>26</v>
      </c>
      <c r="AV259" s="10">
        <f>SUM(COUNTIFS($P259:$AT259,{"Present - Awaiting","Present - Regularise - Awaiting"}))</f>
        <v>0</v>
      </c>
      <c r="AW259" s="10">
        <f>SUM(COUNTIFS($P259:$AT259,{"Weekoff - Approved","Weekoff Regularise - Approved","Weekoff - Regularise - Approved"}))</f>
        <v>4</v>
      </c>
      <c r="AX259" s="10">
        <f>SUM(COUNTIFS($P259:$AT259,{"Half Day - Approved","Halfday Present - Regularise - Approved","Halfday Present - Approved"}))/2</f>
        <v>0</v>
      </c>
      <c r="AY259" s="10">
        <f>SUM(COUNTIFS($P259:$AT259,{"Half Day - Awaiting"}))/2</f>
        <v>0</v>
      </c>
      <c r="AZ259" s="10">
        <f>COUNTIFS($P259:$AT259,"*Leave - approved*")</f>
        <v>1</v>
      </c>
      <c r="BA259" s="10">
        <f>SUM(COUNTIFS($P259:$AT259,{"Leave - Awaiting"}))</f>
        <v>0</v>
      </c>
      <c r="BB259" s="10">
        <f>COUNTIFS($P259:$AT259,"*Holiday*")</f>
        <v>0</v>
      </c>
      <c r="BC259" s="10">
        <f>SUM(COUNTIFS($P259:$AT259,{"Absent","Absent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59" s="10">
        <f>SUM(COUNTIFS($P259:$AT259,{"Not Marked","Halfday Present - Rejected","Half Day - Rejected","Marked Absent - Regularise - Rejected"}))</f>
        <v>0</v>
      </c>
      <c r="BE259" s="10">
        <f>COUNTIFS($P259:$AT259,"*NA*")</f>
        <v>0</v>
      </c>
      <c r="BF259" s="10">
        <f>SUM(AV259+AY259+BA259+BC259+BD259)</f>
        <v>0</v>
      </c>
      <c r="BG259" s="10">
        <f>SUM(AU259+AW259+AX259+AZ259+BB259)</f>
        <v>31</v>
      </c>
      <c r="BH259" s="10">
        <f>SUM($AU259:$BE259)</f>
        <v>31</v>
      </c>
      <c r="BI259" s="10">
        <f>BA259</f>
        <v>0</v>
      </c>
      <c r="BJ259" s="10">
        <f>BD259+BI259</f>
        <v>0</v>
      </c>
      <c r="BK259" s="10">
        <v>0</v>
      </c>
      <c r="BL259" s="10" t="s">
        <v>2380</v>
      </c>
      <c r="BM259" s="10" t="s">
        <v>2376</v>
      </c>
    </row>
    <row r="260" spans="1:65" x14ac:dyDescent="0.25">
      <c r="A260" s="10" t="s">
        <v>177</v>
      </c>
      <c r="B260" s="10" t="s">
        <v>513</v>
      </c>
      <c r="C260" s="10">
        <v>2002841029</v>
      </c>
      <c r="D260" s="10" t="s">
        <v>514</v>
      </c>
      <c r="E260" s="10" t="s">
        <v>515</v>
      </c>
      <c r="F260" s="10" t="s">
        <v>46</v>
      </c>
      <c r="G260" s="10" t="s">
        <v>47</v>
      </c>
      <c r="H260" s="10">
        <v>7784851346</v>
      </c>
      <c r="I260" s="10" t="s">
        <v>48</v>
      </c>
      <c r="J260" s="22">
        <v>45231</v>
      </c>
      <c r="K260" s="10">
        <v>7977769884</v>
      </c>
      <c r="L260" s="10" t="s">
        <v>471</v>
      </c>
      <c r="M260" s="10" t="s">
        <v>196</v>
      </c>
      <c r="N260" s="10" t="s">
        <v>40</v>
      </c>
      <c r="O260" s="10" t="s">
        <v>41</v>
      </c>
      <c r="P260" s="10" t="s">
        <v>15</v>
      </c>
      <c r="Q260" s="10" t="s">
        <v>15</v>
      </c>
      <c r="R260" s="10" t="s">
        <v>15</v>
      </c>
      <c r="S260" s="10" t="s">
        <v>15</v>
      </c>
      <c r="T260" s="10" t="s">
        <v>2282</v>
      </c>
      <c r="U260" s="10" t="s">
        <v>15</v>
      </c>
      <c r="V260" s="10" t="s">
        <v>15</v>
      </c>
      <c r="W260" s="10" t="s">
        <v>15</v>
      </c>
      <c r="X260" s="10" t="s">
        <v>15</v>
      </c>
      <c r="Y260" s="10" t="s">
        <v>15</v>
      </c>
      <c r="Z260" s="10" t="s">
        <v>15</v>
      </c>
      <c r="AA260" s="10" t="s">
        <v>2282</v>
      </c>
      <c r="AB260" s="10" t="s">
        <v>15</v>
      </c>
      <c r="AC260" s="10" t="s">
        <v>15</v>
      </c>
      <c r="AD260" s="10" t="s">
        <v>15</v>
      </c>
      <c r="AE260" s="10" t="s">
        <v>15</v>
      </c>
      <c r="AF260" s="10" t="s">
        <v>15</v>
      </c>
      <c r="AG260" s="10" t="s">
        <v>15</v>
      </c>
      <c r="AH260" s="10" t="s">
        <v>2282</v>
      </c>
      <c r="AI260" s="10" t="s">
        <v>15</v>
      </c>
      <c r="AJ260" s="10" t="s">
        <v>15</v>
      </c>
      <c r="AK260" s="10" t="s">
        <v>15</v>
      </c>
      <c r="AL260" s="10" t="s">
        <v>15</v>
      </c>
      <c r="AM260" s="10" t="s">
        <v>15</v>
      </c>
      <c r="AN260" s="10" t="s">
        <v>15</v>
      </c>
      <c r="AO260" s="10" t="s">
        <v>2282</v>
      </c>
      <c r="AP260" s="10" t="s">
        <v>15</v>
      </c>
      <c r="AQ260" s="10" t="s">
        <v>15</v>
      </c>
      <c r="AR260" s="10" t="s">
        <v>15</v>
      </c>
      <c r="AS260" s="10" t="s">
        <v>15</v>
      </c>
      <c r="AT260" s="10" t="s">
        <v>15</v>
      </c>
      <c r="AU260" s="10">
        <f>SUM(COUNTIFS($P260:$AT260,{"Present - Approved","On behalf attendance - Approved","On behalf attendance - Regularise - Approved","Present - Regularise - Approved"}))</f>
        <v>27</v>
      </c>
      <c r="AV260" s="10">
        <f>SUM(COUNTIFS($P260:$AT260,{"Present - Awaiting","Present - Regularise - Awaiting"}))</f>
        <v>0</v>
      </c>
      <c r="AW260" s="10">
        <f>SUM(COUNTIFS($P260:$AT260,{"Weekoff - Approved","Weekoff Regularise - Approved","Weekoff - Regularise - Approved"}))</f>
        <v>4</v>
      </c>
      <c r="AX260" s="10">
        <f>SUM(COUNTIFS($P260:$AT260,{"Half Day - Approved","Halfday Present - Regularise - Approved","Halfday Present - Approved"}))/2</f>
        <v>0</v>
      </c>
      <c r="AY260" s="10">
        <f>SUM(COUNTIFS($P260:$AT260,{"Half Day - Awaiting"}))/2</f>
        <v>0</v>
      </c>
      <c r="AZ260" s="10">
        <f>COUNTIFS($P260:$AT260,"*Leave - approved*")</f>
        <v>0</v>
      </c>
      <c r="BA260" s="10">
        <f>SUM(COUNTIFS($P260:$AT260,{"Leave - Awaiting"}))</f>
        <v>0</v>
      </c>
      <c r="BB260" s="10">
        <f>COUNTIFS($P260:$AT260,"*Holiday*")</f>
        <v>0</v>
      </c>
      <c r="BC260" s="10">
        <f>SUM(COUNTIFS($P260:$AT260,{"Absent","Absent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0" s="10">
        <f>SUM(COUNTIFS($P260:$AT260,{"Not Marked","Halfday Present - Rejected","Half Day - Rejected","Marked Absent - Regularise - Rejected"}))</f>
        <v>0</v>
      </c>
      <c r="BE260" s="10">
        <f>COUNTIFS($P260:$AT260,"*NA*")</f>
        <v>0</v>
      </c>
      <c r="BF260" s="10">
        <f>SUM(AV260+AY260+BA260+BC260+BD260)</f>
        <v>0</v>
      </c>
      <c r="BG260" s="10">
        <f>SUM(AU260+AW260+AX260+AZ260+BB260)</f>
        <v>31</v>
      </c>
      <c r="BH260" s="10">
        <f>SUM($AU260:$BE260)</f>
        <v>31</v>
      </c>
      <c r="BI260" s="10">
        <f>BA260</f>
        <v>0</v>
      </c>
      <c r="BJ260" s="10">
        <f>BD260+BI260</f>
        <v>0</v>
      </c>
      <c r="BK260" s="10">
        <v>0</v>
      </c>
      <c r="BL260" s="10" t="s">
        <v>2380</v>
      </c>
      <c r="BM260" s="10" t="s">
        <v>2376</v>
      </c>
    </row>
    <row r="261" spans="1:65" x14ac:dyDescent="0.25">
      <c r="A261" s="10" t="s">
        <v>177</v>
      </c>
      <c r="B261" s="10" t="s">
        <v>516</v>
      </c>
      <c r="C261" s="10">
        <v>2002841028</v>
      </c>
      <c r="D261" s="10" t="s">
        <v>517</v>
      </c>
      <c r="E261" s="10" t="s">
        <v>518</v>
      </c>
      <c r="F261" s="10" t="s">
        <v>46</v>
      </c>
      <c r="G261" s="10" t="s">
        <v>47</v>
      </c>
      <c r="H261" s="10">
        <v>7021461515</v>
      </c>
      <c r="I261" s="10" t="s">
        <v>48</v>
      </c>
      <c r="J261" s="22">
        <v>45231</v>
      </c>
      <c r="K261" s="10">
        <v>7021244219</v>
      </c>
      <c r="L261" s="10" t="s">
        <v>420</v>
      </c>
      <c r="M261" s="10" t="s">
        <v>196</v>
      </c>
      <c r="N261" s="10" t="s">
        <v>40</v>
      </c>
      <c r="O261" s="10" t="s">
        <v>41</v>
      </c>
      <c r="P261" s="10" t="s">
        <v>15</v>
      </c>
      <c r="Q261" s="10" t="s">
        <v>15</v>
      </c>
      <c r="R261" s="10" t="s">
        <v>15</v>
      </c>
      <c r="S261" s="10" t="s">
        <v>15</v>
      </c>
      <c r="T261" s="10" t="s">
        <v>2282</v>
      </c>
      <c r="U261" s="10" t="s">
        <v>15</v>
      </c>
      <c r="V261" s="10" t="s">
        <v>15</v>
      </c>
      <c r="W261" s="10" t="s">
        <v>15</v>
      </c>
      <c r="X261" s="10" t="s">
        <v>15</v>
      </c>
      <c r="Y261" s="10" t="s">
        <v>15</v>
      </c>
      <c r="Z261" s="10" t="s">
        <v>15</v>
      </c>
      <c r="AA261" s="10" t="s">
        <v>2282</v>
      </c>
      <c r="AB261" s="10" t="s">
        <v>15</v>
      </c>
      <c r="AC261" s="10" t="s">
        <v>15</v>
      </c>
      <c r="AD261" s="10" t="s">
        <v>15</v>
      </c>
      <c r="AE261" s="10" t="s">
        <v>15</v>
      </c>
      <c r="AF261" s="10" t="s">
        <v>15</v>
      </c>
      <c r="AG261" s="10" t="s">
        <v>2359</v>
      </c>
      <c r="AH261" s="10" t="s">
        <v>2282</v>
      </c>
      <c r="AI261" s="10" t="s">
        <v>15</v>
      </c>
      <c r="AJ261" s="10" t="s">
        <v>15</v>
      </c>
      <c r="AK261" s="10" t="s">
        <v>15</v>
      </c>
      <c r="AL261" s="10" t="s">
        <v>15</v>
      </c>
      <c r="AM261" s="10" t="s">
        <v>15</v>
      </c>
      <c r="AN261" s="10" t="s">
        <v>15</v>
      </c>
      <c r="AO261" s="10" t="s">
        <v>2282</v>
      </c>
      <c r="AP261" s="10" t="s">
        <v>15</v>
      </c>
      <c r="AQ261" s="10" t="s">
        <v>15</v>
      </c>
      <c r="AR261" s="10" t="s">
        <v>15</v>
      </c>
      <c r="AS261" s="10" t="s">
        <v>15</v>
      </c>
      <c r="AT261" s="10" t="s">
        <v>15</v>
      </c>
      <c r="AU261" s="10">
        <f>SUM(COUNTIFS($P261:$AT261,{"Present - Approved","On behalf attendance - Approved","On behalf attendance - Regularise - Approved","Present - Regularise - Approved"}))</f>
        <v>26</v>
      </c>
      <c r="AV261" s="10">
        <f>SUM(COUNTIFS($P261:$AT261,{"Present - Awaiting","Present - Regularise - Awaiting"}))</f>
        <v>0</v>
      </c>
      <c r="AW261" s="10">
        <f>SUM(COUNTIFS($P261:$AT261,{"Weekoff - Approved","Weekoff Regularise - Approved","Weekoff - Regularise - Approved"}))</f>
        <v>4</v>
      </c>
      <c r="AX261" s="10">
        <f>SUM(COUNTIFS($P261:$AT261,{"Half Day - Approved","Halfday Present - Regularise - Approved","Halfday Present - Approved"}))/2</f>
        <v>0</v>
      </c>
      <c r="AY261" s="10">
        <f>SUM(COUNTIFS($P261:$AT261,{"Half Day - Awaiting"}))/2</f>
        <v>0</v>
      </c>
      <c r="AZ261" s="10">
        <f>COUNTIFS($P261:$AT261,"*Leave - approved*")</f>
        <v>1</v>
      </c>
      <c r="BA261" s="10">
        <f>SUM(COUNTIFS($P261:$AT261,{"Leave - Awaiting"}))</f>
        <v>0</v>
      </c>
      <c r="BB261" s="10">
        <f>COUNTIFS($P261:$AT261,"*Holiday*")</f>
        <v>0</v>
      </c>
      <c r="BC261" s="10">
        <f>SUM(COUNTIFS($P261:$AT261,{"Absent","Absent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1" s="10">
        <f>SUM(COUNTIFS($P261:$AT261,{"Not Marked","Halfday Present - Rejected","Half Day - Rejected","Marked Absent - Regularise - Rejected"}))</f>
        <v>0</v>
      </c>
      <c r="BE261" s="10">
        <f>COUNTIFS($P261:$AT261,"*NA*")</f>
        <v>0</v>
      </c>
      <c r="BF261" s="10">
        <f>SUM(AV261+AY261+BA261+BC261+BD261)</f>
        <v>0</v>
      </c>
      <c r="BG261" s="10">
        <f>SUM(AU261+AW261+AX261+AZ261+BB261)</f>
        <v>31</v>
      </c>
      <c r="BH261" s="10">
        <f>SUM($AU261:$BE261)</f>
        <v>31</v>
      </c>
      <c r="BI261" s="10">
        <f>BA261</f>
        <v>0</v>
      </c>
      <c r="BJ261" s="10">
        <f>BD261+BI261</f>
        <v>0</v>
      </c>
      <c r="BK261" s="10">
        <v>0</v>
      </c>
      <c r="BL261" s="10" t="s">
        <v>2380</v>
      </c>
      <c r="BM261" s="10" t="s">
        <v>2376</v>
      </c>
    </row>
    <row r="262" spans="1:65" x14ac:dyDescent="0.25">
      <c r="A262" s="10" t="s">
        <v>177</v>
      </c>
      <c r="B262" s="10" t="s">
        <v>519</v>
      </c>
      <c r="C262" s="10">
        <v>2002841027</v>
      </c>
      <c r="D262" s="10" t="s">
        <v>520</v>
      </c>
      <c r="E262" s="10" t="s">
        <v>521</v>
      </c>
      <c r="F262" s="10" t="s">
        <v>46</v>
      </c>
      <c r="G262" s="10" t="s">
        <v>47</v>
      </c>
      <c r="H262" s="10">
        <v>9970167494</v>
      </c>
      <c r="I262" s="10" t="s">
        <v>48</v>
      </c>
      <c r="J262" s="22">
        <v>45231</v>
      </c>
      <c r="K262" s="10">
        <v>7775959633</v>
      </c>
      <c r="L262" s="10" t="s">
        <v>186</v>
      </c>
      <c r="M262" s="10" t="s">
        <v>187</v>
      </c>
      <c r="N262" s="10" t="s">
        <v>40</v>
      </c>
      <c r="O262" s="10" t="s">
        <v>41</v>
      </c>
      <c r="P262" s="10" t="s">
        <v>15</v>
      </c>
      <c r="Q262" s="10" t="s">
        <v>15</v>
      </c>
      <c r="R262" s="10" t="s">
        <v>15</v>
      </c>
      <c r="S262" s="10" t="s">
        <v>15</v>
      </c>
      <c r="T262" s="10" t="s">
        <v>2282</v>
      </c>
      <c r="U262" s="10" t="s">
        <v>15</v>
      </c>
      <c r="V262" s="10" t="s">
        <v>15</v>
      </c>
      <c r="W262" s="10" t="s">
        <v>15</v>
      </c>
      <c r="X262" s="10" t="s">
        <v>15</v>
      </c>
      <c r="Y262" s="10" t="s">
        <v>15</v>
      </c>
      <c r="Z262" s="10" t="s">
        <v>15</v>
      </c>
      <c r="AA262" s="10" t="s">
        <v>2282</v>
      </c>
      <c r="AB262" s="10" t="s">
        <v>15</v>
      </c>
      <c r="AC262" s="10" t="s">
        <v>15</v>
      </c>
      <c r="AD262" s="10" t="s">
        <v>15</v>
      </c>
      <c r="AE262" s="10" t="s">
        <v>15</v>
      </c>
      <c r="AF262" s="10" t="s">
        <v>15</v>
      </c>
      <c r="AG262" s="10" t="s">
        <v>15</v>
      </c>
      <c r="AH262" s="10" t="s">
        <v>2282</v>
      </c>
      <c r="AI262" s="10" t="s">
        <v>15</v>
      </c>
      <c r="AJ262" s="10" t="s">
        <v>15</v>
      </c>
      <c r="AK262" s="10" t="s">
        <v>15</v>
      </c>
      <c r="AL262" s="10" t="s">
        <v>15</v>
      </c>
      <c r="AM262" s="10" t="s">
        <v>15</v>
      </c>
      <c r="AN262" s="10" t="s">
        <v>15</v>
      </c>
      <c r="AO262" s="10" t="s">
        <v>2282</v>
      </c>
      <c r="AP262" s="10" t="s">
        <v>15</v>
      </c>
      <c r="AQ262" s="10" t="s">
        <v>15</v>
      </c>
      <c r="AR262" s="10" t="s">
        <v>15</v>
      </c>
      <c r="AS262" s="10" t="s">
        <v>15</v>
      </c>
      <c r="AT262" s="10" t="s">
        <v>15</v>
      </c>
      <c r="AU262" s="10">
        <f>SUM(COUNTIFS($P262:$AT262,{"Present - Approved","On behalf attendance - Approved","On behalf attendance - Regularise - Approved","Present - Regularise - Approved"}))</f>
        <v>27</v>
      </c>
      <c r="AV262" s="10">
        <f>SUM(COUNTIFS($P262:$AT262,{"Present - Awaiting","Present - Regularise - Awaiting"}))</f>
        <v>0</v>
      </c>
      <c r="AW262" s="10">
        <f>SUM(COUNTIFS($P262:$AT262,{"Weekoff - Approved","Weekoff Regularise - Approved","Weekoff - Regularise - Approved"}))</f>
        <v>4</v>
      </c>
      <c r="AX262" s="10">
        <f>SUM(COUNTIFS($P262:$AT262,{"Half Day - Approved","Halfday Present - Regularise - Approved","Halfday Present - Approved"}))/2</f>
        <v>0</v>
      </c>
      <c r="AY262" s="10">
        <f>SUM(COUNTIFS($P262:$AT262,{"Half Day - Awaiting"}))/2</f>
        <v>0</v>
      </c>
      <c r="AZ262" s="10">
        <f>COUNTIFS($P262:$AT262,"*Leave - approved*")</f>
        <v>0</v>
      </c>
      <c r="BA262" s="10">
        <f>SUM(COUNTIFS($P262:$AT262,{"Leave - Awaiting"}))</f>
        <v>0</v>
      </c>
      <c r="BB262" s="10">
        <f>COUNTIFS($P262:$AT262,"*Holiday*")</f>
        <v>0</v>
      </c>
      <c r="BC262" s="10">
        <f>SUM(COUNTIFS($P262:$AT262,{"Absent","Absent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2" s="10">
        <f>SUM(COUNTIFS($P262:$AT262,{"Not Marked","Halfday Present - Rejected","Half Day - Rejected","Marked Absent - Regularise - Rejected"}))</f>
        <v>0</v>
      </c>
      <c r="BE262" s="10">
        <f>COUNTIFS($P262:$AT262,"*NA*")</f>
        <v>0</v>
      </c>
      <c r="BF262" s="10">
        <f>SUM(AV262+AY262+BA262+BC262+BD262)</f>
        <v>0</v>
      </c>
      <c r="BG262" s="10">
        <f>SUM(AU262+AW262+AX262+AZ262+BB262)</f>
        <v>31</v>
      </c>
      <c r="BH262" s="10">
        <f>SUM($AU262:$BE262)</f>
        <v>31</v>
      </c>
      <c r="BI262" s="10">
        <f>BA262</f>
        <v>0</v>
      </c>
      <c r="BJ262" s="10">
        <f>BD262+BI262</f>
        <v>0</v>
      </c>
      <c r="BK262" s="10">
        <v>0</v>
      </c>
      <c r="BL262" s="10" t="s">
        <v>2380</v>
      </c>
      <c r="BM262" s="10" t="s">
        <v>2376</v>
      </c>
    </row>
    <row r="263" spans="1:65" x14ac:dyDescent="0.25">
      <c r="A263" s="10" t="s">
        <v>177</v>
      </c>
      <c r="B263" s="10" t="s">
        <v>178</v>
      </c>
      <c r="C263" s="10">
        <v>2002841022</v>
      </c>
      <c r="D263" s="10" t="s">
        <v>526</v>
      </c>
      <c r="E263" s="10" t="s">
        <v>527</v>
      </c>
      <c r="F263" s="10" t="s">
        <v>46</v>
      </c>
      <c r="G263" s="10" t="s">
        <v>47</v>
      </c>
      <c r="H263" s="10">
        <v>8356056935</v>
      </c>
      <c r="I263" s="10" t="s">
        <v>48</v>
      </c>
      <c r="J263" s="22">
        <v>45231</v>
      </c>
      <c r="K263" s="10">
        <v>8767393834</v>
      </c>
      <c r="L263" s="10" t="s">
        <v>195</v>
      </c>
      <c r="M263" s="10" t="s">
        <v>196</v>
      </c>
      <c r="N263" s="10" t="s">
        <v>40</v>
      </c>
      <c r="O263" s="10" t="s">
        <v>41</v>
      </c>
      <c r="P263" s="10" t="s">
        <v>15</v>
      </c>
      <c r="Q263" s="10" t="s">
        <v>15</v>
      </c>
      <c r="R263" s="10" t="s">
        <v>2360</v>
      </c>
      <c r="S263" s="10" t="s">
        <v>15</v>
      </c>
      <c r="T263" s="10" t="s">
        <v>2282</v>
      </c>
      <c r="U263" s="10" t="s">
        <v>15</v>
      </c>
      <c r="V263" s="10" t="s">
        <v>15</v>
      </c>
      <c r="W263" s="10" t="s">
        <v>15</v>
      </c>
      <c r="X263" s="10" t="s">
        <v>15</v>
      </c>
      <c r="Y263" s="10" t="s">
        <v>15</v>
      </c>
      <c r="Z263" s="10" t="s">
        <v>15</v>
      </c>
      <c r="AA263" s="10" t="s">
        <v>2282</v>
      </c>
      <c r="AB263" s="10" t="s">
        <v>2360</v>
      </c>
      <c r="AC263" s="10" t="s">
        <v>15</v>
      </c>
      <c r="AD263" s="10" t="s">
        <v>15</v>
      </c>
      <c r="AE263" s="10" t="s">
        <v>15</v>
      </c>
      <c r="AF263" s="10" t="s">
        <v>15</v>
      </c>
      <c r="AG263" s="10" t="s">
        <v>15</v>
      </c>
      <c r="AH263" s="10" t="s">
        <v>2282</v>
      </c>
      <c r="AI263" s="10" t="s">
        <v>15</v>
      </c>
      <c r="AJ263" s="10" t="s">
        <v>15</v>
      </c>
      <c r="AK263" s="10" t="s">
        <v>15</v>
      </c>
      <c r="AL263" s="10" t="s">
        <v>15</v>
      </c>
      <c r="AM263" s="10" t="s">
        <v>15</v>
      </c>
      <c r="AN263" s="10" t="s">
        <v>15</v>
      </c>
      <c r="AO263" s="10" t="s">
        <v>2282</v>
      </c>
      <c r="AP263" s="10" t="s">
        <v>15</v>
      </c>
      <c r="AQ263" s="10" t="s">
        <v>15</v>
      </c>
      <c r="AR263" s="10" t="s">
        <v>15</v>
      </c>
      <c r="AS263" s="10" t="s">
        <v>15</v>
      </c>
      <c r="AT263" s="10" t="s">
        <v>15</v>
      </c>
      <c r="AU263" s="10">
        <f>SUM(COUNTIFS($P263:$AT263,{"Present - Approved","On behalf attendance - Approved","On behalf attendance - Regularise - Approved","Present - Regularise - Approved"}))</f>
        <v>27</v>
      </c>
      <c r="AV263" s="10">
        <f>SUM(COUNTIFS($P263:$AT263,{"Present - Awaiting","Present - Regularise - Awaiting"}))</f>
        <v>0</v>
      </c>
      <c r="AW263" s="10">
        <f>SUM(COUNTIFS($P263:$AT263,{"Weekoff - Approved","Weekoff Regularise - Approved","Weekoff - Regularise - Approved"}))</f>
        <v>4</v>
      </c>
      <c r="AX263" s="10">
        <f>SUM(COUNTIFS($P263:$AT263,{"Half Day - Approved","Halfday Present - Regularise - Approved","Halfday Present - Approved"}))/2</f>
        <v>0</v>
      </c>
      <c r="AY263" s="10">
        <f>SUM(COUNTIFS($P263:$AT263,{"Half Day - Awaiting"}))/2</f>
        <v>0</v>
      </c>
      <c r="AZ263" s="10">
        <f>COUNTIFS($P263:$AT263,"*Leave - approved*")</f>
        <v>0</v>
      </c>
      <c r="BA263" s="10">
        <f>SUM(COUNTIFS($P263:$AT263,{"Leave - Awaiting"}))</f>
        <v>0</v>
      </c>
      <c r="BB263" s="10">
        <f>COUNTIFS($P263:$AT263,"*Holiday*")</f>
        <v>0</v>
      </c>
      <c r="BC263" s="10">
        <f>SUM(COUNTIFS($P263:$AT263,{"Absent","Absent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3" s="10">
        <f>SUM(COUNTIFS($P263:$AT263,{"Not Marked","Halfday Present - Rejected","Half Day - Rejected","Marked Absent - Regularise - Rejected"}))</f>
        <v>0</v>
      </c>
      <c r="BE263" s="10">
        <f>COUNTIFS($P263:$AT263,"*NA*")</f>
        <v>0</v>
      </c>
      <c r="BF263" s="10">
        <f>SUM(AV263+AY263+BA263+BC263+BD263)</f>
        <v>0</v>
      </c>
      <c r="BG263" s="10">
        <f>SUM(AU263+AW263+AX263+AZ263+BB263)</f>
        <v>31</v>
      </c>
      <c r="BH263" s="10">
        <f>SUM($AU263:$BE263)</f>
        <v>31</v>
      </c>
      <c r="BI263" s="10">
        <f>BA263</f>
        <v>0</v>
      </c>
      <c r="BJ263" s="10">
        <f>BD263+BI263</f>
        <v>0</v>
      </c>
      <c r="BK263" s="10">
        <v>0</v>
      </c>
      <c r="BL263" s="10" t="s">
        <v>2380</v>
      </c>
      <c r="BM263" s="10" t="s">
        <v>2376</v>
      </c>
    </row>
    <row r="264" spans="1:65" x14ac:dyDescent="0.25">
      <c r="A264" s="10" t="s">
        <v>177</v>
      </c>
      <c r="B264" s="10" t="s">
        <v>528</v>
      </c>
      <c r="C264" s="10">
        <v>2002841009</v>
      </c>
      <c r="D264" s="10" t="s">
        <v>529</v>
      </c>
      <c r="E264" s="10" t="s">
        <v>530</v>
      </c>
      <c r="F264" s="10" t="s">
        <v>46</v>
      </c>
      <c r="G264" s="10" t="s">
        <v>47</v>
      </c>
      <c r="H264" s="10">
        <v>7387346438</v>
      </c>
      <c r="I264" s="10" t="s">
        <v>48</v>
      </c>
      <c r="J264" s="22">
        <v>45231</v>
      </c>
      <c r="K264" s="10">
        <v>9766264906</v>
      </c>
      <c r="L264" s="10" t="s">
        <v>509</v>
      </c>
      <c r="M264" s="10" t="s">
        <v>428</v>
      </c>
      <c r="N264" s="10" t="s">
        <v>40</v>
      </c>
      <c r="O264" s="10" t="s">
        <v>41</v>
      </c>
      <c r="P264" s="10" t="s">
        <v>15</v>
      </c>
      <c r="Q264" s="10" t="s">
        <v>15</v>
      </c>
      <c r="R264" s="10" t="s">
        <v>15</v>
      </c>
      <c r="S264" s="10" t="s">
        <v>15</v>
      </c>
      <c r="T264" s="10" t="s">
        <v>2282</v>
      </c>
      <c r="U264" s="10" t="s">
        <v>2360</v>
      </c>
      <c r="V264" s="10" t="s">
        <v>15</v>
      </c>
      <c r="W264" s="10" t="s">
        <v>15</v>
      </c>
      <c r="X264" s="10" t="s">
        <v>15</v>
      </c>
      <c r="Y264" s="10" t="s">
        <v>15</v>
      </c>
      <c r="Z264" s="10" t="s">
        <v>15</v>
      </c>
      <c r="AA264" s="10" t="s">
        <v>2282</v>
      </c>
      <c r="AB264" s="10" t="s">
        <v>15</v>
      </c>
      <c r="AC264" s="10" t="s">
        <v>15</v>
      </c>
      <c r="AD264" s="10" t="s">
        <v>15</v>
      </c>
      <c r="AE264" s="10" t="s">
        <v>15</v>
      </c>
      <c r="AF264" s="10" t="s">
        <v>15</v>
      </c>
      <c r="AG264" s="10" t="s">
        <v>15</v>
      </c>
      <c r="AH264" s="10" t="s">
        <v>2282</v>
      </c>
      <c r="AI264" s="10" t="s">
        <v>15</v>
      </c>
      <c r="AJ264" s="10" t="s">
        <v>15</v>
      </c>
      <c r="AK264" s="10" t="s">
        <v>15</v>
      </c>
      <c r="AL264" s="10" t="s">
        <v>15</v>
      </c>
      <c r="AM264" s="10" t="s">
        <v>15</v>
      </c>
      <c r="AN264" s="10" t="s">
        <v>15</v>
      </c>
      <c r="AO264" s="10" t="s">
        <v>2282</v>
      </c>
      <c r="AP264" s="10" t="s">
        <v>15</v>
      </c>
      <c r="AQ264" s="10" t="s">
        <v>15</v>
      </c>
      <c r="AR264" s="10" t="s">
        <v>15</v>
      </c>
      <c r="AS264" s="10" t="s">
        <v>15</v>
      </c>
      <c r="AT264" s="10" t="s">
        <v>15</v>
      </c>
      <c r="AU264" s="10">
        <f>SUM(COUNTIFS($P264:$AT264,{"Present - Approved","On behalf attendance - Approved","On behalf attendance - Regularise - Approved","Present - Regularise - Approved"}))</f>
        <v>27</v>
      </c>
      <c r="AV264" s="10">
        <f>SUM(COUNTIFS($P264:$AT264,{"Present - Awaiting","Present - Regularise - Awaiting"}))</f>
        <v>0</v>
      </c>
      <c r="AW264" s="10">
        <f>SUM(COUNTIFS($P264:$AT264,{"Weekoff - Approved","Weekoff Regularise - Approved","Weekoff - Regularise - Approved"}))</f>
        <v>4</v>
      </c>
      <c r="AX264" s="10">
        <f>SUM(COUNTIFS($P264:$AT264,{"Half Day - Approved","Halfday Present - Regularise - Approved","Halfday Present - Approved"}))/2</f>
        <v>0</v>
      </c>
      <c r="AY264" s="10">
        <f>SUM(COUNTIFS($P264:$AT264,{"Half Day - Awaiting"}))/2</f>
        <v>0</v>
      </c>
      <c r="AZ264" s="10">
        <f>COUNTIFS($P264:$AT264,"*Leave - approved*")</f>
        <v>0</v>
      </c>
      <c r="BA264" s="10">
        <f>SUM(COUNTIFS($P264:$AT264,{"Leave - Awaiting"}))</f>
        <v>0</v>
      </c>
      <c r="BB264" s="10">
        <f>COUNTIFS($P264:$AT264,"*Holiday*")</f>
        <v>0</v>
      </c>
      <c r="BC264" s="10">
        <f>SUM(COUNTIFS($P264:$AT264,{"Absent","Absent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4" s="10">
        <f>SUM(COUNTIFS($P264:$AT264,{"Not Marked","Halfday Present - Rejected","Half Day - Rejected","Marked Absent - Regularise - Rejected"}))</f>
        <v>0</v>
      </c>
      <c r="BE264" s="10">
        <f>COUNTIFS($P264:$AT264,"*NA*")</f>
        <v>0</v>
      </c>
      <c r="BF264" s="10">
        <f>SUM(AV264+AY264+BA264+BC264+BD264)</f>
        <v>0</v>
      </c>
      <c r="BG264" s="10">
        <f>SUM(AU264+AW264+AX264+AZ264+BB264)</f>
        <v>31</v>
      </c>
      <c r="BH264" s="10">
        <f>SUM($AU264:$BE264)</f>
        <v>31</v>
      </c>
      <c r="BI264" s="10">
        <f>BA264</f>
        <v>0</v>
      </c>
      <c r="BJ264" s="10">
        <f>BD264+BI264</f>
        <v>0</v>
      </c>
      <c r="BK264" s="10">
        <v>0</v>
      </c>
      <c r="BL264" s="10" t="s">
        <v>2380</v>
      </c>
      <c r="BM264" s="10" t="s">
        <v>2376</v>
      </c>
    </row>
    <row r="265" spans="1:65" x14ac:dyDescent="0.25">
      <c r="A265" s="10" t="s">
        <v>177</v>
      </c>
      <c r="B265" s="10" t="s">
        <v>503</v>
      </c>
      <c r="C265" s="10">
        <v>2002840998</v>
      </c>
      <c r="D265" s="10" t="s">
        <v>531</v>
      </c>
      <c r="E265" s="10" t="s">
        <v>532</v>
      </c>
      <c r="F265" s="10" t="s">
        <v>46</v>
      </c>
      <c r="G265" s="10" t="s">
        <v>47</v>
      </c>
      <c r="H265" s="10">
        <v>9421527326</v>
      </c>
      <c r="I265" s="10" t="s">
        <v>48</v>
      </c>
      <c r="J265" s="22">
        <v>45231</v>
      </c>
      <c r="K265" s="10">
        <v>9028874957</v>
      </c>
      <c r="L265" s="10" t="s">
        <v>413</v>
      </c>
      <c r="M265" s="10" t="s">
        <v>187</v>
      </c>
      <c r="N265" s="10" t="s">
        <v>40</v>
      </c>
      <c r="O265" s="10" t="s">
        <v>41</v>
      </c>
      <c r="P265" s="10" t="s">
        <v>15</v>
      </c>
      <c r="Q265" s="10" t="s">
        <v>15</v>
      </c>
      <c r="R265" s="10" t="s">
        <v>15</v>
      </c>
      <c r="S265" s="10" t="s">
        <v>15</v>
      </c>
      <c r="T265" s="10" t="s">
        <v>2282</v>
      </c>
      <c r="U265" s="10" t="s">
        <v>15</v>
      </c>
      <c r="V265" s="10" t="s">
        <v>15</v>
      </c>
      <c r="W265" s="10" t="s">
        <v>15</v>
      </c>
      <c r="X265" s="10" t="s">
        <v>15</v>
      </c>
      <c r="Y265" s="10" t="s">
        <v>15</v>
      </c>
      <c r="Z265" s="10" t="s">
        <v>15</v>
      </c>
      <c r="AA265" s="10" t="s">
        <v>2282</v>
      </c>
      <c r="AB265" s="10" t="s">
        <v>2360</v>
      </c>
      <c r="AC265" s="10" t="s">
        <v>15</v>
      </c>
      <c r="AD265" s="10" t="s">
        <v>15</v>
      </c>
      <c r="AE265" s="10" t="s">
        <v>15</v>
      </c>
      <c r="AF265" s="10" t="s">
        <v>15</v>
      </c>
      <c r="AG265" s="10" t="s">
        <v>15</v>
      </c>
      <c r="AH265" s="10" t="s">
        <v>2282</v>
      </c>
      <c r="AI265" s="10" t="s">
        <v>15</v>
      </c>
      <c r="AJ265" s="10" t="s">
        <v>15</v>
      </c>
      <c r="AK265" s="10" t="s">
        <v>15</v>
      </c>
      <c r="AL265" s="10" t="s">
        <v>15</v>
      </c>
      <c r="AM265" s="10" t="s">
        <v>15</v>
      </c>
      <c r="AN265" s="10" t="s">
        <v>15</v>
      </c>
      <c r="AO265" s="10" t="s">
        <v>2282</v>
      </c>
      <c r="AP265" s="10" t="s">
        <v>15</v>
      </c>
      <c r="AQ265" s="10" t="s">
        <v>15</v>
      </c>
      <c r="AR265" s="10" t="s">
        <v>15</v>
      </c>
      <c r="AS265" s="10" t="s">
        <v>15</v>
      </c>
      <c r="AT265" s="10" t="s">
        <v>15</v>
      </c>
      <c r="AU265" s="10">
        <f>SUM(COUNTIFS($P265:$AT265,{"Present - Approved","On behalf attendance - Approved","On behalf attendance - Regularise - Approved","Present - Regularise - Approved"}))</f>
        <v>27</v>
      </c>
      <c r="AV265" s="10">
        <f>SUM(COUNTIFS($P265:$AT265,{"Present - Awaiting","Present - Regularise - Awaiting"}))</f>
        <v>0</v>
      </c>
      <c r="AW265" s="10">
        <f>SUM(COUNTIFS($P265:$AT265,{"Weekoff - Approved","Weekoff Regularise - Approved","Weekoff - Regularise - Approved"}))</f>
        <v>4</v>
      </c>
      <c r="AX265" s="10">
        <f>SUM(COUNTIFS($P265:$AT265,{"Half Day - Approved","Halfday Present - Regularise - Approved","Halfday Present - Approved"}))/2</f>
        <v>0</v>
      </c>
      <c r="AY265" s="10">
        <f>SUM(COUNTIFS($P265:$AT265,{"Half Day - Awaiting"}))/2</f>
        <v>0</v>
      </c>
      <c r="AZ265" s="10">
        <f>COUNTIFS($P265:$AT265,"*Leave - approved*")</f>
        <v>0</v>
      </c>
      <c r="BA265" s="10">
        <f>SUM(COUNTIFS($P265:$AT265,{"Leave - Awaiting"}))</f>
        <v>0</v>
      </c>
      <c r="BB265" s="10">
        <f>COUNTIFS($P265:$AT265,"*Holiday*")</f>
        <v>0</v>
      </c>
      <c r="BC265" s="10">
        <f>SUM(COUNTIFS($P265:$AT265,{"Absent","Absent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5" s="10">
        <f>SUM(COUNTIFS($P265:$AT265,{"Not Marked","Halfday Present - Rejected","Half Day - Rejected","Marked Absent - Regularise - Rejected"}))</f>
        <v>0</v>
      </c>
      <c r="BE265" s="10">
        <f>COUNTIFS($P265:$AT265,"*NA*")</f>
        <v>0</v>
      </c>
      <c r="BF265" s="10">
        <f>SUM(AV265+AY265+BA265+BC265+BD265)</f>
        <v>0</v>
      </c>
      <c r="BG265" s="10">
        <f>SUM(AU265+AW265+AX265+AZ265+BB265)</f>
        <v>31</v>
      </c>
      <c r="BH265" s="10">
        <f>SUM($AU265:$BE265)</f>
        <v>31</v>
      </c>
      <c r="BI265" s="10">
        <f>BA265</f>
        <v>0</v>
      </c>
      <c r="BJ265" s="10">
        <f>BD265+BI265</f>
        <v>0</v>
      </c>
      <c r="BK265" s="10">
        <v>0</v>
      </c>
      <c r="BL265" s="10" t="s">
        <v>2380</v>
      </c>
      <c r="BM265" s="10" t="s">
        <v>2376</v>
      </c>
    </row>
    <row r="266" spans="1:65" x14ac:dyDescent="0.25">
      <c r="A266" s="10" t="s">
        <v>167</v>
      </c>
      <c r="B266" s="10" t="s">
        <v>533</v>
      </c>
      <c r="C266" s="10">
        <v>2002840997</v>
      </c>
      <c r="D266" s="10" t="s">
        <v>534</v>
      </c>
      <c r="E266" s="10" t="s">
        <v>535</v>
      </c>
      <c r="F266" s="10" t="s">
        <v>35</v>
      </c>
      <c r="G266" s="10" t="s">
        <v>47</v>
      </c>
      <c r="H266" s="10">
        <v>9746012188</v>
      </c>
      <c r="I266" s="10" t="s">
        <v>48</v>
      </c>
      <c r="J266" s="22">
        <v>45231</v>
      </c>
      <c r="K266" s="10">
        <v>9446469879</v>
      </c>
      <c r="L266" s="10" t="s">
        <v>171</v>
      </c>
      <c r="M266" s="10" t="s">
        <v>172</v>
      </c>
      <c r="N266" s="10" t="s">
        <v>40</v>
      </c>
      <c r="O266" s="10" t="s">
        <v>41</v>
      </c>
      <c r="P266" s="10" t="s">
        <v>15</v>
      </c>
      <c r="Q266" s="10" t="s">
        <v>15</v>
      </c>
      <c r="R266" s="10" t="s">
        <v>15</v>
      </c>
      <c r="S266" s="10" t="s">
        <v>15</v>
      </c>
      <c r="T266" s="10" t="s">
        <v>2282</v>
      </c>
      <c r="U266" s="10" t="s">
        <v>2360</v>
      </c>
      <c r="V266" s="10" t="s">
        <v>2360</v>
      </c>
      <c r="W266" s="10" t="s">
        <v>15</v>
      </c>
      <c r="X266" s="10" t="s">
        <v>15</v>
      </c>
      <c r="Y266" s="10" t="s">
        <v>15</v>
      </c>
      <c r="Z266" s="10" t="s">
        <v>2360</v>
      </c>
      <c r="AA266" s="10" t="s">
        <v>2282</v>
      </c>
      <c r="AB266" s="10" t="s">
        <v>15</v>
      </c>
      <c r="AC266" s="10" t="s">
        <v>15</v>
      </c>
      <c r="AD266" s="10" t="s">
        <v>15</v>
      </c>
      <c r="AE266" s="10" t="s">
        <v>15</v>
      </c>
      <c r="AF266" s="10" t="s">
        <v>15</v>
      </c>
      <c r="AG266" s="10" t="s">
        <v>15</v>
      </c>
      <c r="AH266" s="10" t="s">
        <v>2282</v>
      </c>
      <c r="AI266" s="10" t="s">
        <v>15</v>
      </c>
      <c r="AJ266" s="10" t="s">
        <v>15</v>
      </c>
      <c r="AK266" s="10" t="s">
        <v>15</v>
      </c>
      <c r="AL266" s="10" t="s">
        <v>2360</v>
      </c>
      <c r="AM266" s="10" t="s">
        <v>15</v>
      </c>
      <c r="AN266" s="10" t="s">
        <v>15</v>
      </c>
      <c r="AO266" s="10" t="s">
        <v>2282</v>
      </c>
      <c r="AP266" s="10" t="s">
        <v>15</v>
      </c>
      <c r="AQ266" s="10" t="s">
        <v>15</v>
      </c>
      <c r="AR266" s="10" t="s">
        <v>15</v>
      </c>
      <c r="AS266" s="10" t="s">
        <v>15</v>
      </c>
      <c r="AT266" s="10" t="s">
        <v>15</v>
      </c>
      <c r="AU266" s="10">
        <f>SUM(COUNTIFS($P266:$AT266,{"Present - Approved","On behalf attendance - Approved","On behalf attendance - Regularise - Approved","Present - Regularise - Approved"}))</f>
        <v>27</v>
      </c>
      <c r="AV266" s="10">
        <f>SUM(COUNTIFS($P266:$AT266,{"Present - Awaiting","Present - Regularise - Awaiting"}))</f>
        <v>0</v>
      </c>
      <c r="AW266" s="10">
        <f>SUM(COUNTIFS($P266:$AT266,{"Weekoff - Approved","Weekoff Regularise - Approved","Weekoff - Regularise - Approved"}))</f>
        <v>4</v>
      </c>
      <c r="AX266" s="10">
        <f>SUM(COUNTIFS($P266:$AT266,{"Half Day - Approved","Halfday Present - Regularise - Approved","Halfday Present - Approved"}))/2</f>
        <v>0</v>
      </c>
      <c r="AY266" s="10">
        <f>SUM(COUNTIFS($P266:$AT266,{"Half Day - Awaiting"}))/2</f>
        <v>0</v>
      </c>
      <c r="AZ266" s="10">
        <f>COUNTIFS($P266:$AT266,"*Leave - approved*")</f>
        <v>0</v>
      </c>
      <c r="BA266" s="10">
        <f>SUM(COUNTIFS($P266:$AT266,{"Leave - Awaiting"}))</f>
        <v>0</v>
      </c>
      <c r="BB266" s="10">
        <f>COUNTIFS($P266:$AT266,"*Holiday*")</f>
        <v>0</v>
      </c>
      <c r="BC266" s="10">
        <f>SUM(COUNTIFS($P266:$AT266,{"Absent","Absent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6" s="10">
        <f>SUM(COUNTIFS($P266:$AT266,{"Not Marked","Halfday Present - Rejected","Half Day - Rejected","Marked Absent - Regularise - Rejected"}))</f>
        <v>0</v>
      </c>
      <c r="BE266" s="10">
        <f>COUNTIFS($P266:$AT266,"*NA*")</f>
        <v>0</v>
      </c>
      <c r="BF266" s="10">
        <f>SUM(AV266+AY266+BA266+BC266+BD266)</f>
        <v>0</v>
      </c>
      <c r="BG266" s="10">
        <f>SUM(AU266+AW266+AX266+AZ266+BB266)</f>
        <v>31</v>
      </c>
      <c r="BH266" s="10">
        <f>SUM($AU266:$BE266)</f>
        <v>31</v>
      </c>
      <c r="BI266" s="10">
        <f>BA266</f>
        <v>0</v>
      </c>
      <c r="BJ266" s="10">
        <f>BD266+BI266</f>
        <v>0</v>
      </c>
      <c r="BK266" s="10">
        <v>0</v>
      </c>
      <c r="BL266" s="10" t="s">
        <v>2380</v>
      </c>
      <c r="BM266" s="10" t="s">
        <v>2376</v>
      </c>
    </row>
    <row r="267" spans="1:65" x14ac:dyDescent="0.25">
      <c r="A267" s="10" t="s">
        <v>31</v>
      </c>
      <c r="B267" s="10" t="s">
        <v>539</v>
      </c>
      <c r="C267" s="10">
        <v>2002840993</v>
      </c>
      <c r="D267" s="10" t="s">
        <v>540</v>
      </c>
      <c r="E267" s="10" t="s">
        <v>541</v>
      </c>
      <c r="F267" s="10" t="s">
        <v>35</v>
      </c>
      <c r="G267" s="10" t="s">
        <v>47</v>
      </c>
      <c r="H267" s="10">
        <v>9538430786</v>
      </c>
      <c r="I267" s="10" t="s">
        <v>48</v>
      </c>
      <c r="J267" s="22">
        <v>45231</v>
      </c>
      <c r="K267" s="10">
        <v>7795935350</v>
      </c>
      <c r="L267" s="10" t="s">
        <v>542</v>
      </c>
      <c r="M267" s="10" t="s">
        <v>140</v>
      </c>
      <c r="N267" s="10" t="s">
        <v>40</v>
      </c>
      <c r="O267" s="10" t="s">
        <v>41</v>
      </c>
      <c r="P267" s="10" t="s">
        <v>15</v>
      </c>
      <c r="Q267" s="10" t="s">
        <v>15</v>
      </c>
      <c r="R267" s="10" t="s">
        <v>15</v>
      </c>
      <c r="S267" s="10" t="s">
        <v>15</v>
      </c>
      <c r="T267" s="10" t="s">
        <v>2282</v>
      </c>
      <c r="U267" s="10" t="s">
        <v>15</v>
      </c>
      <c r="V267" s="10" t="s">
        <v>15</v>
      </c>
      <c r="W267" s="10" t="s">
        <v>15</v>
      </c>
      <c r="X267" s="10" t="s">
        <v>15</v>
      </c>
      <c r="Y267" s="10" t="s">
        <v>15</v>
      </c>
      <c r="Z267" s="10" t="s">
        <v>15</v>
      </c>
      <c r="AA267" s="10" t="s">
        <v>2282</v>
      </c>
      <c r="AB267" s="10" t="s">
        <v>15</v>
      </c>
      <c r="AC267" s="10" t="s">
        <v>15</v>
      </c>
      <c r="AD267" s="10" t="s">
        <v>15</v>
      </c>
      <c r="AE267" s="10" t="s">
        <v>15</v>
      </c>
      <c r="AF267" s="10" t="s">
        <v>15</v>
      </c>
      <c r="AG267" s="10" t="s">
        <v>2367</v>
      </c>
      <c r="AH267" s="10" t="s">
        <v>2282</v>
      </c>
      <c r="AI267" s="10" t="s">
        <v>15</v>
      </c>
      <c r="AJ267" s="10" t="s">
        <v>15</v>
      </c>
      <c r="AK267" s="10" t="s">
        <v>15</v>
      </c>
      <c r="AL267" s="10" t="s">
        <v>15</v>
      </c>
      <c r="AM267" s="10" t="s">
        <v>15</v>
      </c>
      <c r="AN267" s="10" t="s">
        <v>15</v>
      </c>
      <c r="AO267" s="10" t="s">
        <v>2282</v>
      </c>
      <c r="AP267" s="10" t="s">
        <v>15</v>
      </c>
      <c r="AQ267" s="10" t="s">
        <v>15</v>
      </c>
      <c r="AR267" s="10" t="s">
        <v>15</v>
      </c>
      <c r="AS267" s="10" t="s">
        <v>15</v>
      </c>
      <c r="AT267" s="10" t="s">
        <v>15</v>
      </c>
      <c r="AU267" s="10">
        <f>SUM(COUNTIFS($P267:$AT267,{"Present - Approved","On behalf attendance - Approved","On behalf attendance - Regularise - Approved","Present - Regularise - Approved"}))</f>
        <v>27</v>
      </c>
      <c r="AV267" s="10">
        <f>SUM(COUNTIFS($P267:$AT267,{"Present - Awaiting","Present - Regularise - Awaiting"}))</f>
        <v>0</v>
      </c>
      <c r="AW267" s="10">
        <f>SUM(COUNTIFS($P267:$AT267,{"Weekoff - Approved","Weekoff Regularise - Approved","Weekoff - Regularise - Approved"}))</f>
        <v>4</v>
      </c>
      <c r="AX267" s="10">
        <f>SUM(COUNTIFS($P267:$AT267,{"Half Day - Approved","Halfday Present - Regularise - Approved","Halfday Present - Approved"}))/2</f>
        <v>0</v>
      </c>
      <c r="AY267" s="10">
        <f>SUM(COUNTIFS($P267:$AT267,{"Half Day - Awaiting"}))/2</f>
        <v>0</v>
      </c>
      <c r="AZ267" s="10">
        <f>COUNTIFS($P267:$AT267,"*Leave - approved*")</f>
        <v>0</v>
      </c>
      <c r="BA267" s="10">
        <f>SUM(COUNTIFS($P267:$AT267,{"Leave - Awaiting"}))</f>
        <v>0</v>
      </c>
      <c r="BB267" s="10">
        <f>COUNTIFS($P267:$AT267,"*Holiday*")</f>
        <v>0</v>
      </c>
      <c r="BC267" s="10">
        <f>SUM(COUNTIFS($P267:$AT267,{"Absent","Absent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7" s="10">
        <f>SUM(COUNTIFS($P267:$AT267,{"Not Marked","Halfday Present - Rejected","Half Day - Rejected","Marked Absent - Regularise - Rejected"}))</f>
        <v>0</v>
      </c>
      <c r="BE267" s="10">
        <f>COUNTIFS($P267:$AT267,"*NA*")</f>
        <v>0</v>
      </c>
      <c r="BF267" s="10">
        <f>SUM(AV267+AY267+BA267+BC267+BD267)</f>
        <v>0</v>
      </c>
      <c r="BG267" s="10">
        <f>SUM(AU267+AW267+AX267+AZ267+BB267)</f>
        <v>31</v>
      </c>
      <c r="BH267" s="10">
        <f>SUM($AU267:$BE267)</f>
        <v>31</v>
      </c>
      <c r="BI267" s="10">
        <f>BA267</f>
        <v>0</v>
      </c>
      <c r="BJ267" s="10">
        <f>BD267+BI267</f>
        <v>0</v>
      </c>
      <c r="BK267" s="10">
        <v>0</v>
      </c>
      <c r="BL267" s="10" t="s">
        <v>2380</v>
      </c>
      <c r="BM267" s="10" t="s">
        <v>2376</v>
      </c>
    </row>
    <row r="268" spans="1:65" x14ac:dyDescent="0.25">
      <c r="A268" s="10" t="s">
        <v>31</v>
      </c>
      <c r="B268" s="10" t="s">
        <v>543</v>
      </c>
      <c r="C268" s="10">
        <v>2002840991</v>
      </c>
      <c r="D268" s="10" t="s">
        <v>544</v>
      </c>
      <c r="E268" s="10" t="s">
        <v>545</v>
      </c>
      <c r="F268" s="10" t="s">
        <v>35</v>
      </c>
      <c r="G268" s="10" t="s">
        <v>47</v>
      </c>
      <c r="H268" s="10">
        <v>9743959328</v>
      </c>
      <c r="I268" s="10" t="s">
        <v>48</v>
      </c>
      <c r="J268" s="22">
        <v>45231</v>
      </c>
      <c r="K268" s="10">
        <v>7349039142</v>
      </c>
      <c r="L268" s="10" t="s">
        <v>546</v>
      </c>
      <c r="M268" s="10" t="s">
        <v>140</v>
      </c>
      <c r="N268" s="10" t="s">
        <v>40</v>
      </c>
      <c r="O268" s="10" t="s">
        <v>41</v>
      </c>
      <c r="P268" s="10" t="s">
        <v>15</v>
      </c>
      <c r="Q268" s="10" t="s">
        <v>15</v>
      </c>
      <c r="R268" s="10" t="s">
        <v>15</v>
      </c>
      <c r="S268" s="10" t="s">
        <v>15</v>
      </c>
      <c r="T268" s="10" t="s">
        <v>2282</v>
      </c>
      <c r="U268" s="10" t="s">
        <v>15</v>
      </c>
      <c r="V268" s="10" t="s">
        <v>15</v>
      </c>
      <c r="W268" s="10" t="s">
        <v>15</v>
      </c>
      <c r="X268" s="10" t="s">
        <v>15</v>
      </c>
      <c r="Y268" s="10" t="s">
        <v>15</v>
      </c>
      <c r="Z268" s="10" t="s">
        <v>15</v>
      </c>
      <c r="AA268" s="10" t="s">
        <v>2282</v>
      </c>
      <c r="AB268" s="10" t="s">
        <v>15</v>
      </c>
      <c r="AC268" s="10" t="s">
        <v>2359</v>
      </c>
      <c r="AD268" s="10" t="s">
        <v>15</v>
      </c>
      <c r="AE268" s="10" t="s">
        <v>15</v>
      </c>
      <c r="AF268" s="10" t="s">
        <v>15</v>
      </c>
      <c r="AG268" s="10" t="s">
        <v>15</v>
      </c>
      <c r="AH268" s="10" t="s">
        <v>2282</v>
      </c>
      <c r="AI268" s="10" t="s">
        <v>2359</v>
      </c>
      <c r="AJ268" s="10" t="s">
        <v>2360</v>
      </c>
      <c r="AK268" s="10" t="s">
        <v>2360</v>
      </c>
      <c r="AL268" s="10" t="s">
        <v>15</v>
      </c>
      <c r="AM268" s="10" t="s">
        <v>2360</v>
      </c>
      <c r="AN268" s="10" t="s">
        <v>2360</v>
      </c>
      <c r="AO268" s="10" t="s">
        <v>2282</v>
      </c>
      <c r="AP268" s="10" t="s">
        <v>15</v>
      </c>
      <c r="AQ268" s="10" t="s">
        <v>15</v>
      </c>
      <c r="AR268" s="10" t="s">
        <v>15</v>
      </c>
      <c r="AS268" s="10" t="s">
        <v>15</v>
      </c>
      <c r="AT268" s="10" t="s">
        <v>15</v>
      </c>
      <c r="AU268" s="10">
        <f>SUM(COUNTIFS($P268:$AT268,{"Present - Approved","On behalf attendance - Approved","On behalf attendance - Regularise - Approved","Present - Regularise - Approved"}))</f>
        <v>25</v>
      </c>
      <c r="AV268" s="10">
        <f>SUM(COUNTIFS($P268:$AT268,{"Present - Awaiting","Present - Regularise - Awaiting"}))</f>
        <v>0</v>
      </c>
      <c r="AW268" s="10">
        <f>SUM(COUNTIFS($P268:$AT268,{"Weekoff - Approved","Weekoff Regularise - Approved","Weekoff - Regularise - Approved"}))</f>
        <v>4</v>
      </c>
      <c r="AX268" s="10">
        <f>SUM(COUNTIFS($P268:$AT268,{"Half Day - Approved","Halfday Present - Regularise - Approved","Halfday Present - Approved"}))/2</f>
        <v>0</v>
      </c>
      <c r="AY268" s="10">
        <f>SUM(COUNTIFS($P268:$AT268,{"Half Day - Awaiting"}))/2</f>
        <v>0</v>
      </c>
      <c r="AZ268" s="10">
        <f>COUNTIFS($P268:$AT268,"*Leave - approved*")</f>
        <v>2</v>
      </c>
      <c r="BA268" s="10">
        <f>SUM(COUNTIFS($P268:$AT268,{"Leave - Awaiting"}))</f>
        <v>0</v>
      </c>
      <c r="BB268" s="10">
        <f>COUNTIFS($P268:$AT268,"*Holiday*")</f>
        <v>0</v>
      </c>
      <c r="BC268" s="10">
        <f>SUM(COUNTIFS($P268:$AT268,{"Absent","Absent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8" s="10">
        <f>SUM(COUNTIFS($P268:$AT268,{"Not Marked","Halfday Present - Rejected","Half Day - Rejected","Marked Absent - Regularise - Rejected"}))</f>
        <v>0</v>
      </c>
      <c r="BE268" s="10">
        <f>COUNTIFS($P268:$AT268,"*NA*")</f>
        <v>0</v>
      </c>
      <c r="BF268" s="10">
        <f>SUM(AV268+AY268+BA268+BC268+BD268)</f>
        <v>0</v>
      </c>
      <c r="BG268" s="10">
        <f>SUM(AU268+AW268+AX268+AZ268+BB268)</f>
        <v>31</v>
      </c>
      <c r="BH268" s="10">
        <f>SUM($AU268:$BE268)</f>
        <v>31</v>
      </c>
      <c r="BI268" s="10">
        <f>BA268</f>
        <v>0</v>
      </c>
      <c r="BJ268" s="10">
        <f>BD268+BI268</f>
        <v>0</v>
      </c>
      <c r="BK268" s="10">
        <v>0</v>
      </c>
      <c r="BL268" s="10" t="s">
        <v>2380</v>
      </c>
      <c r="BM268" s="10" t="s">
        <v>2376</v>
      </c>
    </row>
    <row r="269" spans="1:65" x14ac:dyDescent="0.25">
      <c r="A269" s="10" t="s">
        <v>177</v>
      </c>
      <c r="B269" s="10" t="s">
        <v>547</v>
      </c>
      <c r="C269" s="10">
        <v>2002840990</v>
      </c>
      <c r="D269" s="10" t="s">
        <v>548</v>
      </c>
      <c r="E269" s="10" t="s">
        <v>549</v>
      </c>
      <c r="F269" s="10" t="s">
        <v>46</v>
      </c>
      <c r="G269" s="10" t="s">
        <v>47</v>
      </c>
      <c r="H269" s="10">
        <v>8828321683</v>
      </c>
      <c r="I269" s="10" t="s">
        <v>48</v>
      </c>
      <c r="J269" s="22">
        <v>45231</v>
      </c>
      <c r="K269" s="10">
        <v>9748646535</v>
      </c>
      <c r="L269" s="10" t="s">
        <v>435</v>
      </c>
      <c r="M269" s="10" t="s">
        <v>196</v>
      </c>
      <c r="N269" s="10" t="s">
        <v>40</v>
      </c>
      <c r="O269" s="10" t="s">
        <v>41</v>
      </c>
      <c r="P269" s="10" t="s">
        <v>15</v>
      </c>
      <c r="Q269" s="10" t="s">
        <v>15</v>
      </c>
      <c r="R269" s="10" t="s">
        <v>15</v>
      </c>
      <c r="S269" s="10" t="s">
        <v>15</v>
      </c>
      <c r="T269" s="10" t="s">
        <v>2282</v>
      </c>
      <c r="U269" s="10" t="s">
        <v>15</v>
      </c>
      <c r="V269" s="10" t="s">
        <v>15</v>
      </c>
      <c r="W269" s="10" t="s">
        <v>15</v>
      </c>
      <c r="X269" s="10" t="s">
        <v>15</v>
      </c>
      <c r="Y269" s="10" t="s">
        <v>15</v>
      </c>
      <c r="Z269" s="10" t="s">
        <v>15</v>
      </c>
      <c r="AA269" s="10" t="s">
        <v>2282</v>
      </c>
      <c r="AB269" s="10" t="s">
        <v>15</v>
      </c>
      <c r="AC269" s="10" t="s">
        <v>15</v>
      </c>
      <c r="AD269" s="10" t="s">
        <v>15</v>
      </c>
      <c r="AE269" s="10" t="s">
        <v>15</v>
      </c>
      <c r="AF269" s="10" t="s">
        <v>2360</v>
      </c>
      <c r="AG269" s="10" t="s">
        <v>15</v>
      </c>
      <c r="AH269" s="10" t="s">
        <v>2282</v>
      </c>
      <c r="AI269" s="10" t="s">
        <v>15</v>
      </c>
      <c r="AJ269" s="10" t="s">
        <v>15</v>
      </c>
      <c r="AK269" s="10" t="s">
        <v>2359</v>
      </c>
      <c r="AL269" s="10" t="s">
        <v>2359</v>
      </c>
      <c r="AM269" s="10" t="s">
        <v>2359</v>
      </c>
      <c r="AN269" s="10" t="s">
        <v>2359</v>
      </c>
      <c r="AO269" s="10" t="s">
        <v>2282</v>
      </c>
      <c r="AP269" s="10" t="s">
        <v>2359</v>
      </c>
      <c r="AQ269" s="10" t="s">
        <v>2360</v>
      </c>
      <c r="AR269" s="10" t="s">
        <v>15</v>
      </c>
      <c r="AS269" s="10" t="s">
        <v>15</v>
      </c>
      <c r="AT269" s="10" t="s">
        <v>15</v>
      </c>
      <c r="AU269" s="10">
        <f>SUM(COUNTIFS($P269:$AT269,{"Present - Approved","On behalf attendance - Approved","On behalf attendance - Regularise - Approved","Present - Regularise - Approved"}))</f>
        <v>22</v>
      </c>
      <c r="AV269" s="10">
        <f>SUM(COUNTIFS($P269:$AT269,{"Present - Awaiting","Present - Regularise - Awaiting"}))</f>
        <v>0</v>
      </c>
      <c r="AW269" s="10">
        <f>SUM(COUNTIFS($P269:$AT269,{"Weekoff - Approved","Weekoff Regularise - Approved","Weekoff - Regularise - Approved"}))</f>
        <v>4</v>
      </c>
      <c r="AX269" s="10">
        <f>SUM(COUNTIFS($P269:$AT269,{"Half Day - Approved","Halfday Present - Regularise - Approved","Halfday Present - Approved"}))/2</f>
        <v>0</v>
      </c>
      <c r="AY269" s="10">
        <f>SUM(COUNTIFS($P269:$AT269,{"Half Day - Awaiting"}))/2</f>
        <v>0</v>
      </c>
      <c r="AZ269" s="10">
        <f>COUNTIFS($P269:$AT269,"*Leave - approved*")</f>
        <v>5</v>
      </c>
      <c r="BA269" s="10">
        <f>SUM(COUNTIFS($P269:$AT269,{"Leave - Awaiting"}))</f>
        <v>0</v>
      </c>
      <c r="BB269" s="10">
        <f>COUNTIFS($P269:$AT269,"*Holiday*")</f>
        <v>0</v>
      </c>
      <c r="BC269" s="10">
        <f>SUM(COUNTIFS($P269:$AT269,{"Absent","Absent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69" s="10">
        <f>SUM(COUNTIFS($P269:$AT269,{"Not Marked","Halfday Present - Rejected","Half Day - Rejected","Marked Absent - Regularise - Rejected"}))</f>
        <v>0</v>
      </c>
      <c r="BE269" s="10">
        <f>COUNTIFS($P269:$AT269,"*NA*")</f>
        <v>0</v>
      </c>
      <c r="BF269" s="10">
        <f>SUM(AV269+AY269+BA269+BC269+BD269)</f>
        <v>0</v>
      </c>
      <c r="BG269" s="10">
        <f>SUM(AU269+AW269+AX269+AZ269+BB269)</f>
        <v>31</v>
      </c>
      <c r="BH269" s="10">
        <f>SUM($AU269:$BE269)</f>
        <v>31</v>
      </c>
      <c r="BI269" s="10">
        <f>BA269</f>
        <v>0</v>
      </c>
      <c r="BJ269" s="10">
        <f>BD269+BI269</f>
        <v>0</v>
      </c>
      <c r="BK269" s="10">
        <v>0</v>
      </c>
      <c r="BL269" s="10" t="s">
        <v>2380</v>
      </c>
      <c r="BM269" s="10" t="s">
        <v>2376</v>
      </c>
    </row>
    <row r="270" spans="1:65" x14ac:dyDescent="0.25">
      <c r="A270" s="10" t="s">
        <v>177</v>
      </c>
      <c r="B270" s="10" t="s">
        <v>450</v>
      </c>
      <c r="C270" s="10">
        <v>2002840989</v>
      </c>
      <c r="D270" s="10" t="s">
        <v>550</v>
      </c>
      <c r="E270" s="10" t="s">
        <v>551</v>
      </c>
      <c r="F270" s="10" t="s">
        <v>46</v>
      </c>
      <c r="G270" s="10" t="s">
        <v>47</v>
      </c>
      <c r="H270" s="10">
        <v>9822066814</v>
      </c>
      <c r="I270" s="10" t="s">
        <v>48</v>
      </c>
      <c r="J270" s="22">
        <v>45231</v>
      </c>
      <c r="K270" s="10">
        <v>9604968812</v>
      </c>
      <c r="L270" s="10" t="s">
        <v>459</v>
      </c>
      <c r="M270" s="10" t="s">
        <v>187</v>
      </c>
      <c r="N270" s="10" t="s">
        <v>40</v>
      </c>
      <c r="O270" s="10" t="s">
        <v>41</v>
      </c>
      <c r="P270" s="10" t="s">
        <v>15</v>
      </c>
      <c r="Q270" s="10" t="s">
        <v>15</v>
      </c>
      <c r="R270" s="10" t="s">
        <v>15</v>
      </c>
      <c r="S270" s="10" t="s">
        <v>2359</v>
      </c>
      <c r="T270" s="10" t="s">
        <v>2282</v>
      </c>
      <c r="U270" s="10" t="s">
        <v>15</v>
      </c>
      <c r="V270" s="10" t="s">
        <v>15</v>
      </c>
      <c r="W270" s="10" t="s">
        <v>15</v>
      </c>
      <c r="X270" s="10" t="s">
        <v>15</v>
      </c>
      <c r="Y270" s="10" t="s">
        <v>15</v>
      </c>
      <c r="Z270" s="10" t="s">
        <v>15</v>
      </c>
      <c r="AA270" s="10" t="s">
        <v>2282</v>
      </c>
      <c r="AB270" s="10" t="s">
        <v>15</v>
      </c>
      <c r="AC270" s="10" t="s">
        <v>15</v>
      </c>
      <c r="AD270" s="10" t="s">
        <v>15</v>
      </c>
      <c r="AE270" s="10" t="s">
        <v>15</v>
      </c>
      <c r="AF270" s="10" t="s">
        <v>15</v>
      </c>
      <c r="AG270" s="10" t="s">
        <v>15</v>
      </c>
      <c r="AH270" s="10" t="s">
        <v>2282</v>
      </c>
      <c r="AI270" s="10" t="s">
        <v>15</v>
      </c>
      <c r="AJ270" s="10" t="s">
        <v>15</v>
      </c>
      <c r="AK270" s="10" t="s">
        <v>15</v>
      </c>
      <c r="AL270" s="10" t="s">
        <v>2359</v>
      </c>
      <c r="AM270" s="10" t="s">
        <v>15</v>
      </c>
      <c r="AN270" s="10" t="s">
        <v>15</v>
      </c>
      <c r="AO270" s="10" t="s">
        <v>2282</v>
      </c>
      <c r="AP270" s="10" t="s">
        <v>15</v>
      </c>
      <c r="AQ270" s="10" t="s">
        <v>15</v>
      </c>
      <c r="AR270" s="10" t="s">
        <v>15</v>
      </c>
      <c r="AS270" s="10" t="s">
        <v>15</v>
      </c>
      <c r="AT270" s="10" t="s">
        <v>15</v>
      </c>
      <c r="AU270" s="10">
        <f>SUM(COUNTIFS($P270:$AT270,{"Present - Approved","On behalf attendance - Approved","On behalf attendance - Regularise - Approved","Present - Regularise - Approved"}))</f>
        <v>25</v>
      </c>
      <c r="AV270" s="10">
        <f>SUM(COUNTIFS($P270:$AT270,{"Present - Awaiting","Present - Regularise - Awaiting"}))</f>
        <v>0</v>
      </c>
      <c r="AW270" s="10">
        <f>SUM(COUNTIFS($P270:$AT270,{"Weekoff - Approved","Weekoff Regularise - Approved","Weekoff - Regularise - Approved"}))</f>
        <v>4</v>
      </c>
      <c r="AX270" s="10">
        <f>SUM(COUNTIFS($P270:$AT270,{"Half Day - Approved","Halfday Present - Regularise - Approved","Halfday Present - Approved"}))/2</f>
        <v>0</v>
      </c>
      <c r="AY270" s="10">
        <f>SUM(COUNTIFS($P270:$AT270,{"Half Day - Awaiting"}))/2</f>
        <v>0</v>
      </c>
      <c r="AZ270" s="10">
        <f>COUNTIFS($P270:$AT270,"*Leave - approved*")</f>
        <v>2</v>
      </c>
      <c r="BA270" s="10">
        <f>SUM(COUNTIFS($P270:$AT270,{"Leave - Awaiting"}))</f>
        <v>0</v>
      </c>
      <c r="BB270" s="10">
        <f>COUNTIFS($P270:$AT270,"*Holiday*")</f>
        <v>0</v>
      </c>
      <c r="BC270" s="10">
        <f>SUM(COUNTIFS($P270:$AT270,{"Absent","Absent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0" s="10">
        <f>SUM(COUNTIFS($P270:$AT270,{"Not Marked","Halfday Present - Rejected","Half Day - Rejected","Marked Absent - Regularise - Rejected"}))</f>
        <v>0</v>
      </c>
      <c r="BE270" s="10">
        <f>COUNTIFS($P270:$AT270,"*NA*")</f>
        <v>0</v>
      </c>
      <c r="BF270" s="10">
        <f>SUM(AV270+AY270+BA270+BC270+BD270)</f>
        <v>0</v>
      </c>
      <c r="BG270" s="10">
        <f>SUM(AU270+AW270+AX270+AZ270+BB270)</f>
        <v>31</v>
      </c>
      <c r="BH270" s="10">
        <f>SUM($AU270:$BE270)</f>
        <v>31</v>
      </c>
      <c r="BI270" s="10">
        <f>BA270</f>
        <v>0</v>
      </c>
      <c r="BJ270" s="10">
        <f>BD270+BI270</f>
        <v>0</v>
      </c>
      <c r="BK270" s="10">
        <v>0</v>
      </c>
      <c r="BL270" s="10" t="s">
        <v>2380</v>
      </c>
      <c r="BM270" s="10" t="s">
        <v>2376</v>
      </c>
    </row>
    <row r="271" spans="1:65" x14ac:dyDescent="0.25">
      <c r="A271" s="10" t="s">
        <v>177</v>
      </c>
      <c r="B271" s="10" t="s">
        <v>552</v>
      </c>
      <c r="C271" s="10">
        <v>2002840988</v>
      </c>
      <c r="D271" s="10" t="s">
        <v>553</v>
      </c>
      <c r="E271" s="10" t="s">
        <v>554</v>
      </c>
      <c r="F271" s="10" t="s">
        <v>46</v>
      </c>
      <c r="G271" s="10" t="s">
        <v>47</v>
      </c>
      <c r="H271" s="10">
        <v>9765476223</v>
      </c>
      <c r="I271" s="10" t="s">
        <v>48</v>
      </c>
      <c r="J271" s="22">
        <v>45231</v>
      </c>
      <c r="K271" s="10">
        <v>9820821645</v>
      </c>
      <c r="L271" s="10" t="s">
        <v>200</v>
      </c>
      <c r="M271" s="10" t="s">
        <v>196</v>
      </c>
      <c r="N271" s="10" t="s">
        <v>40</v>
      </c>
      <c r="O271" s="10" t="s">
        <v>41</v>
      </c>
      <c r="P271" s="10" t="s">
        <v>15</v>
      </c>
      <c r="Q271" s="10" t="s">
        <v>15</v>
      </c>
      <c r="R271" s="10" t="s">
        <v>15</v>
      </c>
      <c r="S271" s="10" t="s">
        <v>15</v>
      </c>
      <c r="T271" s="10" t="s">
        <v>2282</v>
      </c>
      <c r="U271" s="10" t="s">
        <v>15</v>
      </c>
      <c r="V271" s="10" t="s">
        <v>15</v>
      </c>
      <c r="W271" s="10" t="s">
        <v>15</v>
      </c>
      <c r="X271" s="10" t="s">
        <v>15</v>
      </c>
      <c r="Y271" s="10" t="s">
        <v>15</v>
      </c>
      <c r="Z271" s="10" t="s">
        <v>15</v>
      </c>
      <c r="AA271" s="10" t="s">
        <v>2282</v>
      </c>
      <c r="AB271" s="10" t="s">
        <v>15</v>
      </c>
      <c r="AC271" s="10" t="s">
        <v>15</v>
      </c>
      <c r="AD271" s="10" t="s">
        <v>15</v>
      </c>
      <c r="AE271" s="10" t="s">
        <v>15</v>
      </c>
      <c r="AF271" s="10" t="s">
        <v>15</v>
      </c>
      <c r="AG271" s="10" t="s">
        <v>15</v>
      </c>
      <c r="AH271" s="10" t="s">
        <v>2282</v>
      </c>
      <c r="AI271" s="10" t="s">
        <v>15</v>
      </c>
      <c r="AJ271" s="10" t="s">
        <v>15</v>
      </c>
      <c r="AK271" s="10" t="s">
        <v>2360</v>
      </c>
      <c r="AL271" s="10" t="s">
        <v>15</v>
      </c>
      <c r="AM271" s="10" t="s">
        <v>15</v>
      </c>
      <c r="AN271" s="10" t="s">
        <v>15</v>
      </c>
      <c r="AO271" s="10" t="s">
        <v>2282</v>
      </c>
      <c r="AP271" s="10" t="s">
        <v>15</v>
      </c>
      <c r="AQ271" s="10" t="s">
        <v>15</v>
      </c>
      <c r="AR271" s="10" t="s">
        <v>15</v>
      </c>
      <c r="AS271" s="10" t="s">
        <v>15</v>
      </c>
      <c r="AT271" s="10" t="s">
        <v>15</v>
      </c>
      <c r="AU271" s="10">
        <f>SUM(COUNTIFS($P271:$AT271,{"Present - Approved","On behalf attendance - Approved","On behalf attendance - Regularise - Approved","Present - Regularise - Approved"}))</f>
        <v>27</v>
      </c>
      <c r="AV271" s="10">
        <f>SUM(COUNTIFS($P271:$AT271,{"Present - Awaiting","Present - Regularise - Awaiting"}))</f>
        <v>0</v>
      </c>
      <c r="AW271" s="10">
        <f>SUM(COUNTIFS($P271:$AT271,{"Weekoff - Approved","Weekoff Regularise - Approved","Weekoff - Regularise - Approved"}))</f>
        <v>4</v>
      </c>
      <c r="AX271" s="10">
        <f>SUM(COUNTIFS($P271:$AT271,{"Half Day - Approved","Halfday Present - Regularise - Approved","Halfday Present - Approved"}))/2</f>
        <v>0</v>
      </c>
      <c r="AY271" s="10">
        <f>SUM(COUNTIFS($P271:$AT271,{"Half Day - Awaiting"}))/2</f>
        <v>0</v>
      </c>
      <c r="AZ271" s="10">
        <f>COUNTIFS($P271:$AT271,"*Leave - approved*")</f>
        <v>0</v>
      </c>
      <c r="BA271" s="10">
        <f>SUM(COUNTIFS($P271:$AT271,{"Leave - Awaiting"}))</f>
        <v>0</v>
      </c>
      <c r="BB271" s="10">
        <f>COUNTIFS($P271:$AT271,"*Holiday*")</f>
        <v>0</v>
      </c>
      <c r="BC271" s="10">
        <f>SUM(COUNTIFS($P271:$AT271,{"Absent","Absent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1" s="10">
        <f>SUM(COUNTIFS($P271:$AT271,{"Not Marked","Halfday Present - Rejected","Half Day - Rejected","Marked Absent - Regularise - Rejected"}))</f>
        <v>0</v>
      </c>
      <c r="BE271" s="10">
        <f>COUNTIFS($P271:$AT271,"*NA*")</f>
        <v>0</v>
      </c>
      <c r="BF271" s="10">
        <f>SUM(AV271+AY271+BA271+BC271+BD271)</f>
        <v>0</v>
      </c>
      <c r="BG271" s="10">
        <f>SUM(AU271+AW271+AX271+AZ271+BB271)</f>
        <v>31</v>
      </c>
      <c r="BH271" s="10">
        <f>SUM($AU271:$BE271)</f>
        <v>31</v>
      </c>
      <c r="BI271" s="10">
        <f>BA271</f>
        <v>0</v>
      </c>
      <c r="BJ271" s="10">
        <f>BD271+BI271</f>
        <v>0</v>
      </c>
      <c r="BK271" s="10">
        <v>0</v>
      </c>
      <c r="BL271" s="10" t="s">
        <v>2380</v>
      </c>
      <c r="BM271" s="10" t="s">
        <v>2376</v>
      </c>
    </row>
    <row r="272" spans="1:65" x14ac:dyDescent="0.25">
      <c r="A272" s="10" t="s">
        <v>177</v>
      </c>
      <c r="B272" s="10" t="s">
        <v>555</v>
      </c>
      <c r="C272" s="10">
        <v>2002841118</v>
      </c>
      <c r="D272" s="10" t="s">
        <v>556</v>
      </c>
      <c r="E272" s="10" t="s">
        <v>557</v>
      </c>
      <c r="F272" s="10" t="s">
        <v>46</v>
      </c>
      <c r="G272" s="10" t="s">
        <v>47</v>
      </c>
      <c r="H272" s="10">
        <v>8104487581</v>
      </c>
      <c r="I272" s="10" t="s">
        <v>48</v>
      </c>
      <c r="J272" s="22">
        <v>45231</v>
      </c>
      <c r="K272" s="10">
        <v>9820821645</v>
      </c>
      <c r="L272" s="10" t="s">
        <v>200</v>
      </c>
      <c r="M272" s="10" t="s">
        <v>196</v>
      </c>
      <c r="N272" s="10" t="s">
        <v>40</v>
      </c>
      <c r="O272" s="10" t="s">
        <v>41</v>
      </c>
      <c r="P272" s="10" t="s">
        <v>2359</v>
      </c>
      <c r="Q272" s="10" t="s">
        <v>2359</v>
      </c>
      <c r="R272" s="10" t="s">
        <v>2359</v>
      </c>
      <c r="S272" s="10" t="s">
        <v>2359</v>
      </c>
      <c r="T272" s="10" t="s">
        <v>2282</v>
      </c>
      <c r="U272" s="10" t="s">
        <v>2360</v>
      </c>
      <c r="V272" s="10" t="s">
        <v>2360</v>
      </c>
      <c r="W272" s="10" t="s">
        <v>15</v>
      </c>
      <c r="X272" s="10" t="s">
        <v>15</v>
      </c>
      <c r="Y272" s="10" t="s">
        <v>15</v>
      </c>
      <c r="Z272" s="10" t="s">
        <v>15</v>
      </c>
      <c r="AA272" s="10" t="s">
        <v>2282</v>
      </c>
      <c r="AB272" s="10" t="s">
        <v>15</v>
      </c>
      <c r="AC272" s="10" t="s">
        <v>15</v>
      </c>
      <c r="AD272" s="10" t="s">
        <v>15</v>
      </c>
      <c r="AE272" s="10" t="s">
        <v>15</v>
      </c>
      <c r="AF272" s="10" t="s">
        <v>15</v>
      </c>
      <c r="AG272" s="10" t="s">
        <v>15</v>
      </c>
      <c r="AH272" s="10" t="s">
        <v>2282</v>
      </c>
      <c r="AI272" s="10" t="s">
        <v>15</v>
      </c>
      <c r="AJ272" s="10" t="s">
        <v>15</v>
      </c>
      <c r="AK272" s="10" t="s">
        <v>15</v>
      </c>
      <c r="AL272" s="10" t="s">
        <v>15</v>
      </c>
      <c r="AM272" s="10" t="s">
        <v>15</v>
      </c>
      <c r="AN272" s="10" t="s">
        <v>15</v>
      </c>
      <c r="AO272" s="10" t="s">
        <v>2282</v>
      </c>
      <c r="AP272" s="10" t="s">
        <v>15</v>
      </c>
      <c r="AQ272" s="10" t="s">
        <v>15</v>
      </c>
      <c r="AR272" s="10" t="s">
        <v>15</v>
      </c>
      <c r="AS272" s="10" t="s">
        <v>15</v>
      </c>
      <c r="AT272" s="10" t="s">
        <v>15</v>
      </c>
      <c r="AU272" s="10">
        <f>SUM(COUNTIFS($P272:$AT272,{"Present - Approved","On behalf attendance - Approved","On behalf attendance - Regularise - Approved","Present - Regularise - Approved"}))</f>
        <v>23</v>
      </c>
      <c r="AV272" s="10">
        <f>SUM(COUNTIFS($P272:$AT272,{"Present - Awaiting","Present - Regularise - Awaiting"}))</f>
        <v>0</v>
      </c>
      <c r="AW272" s="10">
        <f>SUM(COUNTIFS($P272:$AT272,{"Weekoff - Approved","Weekoff Regularise - Approved","Weekoff - Regularise - Approved"}))</f>
        <v>4</v>
      </c>
      <c r="AX272" s="10">
        <f>SUM(COUNTIFS($P272:$AT272,{"Half Day - Approved","Halfday Present - Regularise - Approved","Halfday Present - Approved"}))/2</f>
        <v>0</v>
      </c>
      <c r="AY272" s="10">
        <f>SUM(COUNTIFS($P272:$AT272,{"Half Day - Awaiting"}))/2</f>
        <v>0</v>
      </c>
      <c r="AZ272" s="10">
        <f>COUNTIFS($P272:$AT272,"*Leave - approved*")</f>
        <v>4</v>
      </c>
      <c r="BA272" s="10">
        <f>SUM(COUNTIFS($P272:$AT272,{"Leave - Awaiting"}))</f>
        <v>0</v>
      </c>
      <c r="BB272" s="10">
        <f>COUNTIFS($P272:$AT272,"*Holiday*")</f>
        <v>0</v>
      </c>
      <c r="BC272" s="10">
        <f>SUM(COUNTIFS($P272:$AT272,{"Absent","Absent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2" s="10">
        <f>SUM(COUNTIFS($P272:$AT272,{"Not Marked","Halfday Present - Rejected","Half Day - Rejected","Marked Absent - Regularise - Rejected"}))</f>
        <v>0</v>
      </c>
      <c r="BE272" s="10">
        <f>COUNTIFS($P272:$AT272,"*NA*")</f>
        <v>0</v>
      </c>
      <c r="BF272" s="10">
        <f>SUM(AV272+AY272+BA272+BC272+BD272)</f>
        <v>0</v>
      </c>
      <c r="BG272" s="10">
        <f>SUM(AU272+AW272+AX272+AZ272+BB272)</f>
        <v>31</v>
      </c>
      <c r="BH272" s="10">
        <f>SUM($AU272:$BE272)</f>
        <v>31</v>
      </c>
      <c r="BI272" s="10">
        <f>BA272</f>
        <v>0</v>
      </c>
      <c r="BJ272" s="10">
        <f>BD272+BI272</f>
        <v>0</v>
      </c>
      <c r="BK272" s="10">
        <v>0</v>
      </c>
      <c r="BL272" s="10" t="s">
        <v>2380</v>
      </c>
      <c r="BM272" s="10" t="s">
        <v>2376</v>
      </c>
    </row>
    <row r="273" spans="1:65" x14ac:dyDescent="0.25">
      <c r="A273" s="10" t="s">
        <v>31</v>
      </c>
      <c r="B273" s="10" t="s">
        <v>543</v>
      </c>
      <c r="C273" s="10">
        <v>2002840985</v>
      </c>
      <c r="D273" s="10" t="s">
        <v>558</v>
      </c>
      <c r="E273" s="10" t="s">
        <v>559</v>
      </c>
      <c r="F273" s="10" t="s">
        <v>35</v>
      </c>
      <c r="G273" s="10" t="s">
        <v>47</v>
      </c>
      <c r="H273" s="10">
        <v>9620529291</v>
      </c>
      <c r="I273" s="10" t="s">
        <v>48</v>
      </c>
      <c r="J273" s="22">
        <v>45231</v>
      </c>
      <c r="K273" s="10">
        <v>7349039142</v>
      </c>
      <c r="L273" s="10" t="s">
        <v>546</v>
      </c>
      <c r="M273" s="10" t="s">
        <v>140</v>
      </c>
      <c r="N273" s="10" t="s">
        <v>40</v>
      </c>
      <c r="O273" s="10" t="s">
        <v>41</v>
      </c>
      <c r="P273" s="10" t="s">
        <v>15</v>
      </c>
      <c r="Q273" s="10" t="s">
        <v>15</v>
      </c>
      <c r="R273" s="10" t="s">
        <v>15</v>
      </c>
      <c r="S273" s="10" t="s">
        <v>15</v>
      </c>
      <c r="T273" s="10" t="s">
        <v>2282</v>
      </c>
      <c r="U273" s="10" t="s">
        <v>15</v>
      </c>
      <c r="V273" s="10" t="s">
        <v>15</v>
      </c>
      <c r="W273" s="10" t="s">
        <v>15</v>
      </c>
      <c r="X273" s="10" t="s">
        <v>15</v>
      </c>
      <c r="Y273" s="10" t="s">
        <v>15</v>
      </c>
      <c r="Z273" s="10" t="s">
        <v>15</v>
      </c>
      <c r="AA273" s="10" t="s">
        <v>2282</v>
      </c>
      <c r="AB273" s="10" t="s">
        <v>15</v>
      </c>
      <c r="AC273" s="10" t="s">
        <v>15</v>
      </c>
      <c r="AD273" s="10" t="s">
        <v>15</v>
      </c>
      <c r="AE273" s="10" t="s">
        <v>15</v>
      </c>
      <c r="AF273" s="10" t="s">
        <v>15</v>
      </c>
      <c r="AG273" s="10" t="s">
        <v>15</v>
      </c>
      <c r="AH273" s="10" t="s">
        <v>2282</v>
      </c>
      <c r="AI273" s="10" t="s">
        <v>2360</v>
      </c>
      <c r="AJ273" s="10" t="s">
        <v>15</v>
      </c>
      <c r="AK273" s="10" t="s">
        <v>15</v>
      </c>
      <c r="AL273" s="10" t="s">
        <v>15</v>
      </c>
      <c r="AM273" s="10" t="s">
        <v>15</v>
      </c>
      <c r="AN273" s="10" t="s">
        <v>15</v>
      </c>
      <c r="AO273" s="10" t="s">
        <v>2282</v>
      </c>
      <c r="AP273" s="10" t="s">
        <v>15</v>
      </c>
      <c r="AQ273" s="10" t="s">
        <v>15</v>
      </c>
      <c r="AR273" s="10" t="s">
        <v>15</v>
      </c>
      <c r="AS273" s="10" t="s">
        <v>15</v>
      </c>
      <c r="AT273" s="10" t="s">
        <v>15</v>
      </c>
      <c r="AU273" s="10">
        <f>SUM(COUNTIFS($P273:$AT273,{"Present - Approved","On behalf attendance - Approved","On behalf attendance - Regularise - Approved","Present - Regularise - Approved"}))</f>
        <v>27</v>
      </c>
      <c r="AV273" s="10">
        <f>SUM(COUNTIFS($P273:$AT273,{"Present - Awaiting","Present - Regularise - Awaiting"}))</f>
        <v>0</v>
      </c>
      <c r="AW273" s="10">
        <f>SUM(COUNTIFS($P273:$AT273,{"Weekoff - Approved","Weekoff Regularise - Approved","Weekoff - Regularise - Approved"}))</f>
        <v>4</v>
      </c>
      <c r="AX273" s="10">
        <f>SUM(COUNTIFS($P273:$AT273,{"Half Day - Approved","Halfday Present - Regularise - Approved","Halfday Present - Approved"}))/2</f>
        <v>0</v>
      </c>
      <c r="AY273" s="10">
        <f>SUM(COUNTIFS($P273:$AT273,{"Half Day - Awaiting"}))/2</f>
        <v>0</v>
      </c>
      <c r="AZ273" s="10">
        <f>COUNTIFS($P273:$AT273,"*Leave - approved*")</f>
        <v>0</v>
      </c>
      <c r="BA273" s="10">
        <f>SUM(COUNTIFS($P273:$AT273,{"Leave - Awaiting"}))</f>
        <v>0</v>
      </c>
      <c r="BB273" s="10">
        <f>COUNTIFS($P273:$AT273,"*Holiday*")</f>
        <v>0</v>
      </c>
      <c r="BC273" s="10">
        <f>SUM(COUNTIFS($P273:$AT273,{"Absent","Absent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3" s="10">
        <f>SUM(COUNTIFS($P273:$AT273,{"Not Marked","Halfday Present - Rejected","Half Day - Rejected","Marked Absent - Regularise - Rejected"}))</f>
        <v>0</v>
      </c>
      <c r="BE273" s="10">
        <f>COUNTIFS($P273:$AT273,"*NA*")</f>
        <v>0</v>
      </c>
      <c r="BF273" s="10">
        <f>SUM(AV273+AY273+BA273+BC273+BD273)</f>
        <v>0</v>
      </c>
      <c r="BG273" s="10">
        <f>SUM(AU273+AW273+AX273+AZ273+BB273)</f>
        <v>31</v>
      </c>
      <c r="BH273" s="10">
        <f>SUM($AU273:$BE273)</f>
        <v>31</v>
      </c>
      <c r="BI273" s="10">
        <f>BA273</f>
        <v>0</v>
      </c>
      <c r="BJ273" s="10">
        <f>BD273+BI273</f>
        <v>0</v>
      </c>
      <c r="BK273" s="10">
        <v>0</v>
      </c>
      <c r="BL273" s="10" t="s">
        <v>2380</v>
      </c>
      <c r="BM273" s="10" t="s">
        <v>2376</v>
      </c>
    </row>
    <row r="274" spans="1:65" x14ac:dyDescent="0.25">
      <c r="A274" s="10" t="s">
        <v>31</v>
      </c>
      <c r="B274" s="10" t="s">
        <v>560</v>
      </c>
      <c r="C274" s="10">
        <v>2002840984</v>
      </c>
      <c r="D274" s="10" t="s">
        <v>561</v>
      </c>
      <c r="E274" s="10" t="s">
        <v>562</v>
      </c>
      <c r="F274" s="10" t="s">
        <v>35</v>
      </c>
      <c r="G274" s="10" t="s">
        <v>47</v>
      </c>
      <c r="H274" s="10">
        <v>8147459553</v>
      </c>
      <c r="I274" s="10" t="s">
        <v>48</v>
      </c>
      <c r="J274" s="22">
        <v>45231</v>
      </c>
      <c r="K274" s="10">
        <v>9743039777</v>
      </c>
      <c r="L274" s="10" t="s">
        <v>150</v>
      </c>
      <c r="M274" s="10" t="s">
        <v>140</v>
      </c>
      <c r="N274" s="10" t="s">
        <v>40</v>
      </c>
      <c r="O274" s="10" t="s">
        <v>41</v>
      </c>
      <c r="P274" s="10" t="s">
        <v>15</v>
      </c>
      <c r="Q274" s="10" t="s">
        <v>15</v>
      </c>
      <c r="R274" s="10" t="s">
        <v>15</v>
      </c>
      <c r="S274" s="10" t="s">
        <v>15</v>
      </c>
      <c r="T274" s="10" t="s">
        <v>2282</v>
      </c>
      <c r="U274" s="10" t="s">
        <v>15</v>
      </c>
      <c r="V274" s="10" t="s">
        <v>15</v>
      </c>
      <c r="W274" s="10" t="s">
        <v>15</v>
      </c>
      <c r="X274" s="10" t="s">
        <v>15</v>
      </c>
      <c r="Y274" s="10" t="s">
        <v>15</v>
      </c>
      <c r="Z274" s="10" t="s">
        <v>15</v>
      </c>
      <c r="AA274" s="10" t="s">
        <v>2282</v>
      </c>
      <c r="AB274" s="10" t="s">
        <v>15</v>
      </c>
      <c r="AC274" s="10" t="s">
        <v>15</v>
      </c>
      <c r="AD274" s="10" t="s">
        <v>15</v>
      </c>
      <c r="AE274" s="10" t="s">
        <v>2360</v>
      </c>
      <c r="AF274" s="10" t="s">
        <v>15</v>
      </c>
      <c r="AG274" s="10" t="s">
        <v>15</v>
      </c>
      <c r="AH274" s="10" t="s">
        <v>2282</v>
      </c>
      <c r="AI274" s="10" t="s">
        <v>2360</v>
      </c>
      <c r="AJ274" s="10" t="s">
        <v>2360</v>
      </c>
      <c r="AK274" s="10" t="s">
        <v>15</v>
      </c>
      <c r="AL274" s="10" t="s">
        <v>2360</v>
      </c>
      <c r="AM274" s="10" t="s">
        <v>15</v>
      </c>
      <c r="AN274" s="10" t="s">
        <v>15</v>
      </c>
      <c r="AO274" s="10" t="s">
        <v>2282</v>
      </c>
      <c r="AP274" s="10" t="s">
        <v>15</v>
      </c>
      <c r="AQ274" s="10" t="s">
        <v>15</v>
      </c>
      <c r="AR274" s="10" t="s">
        <v>15</v>
      </c>
      <c r="AS274" s="10" t="s">
        <v>2359</v>
      </c>
      <c r="AT274" s="10" t="s">
        <v>15</v>
      </c>
      <c r="AU274" s="10">
        <f>SUM(COUNTIFS($P274:$AT274,{"Present - Approved","On behalf attendance - Approved","On behalf attendance - Regularise - Approved","Present - Regularise - Approved"}))</f>
        <v>26</v>
      </c>
      <c r="AV274" s="10">
        <f>SUM(COUNTIFS($P274:$AT274,{"Present - Awaiting","Present - Regularise - Awaiting"}))</f>
        <v>0</v>
      </c>
      <c r="AW274" s="10">
        <f>SUM(COUNTIFS($P274:$AT274,{"Weekoff - Approved","Weekoff Regularise - Approved","Weekoff - Regularise - Approved"}))</f>
        <v>4</v>
      </c>
      <c r="AX274" s="10">
        <f>SUM(COUNTIFS($P274:$AT274,{"Half Day - Approved","Halfday Present - Regularise - Approved","Halfday Present - Approved"}))/2</f>
        <v>0</v>
      </c>
      <c r="AY274" s="10">
        <f>SUM(COUNTIFS($P274:$AT274,{"Half Day - Awaiting"}))/2</f>
        <v>0</v>
      </c>
      <c r="AZ274" s="10">
        <f>COUNTIFS($P274:$AT274,"*Leave - approved*")</f>
        <v>1</v>
      </c>
      <c r="BA274" s="10">
        <f>SUM(COUNTIFS($P274:$AT274,{"Leave - Awaiting"}))</f>
        <v>0</v>
      </c>
      <c r="BB274" s="10">
        <f>COUNTIFS($P274:$AT274,"*Holiday*")</f>
        <v>0</v>
      </c>
      <c r="BC274" s="10">
        <f>SUM(COUNTIFS($P274:$AT274,{"Absent","Absent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4" s="10">
        <f>SUM(COUNTIFS($P274:$AT274,{"Not Marked","Halfday Present - Rejected","Half Day - Rejected","Marked Absent - Regularise - Rejected"}))</f>
        <v>0</v>
      </c>
      <c r="BE274" s="10">
        <f>COUNTIFS($P274:$AT274,"*NA*")</f>
        <v>0</v>
      </c>
      <c r="BF274" s="10">
        <f>SUM(AV274+AY274+BA274+BC274+BD274)</f>
        <v>0</v>
      </c>
      <c r="BG274" s="10">
        <f>SUM(AU274+AW274+AX274+AZ274+BB274)</f>
        <v>31</v>
      </c>
      <c r="BH274" s="10">
        <f>SUM($AU274:$BE274)</f>
        <v>31</v>
      </c>
      <c r="BI274" s="10">
        <f>BA274</f>
        <v>0</v>
      </c>
      <c r="BJ274" s="10">
        <f>BD274+BI274</f>
        <v>0</v>
      </c>
      <c r="BK274" s="10">
        <v>0</v>
      </c>
      <c r="BL274" s="10" t="s">
        <v>2380</v>
      </c>
      <c r="BM274" s="10" t="s">
        <v>2376</v>
      </c>
    </row>
    <row r="275" spans="1:65" x14ac:dyDescent="0.25">
      <c r="A275" s="10" t="s">
        <v>167</v>
      </c>
      <c r="B275" s="10" t="s">
        <v>563</v>
      </c>
      <c r="C275" s="10">
        <v>2002840971</v>
      </c>
      <c r="D275" s="10" t="s">
        <v>564</v>
      </c>
      <c r="E275" s="10" t="s">
        <v>565</v>
      </c>
      <c r="F275" s="10" t="s">
        <v>35</v>
      </c>
      <c r="G275" s="10" t="s">
        <v>36</v>
      </c>
      <c r="H275" s="10">
        <v>9745776605</v>
      </c>
      <c r="I275" s="10" t="s">
        <v>37</v>
      </c>
      <c r="J275" s="22">
        <v>45231</v>
      </c>
      <c r="K275" s="10">
        <v>9645540357</v>
      </c>
      <c r="L275" s="10" t="s">
        <v>215</v>
      </c>
      <c r="M275" s="10" t="s">
        <v>216</v>
      </c>
      <c r="N275" s="10" t="s">
        <v>40</v>
      </c>
      <c r="O275" s="10" t="s">
        <v>41</v>
      </c>
      <c r="P275" s="10" t="s">
        <v>2360</v>
      </c>
      <c r="Q275" s="10" t="s">
        <v>15</v>
      </c>
      <c r="R275" s="10" t="s">
        <v>15</v>
      </c>
      <c r="S275" s="10" t="s">
        <v>2360</v>
      </c>
      <c r="T275" s="10" t="s">
        <v>2282</v>
      </c>
      <c r="U275" s="10" t="s">
        <v>2360</v>
      </c>
      <c r="V275" s="10" t="s">
        <v>2360</v>
      </c>
      <c r="W275" s="10" t="s">
        <v>15</v>
      </c>
      <c r="X275" s="10" t="s">
        <v>15</v>
      </c>
      <c r="Y275" s="10" t="s">
        <v>2360</v>
      </c>
      <c r="Z275" s="10" t="s">
        <v>2360</v>
      </c>
      <c r="AA275" s="10" t="s">
        <v>2282</v>
      </c>
      <c r="AB275" s="10" t="s">
        <v>15</v>
      </c>
      <c r="AC275" s="10" t="s">
        <v>2360</v>
      </c>
      <c r="AD275" s="10" t="s">
        <v>15</v>
      </c>
      <c r="AE275" s="10" t="s">
        <v>2360</v>
      </c>
      <c r="AF275" s="10" t="s">
        <v>2360</v>
      </c>
      <c r="AG275" s="10" t="s">
        <v>2360</v>
      </c>
      <c r="AH275" s="10" t="s">
        <v>2282</v>
      </c>
      <c r="AI275" s="10" t="s">
        <v>15</v>
      </c>
      <c r="AJ275" s="10" t="s">
        <v>15</v>
      </c>
      <c r="AK275" s="10" t="s">
        <v>2360</v>
      </c>
      <c r="AL275" s="10" t="s">
        <v>2360</v>
      </c>
      <c r="AM275" s="10" t="s">
        <v>2360</v>
      </c>
      <c r="AN275" s="10" t="s">
        <v>2360</v>
      </c>
      <c r="AO275" s="10" t="s">
        <v>2282</v>
      </c>
      <c r="AP275" s="10" t="s">
        <v>15</v>
      </c>
      <c r="AQ275" s="10" t="s">
        <v>15</v>
      </c>
      <c r="AR275" s="10" t="s">
        <v>15</v>
      </c>
      <c r="AS275" s="10" t="s">
        <v>15</v>
      </c>
      <c r="AT275" s="10" t="s">
        <v>15</v>
      </c>
      <c r="AU275" s="10">
        <f>SUM(COUNTIFS($P275:$AT275,{"Present - Approved","On behalf attendance - Approved","On behalf attendance - Regularise - Approved","Present - Regularise - Approved"}))</f>
        <v>27</v>
      </c>
      <c r="AV275" s="10">
        <f>SUM(COUNTIFS($P275:$AT275,{"Present - Awaiting","Present - Regularise - Awaiting"}))</f>
        <v>0</v>
      </c>
      <c r="AW275" s="10">
        <f>SUM(COUNTIFS($P275:$AT275,{"Weekoff - Approved","Weekoff Regularise - Approved","Weekoff - Regularise - Approved"}))</f>
        <v>4</v>
      </c>
      <c r="AX275" s="10">
        <f>SUM(COUNTIFS($P275:$AT275,{"Half Day - Approved","Halfday Present - Regularise - Approved","Halfday Present - Approved"}))/2</f>
        <v>0</v>
      </c>
      <c r="AY275" s="10">
        <f>SUM(COUNTIFS($P275:$AT275,{"Half Day - Awaiting"}))/2</f>
        <v>0</v>
      </c>
      <c r="AZ275" s="10">
        <f>COUNTIFS($P275:$AT275,"*Leave - approved*")</f>
        <v>0</v>
      </c>
      <c r="BA275" s="10">
        <f>SUM(COUNTIFS($P275:$AT275,{"Leave - Awaiting"}))</f>
        <v>0</v>
      </c>
      <c r="BB275" s="10">
        <f>COUNTIFS($P275:$AT275,"*Holiday*")</f>
        <v>0</v>
      </c>
      <c r="BC275" s="10">
        <f>SUM(COUNTIFS($P275:$AT275,{"Absent","Absent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5" s="10">
        <f>SUM(COUNTIFS($P275:$AT275,{"Not Marked","Halfday Present - Rejected","Half Day - Rejected","Marked Absent - Regularise - Rejected"}))</f>
        <v>0</v>
      </c>
      <c r="BE275" s="10">
        <f>COUNTIFS($P275:$AT275,"*NA*")</f>
        <v>0</v>
      </c>
      <c r="BF275" s="10">
        <f>SUM(AV275+AY275+BA275+BC275+BD275)</f>
        <v>0</v>
      </c>
      <c r="BG275" s="10">
        <f>SUM(AU275+AW275+AX275+AZ275+BB275)</f>
        <v>31</v>
      </c>
      <c r="BH275" s="10">
        <f>SUM($AU275:$BE275)</f>
        <v>31</v>
      </c>
      <c r="BI275" s="10">
        <f>BA275</f>
        <v>0</v>
      </c>
      <c r="BJ275" s="10">
        <f>BD275+BI275</f>
        <v>0</v>
      </c>
      <c r="BK275" s="10">
        <v>0</v>
      </c>
      <c r="BL275" s="10" t="s">
        <v>2380</v>
      </c>
      <c r="BM275" s="10" t="s">
        <v>2376</v>
      </c>
    </row>
    <row r="276" spans="1:65" x14ac:dyDescent="0.25">
      <c r="A276" s="10" t="s">
        <v>177</v>
      </c>
      <c r="B276" s="10" t="s">
        <v>503</v>
      </c>
      <c r="C276" s="10">
        <v>2002840982</v>
      </c>
      <c r="D276" s="10" t="s">
        <v>570</v>
      </c>
      <c r="E276" s="10" t="s">
        <v>571</v>
      </c>
      <c r="F276" s="10" t="s">
        <v>46</v>
      </c>
      <c r="G276" s="10" t="s">
        <v>47</v>
      </c>
      <c r="H276" s="10">
        <v>9689621228</v>
      </c>
      <c r="I276" s="10" t="s">
        <v>48</v>
      </c>
      <c r="J276" s="22">
        <v>45231</v>
      </c>
      <c r="K276" s="10">
        <v>9028874957</v>
      </c>
      <c r="L276" s="10" t="s">
        <v>413</v>
      </c>
      <c r="M276" s="10" t="s">
        <v>187</v>
      </c>
      <c r="N276" s="10" t="s">
        <v>40</v>
      </c>
      <c r="O276" s="10" t="s">
        <v>41</v>
      </c>
      <c r="P276" s="10" t="s">
        <v>2360</v>
      </c>
      <c r="Q276" s="10" t="s">
        <v>2360</v>
      </c>
      <c r="R276" s="10" t="s">
        <v>15</v>
      </c>
      <c r="S276" s="10" t="s">
        <v>2360</v>
      </c>
      <c r="T276" s="10" t="s">
        <v>2282</v>
      </c>
      <c r="U276" s="10" t="s">
        <v>15</v>
      </c>
      <c r="V276" s="10" t="s">
        <v>15</v>
      </c>
      <c r="W276" s="10" t="s">
        <v>15</v>
      </c>
      <c r="X276" s="10" t="s">
        <v>15</v>
      </c>
      <c r="Y276" s="10" t="s">
        <v>15</v>
      </c>
      <c r="Z276" s="10" t="s">
        <v>15</v>
      </c>
      <c r="AA276" s="10" t="s">
        <v>2282</v>
      </c>
      <c r="AB276" s="10" t="s">
        <v>15</v>
      </c>
      <c r="AC276" s="10" t="s">
        <v>15</v>
      </c>
      <c r="AD276" s="10" t="s">
        <v>15</v>
      </c>
      <c r="AE276" s="10" t="s">
        <v>15</v>
      </c>
      <c r="AF276" s="10" t="s">
        <v>15</v>
      </c>
      <c r="AG276" s="10" t="s">
        <v>2360</v>
      </c>
      <c r="AH276" s="10" t="s">
        <v>2282</v>
      </c>
      <c r="AI276" s="10" t="s">
        <v>15</v>
      </c>
      <c r="AJ276" s="10" t="s">
        <v>15</v>
      </c>
      <c r="AK276" s="10" t="s">
        <v>15</v>
      </c>
      <c r="AL276" s="10" t="s">
        <v>15</v>
      </c>
      <c r="AM276" s="10" t="s">
        <v>15</v>
      </c>
      <c r="AN276" s="10" t="s">
        <v>15</v>
      </c>
      <c r="AO276" s="10" t="s">
        <v>2282</v>
      </c>
      <c r="AP276" s="10" t="s">
        <v>15</v>
      </c>
      <c r="AQ276" s="10" t="s">
        <v>15</v>
      </c>
      <c r="AR276" s="10" t="s">
        <v>15</v>
      </c>
      <c r="AS276" s="10" t="s">
        <v>15</v>
      </c>
      <c r="AT276" s="10" t="s">
        <v>15</v>
      </c>
      <c r="AU276" s="10">
        <f>SUM(COUNTIFS($P276:$AT276,{"Present - Approved","On behalf attendance - Approved","On behalf attendance - Regularise - Approved","Present - Regularise - Approved"}))</f>
        <v>27</v>
      </c>
      <c r="AV276" s="10">
        <f>SUM(COUNTIFS($P276:$AT276,{"Present - Awaiting","Present - Regularise - Awaiting"}))</f>
        <v>0</v>
      </c>
      <c r="AW276" s="10">
        <f>SUM(COUNTIFS($P276:$AT276,{"Weekoff - Approved","Weekoff Regularise - Approved","Weekoff - Regularise - Approved"}))</f>
        <v>4</v>
      </c>
      <c r="AX276" s="10">
        <f>SUM(COUNTIFS($P276:$AT276,{"Half Day - Approved","Halfday Present - Regularise - Approved","Halfday Present - Approved"}))/2</f>
        <v>0</v>
      </c>
      <c r="AY276" s="10">
        <f>SUM(COUNTIFS($P276:$AT276,{"Half Day - Awaiting"}))/2</f>
        <v>0</v>
      </c>
      <c r="AZ276" s="10">
        <f>COUNTIFS($P276:$AT276,"*Leave - approved*")</f>
        <v>0</v>
      </c>
      <c r="BA276" s="10">
        <f>SUM(COUNTIFS($P276:$AT276,{"Leave - Awaiting"}))</f>
        <v>0</v>
      </c>
      <c r="BB276" s="10">
        <f>COUNTIFS($P276:$AT276,"*Holiday*")</f>
        <v>0</v>
      </c>
      <c r="BC276" s="10">
        <f>SUM(COUNTIFS($P276:$AT276,{"Absent","Absent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6" s="10">
        <f>SUM(COUNTIFS($P276:$AT276,{"Not Marked","Halfday Present - Rejected","Half Day - Rejected","Marked Absent - Regularise - Rejected"}))</f>
        <v>0</v>
      </c>
      <c r="BE276" s="10">
        <f>COUNTIFS($P276:$AT276,"*NA*")</f>
        <v>0</v>
      </c>
      <c r="BF276" s="10">
        <f>SUM(AV276+AY276+BA276+BC276+BD276)</f>
        <v>0</v>
      </c>
      <c r="BG276" s="10">
        <f>SUM(AU276+AW276+AX276+AZ276+BB276)</f>
        <v>31</v>
      </c>
      <c r="BH276" s="10">
        <f>SUM($AU276:$BE276)</f>
        <v>31</v>
      </c>
      <c r="BI276" s="10">
        <f>BA276</f>
        <v>0</v>
      </c>
      <c r="BJ276" s="10">
        <f>BD276+BI276</f>
        <v>0</v>
      </c>
      <c r="BK276" s="10">
        <v>0</v>
      </c>
      <c r="BL276" s="10" t="s">
        <v>2380</v>
      </c>
      <c r="BM276" s="10" t="s">
        <v>2376</v>
      </c>
    </row>
    <row r="277" spans="1:65" x14ac:dyDescent="0.25">
      <c r="A277" s="10" t="s">
        <v>177</v>
      </c>
      <c r="B277" s="10" t="s">
        <v>225</v>
      </c>
      <c r="C277" s="10">
        <v>2002840980</v>
      </c>
      <c r="D277" s="10" t="s">
        <v>572</v>
      </c>
      <c r="E277" s="10" t="s">
        <v>573</v>
      </c>
      <c r="F277" s="10" t="s">
        <v>46</v>
      </c>
      <c r="G277" s="10" t="s">
        <v>47</v>
      </c>
      <c r="H277" s="10">
        <v>9860969552</v>
      </c>
      <c r="I277" s="10" t="s">
        <v>48</v>
      </c>
      <c r="J277" s="22">
        <v>45231</v>
      </c>
      <c r="K277" s="10">
        <v>9766264906</v>
      </c>
      <c r="L277" s="10" t="s">
        <v>509</v>
      </c>
      <c r="M277" s="10" t="s">
        <v>428</v>
      </c>
      <c r="N277" s="10" t="s">
        <v>40</v>
      </c>
      <c r="O277" s="10" t="s">
        <v>41</v>
      </c>
      <c r="P277" s="10" t="s">
        <v>15</v>
      </c>
      <c r="Q277" s="10" t="s">
        <v>15</v>
      </c>
      <c r="R277" s="10" t="s">
        <v>15</v>
      </c>
      <c r="S277" s="10" t="s">
        <v>15</v>
      </c>
      <c r="T277" s="10" t="s">
        <v>2282</v>
      </c>
      <c r="U277" s="10" t="s">
        <v>15</v>
      </c>
      <c r="V277" s="10" t="s">
        <v>15</v>
      </c>
      <c r="W277" s="10" t="s">
        <v>15</v>
      </c>
      <c r="X277" s="10" t="s">
        <v>15</v>
      </c>
      <c r="Y277" s="10" t="s">
        <v>15</v>
      </c>
      <c r="Z277" s="10" t="s">
        <v>15</v>
      </c>
      <c r="AA277" s="10" t="s">
        <v>2282</v>
      </c>
      <c r="AB277" s="10" t="s">
        <v>15</v>
      </c>
      <c r="AC277" s="10" t="s">
        <v>2359</v>
      </c>
      <c r="AD277" s="10" t="s">
        <v>15</v>
      </c>
      <c r="AE277" s="10" t="s">
        <v>15</v>
      </c>
      <c r="AF277" s="10" t="s">
        <v>15</v>
      </c>
      <c r="AG277" s="10" t="s">
        <v>15</v>
      </c>
      <c r="AH277" s="10" t="s">
        <v>2282</v>
      </c>
      <c r="AI277" s="10" t="s">
        <v>15</v>
      </c>
      <c r="AJ277" s="10" t="s">
        <v>15</v>
      </c>
      <c r="AK277" s="10" t="s">
        <v>15</v>
      </c>
      <c r="AL277" s="10" t="s">
        <v>15</v>
      </c>
      <c r="AM277" s="10" t="s">
        <v>15</v>
      </c>
      <c r="AN277" s="10" t="s">
        <v>15</v>
      </c>
      <c r="AO277" s="10" t="s">
        <v>2282</v>
      </c>
      <c r="AP277" s="10" t="s">
        <v>2359</v>
      </c>
      <c r="AQ277" s="10" t="s">
        <v>15</v>
      </c>
      <c r="AR277" s="10" t="s">
        <v>15</v>
      </c>
      <c r="AS277" s="10" t="s">
        <v>2359</v>
      </c>
      <c r="AT277" s="10" t="s">
        <v>15</v>
      </c>
      <c r="AU277" s="10">
        <f>SUM(COUNTIFS($P277:$AT277,{"Present - Approved","On behalf attendance - Approved","On behalf attendance - Regularise - Approved","Present - Regularise - Approved"}))</f>
        <v>24</v>
      </c>
      <c r="AV277" s="10">
        <f>SUM(COUNTIFS($P277:$AT277,{"Present - Awaiting","Present - Regularise - Awaiting"}))</f>
        <v>0</v>
      </c>
      <c r="AW277" s="10">
        <f>SUM(COUNTIFS($P277:$AT277,{"Weekoff - Approved","Weekoff Regularise - Approved","Weekoff - Regularise - Approved"}))</f>
        <v>4</v>
      </c>
      <c r="AX277" s="10">
        <f>SUM(COUNTIFS($P277:$AT277,{"Half Day - Approved","Halfday Present - Regularise - Approved","Halfday Present - Approved"}))/2</f>
        <v>0</v>
      </c>
      <c r="AY277" s="10">
        <f>SUM(COUNTIFS($P277:$AT277,{"Half Day - Awaiting"}))/2</f>
        <v>0</v>
      </c>
      <c r="AZ277" s="10">
        <f>COUNTIFS($P277:$AT277,"*Leave - approved*")</f>
        <v>3</v>
      </c>
      <c r="BA277" s="10">
        <f>SUM(COUNTIFS($P277:$AT277,{"Leave - Awaiting"}))</f>
        <v>0</v>
      </c>
      <c r="BB277" s="10">
        <f>COUNTIFS($P277:$AT277,"*Holiday*")</f>
        <v>0</v>
      </c>
      <c r="BC277" s="10">
        <f>SUM(COUNTIFS($P277:$AT277,{"Absent","Absent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7" s="10">
        <f>SUM(COUNTIFS($P277:$AT277,{"Not Marked","Halfday Present - Rejected","Half Day - Rejected","Marked Absent - Regularise - Rejected"}))</f>
        <v>0</v>
      </c>
      <c r="BE277" s="10">
        <f>COUNTIFS($P277:$AT277,"*NA*")</f>
        <v>0</v>
      </c>
      <c r="BF277" s="10">
        <f>SUM(AV277+AY277+BA277+BC277+BD277)</f>
        <v>0</v>
      </c>
      <c r="BG277" s="10">
        <f>SUM(AU277+AW277+AX277+AZ277+BB277)</f>
        <v>31</v>
      </c>
      <c r="BH277" s="10">
        <f>SUM($AU277:$BE277)</f>
        <v>31</v>
      </c>
      <c r="BI277" s="10">
        <f>BA277</f>
        <v>0</v>
      </c>
      <c r="BJ277" s="10">
        <f>BD277+BI277</f>
        <v>0</v>
      </c>
      <c r="BK277" s="10">
        <v>0</v>
      </c>
      <c r="BL277" s="10" t="s">
        <v>2380</v>
      </c>
      <c r="BM277" s="10" t="s">
        <v>2376</v>
      </c>
    </row>
    <row r="278" spans="1:65" x14ac:dyDescent="0.25">
      <c r="A278" s="10" t="s">
        <v>177</v>
      </c>
      <c r="B278" s="10" t="s">
        <v>574</v>
      </c>
      <c r="C278" s="10">
        <v>2002841159</v>
      </c>
      <c r="D278" s="10" t="s">
        <v>575</v>
      </c>
      <c r="E278" s="10" t="s">
        <v>576</v>
      </c>
      <c r="F278" s="10" t="s">
        <v>46</v>
      </c>
      <c r="G278" s="10" t="s">
        <v>47</v>
      </c>
      <c r="H278" s="10">
        <v>8530534250</v>
      </c>
      <c r="I278" s="10" t="s">
        <v>48</v>
      </c>
      <c r="J278" s="22">
        <v>45231</v>
      </c>
      <c r="K278" s="10">
        <v>7982912669</v>
      </c>
      <c r="L278" s="10" t="s">
        <v>569</v>
      </c>
      <c r="M278" s="10" t="s">
        <v>196</v>
      </c>
      <c r="N278" s="10" t="s">
        <v>40</v>
      </c>
      <c r="O278" s="10" t="s">
        <v>41</v>
      </c>
      <c r="P278" s="10" t="s">
        <v>15</v>
      </c>
      <c r="Q278" s="10" t="s">
        <v>15</v>
      </c>
      <c r="R278" s="10" t="s">
        <v>15</v>
      </c>
      <c r="S278" s="10" t="s">
        <v>15</v>
      </c>
      <c r="T278" s="10" t="s">
        <v>2282</v>
      </c>
      <c r="U278" s="10" t="s">
        <v>15</v>
      </c>
      <c r="V278" s="10" t="s">
        <v>15</v>
      </c>
      <c r="W278" s="10" t="s">
        <v>15</v>
      </c>
      <c r="X278" s="10" t="s">
        <v>15</v>
      </c>
      <c r="Y278" s="10" t="s">
        <v>15</v>
      </c>
      <c r="Z278" s="10" t="s">
        <v>15</v>
      </c>
      <c r="AA278" s="10" t="s">
        <v>2282</v>
      </c>
      <c r="AB278" s="10" t="s">
        <v>15</v>
      </c>
      <c r="AC278" s="10" t="s">
        <v>15</v>
      </c>
      <c r="AD278" s="10" t="s">
        <v>15</v>
      </c>
      <c r="AE278" s="10" t="s">
        <v>15</v>
      </c>
      <c r="AF278" s="10" t="s">
        <v>2359</v>
      </c>
      <c r="AG278" s="10" t="s">
        <v>15</v>
      </c>
      <c r="AH278" s="10" t="s">
        <v>2282</v>
      </c>
      <c r="AI278" s="10" t="s">
        <v>15</v>
      </c>
      <c r="AJ278" s="10" t="s">
        <v>15</v>
      </c>
      <c r="AK278" s="10" t="s">
        <v>15</v>
      </c>
      <c r="AL278" s="10" t="s">
        <v>15</v>
      </c>
      <c r="AM278" s="10" t="s">
        <v>15</v>
      </c>
      <c r="AN278" s="10" t="s">
        <v>15</v>
      </c>
      <c r="AO278" s="10" t="s">
        <v>2282</v>
      </c>
      <c r="AP278" s="10" t="s">
        <v>15</v>
      </c>
      <c r="AQ278" s="10" t="s">
        <v>15</v>
      </c>
      <c r="AR278" s="10" t="s">
        <v>15</v>
      </c>
      <c r="AS278" s="10" t="s">
        <v>15</v>
      </c>
      <c r="AT278" s="10" t="s">
        <v>15</v>
      </c>
      <c r="AU278" s="10">
        <f>SUM(COUNTIFS($P278:$AT278,{"Present - Approved","On behalf attendance - Approved","On behalf attendance - Regularise - Approved","Present - Regularise - Approved"}))</f>
        <v>26</v>
      </c>
      <c r="AV278" s="10">
        <f>SUM(COUNTIFS($P278:$AT278,{"Present - Awaiting","Present - Regularise - Awaiting"}))</f>
        <v>0</v>
      </c>
      <c r="AW278" s="10">
        <f>SUM(COUNTIFS($P278:$AT278,{"Weekoff - Approved","Weekoff Regularise - Approved","Weekoff - Regularise - Approved"}))</f>
        <v>4</v>
      </c>
      <c r="AX278" s="10">
        <f>SUM(COUNTIFS($P278:$AT278,{"Half Day - Approved","Halfday Present - Regularise - Approved","Halfday Present - Approved"}))/2</f>
        <v>0</v>
      </c>
      <c r="AY278" s="10">
        <f>SUM(COUNTIFS($P278:$AT278,{"Half Day - Awaiting"}))/2</f>
        <v>0</v>
      </c>
      <c r="AZ278" s="10">
        <f>COUNTIFS($P278:$AT278,"*Leave - approved*")</f>
        <v>1</v>
      </c>
      <c r="BA278" s="10">
        <f>SUM(COUNTIFS($P278:$AT278,{"Leave - Awaiting"}))</f>
        <v>0</v>
      </c>
      <c r="BB278" s="10">
        <f>COUNTIFS($P278:$AT278,"*Holiday*")</f>
        <v>0</v>
      </c>
      <c r="BC278" s="10">
        <f>SUM(COUNTIFS($P278:$AT278,{"Absent","Absent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8" s="10">
        <f>SUM(COUNTIFS($P278:$AT278,{"Not Marked","Halfday Present - Rejected","Half Day - Rejected","Marked Absent - Regularise - Rejected"}))</f>
        <v>0</v>
      </c>
      <c r="BE278" s="10">
        <f>COUNTIFS($P278:$AT278,"*NA*")</f>
        <v>0</v>
      </c>
      <c r="BF278" s="10">
        <f>SUM(AV278+AY278+BA278+BC278+BD278)</f>
        <v>0</v>
      </c>
      <c r="BG278" s="10">
        <f>SUM(AU278+AW278+AX278+AZ278+BB278)</f>
        <v>31</v>
      </c>
      <c r="BH278" s="10">
        <f>SUM($AU278:$BE278)</f>
        <v>31</v>
      </c>
      <c r="BI278" s="10">
        <f>BA278</f>
        <v>0</v>
      </c>
      <c r="BJ278" s="10">
        <f>BD278+BI278</f>
        <v>0</v>
      </c>
      <c r="BK278" s="10">
        <v>0</v>
      </c>
      <c r="BL278" s="10" t="s">
        <v>2380</v>
      </c>
      <c r="BM278" s="10" t="s">
        <v>2376</v>
      </c>
    </row>
    <row r="279" spans="1:65" x14ac:dyDescent="0.25">
      <c r="A279" s="10" t="s">
        <v>177</v>
      </c>
      <c r="B279" s="10" t="s">
        <v>460</v>
      </c>
      <c r="C279" s="10">
        <v>2002841148</v>
      </c>
      <c r="D279" s="10" t="s">
        <v>577</v>
      </c>
      <c r="E279" s="10" t="s">
        <v>578</v>
      </c>
      <c r="F279" s="10" t="s">
        <v>46</v>
      </c>
      <c r="G279" s="10" t="s">
        <v>47</v>
      </c>
      <c r="H279" s="10">
        <v>8169843288</v>
      </c>
      <c r="I279" s="10" t="s">
        <v>48</v>
      </c>
      <c r="J279" s="22">
        <v>45231</v>
      </c>
      <c r="K279" s="10">
        <v>9820821645</v>
      </c>
      <c r="L279" s="10" t="s">
        <v>200</v>
      </c>
      <c r="M279" s="10" t="s">
        <v>196</v>
      </c>
      <c r="N279" s="10" t="s">
        <v>40</v>
      </c>
      <c r="O279" s="10" t="s">
        <v>41</v>
      </c>
      <c r="P279" s="10" t="s">
        <v>15</v>
      </c>
      <c r="Q279" s="10" t="s">
        <v>15</v>
      </c>
      <c r="R279" s="10" t="s">
        <v>15</v>
      </c>
      <c r="S279" s="10" t="s">
        <v>15</v>
      </c>
      <c r="T279" s="10" t="s">
        <v>2282</v>
      </c>
      <c r="U279" s="10" t="s">
        <v>15</v>
      </c>
      <c r="V279" s="10" t="s">
        <v>15</v>
      </c>
      <c r="W279" s="10" t="s">
        <v>15</v>
      </c>
      <c r="X279" s="10" t="s">
        <v>15</v>
      </c>
      <c r="Y279" s="10" t="s">
        <v>2368</v>
      </c>
      <c r="Z279" s="10" t="s">
        <v>15</v>
      </c>
      <c r="AA279" s="10" t="s">
        <v>2282</v>
      </c>
      <c r="AB279" s="10" t="s">
        <v>15</v>
      </c>
      <c r="AC279" s="10" t="s">
        <v>15</v>
      </c>
      <c r="AD279" s="10" t="s">
        <v>15</v>
      </c>
      <c r="AE279" s="10" t="s">
        <v>15</v>
      </c>
      <c r="AF279" s="10" t="s">
        <v>15</v>
      </c>
      <c r="AG279" s="10" t="s">
        <v>15</v>
      </c>
      <c r="AH279" s="10" t="s">
        <v>2282</v>
      </c>
      <c r="AI279" s="10" t="s">
        <v>15</v>
      </c>
      <c r="AJ279" s="10" t="s">
        <v>15</v>
      </c>
      <c r="AK279" s="10" t="s">
        <v>15</v>
      </c>
      <c r="AL279" s="10" t="s">
        <v>15</v>
      </c>
      <c r="AM279" s="10" t="s">
        <v>15</v>
      </c>
      <c r="AN279" s="10" t="s">
        <v>15</v>
      </c>
      <c r="AO279" s="10" t="s">
        <v>2282</v>
      </c>
      <c r="AP279" s="10" t="s">
        <v>15</v>
      </c>
      <c r="AQ279" s="10" t="s">
        <v>15</v>
      </c>
      <c r="AR279" s="10" t="s">
        <v>15</v>
      </c>
      <c r="AS279" s="10" t="s">
        <v>15</v>
      </c>
      <c r="AT279" s="10" t="s">
        <v>15</v>
      </c>
      <c r="AU279" s="10">
        <f>SUM(COUNTIFS($P279:$AT279,{"Present - Approved","On behalf attendance - Approved","On behalf attendance - Regularise - Approved","Present - Regularise - Approved"}))</f>
        <v>27</v>
      </c>
      <c r="AV279" s="10">
        <f>SUM(COUNTIFS($P279:$AT279,{"Present - Awaiting","Present - Regularise - Awaiting"}))</f>
        <v>0</v>
      </c>
      <c r="AW279" s="10">
        <f>SUM(COUNTIFS($P279:$AT279,{"Weekoff - Approved","Weekoff Regularise - Approved","Weekoff - Regularise - Approved"}))</f>
        <v>4</v>
      </c>
      <c r="AX279" s="10">
        <f>SUM(COUNTIFS($P279:$AT279,{"Half Day - Approved","Halfday Present - Regularise - Approved","Halfday Present - Approved"}))/2</f>
        <v>0</v>
      </c>
      <c r="AY279" s="10">
        <f>SUM(COUNTIFS($P279:$AT279,{"Half Day - Awaiting"}))/2</f>
        <v>0</v>
      </c>
      <c r="AZ279" s="10">
        <f>COUNTIFS($P279:$AT279,"*Leave - approved*")</f>
        <v>0</v>
      </c>
      <c r="BA279" s="10">
        <f>SUM(COUNTIFS($P279:$AT279,{"Leave - Awaiting"}))</f>
        <v>0</v>
      </c>
      <c r="BB279" s="10">
        <f>COUNTIFS($P279:$AT279,"*Holiday*")</f>
        <v>0</v>
      </c>
      <c r="BC279" s="10">
        <f>SUM(COUNTIFS($P279:$AT279,{"Absent","Absent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79" s="10">
        <f>SUM(COUNTIFS($P279:$AT279,{"Not Marked","Halfday Present - Rejected","Half Day - Rejected","Marked Absent - Regularise - Rejected"}))</f>
        <v>0</v>
      </c>
      <c r="BE279" s="10">
        <f>COUNTIFS($P279:$AT279,"*NA*")</f>
        <v>0</v>
      </c>
      <c r="BF279" s="10">
        <f>SUM(AV279+AY279+BA279+BC279+BD279)</f>
        <v>0</v>
      </c>
      <c r="BG279" s="10">
        <f>SUM(AU279+AW279+AX279+AZ279+BB279)</f>
        <v>31</v>
      </c>
      <c r="BH279" s="10">
        <f>SUM($AU279:$BE279)</f>
        <v>31</v>
      </c>
      <c r="BI279" s="10">
        <f>BA279</f>
        <v>0</v>
      </c>
      <c r="BJ279" s="10">
        <f>BD279+BI279</f>
        <v>0</v>
      </c>
      <c r="BK279" s="10">
        <v>0</v>
      </c>
      <c r="BL279" s="10" t="s">
        <v>2380</v>
      </c>
      <c r="BM279" s="10" t="s">
        <v>2376</v>
      </c>
    </row>
    <row r="280" spans="1:65" x14ac:dyDescent="0.25">
      <c r="A280" s="10" t="s">
        <v>177</v>
      </c>
      <c r="B280" s="10" t="s">
        <v>579</v>
      </c>
      <c r="C280" s="10">
        <v>2002841147</v>
      </c>
      <c r="D280" s="10" t="s">
        <v>580</v>
      </c>
      <c r="E280" s="10" t="s">
        <v>581</v>
      </c>
      <c r="F280" s="10" t="s">
        <v>46</v>
      </c>
      <c r="G280" s="10" t="s">
        <v>47</v>
      </c>
      <c r="H280" s="10">
        <v>9175940475</v>
      </c>
      <c r="I280" s="10" t="s">
        <v>48</v>
      </c>
      <c r="J280" s="22">
        <v>45231</v>
      </c>
      <c r="K280" s="10">
        <v>9850768646</v>
      </c>
      <c r="L280" s="10" t="s">
        <v>446</v>
      </c>
      <c r="M280" s="10" t="s">
        <v>187</v>
      </c>
      <c r="N280" s="10" t="s">
        <v>40</v>
      </c>
      <c r="O280" s="10" t="s">
        <v>41</v>
      </c>
      <c r="P280" s="10" t="s">
        <v>15</v>
      </c>
      <c r="Q280" s="10" t="s">
        <v>15</v>
      </c>
      <c r="R280" s="10" t="s">
        <v>15</v>
      </c>
      <c r="S280" s="10" t="s">
        <v>15</v>
      </c>
      <c r="T280" s="10" t="s">
        <v>2282</v>
      </c>
      <c r="U280" s="10" t="s">
        <v>15</v>
      </c>
      <c r="V280" s="10" t="s">
        <v>15</v>
      </c>
      <c r="W280" s="10" t="s">
        <v>15</v>
      </c>
      <c r="X280" s="10" t="s">
        <v>15</v>
      </c>
      <c r="Y280" s="10" t="s">
        <v>15</v>
      </c>
      <c r="Z280" s="10" t="s">
        <v>15</v>
      </c>
      <c r="AA280" s="10" t="s">
        <v>2282</v>
      </c>
      <c r="AB280" s="10" t="s">
        <v>15</v>
      </c>
      <c r="AC280" s="10" t="s">
        <v>15</v>
      </c>
      <c r="AD280" s="10" t="s">
        <v>15</v>
      </c>
      <c r="AE280" s="10" t="s">
        <v>15</v>
      </c>
      <c r="AF280" s="10" t="s">
        <v>15</v>
      </c>
      <c r="AG280" s="10" t="s">
        <v>15</v>
      </c>
      <c r="AH280" s="10" t="s">
        <v>2282</v>
      </c>
      <c r="AI280" s="10" t="s">
        <v>15</v>
      </c>
      <c r="AJ280" s="10" t="s">
        <v>15</v>
      </c>
      <c r="AK280" s="10" t="s">
        <v>15</v>
      </c>
      <c r="AL280" s="10" t="s">
        <v>15</v>
      </c>
      <c r="AM280" s="10" t="s">
        <v>15</v>
      </c>
      <c r="AN280" s="10" t="s">
        <v>15</v>
      </c>
      <c r="AO280" s="10" t="s">
        <v>2282</v>
      </c>
      <c r="AP280" s="10" t="s">
        <v>15</v>
      </c>
      <c r="AQ280" s="10" t="s">
        <v>15</v>
      </c>
      <c r="AR280" s="10" t="s">
        <v>15</v>
      </c>
      <c r="AS280" s="10" t="s">
        <v>15</v>
      </c>
      <c r="AT280" s="10" t="s">
        <v>15</v>
      </c>
      <c r="AU280" s="10">
        <f>SUM(COUNTIFS($P280:$AT280,{"Present - Approved","On behalf attendance - Approved","On behalf attendance - Regularise - Approved","Present - Regularise - Approved"}))</f>
        <v>27</v>
      </c>
      <c r="AV280" s="10">
        <f>SUM(COUNTIFS($P280:$AT280,{"Present - Awaiting","Present - Regularise - Awaiting"}))</f>
        <v>0</v>
      </c>
      <c r="AW280" s="10">
        <f>SUM(COUNTIFS($P280:$AT280,{"Weekoff - Approved","Weekoff Regularise - Approved","Weekoff - Regularise - Approved"}))</f>
        <v>4</v>
      </c>
      <c r="AX280" s="10">
        <f>SUM(COUNTIFS($P280:$AT280,{"Half Day - Approved","Halfday Present - Regularise - Approved","Halfday Present - Approved"}))/2</f>
        <v>0</v>
      </c>
      <c r="AY280" s="10">
        <f>SUM(COUNTIFS($P280:$AT280,{"Half Day - Awaiting"}))/2</f>
        <v>0</v>
      </c>
      <c r="AZ280" s="10">
        <f>COUNTIFS($P280:$AT280,"*Leave - approved*")</f>
        <v>0</v>
      </c>
      <c r="BA280" s="10">
        <f>SUM(COUNTIFS($P280:$AT280,{"Leave - Awaiting"}))</f>
        <v>0</v>
      </c>
      <c r="BB280" s="10">
        <f>COUNTIFS($P280:$AT280,"*Holiday*")</f>
        <v>0</v>
      </c>
      <c r="BC280" s="10">
        <f>SUM(COUNTIFS($P280:$AT280,{"Absent","Absent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0" s="10">
        <f>SUM(COUNTIFS($P280:$AT280,{"Not Marked","Halfday Present - Rejected","Half Day - Rejected","Marked Absent - Regularise - Rejected"}))</f>
        <v>0</v>
      </c>
      <c r="BE280" s="10">
        <f>COUNTIFS($P280:$AT280,"*NA*")</f>
        <v>0</v>
      </c>
      <c r="BF280" s="10">
        <f>SUM(AV280+AY280+BA280+BC280+BD280)</f>
        <v>0</v>
      </c>
      <c r="BG280" s="10">
        <f>SUM(AU280+AW280+AX280+AZ280+BB280)</f>
        <v>31</v>
      </c>
      <c r="BH280" s="10">
        <f>SUM($AU280:$BE280)</f>
        <v>31</v>
      </c>
      <c r="BI280" s="10">
        <f>BA280</f>
        <v>0</v>
      </c>
      <c r="BJ280" s="10">
        <f>BD280+BI280</f>
        <v>0</v>
      </c>
      <c r="BK280" s="10">
        <v>0</v>
      </c>
      <c r="BL280" s="10" t="s">
        <v>2380</v>
      </c>
      <c r="BM280" s="10" t="s">
        <v>2376</v>
      </c>
    </row>
    <row r="281" spans="1:65" x14ac:dyDescent="0.25">
      <c r="A281" s="10" t="s">
        <v>177</v>
      </c>
      <c r="B281" s="10" t="s">
        <v>582</v>
      </c>
      <c r="C281" s="10">
        <v>2002841144</v>
      </c>
      <c r="D281" s="10" t="s">
        <v>583</v>
      </c>
      <c r="E281" s="10" t="s">
        <v>584</v>
      </c>
      <c r="F281" s="10" t="s">
        <v>46</v>
      </c>
      <c r="G281" s="10" t="s">
        <v>47</v>
      </c>
      <c r="H281" s="10">
        <v>7768865999</v>
      </c>
      <c r="I281" s="10" t="s">
        <v>48</v>
      </c>
      <c r="J281" s="22">
        <v>45231</v>
      </c>
      <c r="K281" s="10">
        <v>9096771352</v>
      </c>
      <c r="L281" s="10" t="s">
        <v>427</v>
      </c>
      <c r="M281" s="10" t="s">
        <v>428</v>
      </c>
      <c r="N281" s="10" t="s">
        <v>40</v>
      </c>
      <c r="O281" s="10" t="s">
        <v>41</v>
      </c>
      <c r="P281" s="10" t="s">
        <v>15</v>
      </c>
      <c r="Q281" s="10" t="s">
        <v>15</v>
      </c>
      <c r="R281" s="10" t="s">
        <v>15</v>
      </c>
      <c r="S281" s="10" t="s">
        <v>15</v>
      </c>
      <c r="T281" s="10" t="s">
        <v>2282</v>
      </c>
      <c r="U281" s="10" t="s">
        <v>15</v>
      </c>
      <c r="V281" s="10" t="s">
        <v>15</v>
      </c>
      <c r="W281" s="10" t="s">
        <v>15</v>
      </c>
      <c r="X281" s="10" t="s">
        <v>2359</v>
      </c>
      <c r="Y281" s="10" t="s">
        <v>15</v>
      </c>
      <c r="Z281" s="10" t="s">
        <v>15</v>
      </c>
      <c r="AA281" s="10" t="s">
        <v>2282</v>
      </c>
      <c r="AB281" s="10" t="s">
        <v>2359</v>
      </c>
      <c r="AC281" s="10" t="s">
        <v>15</v>
      </c>
      <c r="AD281" s="10" t="s">
        <v>15</v>
      </c>
      <c r="AE281" s="10" t="s">
        <v>15</v>
      </c>
      <c r="AF281" s="10" t="s">
        <v>15</v>
      </c>
      <c r="AG281" s="10" t="s">
        <v>2360</v>
      </c>
      <c r="AH281" s="10" t="s">
        <v>2282</v>
      </c>
      <c r="AI281" s="10" t="s">
        <v>15</v>
      </c>
      <c r="AJ281" s="10" t="s">
        <v>15</v>
      </c>
      <c r="AK281" s="10" t="s">
        <v>2360</v>
      </c>
      <c r="AL281" s="10" t="s">
        <v>2360</v>
      </c>
      <c r="AM281" s="10" t="s">
        <v>15</v>
      </c>
      <c r="AN281" s="10" t="s">
        <v>15</v>
      </c>
      <c r="AO281" s="10" t="s">
        <v>2282</v>
      </c>
      <c r="AP281" s="10" t="s">
        <v>15</v>
      </c>
      <c r="AQ281" s="10" t="s">
        <v>2360</v>
      </c>
      <c r="AR281" s="10" t="s">
        <v>15</v>
      </c>
      <c r="AS281" s="10" t="s">
        <v>15</v>
      </c>
      <c r="AT281" s="10" t="s">
        <v>15</v>
      </c>
      <c r="AU281" s="10">
        <f>SUM(COUNTIFS($P281:$AT281,{"Present - Approved","On behalf attendance - Approved","On behalf attendance - Regularise - Approved","Present - Regularise - Approved"}))</f>
        <v>25</v>
      </c>
      <c r="AV281" s="10">
        <f>SUM(COUNTIFS($P281:$AT281,{"Present - Awaiting","Present - Regularise - Awaiting"}))</f>
        <v>0</v>
      </c>
      <c r="AW281" s="10">
        <f>SUM(COUNTIFS($P281:$AT281,{"Weekoff - Approved","Weekoff Regularise - Approved","Weekoff - Regularise - Approved"}))</f>
        <v>4</v>
      </c>
      <c r="AX281" s="10">
        <f>SUM(COUNTIFS($P281:$AT281,{"Half Day - Approved","Halfday Present - Regularise - Approved","Halfday Present - Approved"}))/2</f>
        <v>0</v>
      </c>
      <c r="AY281" s="10">
        <f>SUM(COUNTIFS($P281:$AT281,{"Half Day - Awaiting"}))/2</f>
        <v>0</v>
      </c>
      <c r="AZ281" s="10">
        <f>COUNTIFS($P281:$AT281,"*Leave - approved*")</f>
        <v>2</v>
      </c>
      <c r="BA281" s="10">
        <f>SUM(COUNTIFS($P281:$AT281,{"Leave - Awaiting"}))</f>
        <v>0</v>
      </c>
      <c r="BB281" s="10">
        <f>COUNTIFS($P281:$AT281,"*Holiday*")</f>
        <v>0</v>
      </c>
      <c r="BC281" s="10">
        <f>SUM(COUNTIFS($P281:$AT281,{"Absent","Absent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1" s="10">
        <f>SUM(COUNTIFS($P281:$AT281,{"Not Marked","Halfday Present - Rejected","Half Day - Rejected","Marked Absent - Regularise - Rejected"}))</f>
        <v>0</v>
      </c>
      <c r="BE281" s="10">
        <f>COUNTIFS($P281:$AT281,"*NA*")</f>
        <v>0</v>
      </c>
      <c r="BF281" s="10">
        <f>SUM(AV281+AY281+BA281+BC281+BD281)</f>
        <v>0</v>
      </c>
      <c r="BG281" s="10">
        <f>SUM(AU281+AW281+AX281+AZ281+BB281)</f>
        <v>31</v>
      </c>
      <c r="BH281" s="10">
        <f>SUM($AU281:$BE281)</f>
        <v>31</v>
      </c>
      <c r="BI281" s="10">
        <f>BA281</f>
        <v>0</v>
      </c>
      <c r="BJ281" s="10">
        <f>BD281+BI281</f>
        <v>0</v>
      </c>
      <c r="BK281" s="10">
        <v>0</v>
      </c>
      <c r="BL281" s="10" t="s">
        <v>2380</v>
      </c>
      <c r="BM281" s="10" t="s">
        <v>2376</v>
      </c>
    </row>
    <row r="282" spans="1:65" x14ac:dyDescent="0.25">
      <c r="A282" s="10" t="s">
        <v>31</v>
      </c>
      <c r="B282" s="10" t="s">
        <v>299</v>
      </c>
      <c r="C282" s="10">
        <v>2002841140</v>
      </c>
      <c r="D282" s="10" t="s">
        <v>587</v>
      </c>
      <c r="E282" s="10" t="s">
        <v>588</v>
      </c>
      <c r="F282" s="10" t="s">
        <v>35</v>
      </c>
      <c r="G282" s="10" t="s">
        <v>47</v>
      </c>
      <c r="H282" s="10">
        <v>8147366675</v>
      </c>
      <c r="I282" s="10" t="s">
        <v>48</v>
      </c>
      <c r="J282" s="22">
        <v>45231</v>
      </c>
      <c r="K282" s="10">
        <v>9743039777</v>
      </c>
      <c r="L282" s="10" t="s">
        <v>150</v>
      </c>
      <c r="M282" s="10" t="s">
        <v>140</v>
      </c>
      <c r="N282" s="10" t="s">
        <v>40</v>
      </c>
      <c r="O282" s="10" t="s">
        <v>41</v>
      </c>
      <c r="P282" s="10" t="s">
        <v>15</v>
      </c>
      <c r="Q282" s="10" t="s">
        <v>15</v>
      </c>
      <c r="R282" s="10" t="s">
        <v>15</v>
      </c>
      <c r="S282" s="10" t="s">
        <v>15</v>
      </c>
      <c r="T282" s="10" t="s">
        <v>2282</v>
      </c>
      <c r="U282" s="10" t="s">
        <v>15</v>
      </c>
      <c r="V282" s="10" t="s">
        <v>15</v>
      </c>
      <c r="W282" s="10" t="s">
        <v>15</v>
      </c>
      <c r="X282" s="10" t="s">
        <v>15</v>
      </c>
      <c r="Y282" s="10" t="s">
        <v>15</v>
      </c>
      <c r="Z282" s="10" t="s">
        <v>15</v>
      </c>
      <c r="AA282" s="10" t="s">
        <v>2282</v>
      </c>
      <c r="AB282" s="10" t="s">
        <v>15</v>
      </c>
      <c r="AC282" s="10" t="s">
        <v>15</v>
      </c>
      <c r="AD282" s="10" t="s">
        <v>15</v>
      </c>
      <c r="AE282" s="10" t="s">
        <v>15</v>
      </c>
      <c r="AF282" s="10" t="s">
        <v>15</v>
      </c>
      <c r="AG282" s="10" t="s">
        <v>15</v>
      </c>
      <c r="AH282" s="10" t="s">
        <v>2282</v>
      </c>
      <c r="AI282" s="10" t="s">
        <v>15</v>
      </c>
      <c r="AJ282" s="10" t="s">
        <v>2360</v>
      </c>
      <c r="AK282" s="10" t="s">
        <v>15</v>
      </c>
      <c r="AL282" s="10" t="s">
        <v>15</v>
      </c>
      <c r="AM282" s="10" t="s">
        <v>15</v>
      </c>
      <c r="AN282" s="10" t="s">
        <v>15</v>
      </c>
      <c r="AO282" s="10" t="s">
        <v>2282</v>
      </c>
      <c r="AP282" s="10" t="s">
        <v>15</v>
      </c>
      <c r="AQ282" s="10" t="s">
        <v>15</v>
      </c>
      <c r="AR282" s="10" t="s">
        <v>15</v>
      </c>
      <c r="AS282" s="10" t="s">
        <v>15</v>
      </c>
      <c r="AT282" s="10" t="s">
        <v>15</v>
      </c>
      <c r="AU282" s="10">
        <f>SUM(COUNTIFS($P282:$AT282,{"Present - Approved","On behalf attendance - Approved","On behalf attendance - Regularise - Approved","Present - Regularise - Approved"}))</f>
        <v>27</v>
      </c>
      <c r="AV282" s="10">
        <f>SUM(COUNTIFS($P282:$AT282,{"Present - Awaiting","Present - Regularise - Awaiting"}))</f>
        <v>0</v>
      </c>
      <c r="AW282" s="10">
        <f>SUM(COUNTIFS($P282:$AT282,{"Weekoff - Approved","Weekoff Regularise - Approved","Weekoff - Regularise - Approved"}))</f>
        <v>4</v>
      </c>
      <c r="AX282" s="10">
        <f>SUM(COUNTIFS($P282:$AT282,{"Half Day - Approved","Halfday Present - Regularise - Approved","Halfday Present - Approved"}))/2</f>
        <v>0</v>
      </c>
      <c r="AY282" s="10">
        <f>SUM(COUNTIFS($P282:$AT282,{"Half Day - Awaiting"}))/2</f>
        <v>0</v>
      </c>
      <c r="AZ282" s="10">
        <f>COUNTIFS($P282:$AT282,"*Leave - approved*")</f>
        <v>0</v>
      </c>
      <c r="BA282" s="10">
        <f>SUM(COUNTIFS($P282:$AT282,{"Leave - Awaiting"}))</f>
        <v>0</v>
      </c>
      <c r="BB282" s="10">
        <f>COUNTIFS($P282:$AT282,"*Holiday*")</f>
        <v>0</v>
      </c>
      <c r="BC282" s="10">
        <f>SUM(COUNTIFS($P282:$AT282,{"Absent","Absent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2" s="10">
        <f>SUM(COUNTIFS($P282:$AT282,{"Not Marked","Halfday Present - Rejected","Half Day - Rejected","Marked Absent - Regularise - Rejected"}))</f>
        <v>0</v>
      </c>
      <c r="BE282" s="10">
        <f>COUNTIFS($P282:$AT282,"*NA*")</f>
        <v>0</v>
      </c>
      <c r="BF282" s="10">
        <f>SUM(AV282+AY282+BA282+BC282+BD282)</f>
        <v>0</v>
      </c>
      <c r="BG282" s="10">
        <f>SUM(AU282+AW282+AX282+AZ282+BB282)</f>
        <v>31</v>
      </c>
      <c r="BH282" s="10">
        <f>SUM($AU282:$BE282)</f>
        <v>31</v>
      </c>
      <c r="BI282" s="10">
        <f>BA282</f>
        <v>0</v>
      </c>
      <c r="BJ282" s="10">
        <f>BD282+BI282</f>
        <v>0</v>
      </c>
      <c r="BK282" s="10">
        <v>0</v>
      </c>
      <c r="BL282" s="10" t="s">
        <v>2380</v>
      </c>
      <c r="BM282" s="10" t="s">
        <v>2376</v>
      </c>
    </row>
    <row r="283" spans="1:65" x14ac:dyDescent="0.25">
      <c r="A283" s="10" t="s">
        <v>31</v>
      </c>
      <c r="B283" s="10" t="s">
        <v>136</v>
      </c>
      <c r="C283" s="10">
        <v>2002841129</v>
      </c>
      <c r="D283" s="10" t="s">
        <v>589</v>
      </c>
      <c r="E283" s="10" t="s">
        <v>590</v>
      </c>
      <c r="F283" s="10" t="s">
        <v>35</v>
      </c>
      <c r="G283" s="10" t="s">
        <v>47</v>
      </c>
      <c r="H283" s="10">
        <v>7892144674</v>
      </c>
      <c r="I283" s="10" t="s">
        <v>48</v>
      </c>
      <c r="J283" s="22">
        <v>45231</v>
      </c>
      <c r="K283" s="10">
        <v>9565899740</v>
      </c>
      <c r="L283" s="10" t="s">
        <v>139</v>
      </c>
      <c r="M283" s="10" t="s">
        <v>140</v>
      </c>
      <c r="N283" s="10" t="s">
        <v>40</v>
      </c>
      <c r="O283" s="10" t="s">
        <v>41</v>
      </c>
      <c r="P283" s="10" t="s">
        <v>2360</v>
      </c>
      <c r="Q283" s="10" t="s">
        <v>15</v>
      </c>
      <c r="R283" s="10" t="s">
        <v>15</v>
      </c>
      <c r="S283" s="10" t="s">
        <v>15</v>
      </c>
      <c r="T283" s="10" t="s">
        <v>2282</v>
      </c>
      <c r="U283" s="10" t="s">
        <v>15</v>
      </c>
      <c r="V283" s="10" t="s">
        <v>15</v>
      </c>
      <c r="W283" s="10" t="s">
        <v>15</v>
      </c>
      <c r="X283" s="10" t="s">
        <v>15</v>
      </c>
      <c r="Y283" s="10" t="s">
        <v>15</v>
      </c>
      <c r="Z283" s="10" t="s">
        <v>15</v>
      </c>
      <c r="AA283" s="10" t="s">
        <v>2282</v>
      </c>
      <c r="AB283" s="10" t="s">
        <v>15</v>
      </c>
      <c r="AC283" s="10" t="s">
        <v>15</v>
      </c>
      <c r="AD283" s="10" t="s">
        <v>15</v>
      </c>
      <c r="AE283" s="10" t="s">
        <v>15</v>
      </c>
      <c r="AF283" s="10" t="s">
        <v>15</v>
      </c>
      <c r="AG283" s="10" t="s">
        <v>15</v>
      </c>
      <c r="AH283" s="10" t="s">
        <v>2282</v>
      </c>
      <c r="AI283" s="10" t="s">
        <v>15</v>
      </c>
      <c r="AJ283" s="10" t="s">
        <v>2360</v>
      </c>
      <c r="AK283" s="10" t="s">
        <v>15</v>
      </c>
      <c r="AL283" s="10" t="s">
        <v>15</v>
      </c>
      <c r="AM283" s="10" t="s">
        <v>15</v>
      </c>
      <c r="AN283" s="10" t="s">
        <v>15</v>
      </c>
      <c r="AO283" s="10" t="s">
        <v>2282</v>
      </c>
      <c r="AP283" s="10" t="s">
        <v>15</v>
      </c>
      <c r="AQ283" s="10" t="s">
        <v>15</v>
      </c>
      <c r="AR283" s="10" t="s">
        <v>15</v>
      </c>
      <c r="AS283" s="10" t="s">
        <v>15</v>
      </c>
      <c r="AT283" s="10" t="s">
        <v>15</v>
      </c>
      <c r="AU283" s="10">
        <f>SUM(COUNTIFS($P283:$AT283,{"Present - Approved","On behalf attendance - Approved","On behalf attendance - Regularise - Approved","Present - Regularise - Approved"}))</f>
        <v>27</v>
      </c>
      <c r="AV283" s="10">
        <f>SUM(COUNTIFS($P283:$AT283,{"Present - Awaiting","Present - Regularise - Awaiting"}))</f>
        <v>0</v>
      </c>
      <c r="AW283" s="10">
        <f>SUM(COUNTIFS($P283:$AT283,{"Weekoff - Approved","Weekoff Regularise - Approved","Weekoff - Regularise - Approved"}))</f>
        <v>4</v>
      </c>
      <c r="AX283" s="10">
        <f>SUM(COUNTIFS($P283:$AT283,{"Half Day - Approved","Halfday Present - Regularise - Approved","Halfday Present - Approved"}))/2</f>
        <v>0</v>
      </c>
      <c r="AY283" s="10">
        <f>SUM(COUNTIFS($P283:$AT283,{"Half Day - Awaiting"}))/2</f>
        <v>0</v>
      </c>
      <c r="AZ283" s="10">
        <f>COUNTIFS($P283:$AT283,"*Leave - approved*")</f>
        <v>0</v>
      </c>
      <c r="BA283" s="10">
        <f>SUM(COUNTIFS($P283:$AT283,{"Leave - Awaiting"}))</f>
        <v>0</v>
      </c>
      <c r="BB283" s="10">
        <f>COUNTIFS($P283:$AT283,"*Holiday*")</f>
        <v>0</v>
      </c>
      <c r="BC283" s="10">
        <f>SUM(COUNTIFS($P283:$AT283,{"Absent","Absent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3" s="10">
        <f>SUM(COUNTIFS($P283:$AT283,{"Not Marked","Halfday Present - Rejected","Half Day - Rejected","Marked Absent - Regularise - Rejected"}))</f>
        <v>0</v>
      </c>
      <c r="BE283" s="10">
        <f>COUNTIFS($P283:$AT283,"*NA*")</f>
        <v>0</v>
      </c>
      <c r="BF283" s="10">
        <f>SUM(AV283+AY283+BA283+BC283+BD283)</f>
        <v>0</v>
      </c>
      <c r="BG283" s="10">
        <f>SUM(AU283+AW283+AX283+AZ283+BB283)</f>
        <v>31</v>
      </c>
      <c r="BH283" s="10">
        <f>SUM($AU283:$BE283)</f>
        <v>31</v>
      </c>
      <c r="BI283" s="10">
        <f>BA283</f>
        <v>0</v>
      </c>
      <c r="BJ283" s="10">
        <f>BD283+BI283</f>
        <v>0</v>
      </c>
      <c r="BK283" s="10">
        <v>0</v>
      </c>
      <c r="BL283" s="10" t="s">
        <v>2380</v>
      </c>
      <c r="BM283" s="10" t="s">
        <v>2376</v>
      </c>
    </row>
    <row r="284" spans="1:65" x14ac:dyDescent="0.25">
      <c r="A284" s="10" t="s">
        <v>31</v>
      </c>
      <c r="B284" s="10" t="s">
        <v>591</v>
      </c>
      <c r="C284" s="10">
        <v>2002841126</v>
      </c>
      <c r="D284" s="10" t="s">
        <v>592</v>
      </c>
      <c r="E284" s="10" t="s">
        <v>593</v>
      </c>
      <c r="F284" s="10" t="s">
        <v>35</v>
      </c>
      <c r="G284" s="10" t="s">
        <v>47</v>
      </c>
      <c r="H284" s="10">
        <v>8073528007</v>
      </c>
      <c r="I284" s="10" t="s">
        <v>48</v>
      </c>
      <c r="J284" s="22">
        <v>45231</v>
      </c>
      <c r="K284" s="10">
        <v>7795935350</v>
      </c>
      <c r="L284" s="10" t="s">
        <v>542</v>
      </c>
      <c r="M284" s="10" t="s">
        <v>140</v>
      </c>
      <c r="N284" s="10" t="s">
        <v>40</v>
      </c>
      <c r="O284" s="10" t="s">
        <v>41</v>
      </c>
      <c r="P284" s="10" t="s">
        <v>15</v>
      </c>
      <c r="Q284" s="10" t="s">
        <v>15</v>
      </c>
      <c r="R284" s="10" t="s">
        <v>15</v>
      </c>
      <c r="S284" s="10" t="s">
        <v>15</v>
      </c>
      <c r="T284" s="10" t="s">
        <v>2282</v>
      </c>
      <c r="U284" s="10" t="s">
        <v>15</v>
      </c>
      <c r="V284" s="10" t="s">
        <v>15</v>
      </c>
      <c r="W284" s="10" t="s">
        <v>15</v>
      </c>
      <c r="X284" s="10" t="s">
        <v>15</v>
      </c>
      <c r="Y284" s="10" t="s">
        <v>15</v>
      </c>
      <c r="Z284" s="10" t="s">
        <v>15</v>
      </c>
      <c r="AA284" s="10" t="s">
        <v>2282</v>
      </c>
      <c r="AB284" s="10" t="s">
        <v>15</v>
      </c>
      <c r="AC284" s="10" t="s">
        <v>15</v>
      </c>
      <c r="AD284" s="10" t="s">
        <v>15</v>
      </c>
      <c r="AE284" s="10" t="s">
        <v>15</v>
      </c>
      <c r="AF284" s="10" t="s">
        <v>15</v>
      </c>
      <c r="AG284" s="10" t="s">
        <v>15</v>
      </c>
      <c r="AH284" s="10" t="s">
        <v>2282</v>
      </c>
      <c r="AI284" s="10" t="s">
        <v>15</v>
      </c>
      <c r="AJ284" s="10" t="s">
        <v>15</v>
      </c>
      <c r="AK284" s="10" t="s">
        <v>15</v>
      </c>
      <c r="AL284" s="10" t="s">
        <v>15</v>
      </c>
      <c r="AM284" s="10" t="s">
        <v>15</v>
      </c>
      <c r="AN284" s="10" t="s">
        <v>15</v>
      </c>
      <c r="AO284" s="10" t="s">
        <v>2282</v>
      </c>
      <c r="AP284" s="10" t="s">
        <v>15</v>
      </c>
      <c r="AQ284" s="10" t="s">
        <v>15</v>
      </c>
      <c r="AR284" s="10" t="s">
        <v>15</v>
      </c>
      <c r="AS284" s="10" t="s">
        <v>15</v>
      </c>
      <c r="AT284" s="10" t="s">
        <v>15</v>
      </c>
      <c r="AU284" s="10">
        <f>SUM(COUNTIFS($P284:$AT284,{"Present - Approved","On behalf attendance - Approved","On behalf attendance - Regularise - Approved","Present - Regularise - Approved"}))</f>
        <v>27</v>
      </c>
      <c r="AV284" s="10">
        <f>SUM(COUNTIFS($P284:$AT284,{"Present - Awaiting","Present - Regularise - Awaiting"}))</f>
        <v>0</v>
      </c>
      <c r="AW284" s="10">
        <f>SUM(COUNTIFS($P284:$AT284,{"Weekoff - Approved","Weekoff Regularise - Approved","Weekoff - Regularise - Approved"}))</f>
        <v>4</v>
      </c>
      <c r="AX284" s="10">
        <f>SUM(COUNTIFS($P284:$AT284,{"Half Day - Approved","Halfday Present - Regularise - Approved","Halfday Present - Approved"}))/2</f>
        <v>0</v>
      </c>
      <c r="AY284" s="10">
        <f>SUM(COUNTIFS($P284:$AT284,{"Half Day - Awaiting"}))/2</f>
        <v>0</v>
      </c>
      <c r="AZ284" s="10">
        <f>COUNTIFS($P284:$AT284,"*Leave - approved*")</f>
        <v>0</v>
      </c>
      <c r="BA284" s="10">
        <f>SUM(COUNTIFS($P284:$AT284,{"Leave - Awaiting"}))</f>
        <v>0</v>
      </c>
      <c r="BB284" s="10">
        <f>COUNTIFS($P284:$AT284,"*Holiday*")</f>
        <v>0</v>
      </c>
      <c r="BC284" s="10">
        <f>SUM(COUNTIFS($P284:$AT284,{"Absent","Absent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4" s="10">
        <f>SUM(COUNTIFS($P284:$AT284,{"Not Marked","Halfday Present - Rejected","Half Day - Rejected","Marked Absent - Regularise - Rejected"}))</f>
        <v>0</v>
      </c>
      <c r="BE284" s="10">
        <f>COUNTIFS($P284:$AT284,"*NA*")</f>
        <v>0</v>
      </c>
      <c r="BF284" s="10">
        <f>SUM(AV284+AY284+BA284+BC284+BD284)</f>
        <v>0</v>
      </c>
      <c r="BG284" s="10">
        <f>SUM(AU284+AW284+AX284+AZ284+BB284)</f>
        <v>31</v>
      </c>
      <c r="BH284" s="10">
        <f>SUM($AU284:$BE284)</f>
        <v>31</v>
      </c>
      <c r="BI284" s="10">
        <f>BA284</f>
        <v>0</v>
      </c>
      <c r="BJ284" s="10">
        <f>BD284+BI284</f>
        <v>0</v>
      </c>
      <c r="BK284" s="10">
        <v>0</v>
      </c>
      <c r="BL284" s="10" t="s">
        <v>2380</v>
      </c>
      <c r="BM284" s="10" t="s">
        <v>2376</v>
      </c>
    </row>
    <row r="285" spans="1:65" x14ac:dyDescent="0.25">
      <c r="A285" s="10" t="s">
        <v>31</v>
      </c>
      <c r="B285" s="10" t="s">
        <v>594</v>
      </c>
      <c r="C285" s="10">
        <v>2002841123</v>
      </c>
      <c r="D285" s="10" t="s">
        <v>595</v>
      </c>
      <c r="E285" s="10" t="s">
        <v>596</v>
      </c>
      <c r="F285" s="10" t="s">
        <v>35</v>
      </c>
      <c r="G285" s="10" t="s">
        <v>47</v>
      </c>
      <c r="H285" s="10">
        <v>8978332614</v>
      </c>
      <c r="I285" s="10" t="s">
        <v>48</v>
      </c>
      <c r="J285" s="22">
        <v>45231</v>
      </c>
      <c r="K285" s="10">
        <v>9565899740</v>
      </c>
      <c r="L285" s="10" t="s">
        <v>139</v>
      </c>
      <c r="M285" s="10" t="s">
        <v>140</v>
      </c>
      <c r="N285" s="10" t="s">
        <v>40</v>
      </c>
      <c r="O285" s="10" t="s">
        <v>41</v>
      </c>
      <c r="P285" s="10" t="s">
        <v>15</v>
      </c>
      <c r="Q285" s="10" t="s">
        <v>15</v>
      </c>
      <c r="R285" s="10" t="s">
        <v>15</v>
      </c>
      <c r="S285" s="10" t="s">
        <v>15</v>
      </c>
      <c r="T285" s="10" t="s">
        <v>2282</v>
      </c>
      <c r="U285" s="10" t="s">
        <v>15</v>
      </c>
      <c r="V285" s="10" t="s">
        <v>15</v>
      </c>
      <c r="W285" s="10" t="s">
        <v>15</v>
      </c>
      <c r="X285" s="10" t="s">
        <v>15</v>
      </c>
      <c r="Y285" s="10" t="s">
        <v>15</v>
      </c>
      <c r="Z285" s="10" t="s">
        <v>15</v>
      </c>
      <c r="AA285" s="10" t="s">
        <v>2282</v>
      </c>
      <c r="AB285" s="10" t="s">
        <v>15</v>
      </c>
      <c r="AC285" s="10" t="s">
        <v>15</v>
      </c>
      <c r="AD285" s="10" t="s">
        <v>15</v>
      </c>
      <c r="AE285" s="10" t="s">
        <v>15</v>
      </c>
      <c r="AF285" s="10" t="s">
        <v>15</v>
      </c>
      <c r="AG285" s="10" t="s">
        <v>15</v>
      </c>
      <c r="AH285" s="10" t="s">
        <v>2282</v>
      </c>
      <c r="AI285" s="10" t="s">
        <v>15</v>
      </c>
      <c r="AJ285" s="10" t="s">
        <v>15</v>
      </c>
      <c r="AK285" s="10" t="s">
        <v>15</v>
      </c>
      <c r="AL285" s="10" t="s">
        <v>15</v>
      </c>
      <c r="AM285" s="10" t="s">
        <v>15</v>
      </c>
      <c r="AN285" s="10" t="s">
        <v>15</v>
      </c>
      <c r="AO285" s="10" t="s">
        <v>2282</v>
      </c>
      <c r="AP285" s="10" t="s">
        <v>15</v>
      </c>
      <c r="AQ285" s="10" t="s">
        <v>15</v>
      </c>
      <c r="AR285" s="10" t="s">
        <v>15</v>
      </c>
      <c r="AS285" s="10" t="s">
        <v>15</v>
      </c>
      <c r="AT285" s="10" t="s">
        <v>15</v>
      </c>
      <c r="AU285" s="10">
        <f>SUM(COUNTIFS($P285:$AT285,{"Present - Approved","On behalf attendance - Approved","On behalf attendance - Regularise - Approved","Present - Regularise - Approved"}))</f>
        <v>27</v>
      </c>
      <c r="AV285" s="10">
        <f>SUM(COUNTIFS($P285:$AT285,{"Present - Awaiting","Present - Regularise - Awaiting"}))</f>
        <v>0</v>
      </c>
      <c r="AW285" s="10">
        <f>SUM(COUNTIFS($P285:$AT285,{"Weekoff - Approved","Weekoff Regularise - Approved","Weekoff - Regularise - Approved"}))</f>
        <v>4</v>
      </c>
      <c r="AX285" s="10">
        <f>SUM(COUNTIFS($P285:$AT285,{"Half Day - Approved","Halfday Present - Regularise - Approved","Halfday Present - Approved"}))/2</f>
        <v>0</v>
      </c>
      <c r="AY285" s="10">
        <f>SUM(COUNTIFS($P285:$AT285,{"Half Day - Awaiting"}))/2</f>
        <v>0</v>
      </c>
      <c r="AZ285" s="10">
        <f>COUNTIFS($P285:$AT285,"*Leave - approved*")</f>
        <v>0</v>
      </c>
      <c r="BA285" s="10">
        <f>SUM(COUNTIFS($P285:$AT285,{"Leave - Awaiting"}))</f>
        <v>0</v>
      </c>
      <c r="BB285" s="10">
        <f>COUNTIFS($P285:$AT285,"*Holiday*")</f>
        <v>0</v>
      </c>
      <c r="BC285" s="10">
        <f>SUM(COUNTIFS($P285:$AT285,{"Absent","Absent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5" s="10">
        <f>SUM(COUNTIFS($P285:$AT285,{"Not Marked","Halfday Present - Rejected","Half Day - Rejected","Marked Absent - Regularise - Rejected"}))</f>
        <v>0</v>
      </c>
      <c r="BE285" s="10">
        <f>COUNTIFS($P285:$AT285,"*NA*")</f>
        <v>0</v>
      </c>
      <c r="BF285" s="10">
        <f>SUM(AV285+AY285+BA285+BC285+BD285)</f>
        <v>0</v>
      </c>
      <c r="BG285" s="10">
        <f>SUM(AU285+AW285+AX285+AZ285+BB285)</f>
        <v>31</v>
      </c>
      <c r="BH285" s="10">
        <f>SUM($AU285:$BE285)</f>
        <v>31</v>
      </c>
      <c r="BI285" s="10">
        <f>BA285</f>
        <v>0</v>
      </c>
      <c r="BJ285" s="10">
        <f>BD285+BI285</f>
        <v>0</v>
      </c>
      <c r="BK285" s="10">
        <v>0</v>
      </c>
      <c r="BL285" s="10" t="s">
        <v>2380</v>
      </c>
      <c r="BM285" s="10" t="s">
        <v>2376</v>
      </c>
    </row>
    <row r="286" spans="1:65" x14ac:dyDescent="0.25">
      <c r="A286" s="10" t="s">
        <v>31</v>
      </c>
      <c r="B286" s="10" t="s">
        <v>597</v>
      </c>
      <c r="C286" s="10">
        <v>2002841122</v>
      </c>
      <c r="D286" s="10" t="s">
        <v>598</v>
      </c>
      <c r="E286" s="10" t="s">
        <v>599</v>
      </c>
      <c r="F286" s="10" t="s">
        <v>35</v>
      </c>
      <c r="G286" s="10" t="s">
        <v>47</v>
      </c>
      <c r="H286" s="10">
        <v>8073731146</v>
      </c>
      <c r="I286" s="10" t="s">
        <v>48</v>
      </c>
      <c r="J286" s="22">
        <v>45231</v>
      </c>
      <c r="K286" s="10">
        <v>9743039777</v>
      </c>
      <c r="L286" s="10" t="s">
        <v>150</v>
      </c>
      <c r="M286" s="10" t="s">
        <v>140</v>
      </c>
      <c r="N286" s="10" t="s">
        <v>40</v>
      </c>
      <c r="O286" s="10" t="s">
        <v>41</v>
      </c>
      <c r="P286" s="10" t="s">
        <v>15</v>
      </c>
      <c r="Q286" s="10" t="s">
        <v>15</v>
      </c>
      <c r="R286" s="10" t="s">
        <v>15</v>
      </c>
      <c r="S286" s="10" t="s">
        <v>15</v>
      </c>
      <c r="T286" s="10" t="s">
        <v>2282</v>
      </c>
      <c r="U286" s="10" t="s">
        <v>15</v>
      </c>
      <c r="V286" s="10" t="s">
        <v>15</v>
      </c>
      <c r="W286" s="10" t="s">
        <v>15</v>
      </c>
      <c r="X286" s="10" t="s">
        <v>15</v>
      </c>
      <c r="Y286" s="10" t="s">
        <v>15</v>
      </c>
      <c r="Z286" s="10" t="s">
        <v>15</v>
      </c>
      <c r="AA286" s="10" t="s">
        <v>2282</v>
      </c>
      <c r="AB286" s="10" t="s">
        <v>15</v>
      </c>
      <c r="AC286" s="10" t="s">
        <v>15</v>
      </c>
      <c r="AD286" s="10" t="s">
        <v>15</v>
      </c>
      <c r="AE286" s="10" t="s">
        <v>15</v>
      </c>
      <c r="AF286" s="10" t="s">
        <v>15</v>
      </c>
      <c r="AG286" s="10" t="s">
        <v>15</v>
      </c>
      <c r="AH286" s="10" t="s">
        <v>2282</v>
      </c>
      <c r="AI286" s="10" t="s">
        <v>15</v>
      </c>
      <c r="AJ286" s="10" t="s">
        <v>15</v>
      </c>
      <c r="AK286" s="10" t="s">
        <v>15</v>
      </c>
      <c r="AL286" s="10" t="s">
        <v>15</v>
      </c>
      <c r="AM286" s="10" t="s">
        <v>15</v>
      </c>
      <c r="AN286" s="10" t="s">
        <v>15</v>
      </c>
      <c r="AO286" s="10" t="s">
        <v>2282</v>
      </c>
      <c r="AP286" s="10" t="s">
        <v>15</v>
      </c>
      <c r="AQ286" s="10" t="s">
        <v>15</v>
      </c>
      <c r="AR286" s="10" t="s">
        <v>15</v>
      </c>
      <c r="AS286" s="10" t="s">
        <v>15</v>
      </c>
      <c r="AT286" s="10" t="s">
        <v>15</v>
      </c>
      <c r="AU286" s="10">
        <f>SUM(COUNTIFS($P286:$AT286,{"Present - Approved","On behalf attendance - Approved","On behalf attendance - Regularise - Approved","Present - Regularise - Approved"}))</f>
        <v>27</v>
      </c>
      <c r="AV286" s="10">
        <f>SUM(COUNTIFS($P286:$AT286,{"Present - Awaiting","Present - Regularise - Awaiting"}))</f>
        <v>0</v>
      </c>
      <c r="AW286" s="10">
        <f>SUM(COUNTIFS($P286:$AT286,{"Weekoff - Approved","Weekoff Regularise - Approved","Weekoff - Regularise - Approved"}))</f>
        <v>4</v>
      </c>
      <c r="AX286" s="10">
        <f>SUM(COUNTIFS($P286:$AT286,{"Half Day - Approved","Halfday Present - Regularise - Approved","Halfday Present - Approved"}))/2</f>
        <v>0</v>
      </c>
      <c r="AY286" s="10">
        <f>SUM(COUNTIFS($P286:$AT286,{"Half Day - Awaiting"}))/2</f>
        <v>0</v>
      </c>
      <c r="AZ286" s="10">
        <f>COUNTIFS($P286:$AT286,"*Leave - approved*")</f>
        <v>0</v>
      </c>
      <c r="BA286" s="10">
        <f>SUM(COUNTIFS($P286:$AT286,{"Leave - Awaiting"}))</f>
        <v>0</v>
      </c>
      <c r="BB286" s="10">
        <f>COUNTIFS($P286:$AT286,"*Holiday*")</f>
        <v>0</v>
      </c>
      <c r="BC286" s="10">
        <f>SUM(COUNTIFS($P286:$AT286,{"Absent","Absent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6" s="10">
        <f>SUM(COUNTIFS($P286:$AT286,{"Not Marked","Halfday Present - Rejected","Half Day - Rejected","Marked Absent - Regularise - Rejected"}))</f>
        <v>0</v>
      </c>
      <c r="BE286" s="10">
        <f>COUNTIFS($P286:$AT286,"*NA*")</f>
        <v>0</v>
      </c>
      <c r="BF286" s="10">
        <f>SUM(AV286+AY286+BA286+BC286+BD286)</f>
        <v>0</v>
      </c>
      <c r="BG286" s="10">
        <f>SUM(AU286+AW286+AX286+AZ286+BB286)</f>
        <v>31</v>
      </c>
      <c r="BH286" s="10">
        <f>SUM($AU286:$BE286)</f>
        <v>31</v>
      </c>
      <c r="BI286" s="10">
        <f>BA286</f>
        <v>0</v>
      </c>
      <c r="BJ286" s="10">
        <f>BD286+BI286</f>
        <v>0</v>
      </c>
      <c r="BK286" s="10">
        <v>0</v>
      </c>
      <c r="BL286" s="10" t="s">
        <v>2380</v>
      </c>
      <c r="BM286" s="10" t="s">
        <v>2376</v>
      </c>
    </row>
    <row r="287" spans="1:65" x14ac:dyDescent="0.25">
      <c r="A287" s="10" t="s">
        <v>123</v>
      </c>
      <c r="B287" s="10" t="s">
        <v>124</v>
      </c>
      <c r="C287" s="10">
        <v>2002841121</v>
      </c>
      <c r="D287" s="10" t="s">
        <v>600</v>
      </c>
      <c r="E287" s="10" t="s">
        <v>601</v>
      </c>
      <c r="F287" s="10" t="s">
        <v>104</v>
      </c>
      <c r="G287" s="10" t="s">
        <v>47</v>
      </c>
      <c r="H287" s="10">
        <v>7703833341</v>
      </c>
      <c r="I287" s="10" t="s">
        <v>48</v>
      </c>
      <c r="J287" s="22">
        <v>45231</v>
      </c>
      <c r="K287" s="10">
        <v>8287803693</v>
      </c>
      <c r="L287" s="10" t="s">
        <v>209</v>
      </c>
      <c r="M287" s="10" t="s">
        <v>128</v>
      </c>
      <c r="N287" s="10" t="s">
        <v>40</v>
      </c>
      <c r="O287" s="10" t="s">
        <v>41</v>
      </c>
      <c r="P287" s="10" t="s">
        <v>15</v>
      </c>
      <c r="Q287" s="10" t="s">
        <v>15</v>
      </c>
      <c r="R287" s="10" t="s">
        <v>15</v>
      </c>
      <c r="S287" s="10" t="s">
        <v>15</v>
      </c>
      <c r="T287" s="10" t="s">
        <v>2282</v>
      </c>
      <c r="U287" s="10" t="s">
        <v>15</v>
      </c>
      <c r="V287" s="10" t="s">
        <v>15</v>
      </c>
      <c r="W287" s="10" t="s">
        <v>15</v>
      </c>
      <c r="X287" s="10" t="s">
        <v>15</v>
      </c>
      <c r="Y287" s="10" t="s">
        <v>15</v>
      </c>
      <c r="Z287" s="10" t="s">
        <v>15</v>
      </c>
      <c r="AA287" s="10" t="s">
        <v>2282</v>
      </c>
      <c r="AB287" s="10" t="s">
        <v>15</v>
      </c>
      <c r="AC287" s="10" t="s">
        <v>15</v>
      </c>
      <c r="AD287" s="10" t="s">
        <v>15</v>
      </c>
      <c r="AE287" s="10" t="s">
        <v>15</v>
      </c>
      <c r="AF287" s="10" t="s">
        <v>15</v>
      </c>
      <c r="AG287" s="10" t="s">
        <v>2362</v>
      </c>
      <c r="AH287" s="10" t="s">
        <v>2282</v>
      </c>
      <c r="AI287" s="10" t="s">
        <v>15</v>
      </c>
      <c r="AJ287" s="10" t="s">
        <v>15</v>
      </c>
      <c r="AK287" s="10" t="s">
        <v>15</v>
      </c>
      <c r="AL287" s="10" t="s">
        <v>15</v>
      </c>
      <c r="AM287" s="10" t="s">
        <v>15</v>
      </c>
      <c r="AN287" s="10" t="s">
        <v>15</v>
      </c>
      <c r="AO287" s="10" t="s">
        <v>2282</v>
      </c>
      <c r="AP287" s="10" t="s">
        <v>15</v>
      </c>
      <c r="AQ287" s="10" t="s">
        <v>15</v>
      </c>
      <c r="AR287" s="10" t="s">
        <v>15</v>
      </c>
      <c r="AS287" s="10" t="s">
        <v>15</v>
      </c>
      <c r="AT287" s="10" t="s">
        <v>15</v>
      </c>
      <c r="AU287" s="10">
        <f>SUM(COUNTIFS($P287:$AT287,{"Present - Approved","On behalf attendance - Approved","On behalf attendance - Regularise - Approved","Present - Regularise - Approved"}))</f>
        <v>26</v>
      </c>
      <c r="AV287" s="10">
        <f>SUM(COUNTIFS($P287:$AT287,{"Present - Awaiting","Present - Regularise - Awaiting"}))</f>
        <v>0</v>
      </c>
      <c r="AW287" s="10">
        <f>SUM(COUNTIFS($P287:$AT287,{"Weekoff - Approved","Weekoff Regularise - Approved","Weekoff - Regularise - Approved"}))</f>
        <v>4</v>
      </c>
      <c r="AX287" s="10">
        <f>SUM(COUNTIFS($P287:$AT287,{"Half Day - Approved","Halfday Present - Regularise - Approved","Halfday Present - Approved"}))/2</f>
        <v>0</v>
      </c>
      <c r="AY287" s="10">
        <f>SUM(COUNTIFS($P287:$AT287,{"Half Day - Awaiting"}))/2</f>
        <v>0</v>
      </c>
      <c r="AZ287" s="10">
        <f>COUNTIFS($P287:$AT287,"*Leave - approved*")</f>
        <v>0</v>
      </c>
      <c r="BA287" s="10">
        <f>SUM(COUNTIFS($P287:$AT287,{"Leave - Awaiting"}))</f>
        <v>0</v>
      </c>
      <c r="BB287" s="10">
        <f>COUNTIFS($P287:$AT287,"*Holiday*")</f>
        <v>1</v>
      </c>
      <c r="BC287" s="10">
        <f>SUM(COUNTIFS($P287:$AT287,{"Absent","Absent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7" s="10">
        <f>SUM(COUNTIFS($P287:$AT287,{"Not Marked","Halfday Present - Rejected","Half Day - Rejected","Marked Absent - Regularise - Rejected"}))</f>
        <v>0</v>
      </c>
      <c r="BE287" s="10">
        <f>COUNTIFS($P287:$AT287,"*NA*")</f>
        <v>0</v>
      </c>
      <c r="BF287" s="10">
        <f>SUM(AV287+AY287+BA287+BC287+BD287)</f>
        <v>0</v>
      </c>
      <c r="BG287" s="10">
        <f>SUM(AU287+AW287+AX287+AZ287+BB287)</f>
        <v>31</v>
      </c>
      <c r="BH287" s="10">
        <f>SUM($AU287:$BE287)</f>
        <v>31</v>
      </c>
      <c r="BI287" s="10">
        <f>BA287</f>
        <v>0</v>
      </c>
      <c r="BJ287" s="10">
        <f>BD287+BI287</f>
        <v>0</v>
      </c>
      <c r="BK287" s="10">
        <v>0</v>
      </c>
      <c r="BL287" s="10" t="s">
        <v>2380</v>
      </c>
      <c r="BM287" s="10" t="s">
        <v>2376</v>
      </c>
    </row>
    <row r="288" spans="1:65" x14ac:dyDescent="0.25">
      <c r="A288" s="10" t="s">
        <v>107</v>
      </c>
      <c r="B288" s="10" t="s">
        <v>114</v>
      </c>
      <c r="C288" s="10">
        <v>2002840895</v>
      </c>
      <c r="D288" s="10" t="s">
        <v>963</v>
      </c>
      <c r="E288" s="10" t="s">
        <v>964</v>
      </c>
      <c r="F288" s="10" t="s">
        <v>104</v>
      </c>
      <c r="G288" s="10" t="s">
        <v>47</v>
      </c>
      <c r="H288" s="10">
        <v>9140701140</v>
      </c>
      <c r="I288" s="10" t="s">
        <v>48</v>
      </c>
      <c r="J288" s="22">
        <v>45231</v>
      </c>
      <c r="K288" s="10">
        <v>9839166888</v>
      </c>
      <c r="L288" s="10" t="s">
        <v>409</v>
      </c>
      <c r="M288" s="10" t="s">
        <v>371</v>
      </c>
      <c r="N288" s="10" t="s">
        <v>2389</v>
      </c>
      <c r="O288" s="15">
        <v>45809</v>
      </c>
      <c r="P288" s="10" t="s">
        <v>15</v>
      </c>
      <c r="Q288" s="10" t="s">
        <v>15</v>
      </c>
      <c r="R288" s="10" t="s">
        <v>15</v>
      </c>
      <c r="S288" s="10" t="s">
        <v>15</v>
      </c>
      <c r="T288" s="10" t="s">
        <v>2282</v>
      </c>
      <c r="U288" s="10" t="s">
        <v>2359</v>
      </c>
      <c r="V288" s="10" t="s">
        <v>15</v>
      </c>
      <c r="W288" s="10" t="s">
        <v>15</v>
      </c>
      <c r="X288" s="10" t="s">
        <v>15</v>
      </c>
      <c r="Y288" s="10" t="s">
        <v>15</v>
      </c>
      <c r="Z288" s="10" t="s">
        <v>15</v>
      </c>
      <c r="AA288" s="10" t="s">
        <v>2282</v>
      </c>
      <c r="AB288" s="10" t="s">
        <v>2361</v>
      </c>
      <c r="AC288" s="10" t="s">
        <v>25</v>
      </c>
      <c r="AD288" s="10" t="s">
        <v>25</v>
      </c>
      <c r="AE288" s="10" t="s">
        <v>25</v>
      </c>
      <c r="AF288" s="10" t="s">
        <v>25</v>
      </c>
      <c r="AG288" s="10" t="s">
        <v>25</v>
      </c>
      <c r="AH288" s="10" t="s">
        <v>25</v>
      </c>
      <c r="AI288" s="10" t="s">
        <v>25</v>
      </c>
      <c r="AJ288" s="10" t="s">
        <v>25</v>
      </c>
      <c r="AK288" s="10" t="s">
        <v>25</v>
      </c>
      <c r="AL288" s="10" t="s">
        <v>25</v>
      </c>
      <c r="AM288" s="10" t="s">
        <v>25</v>
      </c>
      <c r="AN288" s="10" t="s">
        <v>25</v>
      </c>
      <c r="AO288" s="10" t="s">
        <v>25</v>
      </c>
      <c r="AP288" s="10" t="s">
        <v>25</v>
      </c>
      <c r="AQ288" s="10" t="s">
        <v>25</v>
      </c>
      <c r="AR288" s="10" t="s">
        <v>25</v>
      </c>
      <c r="AS288" s="10" t="s">
        <v>25</v>
      </c>
      <c r="AT288" s="10" t="s">
        <v>25</v>
      </c>
      <c r="AU288" s="10">
        <f>SUM(COUNTIFS($P288:$AT288,{"Present - Approved","On behalf attendance - Approved","On behalf attendance - Regularise - Approved","Present - Regularise - Approved"}))</f>
        <v>9</v>
      </c>
      <c r="AV288" s="10">
        <f>SUM(COUNTIFS($P288:$AT288,{"Present - Awaiting","Present - Regularise - Awaiting"}))</f>
        <v>0</v>
      </c>
      <c r="AW288" s="10">
        <f>SUM(COUNTIFS($P288:$AT288,{"Weekoff - Approved","Weekoff Regularise - Approved","Weekoff - Regularise - Approved"}))</f>
        <v>2</v>
      </c>
      <c r="AX288" s="10">
        <f>SUM(COUNTIFS($P288:$AT288,{"Half Day - Approved","Halfday Present - Regularise - Approved","Halfday Present - Approved"}))/2</f>
        <v>0</v>
      </c>
      <c r="AY288" s="10">
        <f>SUM(COUNTIFS($P288:$AT288,{"Half Day - Awaiting"}))/2</f>
        <v>0</v>
      </c>
      <c r="AZ288" s="10">
        <f>COUNTIFS($P288:$AT288,"*Leave - approved*")</f>
        <v>1</v>
      </c>
      <c r="BA288" s="10">
        <f>SUM(COUNTIFS($P288:$AT288,{"Leave - Awaiting"}))</f>
        <v>0</v>
      </c>
      <c r="BB288" s="10">
        <f>COUNTIFS($P288:$AT288,"*Holiday*")</f>
        <v>0</v>
      </c>
      <c r="BC288" s="10">
        <f>SUM(COUNTIFS($P288:$AT288,{"Absent","Absent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8" s="10">
        <f>SUM(COUNTIFS($P288:$AT288,{"Not Marked","Halfday Present - Rejected","Half Day - Rejected","Marked Absent - Regularise - Rejected"}))</f>
        <v>1</v>
      </c>
      <c r="BE288" s="10">
        <f>COUNTIFS($P288:$AT288,"*NA*")</f>
        <v>18</v>
      </c>
      <c r="BF288" s="10">
        <f>SUM(AV288+AY288+BA288+BC288+BD288)</f>
        <v>1</v>
      </c>
      <c r="BG288" s="10">
        <f>SUM(AU288+AW288+AX288+AZ288+BB288)</f>
        <v>12</v>
      </c>
      <c r="BH288" s="10">
        <f>SUM($AU288:$BE288)</f>
        <v>31</v>
      </c>
      <c r="BI288" s="10">
        <f>BA288</f>
        <v>0</v>
      </c>
      <c r="BJ288" s="10">
        <f>BD288+BI288</f>
        <v>1</v>
      </c>
      <c r="BK288" s="10">
        <v>1</v>
      </c>
      <c r="BL288" s="10" t="s">
        <v>2384</v>
      </c>
      <c r="BM288" s="10" t="s">
        <v>2376</v>
      </c>
    </row>
    <row r="289" spans="1:65" x14ac:dyDescent="0.25">
      <c r="A289" s="10" t="s">
        <v>217</v>
      </c>
      <c r="B289" s="10" t="s">
        <v>254</v>
      </c>
      <c r="C289" s="10">
        <v>2002840940</v>
      </c>
      <c r="D289" s="10" t="s">
        <v>602</v>
      </c>
      <c r="E289" s="10" t="s">
        <v>603</v>
      </c>
      <c r="F289" s="10" t="s">
        <v>46</v>
      </c>
      <c r="G289" s="10" t="s">
        <v>47</v>
      </c>
      <c r="H289" s="10">
        <v>7227866343</v>
      </c>
      <c r="I289" s="10" t="s">
        <v>48</v>
      </c>
      <c r="J289" s="22">
        <v>45231</v>
      </c>
      <c r="K289" s="10">
        <v>8156006639</v>
      </c>
      <c r="L289" s="10" t="s">
        <v>257</v>
      </c>
      <c r="M289" s="10" t="s">
        <v>258</v>
      </c>
      <c r="N289" s="10" t="s">
        <v>40</v>
      </c>
      <c r="O289" s="10" t="s">
        <v>41</v>
      </c>
      <c r="P289" s="10" t="s">
        <v>15</v>
      </c>
      <c r="Q289" s="10" t="s">
        <v>15</v>
      </c>
      <c r="R289" s="10" t="s">
        <v>15</v>
      </c>
      <c r="S289" s="10" t="s">
        <v>2360</v>
      </c>
      <c r="T289" s="10" t="s">
        <v>2282</v>
      </c>
      <c r="U289" s="10" t="s">
        <v>15</v>
      </c>
      <c r="V289" s="10" t="s">
        <v>15</v>
      </c>
      <c r="W289" s="10" t="s">
        <v>15</v>
      </c>
      <c r="X289" s="10" t="s">
        <v>15</v>
      </c>
      <c r="Y289" s="10" t="s">
        <v>15</v>
      </c>
      <c r="Z289" s="10" t="s">
        <v>15</v>
      </c>
      <c r="AA289" s="10" t="s">
        <v>2282</v>
      </c>
      <c r="AB289" s="10" t="s">
        <v>15</v>
      </c>
      <c r="AC289" s="10" t="s">
        <v>2360</v>
      </c>
      <c r="AD289" s="10" t="s">
        <v>15</v>
      </c>
      <c r="AE289" s="10" t="s">
        <v>15</v>
      </c>
      <c r="AF289" s="10" t="s">
        <v>15</v>
      </c>
      <c r="AG289" s="10" t="s">
        <v>15</v>
      </c>
      <c r="AH289" s="10" t="s">
        <v>2282</v>
      </c>
      <c r="AI289" s="10" t="s">
        <v>15</v>
      </c>
      <c r="AJ289" s="10" t="s">
        <v>15</v>
      </c>
      <c r="AK289" s="10" t="s">
        <v>15</v>
      </c>
      <c r="AL289" s="10" t="s">
        <v>15</v>
      </c>
      <c r="AM289" s="10" t="s">
        <v>15</v>
      </c>
      <c r="AN289" s="10" t="s">
        <v>15</v>
      </c>
      <c r="AO289" s="10" t="s">
        <v>2282</v>
      </c>
      <c r="AP289" s="10" t="s">
        <v>15</v>
      </c>
      <c r="AQ289" s="10" t="s">
        <v>15</v>
      </c>
      <c r="AR289" s="10" t="s">
        <v>15</v>
      </c>
      <c r="AS289" s="10" t="s">
        <v>15</v>
      </c>
      <c r="AT289" s="10" t="s">
        <v>15</v>
      </c>
      <c r="AU289" s="10">
        <f>SUM(COUNTIFS($P289:$AT289,{"Present - Approved","On behalf attendance - Approved","On behalf attendance - Regularise - Approved","Present - Regularise - Approved"}))</f>
        <v>27</v>
      </c>
      <c r="AV289" s="10">
        <f>SUM(COUNTIFS($P289:$AT289,{"Present - Awaiting","Present - Regularise - Awaiting"}))</f>
        <v>0</v>
      </c>
      <c r="AW289" s="10">
        <f>SUM(COUNTIFS($P289:$AT289,{"Weekoff - Approved","Weekoff Regularise - Approved","Weekoff - Regularise - Approved"}))</f>
        <v>4</v>
      </c>
      <c r="AX289" s="10">
        <f>SUM(COUNTIFS($P289:$AT289,{"Half Day - Approved","Halfday Present - Regularise - Approved","Halfday Present - Approved"}))/2</f>
        <v>0</v>
      </c>
      <c r="AY289" s="10">
        <f>SUM(COUNTIFS($P289:$AT289,{"Half Day - Awaiting"}))/2</f>
        <v>0</v>
      </c>
      <c r="AZ289" s="10">
        <f>COUNTIFS($P289:$AT289,"*Leave - approved*")</f>
        <v>0</v>
      </c>
      <c r="BA289" s="10">
        <f>SUM(COUNTIFS($P289:$AT289,{"Leave - Awaiting"}))</f>
        <v>0</v>
      </c>
      <c r="BB289" s="10">
        <f>COUNTIFS($P289:$AT289,"*Holiday*")</f>
        <v>0</v>
      </c>
      <c r="BC289" s="10">
        <f>SUM(COUNTIFS($P289:$AT289,{"Absent","Absent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89" s="10">
        <f>SUM(COUNTIFS($P289:$AT289,{"Not Marked","Halfday Present - Rejected","Half Day - Rejected","Marked Absent - Regularise - Rejected"}))</f>
        <v>0</v>
      </c>
      <c r="BE289" s="10">
        <f>COUNTIFS($P289:$AT289,"*NA*")</f>
        <v>0</v>
      </c>
      <c r="BF289" s="10">
        <f>SUM(AV289+AY289+BA289+BC289+BD289)</f>
        <v>0</v>
      </c>
      <c r="BG289" s="10">
        <f>SUM(AU289+AW289+AX289+AZ289+BB289)</f>
        <v>31</v>
      </c>
      <c r="BH289" s="10">
        <f>SUM($AU289:$BE289)</f>
        <v>31</v>
      </c>
      <c r="BI289" s="10">
        <f>BA289</f>
        <v>0</v>
      </c>
      <c r="BJ289" s="10">
        <f>BD289+BI289</f>
        <v>0</v>
      </c>
      <c r="BK289" s="10">
        <v>0</v>
      </c>
      <c r="BL289" s="10" t="s">
        <v>2380</v>
      </c>
      <c r="BM289" s="10" t="s">
        <v>2376</v>
      </c>
    </row>
    <row r="290" spans="1:65" x14ac:dyDescent="0.25">
      <c r="A290" s="10" t="s">
        <v>123</v>
      </c>
      <c r="B290" s="10" t="s">
        <v>124</v>
      </c>
      <c r="C290" s="10">
        <v>2002840939</v>
      </c>
      <c r="D290" s="10" t="s">
        <v>604</v>
      </c>
      <c r="E290" s="10" t="s">
        <v>605</v>
      </c>
      <c r="F290" s="10" t="s">
        <v>104</v>
      </c>
      <c r="G290" s="10" t="s">
        <v>47</v>
      </c>
      <c r="H290" s="10">
        <v>7503508826</v>
      </c>
      <c r="I290" s="10" t="s">
        <v>48</v>
      </c>
      <c r="J290" s="22">
        <v>45231</v>
      </c>
      <c r="K290" s="10">
        <v>9818130903</v>
      </c>
      <c r="L290" s="10" t="s">
        <v>159</v>
      </c>
      <c r="M290" s="10" t="s">
        <v>128</v>
      </c>
      <c r="N290" s="10" t="s">
        <v>40</v>
      </c>
      <c r="O290" s="10" t="s">
        <v>41</v>
      </c>
      <c r="P290" s="10" t="s">
        <v>15</v>
      </c>
      <c r="Q290" s="10" t="s">
        <v>15</v>
      </c>
      <c r="R290" s="10" t="s">
        <v>15</v>
      </c>
      <c r="S290" s="10" t="s">
        <v>15</v>
      </c>
      <c r="T290" s="10" t="s">
        <v>2282</v>
      </c>
      <c r="U290" s="10" t="s">
        <v>15</v>
      </c>
      <c r="V290" s="10" t="s">
        <v>15</v>
      </c>
      <c r="W290" s="10" t="s">
        <v>15</v>
      </c>
      <c r="X290" s="10" t="s">
        <v>15</v>
      </c>
      <c r="Y290" s="10" t="s">
        <v>15</v>
      </c>
      <c r="Z290" s="10" t="s">
        <v>15</v>
      </c>
      <c r="AA290" s="10" t="s">
        <v>2282</v>
      </c>
      <c r="AB290" s="10" t="s">
        <v>15</v>
      </c>
      <c r="AC290" s="10" t="s">
        <v>15</v>
      </c>
      <c r="AD290" s="10" t="s">
        <v>15</v>
      </c>
      <c r="AE290" s="10" t="s">
        <v>15</v>
      </c>
      <c r="AF290" s="10" t="s">
        <v>15</v>
      </c>
      <c r="AG290" s="10" t="s">
        <v>2362</v>
      </c>
      <c r="AH290" s="10" t="s">
        <v>2282</v>
      </c>
      <c r="AI290" s="10" t="s">
        <v>15</v>
      </c>
      <c r="AJ290" s="10" t="s">
        <v>15</v>
      </c>
      <c r="AK290" s="10" t="s">
        <v>15</v>
      </c>
      <c r="AL290" s="10" t="s">
        <v>15</v>
      </c>
      <c r="AM290" s="10" t="s">
        <v>15</v>
      </c>
      <c r="AN290" s="10" t="s">
        <v>15</v>
      </c>
      <c r="AO290" s="10" t="s">
        <v>2282</v>
      </c>
      <c r="AP290" s="10" t="s">
        <v>15</v>
      </c>
      <c r="AQ290" s="10" t="s">
        <v>15</v>
      </c>
      <c r="AR290" s="10" t="s">
        <v>15</v>
      </c>
      <c r="AS290" s="10" t="s">
        <v>15</v>
      </c>
      <c r="AT290" s="10" t="s">
        <v>15</v>
      </c>
      <c r="AU290" s="10">
        <f>SUM(COUNTIFS($P290:$AT290,{"Present - Approved","On behalf attendance - Approved","On behalf attendance - Regularise - Approved","Present - Regularise - Approved"}))</f>
        <v>26</v>
      </c>
      <c r="AV290" s="10">
        <f>SUM(COUNTIFS($P290:$AT290,{"Present - Awaiting","Present - Regularise - Awaiting"}))</f>
        <v>0</v>
      </c>
      <c r="AW290" s="10">
        <f>SUM(COUNTIFS($P290:$AT290,{"Weekoff - Approved","Weekoff Regularise - Approved","Weekoff - Regularise - Approved"}))</f>
        <v>4</v>
      </c>
      <c r="AX290" s="10">
        <f>SUM(COUNTIFS($P290:$AT290,{"Half Day - Approved","Halfday Present - Regularise - Approved","Halfday Present - Approved"}))/2</f>
        <v>0</v>
      </c>
      <c r="AY290" s="10">
        <f>SUM(COUNTIFS($P290:$AT290,{"Half Day - Awaiting"}))/2</f>
        <v>0</v>
      </c>
      <c r="AZ290" s="10">
        <f>COUNTIFS($P290:$AT290,"*Leave - approved*")</f>
        <v>0</v>
      </c>
      <c r="BA290" s="10">
        <f>SUM(COUNTIFS($P290:$AT290,{"Leave - Awaiting"}))</f>
        <v>0</v>
      </c>
      <c r="BB290" s="10">
        <f>COUNTIFS($P290:$AT290,"*Holiday*")</f>
        <v>1</v>
      </c>
      <c r="BC290" s="10">
        <f>SUM(COUNTIFS($P290:$AT290,{"Absent","Absent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0" s="10">
        <f>SUM(COUNTIFS($P290:$AT290,{"Not Marked","Halfday Present - Rejected","Half Day - Rejected","Marked Absent - Regularise - Rejected"}))</f>
        <v>0</v>
      </c>
      <c r="BE290" s="10">
        <f>COUNTIFS($P290:$AT290,"*NA*")</f>
        <v>0</v>
      </c>
      <c r="BF290" s="10">
        <f>SUM(AV290+AY290+BA290+BC290+BD290)</f>
        <v>0</v>
      </c>
      <c r="BG290" s="10">
        <f>SUM(AU290+AW290+AX290+AZ290+BB290)</f>
        <v>31</v>
      </c>
      <c r="BH290" s="10">
        <f>SUM($AU290:$BE290)</f>
        <v>31</v>
      </c>
      <c r="BI290" s="10">
        <f>BA290</f>
        <v>0</v>
      </c>
      <c r="BJ290" s="10">
        <f>BD290+BI290</f>
        <v>0</v>
      </c>
      <c r="BK290" s="10">
        <v>0</v>
      </c>
      <c r="BL290" s="10" t="s">
        <v>2380</v>
      </c>
      <c r="BM290" s="10" t="s">
        <v>2376</v>
      </c>
    </row>
    <row r="291" spans="1:65" x14ac:dyDescent="0.25">
      <c r="A291" s="10" t="s">
        <v>123</v>
      </c>
      <c r="B291" s="10" t="s">
        <v>124</v>
      </c>
      <c r="C291" s="10">
        <v>2002840938</v>
      </c>
      <c r="D291" s="10" t="s">
        <v>606</v>
      </c>
      <c r="E291" s="10" t="s">
        <v>607</v>
      </c>
      <c r="F291" s="10" t="s">
        <v>104</v>
      </c>
      <c r="G291" s="10" t="s">
        <v>47</v>
      </c>
      <c r="H291" s="10">
        <v>9899698425</v>
      </c>
      <c r="I291" s="10" t="s">
        <v>48</v>
      </c>
      <c r="J291" s="22">
        <v>45231</v>
      </c>
      <c r="K291" s="10">
        <v>9818657640</v>
      </c>
      <c r="L291" s="10" t="s">
        <v>608</v>
      </c>
      <c r="M291" s="10" t="s">
        <v>128</v>
      </c>
      <c r="N291" s="10" t="s">
        <v>40</v>
      </c>
      <c r="O291" s="10" t="s">
        <v>41</v>
      </c>
      <c r="P291" s="10" t="s">
        <v>15</v>
      </c>
      <c r="Q291" s="10" t="s">
        <v>15</v>
      </c>
      <c r="R291" s="10" t="s">
        <v>15</v>
      </c>
      <c r="S291" s="10" t="s">
        <v>15</v>
      </c>
      <c r="T291" s="10" t="s">
        <v>2282</v>
      </c>
      <c r="U291" s="10" t="s">
        <v>15</v>
      </c>
      <c r="V291" s="10" t="s">
        <v>15</v>
      </c>
      <c r="W291" s="10" t="s">
        <v>15</v>
      </c>
      <c r="X291" s="10" t="s">
        <v>15</v>
      </c>
      <c r="Y291" s="10" t="s">
        <v>15</v>
      </c>
      <c r="Z291" s="10" t="s">
        <v>15</v>
      </c>
      <c r="AA291" s="10" t="s">
        <v>2282</v>
      </c>
      <c r="AB291" s="10" t="s">
        <v>15</v>
      </c>
      <c r="AC291" s="10" t="s">
        <v>15</v>
      </c>
      <c r="AD291" s="10" t="s">
        <v>15</v>
      </c>
      <c r="AE291" s="10" t="s">
        <v>15</v>
      </c>
      <c r="AF291" s="10" t="s">
        <v>15</v>
      </c>
      <c r="AG291" s="10" t="s">
        <v>2362</v>
      </c>
      <c r="AH291" s="10" t="s">
        <v>2282</v>
      </c>
      <c r="AI291" s="10" t="s">
        <v>15</v>
      </c>
      <c r="AJ291" s="10" t="s">
        <v>2360</v>
      </c>
      <c r="AK291" s="10" t="s">
        <v>2359</v>
      </c>
      <c r="AL291" s="10" t="s">
        <v>2359</v>
      </c>
      <c r="AM291" s="10" t="s">
        <v>15</v>
      </c>
      <c r="AN291" s="10" t="s">
        <v>15</v>
      </c>
      <c r="AO291" s="10" t="s">
        <v>2282</v>
      </c>
      <c r="AP291" s="10" t="s">
        <v>15</v>
      </c>
      <c r="AQ291" s="10" t="s">
        <v>15</v>
      </c>
      <c r="AR291" s="10" t="s">
        <v>15</v>
      </c>
      <c r="AS291" s="10" t="s">
        <v>15</v>
      </c>
      <c r="AT291" s="10" t="s">
        <v>15</v>
      </c>
      <c r="AU291" s="10">
        <f>SUM(COUNTIFS($P291:$AT291,{"Present - Approved","On behalf attendance - Approved","On behalf attendance - Regularise - Approved","Present - Regularise - Approved"}))</f>
        <v>24</v>
      </c>
      <c r="AV291" s="10">
        <f>SUM(COUNTIFS($P291:$AT291,{"Present - Awaiting","Present - Regularise - Awaiting"}))</f>
        <v>0</v>
      </c>
      <c r="AW291" s="10">
        <f>SUM(COUNTIFS($P291:$AT291,{"Weekoff - Approved","Weekoff Regularise - Approved","Weekoff - Regularise - Approved"}))</f>
        <v>4</v>
      </c>
      <c r="AX291" s="10">
        <f>SUM(COUNTIFS($P291:$AT291,{"Half Day - Approved","Halfday Present - Regularise - Approved","Halfday Present - Approved"}))/2</f>
        <v>0</v>
      </c>
      <c r="AY291" s="10">
        <f>SUM(COUNTIFS($P291:$AT291,{"Half Day - Awaiting"}))/2</f>
        <v>0</v>
      </c>
      <c r="AZ291" s="10">
        <f>COUNTIFS($P291:$AT291,"*Leave - approved*")</f>
        <v>2</v>
      </c>
      <c r="BA291" s="10">
        <f>SUM(COUNTIFS($P291:$AT291,{"Leave - Awaiting"}))</f>
        <v>0</v>
      </c>
      <c r="BB291" s="10">
        <f>COUNTIFS($P291:$AT291,"*Holiday*")</f>
        <v>1</v>
      </c>
      <c r="BC291" s="10">
        <f>SUM(COUNTIFS($P291:$AT291,{"Absent","Absent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1" s="10">
        <f>SUM(COUNTIFS($P291:$AT291,{"Not Marked","Halfday Present - Rejected","Half Day - Rejected","Marked Absent - Regularise - Rejected"}))</f>
        <v>0</v>
      </c>
      <c r="BE291" s="10">
        <f>COUNTIFS($P291:$AT291,"*NA*")</f>
        <v>0</v>
      </c>
      <c r="BF291" s="10">
        <f>SUM(AV291+AY291+BA291+BC291+BD291)</f>
        <v>0</v>
      </c>
      <c r="BG291" s="10">
        <f>SUM(AU291+AW291+AX291+AZ291+BB291)</f>
        <v>31</v>
      </c>
      <c r="BH291" s="10">
        <f>SUM($AU291:$BE291)</f>
        <v>31</v>
      </c>
      <c r="BI291" s="10">
        <f>BA291</f>
        <v>0</v>
      </c>
      <c r="BJ291" s="10">
        <f>BD291+BI291</f>
        <v>0</v>
      </c>
      <c r="BK291" s="10">
        <v>0</v>
      </c>
      <c r="BL291" s="10" t="s">
        <v>2380</v>
      </c>
      <c r="BM291" s="10" t="s">
        <v>2376</v>
      </c>
    </row>
    <row r="292" spans="1:65" x14ac:dyDescent="0.25">
      <c r="A292" s="10" t="s">
        <v>123</v>
      </c>
      <c r="B292" s="10" t="s">
        <v>124</v>
      </c>
      <c r="C292" s="10">
        <v>2002840937</v>
      </c>
      <c r="D292" s="10" t="s">
        <v>609</v>
      </c>
      <c r="E292" s="10" t="s">
        <v>610</v>
      </c>
      <c r="F292" s="10" t="s">
        <v>104</v>
      </c>
      <c r="G292" s="10" t="s">
        <v>36</v>
      </c>
      <c r="H292" s="10">
        <v>7678452117</v>
      </c>
      <c r="I292" s="10" t="s">
        <v>37</v>
      </c>
      <c r="J292" s="22">
        <v>45231</v>
      </c>
      <c r="K292" s="10">
        <v>8860327058</v>
      </c>
      <c r="L292" s="10" t="s">
        <v>611</v>
      </c>
      <c r="M292" s="10" t="s">
        <v>163</v>
      </c>
      <c r="N292" s="10" t="s">
        <v>40</v>
      </c>
      <c r="O292" s="10" t="s">
        <v>41</v>
      </c>
      <c r="P292" s="10" t="s">
        <v>15</v>
      </c>
      <c r="Q292" s="10" t="s">
        <v>15</v>
      </c>
      <c r="R292" s="10" t="s">
        <v>15</v>
      </c>
      <c r="S292" s="10" t="s">
        <v>15</v>
      </c>
      <c r="T292" s="10" t="s">
        <v>2282</v>
      </c>
      <c r="U292" s="10" t="s">
        <v>2360</v>
      </c>
      <c r="V292" s="10" t="s">
        <v>15</v>
      </c>
      <c r="W292" s="10" t="s">
        <v>15</v>
      </c>
      <c r="X292" s="10" t="s">
        <v>2360</v>
      </c>
      <c r="Y292" s="10" t="s">
        <v>15</v>
      </c>
      <c r="Z292" s="10" t="s">
        <v>15</v>
      </c>
      <c r="AA292" s="10" t="s">
        <v>2282</v>
      </c>
      <c r="AB292" s="10" t="s">
        <v>15</v>
      </c>
      <c r="AC292" s="10" t="s">
        <v>15</v>
      </c>
      <c r="AD292" s="10" t="s">
        <v>2360</v>
      </c>
      <c r="AE292" s="10" t="s">
        <v>15</v>
      </c>
      <c r="AF292" s="10" t="s">
        <v>2359</v>
      </c>
      <c r="AG292" s="10" t="s">
        <v>2362</v>
      </c>
      <c r="AH292" s="10" t="s">
        <v>2282</v>
      </c>
      <c r="AI292" s="10" t="s">
        <v>2359</v>
      </c>
      <c r="AJ292" s="10" t="s">
        <v>2359</v>
      </c>
      <c r="AK292" s="10" t="s">
        <v>2359</v>
      </c>
      <c r="AL292" s="10" t="s">
        <v>15</v>
      </c>
      <c r="AM292" s="10" t="s">
        <v>15</v>
      </c>
      <c r="AN292" s="10" t="s">
        <v>15</v>
      </c>
      <c r="AO292" s="10" t="s">
        <v>2282</v>
      </c>
      <c r="AP292" s="10" t="s">
        <v>15</v>
      </c>
      <c r="AQ292" s="10" t="s">
        <v>2360</v>
      </c>
      <c r="AR292" s="10" t="s">
        <v>15</v>
      </c>
      <c r="AS292" s="10" t="s">
        <v>15</v>
      </c>
      <c r="AT292" s="10" t="s">
        <v>15</v>
      </c>
      <c r="AU292" s="10">
        <f>SUM(COUNTIFS($P292:$AT292,{"Present - Approved","On behalf attendance - Approved","On behalf attendance - Regularise - Approved","Present - Regularise - Approved"}))</f>
        <v>22</v>
      </c>
      <c r="AV292" s="10">
        <f>SUM(COUNTIFS($P292:$AT292,{"Present - Awaiting","Present - Regularise - Awaiting"}))</f>
        <v>0</v>
      </c>
      <c r="AW292" s="10">
        <f>SUM(COUNTIFS($P292:$AT292,{"Weekoff - Approved","Weekoff Regularise - Approved","Weekoff - Regularise - Approved"}))</f>
        <v>4</v>
      </c>
      <c r="AX292" s="10">
        <f>SUM(COUNTIFS($P292:$AT292,{"Half Day - Approved","Halfday Present - Regularise - Approved","Halfday Present - Approved"}))/2</f>
        <v>0</v>
      </c>
      <c r="AY292" s="10">
        <f>SUM(COUNTIFS($P292:$AT292,{"Half Day - Awaiting"}))/2</f>
        <v>0</v>
      </c>
      <c r="AZ292" s="10">
        <f>COUNTIFS($P292:$AT292,"*Leave - approved*")</f>
        <v>4</v>
      </c>
      <c r="BA292" s="10">
        <f>SUM(COUNTIFS($P292:$AT292,{"Leave - Awaiting"}))</f>
        <v>0</v>
      </c>
      <c r="BB292" s="10">
        <f>COUNTIFS($P292:$AT292,"*Holiday*")</f>
        <v>1</v>
      </c>
      <c r="BC292" s="10">
        <f>SUM(COUNTIFS($P292:$AT292,{"Absent","Absent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2" s="10">
        <f>SUM(COUNTIFS($P292:$AT292,{"Not Marked","Halfday Present - Rejected","Half Day - Rejected","Marked Absent - Regularise - Rejected"}))</f>
        <v>0</v>
      </c>
      <c r="BE292" s="10">
        <f>COUNTIFS($P292:$AT292,"*NA*")</f>
        <v>0</v>
      </c>
      <c r="BF292" s="10">
        <f>SUM(AV292+AY292+BA292+BC292+BD292)</f>
        <v>0</v>
      </c>
      <c r="BG292" s="10">
        <f>SUM(AU292+AW292+AX292+AZ292+BB292)</f>
        <v>31</v>
      </c>
      <c r="BH292" s="10">
        <f>SUM($AU292:$BE292)</f>
        <v>31</v>
      </c>
      <c r="BI292" s="10">
        <f>BA292</f>
        <v>0</v>
      </c>
      <c r="BJ292" s="10">
        <f>BD292+BI292</f>
        <v>0</v>
      </c>
      <c r="BK292" s="10">
        <v>0</v>
      </c>
      <c r="BL292" s="10" t="s">
        <v>2380</v>
      </c>
      <c r="BM292" s="10" t="s">
        <v>2376</v>
      </c>
    </row>
    <row r="293" spans="1:65" x14ac:dyDescent="0.25">
      <c r="A293" s="10" t="s">
        <v>107</v>
      </c>
      <c r="B293" s="10" t="s">
        <v>342</v>
      </c>
      <c r="C293" s="10">
        <v>2002840936</v>
      </c>
      <c r="D293" s="10" t="s">
        <v>612</v>
      </c>
      <c r="E293" s="10" t="s">
        <v>613</v>
      </c>
      <c r="F293" s="10" t="s">
        <v>104</v>
      </c>
      <c r="G293" s="10" t="s">
        <v>47</v>
      </c>
      <c r="H293" s="10">
        <v>7905376524</v>
      </c>
      <c r="I293" s="10" t="s">
        <v>48</v>
      </c>
      <c r="J293" s="22">
        <v>45231</v>
      </c>
      <c r="K293" s="10">
        <v>9807707763</v>
      </c>
      <c r="L293" s="10" t="s">
        <v>614</v>
      </c>
      <c r="M293" s="10" t="s">
        <v>375</v>
      </c>
      <c r="N293" s="10" t="s">
        <v>40</v>
      </c>
      <c r="O293" s="10" t="s">
        <v>41</v>
      </c>
      <c r="P293" s="10" t="s">
        <v>15</v>
      </c>
      <c r="Q293" s="10" t="s">
        <v>15</v>
      </c>
      <c r="R293" s="10" t="s">
        <v>15</v>
      </c>
      <c r="S293" s="10" t="s">
        <v>15</v>
      </c>
      <c r="T293" s="10" t="s">
        <v>2282</v>
      </c>
      <c r="U293" s="10" t="s">
        <v>15</v>
      </c>
      <c r="V293" s="10" t="s">
        <v>15</v>
      </c>
      <c r="W293" s="10" t="s">
        <v>15</v>
      </c>
      <c r="X293" s="10" t="s">
        <v>15</v>
      </c>
      <c r="Y293" s="10" t="s">
        <v>15</v>
      </c>
      <c r="Z293" s="10" t="s">
        <v>15</v>
      </c>
      <c r="AA293" s="10" t="s">
        <v>2282</v>
      </c>
      <c r="AB293" s="10" t="s">
        <v>15</v>
      </c>
      <c r="AC293" s="10" t="s">
        <v>15</v>
      </c>
      <c r="AD293" s="10" t="s">
        <v>15</v>
      </c>
      <c r="AE293" s="10" t="s">
        <v>2359</v>
      </c>
      <c r="AF293" s="10" t="s">
        <v>15</v>
      </c>
      <c r="AG293" s="10" t="s">
        <v>2362</v>
      </c>
      <c r="AH293" s="10" t="s">
        <v>2282</v>
      </c>
      <c r="AI293" s="10" t="s">
        <v>15</v>
      </c>
      <c r="AJ293" s="10" t="s">
        <v>15</v>
      </c>
      <c r="AK293" s="10" t="s">
        <v>15</v>
      </c>
      <c r="AL293" s="10" t="s">
        <v>15</v>
      </c>
      <c r="AM293" s="10" t="s">
        <v>15</v>
      </c>
      <c r="AN293" s="10" t="s">
        <v>15</v>
      </c>
      <c r="AO293" s="10" t="s">
        <v>2282</v>
      </c>
      <c r="AP293" s="10" t="s">
        <v>15</v>
      </c>
      <c r="AQ293" s="10" t="s">
        <v>15</v>
      </c>
      <c r="AR293" s="10" t="s">
        <v>15</v>
      </c>
      <c r="AS293" s="10" t="s">
        <v>15</v>
      </c>
      <c r="AT293" s="10" t="s">
        <v>15</v>
      </c>
      <c r="AU293" s="10">
        <f>SUM(COUNTIFS($P293:$AT293,{"Present - Approved","On behalf attendance - Approved","On behalf attendance - Regularise - Approved","Present - Regularise - Approved"}))</f>
        <v>25</v>
      </c>
      <c r="AV293" s="10">
        <f>SUM(COUNTIFS($P293:$AT293,{"Present - Awaiting","Present - Regularise - Awaiting"}))</f>
        <v>0</v>
      </c>
      <c r="AW293" s="10">
        <f>SUM(COUNTIFS($P293:$AT293,{"Weekoff - Approved","Weekoff Regularise - Approved","Weekoff - Regularise - Approved"}))</f>
        <v>4</v>
      </c>
      <c r="AX293" s="10">
        <f>SUM(COUNTIFS($P293:$AT293,{"Half Day - Approved","Halfday Present - Regularise - Approved","Halfday Present - Approved"}))/2</f>
        <v>0</v>
      </c>
      <c r="AY293" s="10">
        <f>SUM(COUNTIFS($P293:$AT293,{"Half Day - Awaiting"}))/2</f>
        <v>0</v>
      </c>
      <c r="AZ293" s="10">
        <f>COUNTIFS($P293:$AT293,"*Leave - approved*")</f>
        <v>1</v>
      </c>
      <c r="BA293" s="10">
        <f>SUM(COUNTIFS($P293:$AT293,{"Leave - Awaiting"}))</f>
        <v>0</v>
      </c>
      <c r="BB293" s="10">
        <f>COUNTIFS($P293:$AT293,"*Holiday*")</f>
        <v>1</v>
      </c>
      <c r="BC293" s="10">
        <f>SUM(COUNTIFS($P293:$AT293,{"Absent","Absent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3" s="10">
        <f>SUM(COUNTIFS($P293:$AT293,{"Not Marked","Halfday Present - Rejected","Half Day - Rejected","Marked Absent - Regularise - Rejected"}))</f>
        <v>0</v>
      </c>
      <c r="BE293" s="10">
        <f>COUNTIFS($P293:$AT293,"*NA*")</f>
        <v>0</v>
      </c>
      <c r="BF293" s="10">
        <f>SUM(AV293+AY293+BA293+BC293+BD293)</f>
        <v>0</v>
      </c>
      <c r="BG293" s="10">
        <f>SUM(AU293+AW293+AX293+AZ293+BB293)</f>
        <v>31</v>
      </c>
      <c r="BH293" s="10">
        <f>SUM($AU293:$BE293)</f>
        <v>31</v>
      </c>
      <c r="BI293" s="10">
        <f>BA293</f>
        <v>0</v>
      </c>
      <c r="BJ293" s="10">
        <f>BD293+BI293</f>
        <v>0</v>
      </c>
      <c r="BK293" s="10">
        <v>0</v>
      </c>
      <c r="BL293" s="10" t="s">
        <v>2380</v>
      </c>
      <c r="BM293" s="10" t="s">
        <v>2376</v>
      </c>
    </row>
    <row r="294" spans="1:65" x14ac:dyDescent="0.25">
      <c r="A294" s="10" t="s">
        <v>42</v>
      </c>
      <c r="B294" s="10" t="s">
        <v>615</v>
      </c>
      <c r="C294" s="10">
        <v>2002840934</v>
      </c>
      <c r="D294" s="10" t="s">
        <v>616</v>
      </c>
      <c r="E294" s="10" t="s">
        <v>617</v>
      </c>
      <c r="F294" s="10" t="s">
        <v>46</v>
      </c>
      <c r="G294" s="10" t="s">
        <v>47</v>
      </c>
      <c r="H294" s="10">
        <v>9713761494</v>
      </c>
      <c r="I294" s="10" t="s">
        <v>48</v>
      </c>
      <c r="J294" s="22">
        <v>45231</v>
      </c>
      <c r="K294" s="10">
        <v>9826251785</v>
      </c>
      <c r="L294" s="10" t="s">
        <v>58</v>
      </c>
      <c r="M294" s="10" t="s">
        <v>59</v>
      </c>
      <c r="N294" s="10" t="s">
        <v>40</v>
      </c>
      <c r="O294" s="10" t="s">
        <v>41</v>
      </c>
      <c r="P294" s="10" t="s">
        <v>15</v>
      </c>
      <c r="Q294" s="10" t="s">
        <v>15</v>
      </c>
      <c r="R294" s="10" t="s">
        <v>15</v>
      </c>
      <c r="S294" s="10" t="s">
        <v>15</v>
      </c>
      <c r="T294" s="10" t="s">
        <v>2282</v>
      </c>
      <c r="U294" s="10" t="s">
        <v>15</v>
      </c>
      <c r="V294" s="10" t="s">
        <v>15</v>
      </c>
      <c r="W294" s="10" t="s">
        <v>15</v>
      </c>
      <c r="X294" s="10" t="s">
        <v>15</v>
      </c>
      <c r="Y294" s="10" t="s">
        <v>15</v>
      </c>
      <c r="Z294" s="10" t="s">
        <v>15</v>
      </c>
      <c r="AA294" s="10" t="s">
        <v>2282</v>
      </c>
      <c r="AB294" s="10" t="s">
        <v>15</v>
      </c>
      <c r="AC294" s="10" t="s">
        <v>15</v>
      </c>
      <c r="AD294" s="10" t="s">
        <v>2360</v>
      </c>
      <c r="AE294" s="10" t="s">
        <v>15</v>
      </c>
      <c r="AF294" s="10" t="s">
        <v>15</v>
      </c>
      <c r="AG294" s="10" t="s">
        <v>15</v>
      </c>
      <c r="AH294" s="10" t="s">
        <v>2282</v>
      </c>
      <c r="AI294" s="10" t="s">
        <v>15</v>
      </c>
      <c r="AJ294" s="10" t="s">
        <v>15</v>
      </c>
      <c r="AK294" s="10" t="s">
        <v>15</v>
      </c>
      <c r="AL294" s="10" t="s">
        <v>15</v>
      </c>
      <c r="AM294" s="10" t="s">
        <v>15</v>
      </c>
      <c r="AN294" s="10" t="s">
        <v>15</v>
      </c>
      <c r="AO294" s="10" t="s">
        <v>2282</v>
      </c>
      <c r="AP294" s="10" t="s">
        <v>15</v>
      </c>
      <c r="AQ294" s="10" t="s">
        <v>15</v>
      </c>
      <c r="AR294" s="10" t="s">
        <v>15</v>
      </c>
      <c r="AS294" s="10" t="s">
        <v>15</v>
      </c>
      <c r="AT294" s="10" t="s">
        <v>15</v>
      </c>
      <c r="AU294" s="10">
        <f>SUM(COUNTIFS($P294:$AT294,{"Present - Approved","On behalf attendance - Approved","On behalf attendance - Regularise - Approved","Present - Regularise - Approved"}))</f>
        <v>27</v>
      </c>
      <c r="AV294" s="10">
        <f>SUM(COUNTIFS($P294:$AT294,{"Present - Awaiting","Present - Regularise - Awaiting"}))</f>
        <v>0</v>
      </c>
      <c r="AW294" s="10">
        <f>SUM(COUNTIFS($P294:$AT294,{"Weekoff - Approved","Weekoff Regularise - Approved","Weekoff - Regularise - Approved"}))</f>
        <v>4</v>
      </c>
      <c r="AX294" s="10">
        <f>SUM(COUNTIFS($P294:$AT294,{"Half Day - Approved","Halfday Present - Regularise - Approved","Halfday Present - Approved"}))/2</f>
        <v>0</v>
      </c>
      <c r="AY294" s="10">
        <f>SUM(COUNTIFS($P294:$AT294,{"Half Day - Awaiting"}))/2</f>
        <v>0</v>
      </c>
      <c r="AZ294" s="10">
        <f>COUNTIFS($P294:$AT294,"*Leave - approved*")</f>
        <v>0</v>
      </c>
      <c r="BA294" s="10">
        <f>SUM(COUNTIFS($P294:$AT294,{"Leave - Awaiting"}))</f>
        <v>0</v>
      </c>
      <c r="BB294" s="10">
        <f>COUNTIFS($P294:$AT294,"*Holiday*")</f>
        <v>0</v>
      </c>
      <c r="BC294" s="10">
        <f>SUM(COUNTIFS($P294:$AT294,{"Absent","Absent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4" s="10">
        <f>SUM(COUNTIFS($P294:$AT294,{"Not Marked","Halfday Present - Rejected","Half Day - Rejected","Marked Absent - Regularise - Rejected"}))</f>
        <v>0</v>
      </c>
      <c r="BE294" s="10">
        <f>COUNTIFS($P294:$AT294,"*NA*")</f>
        <v>0</v>
      </c>
      <c r="BF294" s="10">
        <f>SUM(AV294+AY294+BA294+BC294+BD294)</f>
        <v>0</v>
      </c>
      <c r="BG294" s="10">
        <f>SUM(AU294+AW294+AX294+AZ294+BB294)</f>
        <v>31</v>
      </c>
      <c r="BH294" s="10">
        <f>SUM($AU294:$BE294)</f>
        <v>31</v>
      </c>
      <c r="BI294" s="10">
        <f>BA294</f>
        <v>0</v>
      </c>
      <c r="BJ294" s="10">
        <f>BD294+BI294</f>
        <v>0</v>
      </c>
      <c r="BK294" s="10">
        <v>0</v>
      </c>
      <c r="BL294" s="10" t="s">
        <v>2380</v>
      </c>
      <c r="BM294" s="10" t="s">
        <v>2376</v>
      </c>
    </row>
    <row r="295" spans="1:65" x14ac:dyDescent="0.25">
      <c r="A295" s="10" t="s">
        <v>177</v>
      </c>
      <c r="B295" s="10" t="s">
        <v>503</v>
      </c>
      <c r="C295" s="10">
        <v>2002840806</v>
      </c>
      <c r="D295" s="10" t="s">
        <v>618</v>
      </c>
      <c r="E295" s="10" t="s">
        <v>619</v>
      </c>
      <c r="F295" s="10" t="s">
        <v>46</v>
      </c>
      <c r="G295" s="10" t="s">
        <v>47</v>
      </c>
      <c r="H295" s="10">
        <v>8408843438</v>
      </c>
      <c r="I295" s="10" t="s">
        <v>48</v>
      </c>
      <c r="J295" s="22">
        <v>45231</v>
      </c>
      <c r="K295" s="10">
        <v>9028874957</v>
      </c>
      <c r="L295" s="10" t="s">
        <v>413</v>
      </c>
      <c r="M295" s="10" t="s">
        <v>187</v>
      </c>
      <c r="N295" s="10" t="s">
        <v>40</v>
      </c>
      <c r="O295" s="10" t="s">
        <v>41</v>
      </c>
      <c r="P295" s="10" t="s">
        <v>15</v>
      </c>
      <c r="Q295" s="10" t="s">
        <v>15</v>
      </c>
      <c r="R295" s="10" t="s">
        <v>2360</v>
      </c>
      <c r="S295" s="10" t="s">
        <v>2360</v>
      </c>
      <c r="T295" s="10" t="s">
        <v>2282</v>
      </c>
      <c r="U295" s="10" t="s">
        <v>2360</v>
      </c>
      <c r="V295" s="10" t="s">
        <v>15</v>
      </c>
      <c r="W295" s="10" t="s">
        <v>2360</v>
      </c>
      <c r="X295" s="10" t="s">
        <v>2360</v>
      </c>
      <c r="Y295" s="10" t="s">
        <v>15</v>
      </c>
      <c r="Z295" s="10" t="s">
        <v>15</v>
      </c>
      <c r="AA295" s="10" t="s">
        <v>2282</v>
      </c>
      <c r="AB295" s="10" t="s">
        <v>15</v>
      </c>
      <c r="AC295" s="10" t="s">
        <v>2360</v>
      </c>
      <c r="AD295" s="10" t="s">
        <v>2360</v>
      </c>
      <c r="AE295" s="10" t="s">
        <v>15</v>
      </c>
      <c r="AF295" s="10" t="s">
        <v>15</v>
      </c>
      <c r="AG295" s="10" t="s">
        <v>15</v>
      </c>
      <c r="AH295" s="10" t="s">
        <v>2282</v>
      </c>
      <c r="AI295" s="10" t="s">
        <v>15</v>
      </c>
      <c r="AJ295" s="10" t="s">
        <v>15</v>
      </c>
      <c r="AK295" s="10" t="s">
        <v>15</v>
      </c>
      <c r="AL295" s="10" t="s">
        <v>15</v>
      </c>
      <c r="AM295" s="10" t="s">
        <v>15</v>
      </c>
      <c r="AN295" s="10" t="s">
        <v>15</v>
      </c>
      <c r="AO295" s="10" t="s">
        <v>2282</v>
      </c>
      <c r="AP295" s="10" t="s">
        <v>15</v>
      </c>
      <c r="AQ295" s="10" t="s">
        <v>15</v>
      </c>
      <c r="AR295" s="10" t="s">
        <v>15</v>
      </c>
      <c r="AS295" s="10" t="s">
        <v>15</v>
      </c>
      <c r="AT295" s="10" t="s">
        <v>15</v>
      </c>
      <c r="AU295" s="10">
        <f>SUM(COUNTIFS($P295:$AT295,{"Present - Approved","On behalf attendance - Approved","On behalf attendance - Regularise - Approved","Present - Regularise - Approved"}))</f>
        <v>27</v>
      </c>
      <c r="AV295" s="10">
        <f>SUM(COUNTIFS($P295:$AT295,{"Present - Awaiting","Present - Regularise - Awaiting"}))</f>
        <v>0</v>
      </c>
      <c r="AW295" s="10">
        <f>SUM(COUNTIFS($P295:$AT295,{"Weekoff - Approved","Weekoff Regularise - Approved","Weekoff - Regularise - Approved"}))</f>
        <v>4</v>
      </c>
      <c r="AX295" s="10">
        <f>SUM(COUNTIFS($P295:$AT295,{"Half Day - Approved","Halfday Present - Regularise - Approved","Halfday Present - Approved"}))/2</f>
        <v>0</v>
      </c>
      <c r="AY295" s="10">
        <f>SUM(COUNTIFS($P295:$AT295,{"Half Day - Awaiting"}))/2</f>
        <v>0</v>
      </c>
      <c r="AZ295" s="10">
        <f>COUNTIFS($P295:$AT295,"*Leave - approved*")</f>
        <v>0</v>
      </c>
      <c r="BA295" s="10">
        <f>SUM(COUNTIFS($P295:$AT295,{"Leave - Awaiting"}))</f>
        <v>0</v>
      </c>
      <c r="BB295" s="10">
        <f>COUNTIFS($P295:$AT295,"*Holiday*")</f>
        <v>0</v>
      </c>
      <c r="BC295" s="10">
        <f>SUM(COUNTIFS($P295:$AT295,{"Absent","Absent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5" s="10">
        <f>SUM(COUNTIFS($P295:$AT295,{"Not Marked","Halfday Present - Rejected","Half Day - Rejected","Marked Absent - Regularise - Rejected"}))</f>
        <v>0</v>
      </c>
      <c r="BE295" s="10">
        <f>COUNTIFS($P295:$AT295,"*NA*")</f>
        <v>0</v>
      </c>
      <c r="BF295" s="10">
        <f>SUM(AV295+AY295+BA295+BC295+BD295)</f>
        <v>0</v>
      </c>
      <c r="BG295" s="10">
        <f>SUM(AU295+AW295+AX295+AZ295+BB295)</f>
        <v>31</v>
      </c>
      <c r="BH295" s="10">
        <f>SUM($AU295:$BE295)</f>
        <v>31</v>
      </c>
      <c r="BI295" s="10">
        <f>BA295</f>
        <v>0</v>
      </c>
      <c r="BJ295" s="10">
        <f>BD295+BI295</f>
        <v>0</v>
      </c>
      <c r="BK295" s="10">
        <v>0</v>
      </c>
      <c r="BL295" s="10" t="s">
        <v>2380</v>
      </c>
      <c r="BM295" s="10" t="s">
        <v>2376</v>
      </c>
    </row>
    <row r="296" spans="1:65" x14ac:dyDescent="0.25">
      <c r="A296" s="10" t="s">
        <v>151</v>
      </c>
      <c r="B296" s="10" t="s">
        <v>620</v>
      </c>
      <c r="C296" s="10">
        <v>2002840803</v>
      </c>
      <c r="D296" s="10" t="s">
        <v>621</v>
      </c>
      <c r="E296" s="10" t="s">
        <v>622</v>
      </c>
      <c r="F296" s="10" t="s">
        <v>104</v>
      </c>
      <c r="G296" s="10" t="s">
        <v>47</v>
      </c>
      <c r="H296" s="10">
        <v>9509247104</v>
      </c>
      <c r="I296" s="10" t="s">
        <v>48</v>
      </c>
      <c r="J296" s="22">
        <v>45231</v>
      </c>
      <c r="K296" s="10">
        <v>8104678143</v>
      </c>
      <c r="L296" s="10" t="s">
        <v>623</v>
      </c>
      <c r="M296" s="10" t="s">
        <v>156</v>
      </c>
      <c r="N296" s="10" t="s">
        <v>40</v>
      </c>
      <c r="O296" s="10" t="s">
        <v>41</v>
      </c>
      <c r="P296" s="10" t="s">
        <v>2367</v>
      </c>
      <c r="Q296" s="10" t="s">
        <v>2367</v>
      </c>
      <c r="R296" s="10" t="s">
        <v>2368</v>
      </c>
      <c r="S296" s="10" t="s">
        <v>2367</v>
      </c>
      <c r="T296" s="10" t="s">
        <v>2282</v>
      </c>
      <c r="U296" s="10" t="s">
        <v>2368</v>
      </c>
      <c r="V296" s="10" t="s">
        <v>2367</v>
      </c>
      <c r="W296" s="10" t="s">
        <v>2367</v>
      </c>
      <c r="X296" s="10" t="s">
        <v>2367</v>
      </c>
      <c r="Y296" s="10" t="s">
        <v>2368</v>
      </c>
      <c r="Z296" s="10" t="s">
        <v>2368</v>
      </c>
      <c r="AA296" s="10" t="s">
        <v>2282</v>
      </c>
      <c r="AB296" s="10" t="s">
        <v>2367</v>
      </c>
      <c r="AC296" s="10" t="s">
        <v>2367</v>
      </c>
      <c r="AD296" s="10" t="s">
        <v>2367</v>
      </c>
      <c r="AE296" s="10" t="s">
        <v>2367</v>
      </c>
      <c r="AF296" s="10" t="s">
        <v>2367</v>
      </c>
      <c r="AG296" s="10" t="s">
        <v>2362</v>
      </c>
      <c r="AH296" s="10" t="s">
        <v>2282</v>
      </c>
      <c r="AI296" s="10" t="s">
        <v>2367</v>
      </c>
      <c r="AJ296" s="10" t="s">
        <v>2368</v>
      </c>
      <c r="AK296" s="10" t="s">
        <v>2367</v>
      </c>
      <c r="AL296" s="10" t="s">
        <v>2367</v>
      </c>
      <c r="AM296" s="10" t="s">
        <v>2367</v>
      </c>
      <c r="AN296" s="10" t="s">
        <v>2367</v>
      </c>
      <c r="AO296" s="10" t="s">
        <v>2282</v>
      </c>
      <c r="AP296" s="10" t="s">
        <v>2367</v>
      </c>
      <c r="AQ296" s="10" t="s">
        <v>2367</v>
      </c>
      <c r="AR296" s="10" t="s">
        <v>15</v>
      </c>
      <c r="AS296" s="10" t="s">
        <v>15</v>
      </c>
      <c r="AT296" s="10" t="s">
        <v>15</v>
      </c>
      <c r="AU296" s="10">
        <f>SUM(COUNTIFS($P296:$AT296,{"Present - Approved","On behalf attendance - Approved","On behalf attendance - Regularise - Approved","Present - Regularise - Approved"}))</f>
        <v>26</v>
      </c>
      <c r="AV296" s="10">
        <f>SUM(COUNTIFS($P296:$AT296,{"Present - Awaiting","Present - Regularise - Awaiting"}))</f>
        <v>0</v>
      </c>
      <c r="AW296" s="10">
        <f>SUM(COUNTIFS($P296:$AT296,{"Weekoff - Approved","Weekoff Regularise - Approved","Weekoff - Regularise - Approved"}))</f>
        <v>4</v>
      </c>
      <c r="AX296" s="10">
        <f>SUM(COUNTIFS($P296:$AT296,{"Half Day - Approved","Halfday Present - Regularise - Approved","Halfday Present - Approved"}))/2</f>
        <v>0</v>
      </c>
      <c r="AY296" s="10">
        <f>SUM(COUNTIFS($P296:$AT296,{"Half Day - Awaiting"}))/2</f>
        <v>0</v>
      </c>
      <c r="AZ296" s="10">
        <f>COUNTIFS($P296:$AT296,"*Leave - approved*")</f>
        <v>0</v>
      </c>
      <c r="BA296" s="10">
        <f>SUM(COUNTIFS($P296:$AT296,{"Leave - Awaiting"}))</f>
        <v>0</v>
      </c>
      <c r="BB296" s="10">
        <f>COUNTIFS($P296:$AT296,"*Holiday*")</f>
        <v>1</v>
      </c>
      <c r="BC296" s="10">
        <f>SUM(COUNTIFS($P296:$AT296,{"Absent","Absent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6" s="10">
        <f>SUM(COUNTIFS($P296:$AT296,{"Not Marked","Halfday Present - Rejected","Half Day - Rejected","Marked Absent - Regularise - Rejected"}))</f>
        <v>0</v>
      </c>
      <c r="BE296" s="10">
        <f>COUNTIFS($P296:$AT296,"*NA*")</f>
        <v>0</v>
      </c>
      <c r="BF296" s="10">
        <f>SUM(AV296+AY296+BA296+BC296+BD296)</f>
        <v>0</v>
      </c>
      <c r="BG296" s="10">
        <f>SUM(AU296+AW296+AX296+AZ296+BB296)</f>
        <v>31</v>
      </c>
      <c r="BH296" s="10">
        <f>SUM($AU296:$BE296)</f>
        <v>31</v>
      </c>
      <c r="BI296" s="10">
        <f>BA296</f>
        <v>0</v>
      </c>
      <c r="BJ296" s="10">
        <f>BD296+BI296</f>
        <v>0</v>
      </c>
      <c r="BK296" s="10">
        <v>0</v>
      </c>
      <c r="BL296" s="10" t="s">
        <v>2380</v>
      </c>
      <c r="BM296" s="10" t="s">
        <v>2376</v>
      </c>
    </row>
    <row r="297" spans="1:65" x14ac:dyDescent="0.25">
      <c r="A297" s="10" t="s">
        <v>383</v>
      </c>
      <c r="B297" s="10" t="s">
        <v>624</v>
      </c>
      <c r="C297" s="10">
        <v>2002840802</v>
      </c>
      <c r="D297" s="10" t="s">
        <v>625</v>
      </c>
      <c r="E297" s="10" t="s">
        <v>626</v>
      </c>
      <c r="F297" s="10" t="s">
        <v>46</v>
      </c>
      <c r="G297" s="10" t="s">
        <v>47</v>
      </c>
      <c r="H297" s="10">
        <v>9300678039</v>
      </c>
      <c r="I297" s="10" t="s">
        <v>48</v>
      </c>
      <c r="J297" s="22">
        <v>45231</v>
      </c>
      <c r="K297" s="10">
        <v>9713427420</v>
      </c>
      <c r="L297" s="10" t="s">
        <v>627</v>
      </c>
      <c r="M297" s="10" t="s">
        <v>59</v>
      </c>
      <c r="N297" s="10" t="s">
        <v>40</v>
      </c>
      <c r="O297" s="10" t="s">
        <v>41</v>
      </c>
      <c r="P297" s="10" t="s">
        <v>15</v>
      </c>
      <c r="Q297" s="10" t="s">
        <v>15</v>
      </c>
      <c r="R297" s="10" t="s">
        <v>15</v>
      </c>
      <c r="S297" s="10" t="s">
        <v>15</v>
      </c>
      <c r="T297" s="10" t="s">
        <v>2282</v>
      </c>
      <c r="U297" s="10" t="s">
        <v>15</v>
      </c>
      <c r="V297" s="10" t="s">
        <v>15</v>
      </c>
      <c r="W297" s="10" t="s">
        <v>15</v>
      </c>
      <c r="X297" s="10" t="s">
        <v>15</v>
      </c>
      <c r="Y297" s="10" t="s">
        <v>15</v>
      </c>
      <c r="Z297" s="10" t="s">
        <v>2359</v>
      </c>
      <c r="AA297" s="10" t="s">
        <v>2282</v>
      </c>
      <c r="AB297" s="10" t="s">
        <v>15</v>
      </c>
      <c r="AC297" s="10" t="s">
        <v>15</v>
      </c>
      <c r="AD297" s="10" t="s">
        <v>15</v>
      </c>
      <c r="AE297" s="10" t="s">
        <v>15</v>
      </c>
      <c r="AF297" s="10" t="s">
        <v>15</v>
      </c>
      <c r="AG297" s="10" t="s">
        <v>15</v>
      </c>
      <c r="AH297" s="10" t="s">
        <v>2282</v>
      </c>
      <c r="AI297" s="10" t="s">
        <v>15</v>
      </c>
      <c r="AJ297" s="10" t="s">
        <v>15</v>
      </c>
      <c r="AK297" s="10" t="s">
        <v>15</v>
      </c>
      <c r="AL297" s="10" t="s">
        <v>15</v>
      </c>
      <c r="AM297" s="10" t="s">
        <v>15</v>
      </c>
      <c r="AN297" s="10" t="s">
        <v>15</v>
      </c>
      <c r="AO297" s="10" t="s">
        <v>2282</v>
      </c>
      <c r="AP297" s="10" t="s">
        <v>15</v>
      </c>
      <c r="AQ297" s="10" t="s">
        <v>15</v>
      </c>
      <c r="AR297" s="10" t="s">
        <v>15</v>
      </c>
      <c r="AS297" s="10" t="s">
        <v>15</v>
      </c>
      <c r="AT297" s="10" t="s">
        <v>15</v>
      </c>
      <c r="AU297" s="10">
        <f>SUM(COUNTIFS($P297:$AT297,{"Present - Approved","On behalf attendance - Approved","On behalf attendance - Regularise - Approved","Present - Regularise - Approved"}))</f>
        <v>26</v>
      </c>
      <c r="AV297" s="10">
        <f>SUM(COUNTIFS($P297:$AT297,{"Present - Awaiting","Present - Regularise - Awaiting"}))</f>
        <v>0</v>
      </c>
      <c r="AW297" s="10">
        <f>SUM(COUNTIFS($P297:$AT297,{"Weekoff - Approved","Weekoff Regularise - Approved","Weekoff - Regularise - Approved"}))</f>
        <v>4</v>
      </c>
      <c r="AX297" s="10">
        <f>SUM(COUNTIFS($P297:$AT297,{"Half Day - Approved","Halfday Present - Regularise - Approved","Halfday Present - Approved"}))/2</f>
        <v>0</v>
      </c>
      <c r="AY297" s="10">
        <f>SUM(COUNTIFS($P297:$AT297,{"Half Day - Awaiting"}))/2</f>
        <v>0</v>
      </c>
      <c r="AZ297" s="10">
        <f>COUNTIFS($P297:$AT297,"*Leave - approved*")</f>
        <v>1</v>
      </c>
      <c r="BA297" s="10">
        <f>SUM(COUNTIFS($P297:$AT297,{"Leave - Awaiting"}))</f>
        <v>0</v>
      </c>
      <c r="BB297" s="10">
        <f>COUNTIFS($P297:$AT297,"*Holiday*")</f>
        <v>0</v>
      </c>
      <c r="BC297" s="10">
        <f>SUM(COUNTIFS($P297:$AT297,{"Absent","Absent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7" s="10">
        <f>SUM(COUNTIFS($P297:$AT297,{"Not Marked","Halfday Present - Rejected","Half Day - Rejected","Marked Absent - Regularise - Rejected"}))</f>
        <v>0</v>
      </c>
      <c r="BE297" s="10">
        <f>COUNTIFS($P297:$AT297,"*NA*")</f>
        <v>0</v>
      </c>
      <c r="BF297" s="10">
        <f>SUM(AV297+AY297+BA297+BC297+BD297)</f>
        <v>0</v>
      </c>
      <c r="BG297" s="10">
        <f>SUM(AU297+AW297+AX297+AZ297+BB297)</f>
        <v>31</v>
      </c>
      <c r="BH297" s="10">
        <f>SUM($AU297:$BE297)</f>
        <v>31</v>
      </c>
      <c r="BI297" s="10">
        <f>BA297</f>
        <v>0</v>
      </c>
      <c r="BJ297" s="10">
        <f>BD297+BI297</f>
        <v>0</v>
      </c>
      <c r="BK297" s="10">
        <v>0</v>
      </c>
      <c r="BL297" s="10" t="s">
        <v>2380</v>
      </c>
      <c r="BM297" s="10" t="s">
        <v>2376</v>
      </c>
    </row>
    <row r="298" spans="1:65" x14ac:dyDescent="0.25">
      <c r="A298" s="10" t="s">
        <v>64</v>
      </c>
      <c r="B298" s="10" t="s">
        <v>65</v>
      </c>
      <c r="C298" s="10">
        <v>2002840800</v>
      </c>
      <c r="D298" s="10" t="s">
        <v>628</v>
      </c>
      <c r="E298" s="10" t="s">
        <v>629</v>
      </c>
      <c r="F298" s="10" t="s">
        <v>35</v>
      </c>
      <c r="G298" s="10" t="s">
        <v>47</v>
      </c>
      <c r="H298" s="10">
        <v>8688047990</v>
      </c>
      <c r="I298" s="10" t="s">
        <v>48</v>
      </c>
      <c r="J298" s="22">
        <v>45231</v>
      </c>
      <c r="K298" s="10">
        <v>9703140602</v>
      </c>
      <c r="L298" s="10" t="s">
        <v>630</v>
      </c>
      <c r="M298" s="10" t="s">
        <v>69</v>
      </c>
      <c r="N298" s="10" t="s">
        <v>40</v>
      </c>
      <c r="O298" s="10" t="s">
        <v>41</v>
      </c>
      <c r="P298" s="10" t="s">
        <v>15</v>
      </c>
      <c r="Q298" s="10" t="s">
        <v>2359</v>
      </c>
      <c r="R298" s="10" t="s">
        <v>2360</v>
      </c>
      <c r="S298" s="10" t="s">
        <v>2360</v>
      </c>
      <c r="T298" s="10" t="s">
        <v>2282</v>
      </c>
      <c r="U298" s="10" t="s">
        <v>15</v>
      </c>
      <c r="V298" s="10" t="s">
        <v>15</v>
      </c>
      <c r="W298" s="10" t="s">
        <v>15</v>
      </c>
      <c r="X298" s="10" t="s">
        <v>2360</v>
      </c>
      <c r="Y298" s="10" t="s">
        <v>15</v>
      </c>
      <c r="Z298" s="10" t="s">
        <v>2360</v>
      </c>
      <c r="AA298" s="10" t="s">
        <v>2282</v>
      </c>
      <c r="AB298" s="10" t="s">
        <v>15</v>
      </c>
      <c r="AC298" s="10" t="s">
        <v>15</v>
      </c>
      <c r="AD298" s="10" t="s">
        <v>15</v>
      </c>
      <c r="AE298" s="10" t="s">
        <v>15</v>
      </c>
      <c r="AF298" s="10" t="s">
        <v>15</v>
      </c>
      <c r="AG298" s="10" t="s">
        <v>15</v>
      </c>
      <c r="AH298" s="10" t="s">
        <v>2282</v>
      </c>
      <c r="AI298" s="10" t="s">
        <v>15</v>
      </c>
      <c r="AJ298" s="10" t="s">
        <v>15</v>
      </c>
      <c r="AK298" s="10" t="s">
        <v>15</v>
      </c>
      <c r="AL298" s="10" t="s">
        <v>15</v>
      </c>
      <c r="AM298" s="10" t="s">
        <v>15</v>
      </c>
      <c r="AN298" s="10" t="s">
        <v>2360</v>
      </c>
      <c r="AO298" s="10" t="s">
        <v>2282</v>
      </c>
      <c r="AP298" s="10" t="s">
        <v>15</v>
      </c>
      <c r="AQ298" s="10" t="s">
        <v>15</v>
      </c>
      <c r="AR298" s="10" t="s">
        <v>15</v>
      </c>
      <c r="AS298" s="10" t="s">
        <v>15</v>
      </c>
      <c r="AT298" s="10" t="s">
        <v>15</v>
      </c>
      <c r="AU298" s="10">
        <f>SUM(COUNTIFS($P298:$AT298,{"Present - Approved","On behalf attendance - Approved","On behalf attendance - Regularise - Approved","Present - Regularise - Approved"}))</f>
        <v>26</v>
      </c>
      <c r="AV298" s="10">
        <f>SUM(COUNTIFS($P298:$AT298,{"Present - Awaiting","Present - Regularise - Awaiting"}))</f>
        <v>0</v>
      </c>
      <c r="AW298" s="10">
        <f>SUM(COUNTIFS($P298:$AT298,{"Weekoff - Approved","Weekoff Regularise - Approved","Weekoff - Regularise - Approved"}))</f>
        <v>4</v>
      </c>
      <c r="AX298" s="10">
        <f>SUM(COUNTIFS($P298:$AT298,{"Half Day - Approved","Halfday Present - Regularise - Approved","Halfday Present - Approved"}))/2</f>
        <v>0</v>
      </c>
      <c r="AY298" s="10">
        <f>SUM(COUNTIFS($P298:$AT298,{"Half Day - Awaiting"}))/2</f>
        <v>0</v>
      </c>
      <c r="AZ298" s="10">
        <f>COUNTIFS($P298:$AT298,"*Leave - approved*")</f>
        <v>1</v>
      </c>
      <c r="BA298" s="10">
        <f>SUM(COUNTIFS($P298:$AT298,{"Leave - Awaiting"}))</f>
        <v>0</v>
      </c>
      <c r="BB298" s="10">
        <f>COUNTIFS($P298:$AT298,"*Holiday*")</f>
        <v>0</v>
      </c>
      <c r="BC298" s="10">
        <f>SUM(COUNTIFS($P298:$AT298,{"Absent","Absent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8" s="10">
        <f>SUM(COUNTIFS($P298:$AT298,{"Not Marked","Halfday Present - Rejected","Half Day - Rejected","Marked Absent - Regularise - Rejected"}))</f>
        <v>0</v>
      </c>
      <c r="BE298" s="10">
        <f>COUNTIFS($P298:$AT298,"*NA*")</f>
        <v>0</v>
      </c>
      <c r="BF298" s="10">
        <f>SUM(AV298+AY298+BA298+BC298+BD298)</f>
        <v>0</v>
      </c>
      <c r="BG298" s="10">
        <f>SUM(AU298+AW298+AX298+AZ298+BB298)</f>
        <v>31</v>
      </c>
      <c r="BH298" s="10">
        <f>SUM($AU298:$BE298)</f>
        <v>31</v>
      </c>
      <c r="BI298" s="10">
        <f>BA298</f>
        <v>0</v>
      </c>
      <c r="BJ298" s="10">
        <f>BD298+BI298</f>
        <v>0</v>
      </c>
      <c r="BK298" s="10">
        <v>0</v>
      </c>
      <c r="BL298" s="10" t="s">
        <v>2380</v>
      </c>
      <c r="BM298" s="10" t="s">
        <v>2376</v>
      </c>
    </row>
    <row r="299" spans="1:65" x14ac:dyDescent="0.25">
      <c r="A299" s="10" t="s">
        <v>217</v>
      </c>
      <c r="B299" s="10" t="s">
        <v>395</v>
      </c>
      <c r="C299" s="10">
        <v>2002840969</v>
      </c>
      <c r="D299" s="10" t="s">
        <v>631</v>
      </c>
      <c r="E299" s="10" t="s">
        <v>632</v>
      </c>
      <c r="F299" s="10" t="s">
        <v>46</v>
      </c>
      <c r="G299" s="10" t="s">
        <v>47</v>
      </c>
      <c r="H299" s="10">
        <v>9898069057</v>
      </c>
      <c r="I299" s="10" t="s">
        <v>48</v>
      </c>
      <c r="J299" s="22">
        <v>45231</v>
      </c>
      <c r="K299" s="10">
        <v>9067419535</v>
      </c>
      <c r="L299" s="10" t="s">
        <v>398</v>
      </c>
      <c r="M299" s="10" t="s">
        <v>258</v>
      </c>
      <c r="N299" s="10" t="s">
        <v>40</v>
      </c>
      <c r="O299" s="10" t="s">
        <v>41</v>
      </c>
      <c r="P299" s="10" t="s">
        <v>15</v>
      </c>
      <c r="Q299" s="10" t="s">
        <v>15</v>
      </c>
      <c r="R299" s="10" t="s">
        <v>15</v>
      </c>
      <c r="S299" s="10" t="s">
        <v>15</v>
      </c>
      <c r="T299" s="10" t="s">
        <v>2282</v>
      </c>
      <c r="U299" s="10" t="s">
        <v>15</v>
      </c>
      <c r="V299" s="10" t="s">
        <v>15</v>
      </c>
      <c r="W299" s="10" t="s">
        <v>15</v>
      </c>
      <c r="X299" s="10" t="s">
        <v>15</v>
      </c>
      <c r="Y299" s="10" t="s">
        <v>15</v>
      </c>
      <c r="Z299" s="10" t="s">
        <v>15</v>
      </c>
      <c r="AA299" s="10" t="s">
        <v>2282</v>
      </c>
      <c r="AB299" s="10" t="s">
        <v>15</v>
      </c>
      <c r="AC299" s="10" t="s">
        <v>15</v>
      </c>
      <c r="AD299" s="10" t="s">
        <v>15</v>
      </c>
      <c r="AE299" s="10" t="s">
        <v>15</v>
      </c>
      <c r="AF299" s="10" t="s">
        <v>15</v>
      </c>
      <c r="AG299" s="10" t="s">
        <v>15</v>
      </c>
      <c r="AH299" s="10" t="s">
        <v>2282</v>
      </c>
      <c r="AI299" s="10" t="s">
        <v>15</v>
      </c>
      <c r="AJ299" s="10" t="s">
        <v>15</v>
      </c>
      <c r="AK299" s="10" t="s">
        <v>15</v>
      </c>
      <c r="AL299" s="10" t="s">
        <v>2360</v>
      </c>
      <c r="AM299" s="10" t="s">
        <v>15</v>
      </c>
      <c r="AN299" s="10" t="s">
        <v>15</v>
      </c>
      <c r="AO299" s="10" t="s">
        <v>2282</v>
      </c>
      <c r="AP299" s="10" t="s">
        <v>15</v>
      </c>
      <c r="AQ299" s="10" t="s">
        <v>15</v>
      </c>
      <c r="AR299" s="10" t="s">
        <v>15</v>
      </c>
      <c r="AS299" s="10" t="s">
        <v>15</v>
      </c>
      <c r="AT299" s="10" t="s">
        <v>15</v>
      </c>
      <c r="AU299" s="10">
        <f>SUM(COUNTIFS($P299:$AT299,{"Present - Approved","On behalf attendance - Approved","On behalf attendance - Regularise - Approved","Present - Regularise - Approved"}))</f>
        <v>27</v>
      </c>
      <c r="AV299" s="10">
        <f>SUM(COUNTIFS($P299:$AT299,{"Present - Awaiting","Present - Regularise - Awaiting"}))</f>
        <v>0</v>
      </c>
      <c r="AW299" s="10">
        <f>SUM(COUNTIFS($P299:$AT299,{"Weekoff - Approved","Weekoff Regularise - Approved","Weekoff - Regularise - Approved"}))</f>
        <v>4</v>
      </c>
      <c r="AX299" s="10">
        <f>SUM(COUNTIFS($P299:$AT299,{"Half Day - Approved","Halfday Present - Regularise - Approved","Halfday Present - Approved"}))/2</f>
        <v>0</v>
      </c>
      <c r="AY299" s="10">
        <f>SUM(COUNTIFS($P299:$AT299,{"Half Day - Awaiting"}))/2</f>
        <v>0</v>
      </c>
      <c r="AZ299" s="10">
        <f>COUNTIFS($P299:$AT299,"*Leave - approved*")</f>
        <v>0</v>
      </c>
      <c r="BA299" s="10">
        <f>SUM(COUNTIFS($P299:$AT299,{"Leave - Awaiting"}))</f>
        <v>0</v>
      </c>
      <c r="BB299" s="10">
        <f>COUNTIFS($P299:$AT299,"*Holiday*")</f>
        <v>0</v>
      </c>
      <c r="BC299" s="10">
        <f>SUM(COUNTIFS($P299:$AT299,{"Absent","Absent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299" s="10">
        <f>SUM(COUNTIFS($P299:$AT299,{"Not Marked","Halfday Present - Rejected","Half Day - Rejected","Marked Absent - Regularise - Rejected"}))</f>
        <v>0</v>
      </c>
      <c r="BE299" s="10">
        <f>COUNTIFS($P299:$AT299,"*NA*")</f>
        <v>0</v>
      </c>
      <c r="BF299" s="10">
        <f>SUM(AV299+AY299+BA299+BC299+BD299)</f>
        <v>0</v>
      </c>
      <c r="BG299" s="10">
        <f>SUM(AU299+AW299+AX299+AZ299+BB299)</f>
        <v>31</v>
      </c>
      <c r="BH299" s="10">
        <f>SUM($AU299:$BE299)</f>
        <v>31</v>
      </c>
      <c r="BI299" s="10">
        <f>BA299</f>
        <v>0</v>
      </c>
      <c r="BJ299" s="10">
        <f>BD299+BI299</f>
        <v>0</v>
      </c>
      <c r="BK299" s="10">
        <v>0</v>
      </c>
      <c r="BL299" s="10" t="s">
        <v>2380</v>
      </c>
      <c r="BM299" s="10" t="s">
        <v>2376</v>
      </c>
    </row>
    <row r="300" spans="1:65" x14ac:dyDescent="0.25">
      <c r="A300" s="10" t="s">
        <v>42</v>
      </c>
      <c r="B300" s="10" t="s">
        <v>306</v>
      </c>
      <c r="C300" s="10">
        <v>2002840930</v>
      </c>
      <c r="D300" s="10" t="s">
        <v>633</v>
      </c>
      <c r="E300" s="10" t="s">
        <v>634</v>
      </c>
      <c r="F300" s="10" t="s">
        <v>46</v>
      </c>
      <c r="G300" s="10" t="s">
        <v>47</v>
      </c>
      <c r="H300" s="10">
        <v>7697856411</v>
      </c>
      <c r="I300" s="10" t="s">
        <v>48</v>
      </c>
      <c r="J300" s="22">
        <v>45231</v>
      </c>
      <c r="K300" s="10">
        <v>9826624917</v>
      </c>
      <c r="L300" s="10" t="s">
        <v>635</v>
      </c>
      <c r="M300" s="10" t="s">
        <v>50</v>
      </c>
      <c r="N300" s="10" t="s">
        <v>40</v>
      </c>
      <c r="O300" s="10" t="s">
        <v>41</v>
      </c>
      <c r="P300" s="10" t="s">
        <v>15</v>
      </c>
      <c r="Q300" s="10" t="s">
        <v>15</v>
      </c>
      <c r="R300" s="10" t="s">
        <v>15</v>
      </c>
      <c r="S300" s="10" t="s">
        <v>15</v>
      </c>
      <c r="T300" s="10" t="s">
        <v>2282</v>
      </c>
      <c r="U300" s="10" t="s">
        <v>15</v>
      </c>
      <c r="V300" s="10" t="s">
        <v>15</v>
      </c>
      <c r="W300" s="10" t="s">
        <v>15</v>
      </c>
      <c r="X300" s="10" t="s">
        <v>15</v>
      </c>
      <c r="Y300" s="10" t="s">
        <v>15</v>
      </c>
      <c r="Z300" s="10" t="s">
        <v>15</v>
      </c>
      <c r="AA300" s="10" t="s">
        <v>2282</v>
      </c>
      <c r="AB300" s="10" t="s">
        <v>15</v>
      </c>
      <c r="AC300" s="10" t="s">
        <v>15</v>
      </c>
      <c r="AD300" s="10" t="s">
        <v>15</v>
      </c>
      <c r="AE300" s="10" t="s">
        <v>15</v>
      </c>
      <c r="AF300" s="10" t="s">
        <v>15</v>
      </c>
      <c r="AG300" s="10" t="s">
        <v>15</v>
      </c>
      <c r="AH300" s="10" t="s">
        <v>2282</v>
      </c>
      <c r="AI300" s="10" t="s">
        <v>2359</v>
      </c>
      <c r="AJ300" s="10" t="s">
        <v>15</v>
      </c>
      <c r="AK300" s="10" t="s">
        <v>2360</v>
      </c>
      <c r="AL300" s="10" t="s">
        <v>15</v>
      </c>
      <c r="AM300" s="10" t="s">
        <v>15</v>
      </c>
      <c r="AN300" s="10" t="s">
        <v>15</v>
      </c>
      <c r="AO300" s="10" t="s">
        <v>2282</v>
      </c>
      <c r="AP300" s="10" t="s">
        <v>15</v>
      </c>
      <c r="AQ300" s="10" t="s">
        <v>15</v>
      </c>
      <c r="AR300" s="10" t="s">
        <v>15</v>
      </c>
      <c r="AS300" s="10" t="s">
        <v>15</v>
      </c>
      <c r="AT300" s="10" t="s">
        <v>15</v>
      </c>
      <c r="AU300" s="10">
        <f>SUM(COUNTIFS($P300:$AT300,{"Present - Approved","On behalf attendance - Approved","On behalf attendance - Regularise - Approved","Present - Regularise - Approved"}))</f>
        <v>26</v>
      </c>
      <c r="AV300" s="10">
        <f>SUM(COUNTIFS($P300:$AT300,{"Present - Awaiting","Present - Regularise - Awaiting"}))</f>
        <v>0</v>
      </c>
      <c r="AW300" s="10">
        <f>SUM(COUNTIFS($P300:$AT300,{"Weekoff - Approved","Weekoff Regularise - Approved","Weekoff - Regularise - Approved"}))</f>
        <v>4</v>
      </c>
      <c r="AX300" s="10">
        <f>SUM(COUNTIFS($P300:$AT300,{"Half Day - Approved","Halfday Present - Regularise - Approved","Halfday Present - Approved"}))/2</f>
        <v>0</v>
      </c>
      <c r="AY300" s="10">
        <f>SUM(COUNTIFS($P300:$AT300,{"Half Day - Awaiting"}))/2</f>
        <v>0</v>
      </c>
      <c r="AZ300" s="10">
        <f>COUNTIFS($P300:$AT300,"*Leave - approved*")</f>
        <v>1</v>
      </c>
      <c r="BA300" s="10">
        <f>SUM(COUNTIFS($P300:$AT300,{"Leave - Awaiting"}))</f>
        <v>0</v>
      </c>
      <c r="BB300" s="10">
        <f>COUNTIFS($P300:$AT300,"*Holiday*")</f>
        <v>0</v>
      </c>
      <c r="BC300" s="10">
        <f>SUM(COUNTIFS($P300:$AT300,{"Absent","Absent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0" s="10">
        <f>SUM(COUNTIFS($P300:$AT300,{"Not Marked","Halfday Present - Rejected","Half Day - Rejected","Marked Absent - Regularise - Rejected"}))</f>
        <v>0</v>
      </c>
      <c r="BE300" s="10">
        <f>COUNTIFS($P300:$AT300,"*NA*")</f>
        <v>0</v>
      </c>
      <c r="BF300" s="10">
        <f>SUM(AV300+AY300+BA300+BC300+BD300)</f>
        <v>0</v>
      </c>
      <c r="BG300" s="10">
        <f>SUM(AU300+AW300+AX300+AZ300+BB300)</f>
        <v>31</v>
      </c>
      <c r="BH300" s="10">
        <f>SUM($AU300:$BE300)</f>
        <v>31</v>
      </c>
      <c r="BI300" s="10">
        <f>BA300</f>
        <v>0</v>
      </c>
      <c r="BJ300" s="10">
        <f>BD300+BI300</f>
        <v>0</v>
      </c>
      <c r="BK300" s="10">
        <v>0</v>
      </c>
      <c r="BL300" s="10" t="s">
        <v>2380</v>
      </c>
      <c r="BM300" s="10" t="s">
        <v>2376</v>
      </c>
    </row>
    <row r="301" spans="1:65" x14ac:dyDescent="0.25">
      <c r="A301" s="10" t="s">
        <v>42</v>
      </c>
      <c r="B301" s="10" t="s">
        <v>306</v>
      </c>
      <c r="C301" s="10">
        <v>2002840929</v>
      </c>
      <c r="D301" s="10" t="s">
        <v>636</v>
      </c>
      <c r="E301" s="10" t="s">
        <v>637</v>
      </c>
      <c r="F301" s="10" t="s">
        <v>46</v>
      </c>
      <c r="G301" s="10" t="s">
        <v>47</v>
      </c>
      <c r="H301" s="10">
        <v>8120051700</v>
      </c>
      <c r="I301" s="10" t="s">
        <v>48</v>
      </c>
      <c r="J301" s="22">
        <v>45231</v>
      </c>
      <c r="K301" s="10">
        <v>9826624917</v>
      </c>
      <c r="L301" s="10" t="s">
        <v>635</v>
      </c>
      <c r="M301" s="10" t="s">
        <v>50</v>
      </c>
      <c r="N301" s="10" t="s">
        <v>40</v>
      </c>
      <c r="O301" s="10" t="s">
        <v>41</v>
      </c>
      <c r="P301" s="10" t="s">
        <v>15</v>
      </c>
      <c r="Q301" s="10" t="s">
        <v>2359</v>
      </c>
      <c r="R301" s="10" t="s">
        <v>2359</v>
      </c>
      <c r="S301" s="10" t="s">
        <v>15</v>
      </c>
      <c r="T301" s="10" t="s">
        <v>2282</v>
      </c>
      <c r="U301" s="10" t="s">
        <v>15</v>
      </c>
      <c r="V301" s="10" t="s">
        <v>15</v>
      </c>
      <c r="W301" s="10" t="s">
        <v>15</v>
      </c>
      <c r="X301" s="10" t="s">
        <v>15</v>
      </c>
      <c r="Y301" s="10" t="s">
        <v>15</v>
      </c>
      <c r="Z301" s="10" t="s">
        <v>15</v>
      </c>
      <c r="AA301" s="10" t="s">
        <v>2282</v>
      </c>
      <c r="AB301" s="10" t="s">
        <v>15</v>
      </c>
      <c r="AC301" s="10" t="s">
        <v>15</v>
      </c>
      <c r="AD301" s="10" t="s">
        <v>15</v>
      </c>
      <c r="AE301" s="10" t="s">
        <v>15</v>
      </c>
      <c r="AF301" s="10" t="s">
        <v>15</v>
      </c>
      <c r="AG301" s="10" t="s">
        <v>15</v>
      </c>
      <c r="AH301" s="10" t="s">
        <v>2282</v>
      </c>
      <c r="AI301" s="10" t="s">
        <v>15</v>
      </c>
      <c r="AJ301" s="10" t="s">
        <v>15</v>
      </c>
      <c r="AK301" s="10" t="s">
        <v>15</v>
      </c>
      <c r="AL301" s="10" t="s">
        <v>15</v>
      </c>
      <c r="AM301" s="10" t="s">
        <v>15</v>
      </c>
      <c r="AN301" s="10" t="s">
        <v>2359</v>
      </c>
      <c r="AO301" s="10" t="s">
        <v>2282</v>
      </c>
      <c r="AP301" s="10" t="s">
        <v>15</v>
      </c>
      <c r="AQ301" s="10" t="s">
        <v>15</v>
      </c>
      <c r="AR301" s="10" t="s">
        <v>2360</v>
      </c>
      <c r="AS301" s="10" t="s">
        <v>15</v>
      </c>
      <c r="AT301" s="10" t="s">
        <v>15</v>
      </c>
      <c r="AU301" s="10">
        <f>SUM(COUNTIFS($P301:$AT301,{"Present - Approved","On behalf attendance - Approved","On behalf attendance - Regularise - Approved","Present - Regularise - Approved"}))</f>
        <v>24</v>
      </c>
      <c r="AV301" s="10">
        <f>SUM(COUNTIFS($P301:$AT301,{"Present - Awaiting","Present - Regularise - Awaiting"}))</f>
        <v>0</v>
      </c>
      <c r="AW301" s="10">
        <f>SUM(COUNTIFS($P301:$AT301,{"Weekoff - Approved","Weekoff Regularise - Approved","Weekoff - Regularise - Approved"}))</f>
        <v>4</v>
      </c>
      <c r="AX301" s="10">
        <f>SUM(COUNTIFS($P301:$AT301,{"Half Day - Approved","Halfday Present - Regularise - Approved","Halfday Present - Approved"}))/2</f>
        <v>0</v>
      </c>
      <c r="AY301" s="10">
        <f>SUM(COUNTIFS($P301:$AT301,{"Half Day - Awaiting"}))/2</f>
        <v>0</v>
      </c>
      <c r="AZ301" s="10">
        <f>COUNTIFS($P301:$AT301,"*Leave - approved*")</f>
        <v>3</v>
      </c>
      <c r="BA301" s="10">
        <f>SUM(COUNTIFS($P301:$AT301,{"Leave - Awaiting"}))</f>
        <v>0</v>
      </c>
      <c r="BB301" s="10">
        <f>COUNTIFS($P301:$AT301,"*Holiday*")</f>
        <v>0</v>
      </c>
      <c r="BC301" s="10">
        <f>SUM(COUNTIFS($P301:$AT301,{"Absent","Absent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1" s="10">
        <f>SUM(COUNTIFS($P301:$AT301,{"Not Marked","Halfday Present - Rejected","Half Day - Rejected","Marked Absent - Regularise - Rejected"}))</f>
        <v>0</v>
      </c>
      <c r="BE301" s="10">
        <f>COUNTIFS($P301:$AT301,"*NA*")</f>
        <v>0</v>
      </c>
      <c r="BF301" s="10">
        <f>SUM(AV301+AY301+BA301+BC301+BD301)</f>
        <v>0</v>
      </c>
      <c r="BG301" s="10">
        <f>SUM(AU301+AW301+AX301+AZ301+BB301)</f>
        <v>31</v>
      </c>
      <c r="BH301" s="10">
        <f>SUM($AU301:$BE301)</f>
        <v>31</v>
      </c>
      <c r="BI301" s="10">
        <f>BA301</f>
        <v>0</v>
      </c>
      <c r="BJ301" s="10">
        <f>BD301+BI301</f>
        <v>0</v>
      </c>
      <c r="BK301" s="10">
        <v>0</v>
      </c>
      <c r="BL301" s="10" t="s">
        <v>2380</v>
      </c>
      <c r="BM301" s="10" t="s">
        <v>2376</v>
      </c>
    </row>
    <row r="302" spans="1:65" x14ac:dyDescent="0.25">
      <c r="A302" s="10" t="s">
        <v>42</v>
      </c>
      <c r="B302" s="10" t="s">
        <v>638</v>
      </c>
      <c r="C302" s="10">
        <v>2002840968</v>
      </c>
      <c r="D302" s="10" t="s">
        <v>639</v>
      </c>
      <c r="E302" s="10" t="s">
        <v>640</v>
      </c>
      <c r="F302" s="10" t="s">
        <v>46</v>
      </c>
      <c r="G302" s="10" t="s">
        <v>47</v>
      </c>
      <c r="H302" s="10">
        <v>8109153959</v>
      </c>
      <c r="I302" s="10" t="s">
        <v>48</v>
      </c>
      <c r="J302" s="22">
        <v>45231</v>
      </c>
      <c r="K302" s="10">
        <v>9826624917</v>
      </c>
      <c r="L302" s="10" t="s">
        <v>635</v>
      </c>
      <c r="M302" s="10" t="s">
        <v>50</v>
      </c>
      <c r="N302" s="10" t="s">
        <v>40</v>
      </c>
      <c r="O302" s="10" t="s">
        <v>41</v>
      </c>
      <c r="P302" s="10" t="s">
        <v>15</v>
      </c>
      <c r="Q302" s="10" t="s">
        <v>15</v>
      </c>
      <c r="R302" s="10" t="s">
        <v>15</v>
      </c>
      <c r="S302" s="10" t="s">
        <v>15</v>
      </c>
      <c r="T302" s="10" t="s">
        <v>2282</v>
      </c>
      <c r="U302" s="10" t="s">
        <v>15</v>
      </c>
      <c r="V302" s="10" t="s">
        <v>2360</v>
      </c>
      <c r="W302" s="10" t="s">
        <v>15</v>
      </c>
      <c r="X302" s="10" t="s">
        <v>2360</v>
      </c>
      <c r="Y302" s="10" t="s">
        <v>15</v>
      </c>
      <c r="Z302" s="10" t="s">
        <v>15</v>
      </c>
      <c r="AA302" s="10" t="s">
        <v>2282</v>
      </c>
      <c r="AB302" s="10" t="s">
        <v>15</v>
      </c>
      <c r="AC302" s="10" t="s">
        <v>15</v>
      </c>
      <c r="AD302" s="10" t="s">
        <v>15</v>
      </c>
      <c r="AE302" s="10" t="s">
        <v>15</v>
      </c>
      <c r="AF302" s="10" t="s">
        <v>15</v>
      </c>
      <c r="AG302" s="10" t="s">
        <v>2360</v>
      </c>
      <c r="AH302" s="10" t="s">
        <v>2282</v>
      </c>
      <c r="AI302" s="10" t="s">
        <v>15</v>
      </c>
      <c r="AJ302" s="10" t="s">
        <v>2360</v>
      </c>
      <c r="AK302" s="10" t="s">
        <v>15</v>
      </c>
      <c r="AL302" s="10" t="s">
        <v>15</v>
      </c>
      <c r="AM302" s="10" t="s">
        <v>15</v>
      </c>
      <c r="AN302" s="10" t="s">
        <v>15</v>
      </c>
      <c r="AO302" s="10" t="s">
        <v>2282</v>
      </c>
      <c r="AP302" s="10" t="s">
        <v>15</v>
      </c>
      <c r="AQ302" s="10" t="s">
        <v>15</v>
      </c>
      <c r="AR302" s="10" t="s">
        <v>15</v>
      </c>
      <c r="AS302" s="10" t="s">
        <v>15</v>
      </c>
      <c r="AT302" s="10" t="s">
        <v>15</v>
      </c>
      <c r="AU302" s="10">
        <f>SUM(COUNTIFS($P302:$AT302,{"Present - Approved","On behalf attendance - Approved","On behalf attendance - Regularise - Approved","Present - Regularise - Approved"}))</f>
        <v>27</v>
      </c>
      <c r="AV302" s="10">
        <f>SUM(COUNTIFS($P302:$AT302,{"Present - Awaiting","Present - Regularise - Awaiting"}))</f>
        <v>0</v>
      </c>
      <c r="AW302" s="10">
        <f>SUM(COUNTIFS($P302:$AT302,{"Weekoff - Approved","Weekoff Regularise - Approved","Weekoff - Regularise - Approved"}))</f>
        <v>4</v>
      </c>
      <c r="AX302" s="10">
        <f>SUM(COUNTIFS($P302:$AT302,{"Half Day - Approved","Halfday Present - Regularise - Approved","Halfday Present - Approved"}))/2</f>
        <v>0</v>
      </c>
      <c r="AY302" s="10">
        <f>SUM(COUNTIFS($P302:$AT302,{"Half Day - Awaiting"}))/2</f>
        <v>0</v>
      </c>
      <c r="AZ302" s="10">
        <f>COUNTIFS($P302:$AT302,"*Leave - approved*")</f>
        <v>0</v>
      </c>
      <c r="BA302" s="10">
        <f>SUM(COUNTIFS($P302:$AT302,{"Leave - Awaiting"}))</f>
        <v>0</v>
      </c>
      <c r="BB302" s="10">
        <f>COUNTIFS($P302:$AT302,"*Holiday*")</f>
        <v>0</v>
      </c>
      <c r="BC302" s="10">
        <f>SUM(COUNTIFS($P302:$AT302,{"Absent","Absent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2" s="10">
        <f>SUM(COUNTIFS($P302:$AT302,{"Not Marked","Halfday Present - Rejected","Half Day - Rejected","Marked Absent - Regularise - Rejected"}))</f>
        <v>0</v>
      </c>
      <c r="BE302" s="10">
        <f>COUNTIFS($P302:$AT302,"*NA*")</f>
        <v>0</v>
      </c>
      <c r="BF302" s="10">
        <f>SUM(AV302+AY302+BA302+BC302+BD302)</f>
        <v>0</v>
      </c>
      <c r="BG302" s="10">
        <f>SUM(AU302+AW302+AX302+AZ302+BB302)</f>
        <v>31</v>
      </c>
      <c r="BH302" s="10">
        <f>SUM($AU302:$BE302)</f>
        <v>31</v>
      </c>
      <c r="BI302" s="10">
        <f>BA302</f>
        <v>0</v>
      </c>
      <c r="BJ302" s="10">
        <f>BD302+BI302</f>
        <v>0</v>
      </c>
      <c r="BK302" s="10">
        <v>0</v>
      </c>
      <c r="BL302" s="10" t="s">
        <v>2380</v>
      </c>
      <c r="BM302" s="10" t="s">
        <v>2376</v>
      </c>
    </row>
    <row r="303" spans="1:65" x14ac:dyDescent="0.25">
      <c r="A303" s="10" t="s">
        <v>177</v>
      </c>
      <c r="B303" s="10" t="s">
        <v>450</v>
      </c>
      <c r="C303" s="10">
        <v>2002840927</v>
      </c>
      <c r="D303" s="10" t="s">
        <v>644</v>
      </c>
      <c r="E303" s="10" t="s">
        <v>645</v>
      </c>
      <c r="F303" s="10" t="s">
        <v>46</v>
      </c>
      <c r="G303" s="10" t="s">
        <v>47</v>
      </c>
      <c r="H303" s="10">
        <v>9850042001</v>
      </c>
      <c r="I303" s="10" t="s">
        <v>48</v>
      </c>
      <c r="J303" s="22">
        <v>45231</v>
      </c>
      <c r="K303" s="10">
        <v>7620752651</v>
      </c>
      <c r="L303" s="10" t="s">
        <v>478</v>
      </c>
      <c r="M303" s="10" t="s">
        <v>187</v>
      </c>
      <c r="N303" s="10" t="s">
        <v>40</v>
      </c>
      <c r="O303" s="10" t="s">
        <v>41</v>
      </c>
      <c r="P303" s="10" t="s">
        <v>15</v>
      </c>
      <c r="Q303" s="10" t="s">
        <v>15</v>
      </c>
      <c r="R303" s="10" t="s">
        <v>15</v>
      </c>
      <c r="S303" s="10" t="s">
        <v>15</v>
      </c>
      <c r="T303" s="10" t="s">
        <v>2282</v>
      </c>
      <c r="U303" s="10" t="s">
        <v>15</v>
      </c>
      <c r="V303" s="10" t="s">
        <v>15</v>
      </c>
      <c r="W303" s="10" t="s">
        <v>15</v>
      </c>
      <c r="X303" s="10" t="s">
        <v>15</v>
      </c>
      <c r="Y303" s="10" t="s">
        <v>15</v>
      </c>
      <c r="Z303" s="10" t="s">
        <v>15</v>
      </c>
      <c r="AA303" s="10" t="s">
        <v>2282</v>
      </c>
      <c r="AB303" s="10" t="s">
        <v>2360</v>
      </c>
      <c r="AC303" s="10" t="s">
        <v>15</v>
      </c>
      <c r="AD303" s="10" t="s">
        <v>15</v>
      </c>
      <c r="AE303" s="10" t="s">
        <v>2360</v>
      </c>
      <c r="AF303" s="10" t="s">
        <v>15</v>
      </c>
      <c r="AG303" s="10" t="s">
        <v>2360</v>
      </c>
      <c r="AH303" s="10" t="s">
        <v>2282</v>
      </c>
      <c r="AI303" s="10" t="s">
        <v>15</v>
      </c>
      <c r="AJ303" s="10" t="s">
        <v>2360</v>
      </c>
      <c r="AK303" s="10" t="s">
        <v>15</v>
      </c>
      <c r="AL303" s="10" t="s">
        <v>15</v>
      </c>
      <c r="AM303" s="10" t="s">
        <v>15</v>
      </c>
      <c r="AN303" s="10" t="s">
        <v>2359</v>
      </c>
      <c r="AO303" s="10" t="s">
        <v>2282</v>
      </c>
      <c r="AP303" s="10" t="s">
        <v>2359</v>
      </c>
      <c r="AQ303" s="10" t="s">
        <v>15</v>
      </c>
      <c r="AR303" s="10" t="s">
        <v>2360</v>
      </c>
      <c r="AS303" s="10" t="s">
        <v>15</v>
      </c>
      <c r="AT303" s="10" t="s">
        <v>15</v>
      </c>
      <c r="AU303" s="10">
        <f>SUM(COUNTIFS($P303:$AT303,{"Present - Approved","On behalf attendance - Approved","On behalf attendance - Regularise - Approved","Present - Regularise - Approved"}))</f>
        <v>25</v>
      </c>
      <c r="AV303" s="10">
        <f>SUM(COUNTIFS($P303:$AT303,{"Present - Awaiting","Present - Regularise - Awaiting"}))</f>
        <v>0</v>
      </c>
      <c r="AW303" s="10">
        <f>SUM(COUNTIFS($P303:$AT303,{"Weekoff - Approved","Weekoff Regularise - Approved","Weekoff - Regularise - Approved"}))</f>
        <v>4</v>
      </c>
      <c r="AX303" s="10">
        <f>SUM(COUNTIFS($P303:$AT303,{"Half Day - Approved","Halfday Present - Regularise - Approved","Halfday Present - Approved"}))/2</f>
        <v>0</v>
      </c>
      <c r="AY303" s="10">
        <f>SUM(COUNTIFS($P303:$AT303,{"Half Day - Awaiting"}))/2</f>
        <v>0</v>
      </c>
      <c r="AZ303" s="10">
        <f>COUNTIFS($P303:$AT303,"*Leave - approved*")</f>
        <v>2</v>
      </c>
      <c r="BA303" s="10">
        <f>SUM(COUNTIFS($P303:$AT303,{"Leave - Awaiting"}))</f>
        <v>0</v>
      </c>
      <c r="BB303" s="10">
        <f>COUNTIFS($P303:$AT303,"*Holiday*")</f>
        <v>0</v>
      </c>
      <c r="BC303" s="10">
        <f>SUM(COUNTIFS($P303:$AT303,{"Absent","Absent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3" s="10">
        <f>SUM(COUNTIFS($P303:$AT303,{"Not Marked","Halfday Present - Rejected","Half Day - Rejected","Marked Absent - Regularise - Rejected"}))</f>
        <v>0</v>
      </c>
      <c r="BE303" s="10">
        <f>COUNTIFS($P303:$AT303,"*NA*")</f>
        <v>0</v>
      </c>
      <c r="BF303" s="10">
        <f>SUM(AV303+AY303+BA303+BC303+BD303)</f>
        <v>0</v>
      </c>
      <c r="BG303" s="10">
        <f>SUM(AU303+AW303+AX303+AZ303+BB303)</f>
        <v>31</v>
      </c>
      <c r="BH303" s="10">
        <f>SUM($AU303:$BE303)</f>
        <v>31</v>
      </c>
      <c r="BI303" s="10">
        <f>BA303</f>
        <v>0</v>
      </c>
      <c r="BJ303" s="10">
        <f>BD303+BI303</f>
        <v>0</v>
      </c>
      <c r="BK303" s="10">
        <v>0</v>
      </c>
      <c r="BL303" s="10" t="s">
        <v>2380</v>
      </c>
      <c r="BM303" s="10" t="s">
        <v>2376</v>
      </c>
    </row>
    <row r="304" spans="1:65" x14ac:dyDescent="0.25">
      <c r="A304" s="10" t="s">
        <v>107</v>
      </c>
      <c r="B304" s="10" t="s">
        <v>646</v>
      </c>
      <c r="C304" s="10">
        <v>2002840926</v>
      </c>
      <c r="D304" s="10" t="s">
        <v>647</v>
      </c>
      <c r="E304" s="10" t="s">
        <v>648</v>
      </c>
      <c r="F304" s="10" t="s">
        <v>104</v>
      </c>
      <c r="G304" s="10" t="s">
        <v>47</v>
      </c>
      <c r="H304" s="10">
        <v>8923068001</v>
      </c>
      <c r="I304" s="10" t="s">
        <v>48</v>
      </c>
      <c r="J304" s="22">
        <v>45231</v>
      </c>
      <c r="K304" s="10">
        <v>9997327954</v>
      </c>
      <c r="L304" s="10" t="s">
        <v>649</v>
      </c>
      <c r="M304" s="10" t="s">
        <v>362</v>
      </c>
      <c r="N304" s="10" t="s">
        <v>40</v>
      </c>
      <c r="O304" s="10" t="s">
        <v>41</v>
      </c>
      <c r="P304" s="10" t="s">
        <v>15</v>
      </c>
      <c r="Q304" s="10" t="s">
        <v>15</v>
      </c>
      <c r="R304" s="10" t="s">
        <v>15</v>
      </c>
      <c r="S304" s="10" t="s">
        <v>15</v>
      </c>
      <c r="T304" s="10" t="s">
        <v>2282</v>
      </c>
      <c r="U304" s="10" t="s">
        <v>15</v>
      </c>
      <c r="V304" s="10" t="s">
        <v>15</v>
      </c>
      <c r="W304" s="10" t="s">
        <v>15</v>
      </c>
      <c r="X304" s="10" t="s">
        <v>15</v>
      </c>
      <c r="Y304" s="10" t="s">
        <v>15</v>
      </c>
      <c r="Z304" s="10" t="s">
        <v>15</v>
      </c>
      <c r="AA304" s="10" t="s">
        <v>2282</v>
      </c>
      <c r="AB304" s="10" t="s">
        <v>15</v>
      </c>
      <c r="AC304" s="10" t="s">
        <v>15</v>
      </c>
      <c r="AD304" s="10" t="s">
        <v>15</v>
      </c>
      <c r="AE304" s="10" t="s">
        <v>15</v>
      </c>
      <c r="AF304" s="10" t="s">
        <v>2359</v>
      </c>
      <c r="AG304" s="10" t="s">
        <v>2362</v>
      </c>
      <c r="AH304" s="10" t="s">
        <v>2282</v>
      </c>
      <c r="AI304" s="10" t="s">
        <v>15</v>
      </c>
      <c r="AJ304" s="10" t="s">
        <v>15</v>
      </c>
      <c r="AK304" s="10" t="s">
        <v>15</v>
      </c>
      <c r="AL304" s="10" t="s">
        <v>15</v>
      </c>
      <c r="AM304" s="10" t="s">
        <v>15</v>
      </c>
      <c r="AN304" s="10" t="s">
        <v>15</v>
      </c>
      <c r="AO304" s="10" t="s">
        <v>2282</v>
      </c>
      <c r="AP304" s="10" t="s">
        <v>15</v>
      </c>
      <c r="AQ304" s="10" t="s">
        <v>15</v>
      </c>
      <c r="AR304" s="10" t="s">
        <v>15</v>
      </c>
      <c r="AS304" s="10" t="s">
        <v>15</v>
      </c>
      <c r="AT304" s="10" t="s">
        <v>15</v>
      </c>
      <c r="AU304" s="10">
        <f>SUM(COUNTIFS($P304:$AT304,{"Present - Approved","On behalf attendance - Approved","On behalf attendance - Regularise - Approved","Present - Regularise - Approved"}))</f>
        <v>25</v>
      </c>
      <c r="AV304" s="10">
        <f>SUM(COUNTIFS($P304:$AT304,{"Present - Awaiting","Present - Regularise - Awaiting"}))</f>
        <v>0</v>
      </c>
      <c r="AW304" s="10">
        <f>SUM(COUNTIFS($P304:$AT304,{"Weekoff - Approved","Weekoff Regularise - Approved","Weekoff - Regularise - Approved"}))</f>
        <v>4</v>
      </c>
      <c r="AX304" s="10">
        <f>SUM(COUNTIFS($P304:$AT304,{"Half Day - Approved","Halfday Present - Regularise - Approved","Halfday Present - Approved"}))/2</f>
        <v>0</v>
      </c>
      <c r="AY304" s="10">
        <f>SUM(COUNTIFS($P304:$AT304,{"Half Day - Awaiting"}))/2</f>
        <v>0</v>
      </c>
      <c r="AZ304" s="10">
        <f>COUNTIFS($P304:$AT304,"*Leave - approved*")</f>
        <v>1</v>
      </c>
      <c r="BA304" s="10">
        <f>SUM(COUNTIFS($P304:$AT304,{"Leave - Awaiting"}))</f>
        <v>0</v>
      </c>
      <c r="BB304" s="10">
        <f>COUNTIFS($P304:$AT304,"*Holiday*")</f>
        <v>1</v>
      </c>
      <c r="BC304" s="10">
        <f>SUM(COUNTIFS($P304:$AT304,{"Absent","Absent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4" s="10">
        <f>SUM(COUNTIFS($P304:$AT304,{"Not Marked","Halfday Present - Rejected","Half Day - Rejected","Marked Absent - Regularise - Rejected"}))</f>
        <v>0</v>
      </c>
      <c r="BE304" s="10">
        <f>COUNTIFS($P304:$AT304,"*NA*")</f>
        <v>0</v>
      </c>
      <c r="BF304" s="10">
        <f>SUM(AV304+AY304+BA304+BC304+BD304)</f>
        <v>0</v>
      </c>
      <c r="BG304" s="10">
        <f>SUM(AU304+AW304+AX304+AZ304+BB304)</f>
        <v>31</v>
      </c>
      <c r="BH304" s="10">
        <f>SUM($AU304:$BE304)</f>
        <v>31</v>
      </c>
      <c r="BI304" s="10">
        <f>BA304</f>
        <v>0</v>
      </c>
      <c r="BJ304" s="10">
        <f>BD304+BI304</f>
        <v>0</v>
      </c>
      <c r="BK304" s="10">
        <v>0</v>
      </c>
      <c r="BL304" s="10" t="s">
        <v>2380</v>
      </c>
      <c r="BM304" s="10" t="s">
        <v>2376</v>
      </c>
    </row>
    <row r="305" spans="1:65" x14ac:dyDescent="0.25">
      <c r="A305" s="10" t="s">
        <v>87</v>
      </c>
      <c r="B305" s="10" t="s">
        <v>282</v>
      </c>
      <c r="C305" s="10">
        <v>2002841206</v>
      </c>
      <c r="D305" s="10" t="s">
        <v>650</v>
      </c>
      <c r="E305" s="10" t="s">
        <v>651</v>
      </c>
      <c r="F305" s="10" t="s">
        <v>91</v>
      </c>
      <c r="G305" s="10" t="s">
        <v>96</v>
      </c>
      <c r="H305" s="10">
        <v>9091484878</v>
      </c>
      <c r="I305" s="10" t="s">
        <v>285</v>
      </c>
      <c r="J305" s="22">
        <v>45231</v>
      </c>
      <c r="K305" s="10">
        <v>9821196112</v>
      </c>
      <c r="L305" s="10" t="s">
        <v>286</v>
      </c>
      <c r="M305" s="10" t="s">
        <v>287</v>
      </c>
      <c r="N305" s="10" t="s">
        <v>40</v>
      </c>
      <c r="O305" s="10" t="s">
        <v>41</v>
      </c>
      <c r="P305" s="10" t="s">
        <v>15</v>
      </c>
      <c r="Q305" s="10" t="s">
        <v>15</v>
      </c>
      <c r="R305" s="10" t="s">
        <v>15</v>
      </c>
      <c r="S305" s="10" t="s">
        <v>15</v>
      </c>
      <c r="T305" s="10" t="s">
        <v>2282</v>
      </c>
      <c r="U305" s="10" t="s">
        <v>15</v>
      </c>
      <c r="V305" s="10" t="s">
        <v>15</v>
      </c>
      <c r="W305" s="10" t="s">
        <v>15</v>
      </c>
      <c r="X305" s="10" t="s">
        <v>15</v>
      </c>
      <c r="Y305" s="10" t="s">
        <v>15</v>
      </c>
      <c r="Z305" s="10" t="s">
        <v>15</v>
      </c>
      <c r="AA305" s="10" t="s">
        <v>2282</v>
      </c>
      <c r="AB305" s="10" t="s">
        <v>2360</v>
      </c>
      <c r="AC305" s="10" t="s">
        <v>15</v>
      </c>
      <c r="AD305" s="10" t="s">
        <v>15</v>
      </c>
      <c r="AE305" s="10" t="s">
        <v>15</v>
      </c>
      <c r="AF305" s="10" t="s">
        <v>15</v>
      </c>
      <c r="AG305" s="10" t="s">
        <v>15</v>
      </c>
      <c r="AH305" s="10" t="s">
        <v>2282</v>
      </c>
      <c r="AI305" s="10" t="s">
        <v>15</v>
      </c>
      <c r="AJ305" s="10" t="s">
        <v>15</v>
      </c>
      <c r="AK305" s="10" t="s">
        <v>15</v>
      </c>
      <c r="AL305" s="10" t="s">
        <v>15</v>
      </c>
      <c r="AM305" s="10" t="s">
        <v>15</v>
      </c>
      <c r="AN305" s="10" t="s">
        <v>15</v>
      </c>
      <c r="AO305" s="10" t="s">
        <v>2282</v>
      </c>
      <c r="AP305" s="10" t="s">
        <v>15</v>
      </c>
      <c r="AQ305" s="10" t="s">
        <v>15</v>
      </c>
      <c r="AR305" s="10" t="s">
        <v>15</v>
      </c>
      <c r="AS305" s="10" t="s">
        <v>15</v>
      </c>
      <c r="AT305" s="10" t="s">
        <v>15</v>
      </c>
      <c r="AU305" s="10">
        <f>SUM(COUNTIFS($P305:$AT305,{"Present - Approved","On behalf attendance - Approved","On behalf attendance - Regularise - Approved","Present - Regularise - Approved"}))</f>
        <v>27</v>
      </c>
      <c r="AV305" s="10">
        <f>SUM(COUNTIFS($P305:$AT305,{"Present - Awaiting","Present - Regularise - Awaiting"}))</f>
        <v>0</v>
      </c>
      <c r="AW305" s="10">
        <f>SUM(COUNTIFS($P305:$AT305,{"Weekoff - Approved","Weekoff Regularise - Approved","Weekoff - Regularise - Approved"}))</f>
        <v>4</v>
      </c>
      <c r="AX305" s="10">
        <f>SUM(COUNTIFS($P305:$AT305,{"Half Day - Approved","Halfday Present - Regularise - Approved","Halfday Present - Approved"}))/2</f>
        <v>0</v>
      </c>
      <c r="AY305" s="10">
        <f>SUM(COUNTIFS($P305:$AT305,{"Half Day - Awaiting"}))/2</f>
        <v>0</v>
      </c>
      <c r="AZ305" s="10">
        <f>COUNTIFS($P305:$AT305,"*Leave - approved*")</f>
        <v>0</v>
      </c>
      <c r="BA305" s="10">
        <f>SUM(COUNTIFS($P305:$AT305,{"Leave - Awaiting"}))</f>
        <v>0</v>
      </c>
      <c r="BB305" s="10">
        <f>COUNTIFS($P305:$AT305,"*Holiday*")</f>
        <v>0</v>
      </c>
      <c r="BC305" s="10">
        <f>SUM(COUNTIFS($P305:$AT305,{"Absent","Absent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5" s="10">
        <f>SUM(COUNTIFS($P305:$AT305,{"Not Marked","Halfday Present - Rejected","Half Day - Rejected","Marked Absent - Regularise - Rejected"}))</f>
        <v>0</v>
      </c>
      <c r="BE305" s="10">
        <f>COUNTIFS($P305:$AT305,"*NA*")</f>
        <v>0</v>
      </c>
      <c r="BF305" s="10">
        <f>SUM(AV305+AY305+BA305+BC305+BD305)</f>
        <v>0</v>
      </c>
      <c r="BG305" s="10">
        <f>SUM(AU305+AW305+AX305+AZ305+BB305)</f>
        <v>31</v>
      </c>
      <c r="BH305" s="10">
        <f>SUM($AU305:$BE305)</f>
        <v>31</v>
      </c>
      <c r="BI305" s="10">
        <f>BA305</f>
        <v>0</v>
      </c>
      <c r="BJ305" s="10">
        <f>BD305+BI305</f>
        <v>0</v>
      </c>
      <c r="BK305" s="10">
        <v>0</v>
      </c>
      <c r="BL305" s="10" t="s">
        <v>2380</v>
      </c>
      <c r="BM305" s="10" t="s">
        <v>2376</v>
      </c>
    </row>
    <row r="306" spans="1:65" x14ac:dyDescent="0.25">
      <c r="A306" s="10" t="s">
        <v>64</v>
      </c>
      <c r="B306" s="10" t="s">
        <v>65</v>
      </c>
      <c r="C306" s="10">
        <v>2002841076</v>
      </c>
      <c r="D306" s="10" t="s">
        <v>652</v>
      </c>
      <c r="E306" s="10" t="s">
        <v>653</v>
      </c>
      <c r="F306" s="10" t="s">
        <v>35</v>
      </c>
      <c r="G306" s="10" t="s">
        <v>47</v>
      </c>
      <c r="H306" s="10">
        <v>9550000714</v>
      </c>
      <c r="I306" s="10" t="s">
        <v>48</v>
      </c>
      <c r="J306" s="22">
        <v>45231</v>
      </c>
      <c r="K306" s="10">
        <v>9515165980</v>
      </c>
      <c r="L306" s="10" t="s">
        <v>654</v>
      </c>
      <c r="M306" s="10" t="s">
        <v>69</v>
      </c>
      <c r="N306" s="10" t="s">
        <v>40</v>
      </c>
      <c r="O306" s="10" t="s">
        <v>41</v>
      </c>
      <c r="P306" s="10" t="s">
        <v>15</v>
      </c>
      <c r="Q306" s="10" t="s">
        <v>15</v>
      </c>
      <c r="R306" s="10" t="s">
        <v>15</v>
      </c>
      <c r="S306" s="10" t="s">
        <v>15</v>
      </c>
      <c r="T306" s="10" t="s">
        <v>2282</v>
      </c>
      <c r="U306" s="10" t="s">
        <v>15</v>
      </c>
      <c r="V306" s="10" t="s">
        <v>15</v>
      </c>
      <c r="W306" s="10" t="s">
        <v>2360</v>
      </c>
      <c r="X306" s="10" t="s">
        <v>15</v>
      </c>
      <c r="Y306" s="10" t="s">
        <v>15</v>
      </c>
      <c r="Z306" s="10" t="s">
        <v>15</v>
      </c>
      <c r="AA306" s="10" t="s">
        <v>2282</v>
      </c>
      <c r="AB306" s="10" t="s">
        <v>15</v>
      </c>
      <c r="AC306" s="10" t="s">
        <v>15</v>
      </c>
      <c r="AD306" s="10" t="s">
        <v>15</v>
      </c>
      <c r="AE306" s="10" t="s">
        <v>15</v>
      </c>
      <c r="AF306" s="10" t="s">
        <v>15</v>
      </c>
      <c r="AG306" s="10" t="s">
        <v>15</v>
      </c>
      <c r="AH306" s="10" t="s">
        <v>2282</v>
      </c>
      <c r="AI306" s="10" t="s">
        <v>2359</v>
      </c>
      <c r="AJ306" s="10" t="s">
        <v>15</v>
      </c>
      <c r="AK306" s="10" t="s">
        <v>15</v>
      </c>
      <c r="AL306" s="10" t="s">
        <v>15</v>
      </c>
      <c r="AM306" s="10" t="s">
        <v>15</v>
      </c>
      <c r="AN306" s="10" t="s">
        <v>15</v>
      </c>
      <c r="AO306" s="10" t="s">
        <v>2282</v>
      </c>
      <c r="AP306" s="10" t="s">
        <v>15</v>
      </c>
      <c r="AQ306" s="10" t="s">
        <v>15</v>
      </c>
      <c r="AR306" s="10" t="s">
        <v>2359</v>
      </c>
      <c r="AS306" s="10" t="s">
        <v>15</v>
      </c>
      <c r="AT306" s="10" t="s">
        <v>15</v>
      </c>
      <c r="AU306" s="10">
        <f>SUM(COUNTIFS($P306:$AT306,{"Present - Approved","On behalf attendance - Approved","On behalf attendance - Regularise - Approved","Present - Regularise - Approved"}))</f>
        <v>25</v>
      </c>
      <c r="AV306" s="10">
        <f>SUM(COUNTIFS($P306:$AT306,{"Present - Awaiting","Present - Regularise - Awaiting"}))</f>
        <v>0</v>
      </c>
      <c r="AW306" s="10">
        <f>SUM(COUNTIFS($P306:$AT306,{"Weekoff - Approved","Weekoff Regularise - Approved","Weekoff - Regularise - Approved"}))</f>
        <v>4</v>
      </c>
      <c r="AX306" s="10">
        <f>SUM(COUNTIFS($P306:$AT306,{"Half Day - Approved","Halfday Present - Regularise - Approved","Halfday Present - Approved"}))/2</f>
        <v>0</v>
      </c>
      <c r="AY306" s="10">
        <f>SUM(COUNTIFS($P306:$AT306,{"Half Day - Awaiting"}))/2</f>
        <v>0</v>
      </c>
      <c r="AZ306" s="10">
        <f>COUNTIFS($P306:$AT306,"*Leave - approved*")</f>
        <v>2</v>
      </c>
      <c r="BA306" s="10">
        <f>SUM(COUNTIFS($P306:$AT306,{"Leave - Awaiting"}))</f>
        <v>0</v>
      </c>
      <c r="BB306" s="10">
        <f>COUNTIFS($P306:$AT306,"*Holiday*")</f>
        <v>0</v>
      </c>
      <c r="BC306" s="10">
        <f>SUM(COUNTIFS($P306:$AT306,{"Absent","Absent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6" s="10">
        <f>SUM(COUNTIFS($P306:$AT306,{"Not Marked","Halfday Present - Rejected","Half Day - Rejected","Marked Absent - Regularise - Rejected"}))</f>
        <v>0</v>
      </c>
      <c r="BE306" s="10">
        <f>COUNTIFS($P306:$AT306,"*NA*")</f>
        <v>0</v>
      </c>
      <c r="BF306" s="10">
        <f>SUM(AV306+AY306+BA306+BC306+BD306)</f>
        <v>0</v>
      </c>
      <c r="BG306" s="10">
        <f>SUM(AU306+AW306+AX306+AZ306+BB306)</f>
        <v>31</v>
      </c>
      <c r="BH306" s="10">
        <f>SUM($AU306:$BE306)</f>
        <v>31</v>
      </c>
      <c r="BI306" s="10">
        <f>BA306</f>
        <v>0</v>
      </c>
      <c r="BJ306" s="10">
        <f>BD306+BI306</f>
        <v>0</v>
      </c>
      <c r="BK306" s="10">
        <v>0</v>
      </c>
      <c r="BL306" s="10" t="s">
        <v>2380</v>
      </c>
      <c r="BM306" s="10" t="s">
        <v>2376</v>
      </c>
    </row>
    <row r="307" spans="1:65" x14ac:dyDescent="0.25">
      <c r="A307" s="10" t="s">
        <v>87</v>
      </c>
      <c r="B307" s="10" t="s">
        <v>88</v>
      </c>
      <c r="C307" s="10">
        <v>2002841073</v>
      </c>
      <c r="D307" s="10" t="s">
        <v>655</v>
      </c>
      <c r="E307" s="10" t="s">
        <v>656</v>
      </c>
      <c r="F307" s="10" t="s">
        <v>91</v>
      </c>
      <c r="G307" s="10" t="s">
        <v>47</v>
      </c>
      <c r="H307" s="10">
        <v>7980119152</v>
      </c>
      <c r="I307" s="10" t="s">
        <v>48</v>
      </c>
      <c r="J307" s="22">
        <v>45231</v>
      </c>
      <c r="K307" s="10">
        <v>8617076007</v>
      </c>
      <c r="L307" s="10" t="s">
        <v>657</v>
      </c>
      <c r="M307" s="10" t="s">
        <v>99</v>
      </c>
      <c r="N307" s="10" t="s">
        <v>40</v>
      </c>
      <c r="O307" s="10" t="s">
        <v>41</v>
      </c>
      <c r="P307" s="10" t="s">
        <v>15</v>
      </c>
      <c r="Q307" s="10" t="s">
        <v>15</v>
      </c>
      <c r="R307" s="10" t="s">
        <v>15</v>
      </c>
      <c r="S307" s="10" t="s">
        <v>15</v>
      </c>
      <c r="T307" s="10" t="s">
        <v>2282</v>
      </c>
      <c r="U307" s="10" t="s">
        <v>15</v>
      </c>
      <c r="V307" s="10" t="s">
        <v>15</v>
      </c>
      <c r="W307" s="10" t="s">
        <v>15</v>
      </c>
      <c r="X307" s="10" t="s">
        <v>15</v>
      </c>
      <c r="Y307" s="10" t="s">
        <v>15</v>
      </c>
      <c r="Z307" s="10" t="s">
        <v>15</v>
      </c>
      <c r="AA307" s="10" t="s">
        <v>2282</v>
      </c>
      <c r="AB307" s="10" t="s">
        <v>15</v>
      </c>
      <c r="AC307" s="10" t="s">
        <v>15</v>
      </c>
      <c r="AD307" s="10" t="s">
        <v>15</v>
      </c>
      <c r="AE307" s="10" t="s">
        <v>15</v>
      </c>
      <c r="AF307" s="10" t="s">
        <v>15</v>
      </c>
      <c r="AG307" s="10" t="s">
        <v>15</v>
      </c>
      <c r="AH307" s="10" t="s">
        <v>2282</v>
      </c>
      <c r="AI307" s="10" t="s">
        <v>15</v>
      </c>
      <c r="AJ307" s="10" t="s">
        <v>15</v>
      </c>
      <c r="AK307" s="10" t="s">
        <v>2359</v>
      </c>
      <c r="AL307" s="10" t="s">
        <v>15</v>
      </c>
      <c r="AM307" s="10" t="s">
        <v>15</v>
      </c>
      <c r="AN307" s="10" t="s">
        <v>15</v>
      </c>
      <c r="AO307" s="10" t="s">
        <v>2282</v>
      </c>
      <c r="AP307" s="10" t="s">
        <v>15</v>
      </c>
      <c r="AQ307" s="10" t="s">
        <v>15</v>
      </c>
      <c r="AR307" s="10" t="s">
        <v>15</v>
      </c>
      <c r="AS307" s="10" t="s">
        <v>15</v>
      </c>
      <c r="AT307" s="10" t="s">
        <v>15</v>
      </c>
      <c r="AU307" s="10">
        <f>SUM(COUNTIFS($P307:$AT307,{"Present - Approved","On behalf attendance - Approved","On behalf attendance - Regularise - Approved","Present - Regularise - Approved"}))</f>
        <v>26</v>
      </c>
      <c r="AV307" s="10">
        <f>SUM(COUNTIFS($P307:$AT307,{"Present - Awaiting","Present - Regularise - Awaiting"}))</f>
        <v>0</v>
      </c>
      <c r="AW307" s="10">
        <f>SUM(COUNTIFS($P307:$AT307,{"Weekoff - Approved","Weekoff Regularise - Approved","Weekoff - Regularise - Approved"}))</f>
        <v>4</v>
      </c>
      <c r="AX307" s="10">
        <f>SUM(COUNTIFS($P307:$AT307,{"Half Day - Approved","Halfday Present - Regularise - Approved","Halfday Present - Approved"}))/2</f>
        <v>0</v>
      </c>
      <c r="AY307" s="10">
        <f>SUM(COUNTIFS($P307:$AT307,{"Half Day - Awaiting"}))/2</f>
        <v>0</v>
      </c>
      <c r="AZ307" s="10">
        <f>COUNTIFS($P307:$AT307,"*Leave - approved*")</f>
        <v>1</v>
      </c>
      <c r="BA307" s="10">
        <f>SUM(COUNTIFS($P307:$AT307,{"Leave - Awaiting"}))</f>
        <v>0</v>
      </c>
      <c r="BB307" s="10">
        <f>COUNTIFS($P307:$AT307,"*Holiday*")</f>
        <v>0</v>
      </c>
      <c r="BC307" s="10">
        <f>SUM(COUNTIFS($P307:$AT307,{"Absent","Absent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7" s="10">
        <f>SUM(COUNTIFS($P307:$AT307,{"Not Marked","Halfday Present - Rejected","Half Day - Rejected","Marked Absent - Regularise - Rejected"}))</f>
        <v>0</v>
      </c>
      <c r="BE307" s="10">
        <f>COUNTIFS($P307:$AT307,"*NA*")</f>
        <v>0</v>
      </c>
      <c r="BF307" s="10">
        <f>SUM(AV307+AY307+BA307+BC307+BD307)</f>
        <v>0</v>
      </c>
      <c r="BG307" s="10">
        <f>SUM(AU307+AW307+AX307+AZ307+BB307)</f>
        <v>31</v>
      </c>
      <c r="BH307" s="10">
        <f>SUM($AU307:$BE307)</f>
        <v>31</v>
      </c>
      <c r="BI307" s="10">
        <f>BA307</f>
        <v>0</v>
      </c>
      <c r="BJ307" s="10">
        <f>BD307+BI307</f>
        <v>0</v>
      </c>
      <c r="BK307" s="10">
        <v>0</v>
      </c>
      <c r="BL307" s="10" t="s">
        <v>2380</v>
      </c>
      <c r="BM307" s="10" t="s">
        <v>2376</v>
      </c>
    </row>
    <row r="308" spans="1:65" x14ac:dyDescent="0.25">
      <c r="A308" s="10" t="s">
        <v>217</v>
      </c>
      <c r="B308" s="10" t="s">
        <v>254</v>
      </c>
      <c r="C308" s="10">
        <v>2002841072</v>
      </c>
      <c r="D308" s="10" t="s">
        <v>658</v>
      </c>
      <c r="E308" s="10" t="s">
        <v>659</v>
      </c>
      <c r="F308" s="10" t="s">
        <v>46</v>
      </c>
      <c r="G308" s="10" t="s">
        <v>47</v>
      </c>
      <c r="H308" s="10">
        <v>9574504510</v>
      </c>
      <c r="I308" s="10" t="s">
        <v>48</v>
      </c>
      <c r="J308" s="22">
        <v>45231</v>
      </c>
      <c r="K308" s="10">
        <v>9537006639</v>
      </c>
      <c r="L308" s="10" t="s">
        <v>382</v>
      </c>
      <c r="M308" s="10" t="s">
        <v>258</v>
      </c>
      <c r="N308" s="10" t="s">
        <v>40</v>
      </c>
      <c r="O308" s="10" t="s">
        <v>41</v>
      </c>
      <c r="P308" s="10" t="s">
        <v>15</v>
      </c>
      <c r="Q308" s="10" t="s">
        <v>15</v>
      </c>
      <c r="R308" s="10" t="s">
        <v>15</v>
      </c>
      <c r="S308" s="10" t="s">
        <v>15</v>
      </c>
      <c r="T308" s="10" t="s">
        <v>2282</v>
      </c>
      <c r="U308" s="10" t="s">
        <v>15</v>
      </c>
      <c r="V308" s="10" t="s">
        <v>15</v>
      </c>
      <c r="W308" s="10" t="s">
        <v>15</v>
      </c>
      <c r="X308" s="10" t="s">
        <v>15</v>
      </c>
      <c r="Y308" s="10" t="s">
        <v>15</v>
      </c>
      <c r="Z308" s="10" t="s">
        <v>15</v>
      </c>
      <c r="AA308" s="10" t="s">
        <v>2282</v>
      </c>
      <c r="AB308" s="10" t="s">
        <v>15</v>
      </c>
      <c r="AC308" s="10" t="s">
        <v>15</v>
      </c>
      <c r="AD308" s="10" t="s">
        <v>15</v>
      </c>
      <c r="AE308" s="10" t="s">
        <v>15</v>
      </c>
      <c r="AF308" s="10" t="s">
        <v>15</v>
      </c>
      <c r="AG308" s="10" t="s">
        <v>15</v>
      </c>
      <c r="AH308" s="10" t="s">
        <v>2282</v>
      </c>
      <c r="AI308" s="10" t="s">
        <v>15</v>
      </c>
      <c r="AJ308" s="10" t="s">
        <v>15</v>
      </c>
      <c r="AK308" s="10" t="s">
        <v>15</v>
      </c>
      <c r="AL308" s="10" t="s">
        <v>15</v>
      </c>
      <c r="AM308" s="10" t="s">
        <v>15</v>
      </c>
      <c r="AN308" s="10" t="s">
        <v>15</v>
      </c>
      <c r="AO308" s="10" t="s">
        <v>2282</v>
      </c>
      <c r="AP308" s="10" t="s">
        <v>15</v>
      </c>
      <c r="AQ308" s="10" t="s">
        <v>15</v>
      </c>
      <c r="AR308" s="10" t="s">
        <v>15</v>
      </c>
      <c r="AS308" s="10" t="s">
        <v>15</v>
      </c>
      <c r="AT308" s="10" t="s">
        <v>15</v>
      </c>
      <c r="AU308" s="10">
        <f>SUM(COUNTIFS($P308:$AT308,{"Present - Approved","On behalf attendance - Approved","On behalf attendance - Regularise - Approved","Present - Regularise - Approved"}))</f>
        <v>27</v>
      </c>
      <c r="AV308" s="10">
        <f>SUM(COUNTIFS($P308:$AT308,{"Present - Awaiting","Present - Regularise - Awaiting"}))</f>
        <v>0</v>
      </c>
      <c r="AW308" s="10">
        <f>SUM(COUNTIFS($P308:$AT308,{"Weekoff - Approved","Weekoff Regularise - Approved","Weekoff - Regularise - Approved"}))</f>
        <v>4</v>
      </c>
      <c r="AX308" s="10">
        <f>SUM(COUNTIFS($P308:$AT308,{"Half Day - Approved","Halfday Present - Regularise - Approved","Halfday Present - Approved"}))/2</f>
        <v>0</v>
      </c>
      <c r="AY308" s="10">
        <f>SUM(COUNTIFS($P308:$AT308,{"Half Day - Awaiting"}))/2</f>
        <v>0</v>
      </c>
      <c r="AZ308" s="10">
        <f>COUNTIFS($P308:$AT308,"*Leave - approved*")</f>
        <v>0</v>
      </c>
      <c r="BA308" s="10">
        <f>SUM(COUNTIFS($P308:$AT308,{"Leave - Awaiting"}))</f>
        <v>0</v>
      </c>
      <c r="BB308" s="10">
        <f>COUNTIFS($P308:$AT308,"*Holiday*")</f>
        <v>0</v>
      </c>
      <c r="BC308" s="10">
        <f>SUM(COUNTIFS($P308:$AT308,{"Absent","Absent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8" s="10">
        <f>SUM(COUNTIFS($P308:$AT308,{"Not Marked","Halfday Present - Rejected","Half Day - Rejected","Marked Absent - Regularise - Rejected"}))</f>
        <v>0</v>
      </c>
      <c r="BE308" s="10">
        <f>COUNTIFS($P308:$AT308,"*NA*")</f>
        <v>0</v>
      </c>
      <c r="BF308" s="10">
        <f>SUM(AV308+AY308+BA308+BC308+BD308)</f>
        <v>0</v>
      </c>
      <c r="BG308" s="10">
        <f>SUM(AU308+AW308+AX308+AZ308+BB308)</f>
        <v>31</v>
      </c>
      <c r="BH308" s="10">
        <f>SUM($AU308:$BE308)</f>
        <v>31</v>
      </c>
      <c r="BI308" s="10">
        <f>BA308</f>
        <v>0</v>
      </c>
      <c r="BJ308" s="10">
        <f>BD308+BI308</f>
        <v>0</v>
      </c>
      <c r="BK308" s="10">
        <v>0</v>
      </c>
      <c r="BL308" s="10" t="s">
        <v>2380</v>
      </c>
      <c r="BM308" s="10" t="s">
        <v>2376</v>
      </c>
    </row>
    <row r="309" spans="1:65" x14ac:dyDescent="0.25">
      <c r="A309" s="10" t="s">
        <v>107</v>
      </c>
      <c r="B309" s="10" t="s">
        <v>108</v>
      </c>
      <c r="C309" s="10">
        <v>2002841071</v>
      </c>
      <c r="D309" s="10" t="s">
        <v>660</v>
      </c>
      <c r="E309" s="10" t="s">
        <v>661</v>
      </c>
      <c r="F309" s="10" t="s">
        <v>104</v>
      </c>
      <c r="G309" s="10" t="s">
        <v>47</v>
      </c>
      <c r="H309" s="10">
        <v>9026920738</v>
      </c>
      <c r="I309" s="10" t="s">
        <v>48</v>
      </c>
      <c r="J309" s="22">
        <v>45231</v>
      </c>
      <c r="K309" s="10">
        <v>7408995511</v>
      </c>
      <c r="L309" s="10" t="s">
        <v>374</v>
      </c>
      <c r="M309" s="10" t="s">
        <v>375</v>
      </c>
      <c r="N309" s="10" t="s">
        <v>40</v>
      </c>
      <c r="O309" s="10" t="s">
        <v>41</v>
      </c>
      <c r="P309" s="10" t="s">
        <v>15</v>
      </c>
      <c r="Q309" s="10" t="s">
        <v>15</v>
      </c>
      <c r="R309" s="10" t="s">
        <v>15</v>
      </c>
      <c r="S309" s="10" t="s">
        <v>15</v>
      </c>
      <c r="T309" s="10" t="s">
        <v>2282</v>
      </c>
      <c r="U309" s="10" t="s">
        <v>15</v>
      </c>
      <c r="V309" s="10" t="s">
        <v>15</v>
      </c>
      <c r="W309" s="10" t="s">
        <v>15</v>
      </c>
      <c r="X309" s="10" t="s">
        <v>15</v>
      </c>
      <c r="Y309" s="10" t="s">
        <v>15</v>
      </c>
      <c r="Z309" s="10" t="s">
        <v>15</v>
      </c>
      <c r="AA309" s="10" t="s">
        <v>2282</v>
      </c>
      <c r="AB309" s="10" t="s">
        <v>15</v>
      </c>
      <c r="AC309" s="10" t="s">
        <v>15</v>
      </c>
      <c r="AD309" s="10" t="s">
        <v>15</v>
      </c>
      <c r="AE309" s="10" t="s">
        <v>15</v>
      </c>
      <c r="AF309" s="10" t="s">
        <v>15</v>
      </c>
      <c r="AG309" s="10" t="s">
        <v>2362</v>
      </c>
      <c r="AH309" s="10" t="s">
        <v>2282</v>
      </c>
      <c r="AI309" s="10" t="s">
        <v>15</v>
      </c>
      <c r="AJ309" s="10" t="s">
        <v>15</v>
      </c>
      <c r="AK309" s="10" t="s">
        <v>15</v>
      </c>
      <c r="AL309" s="10" t="s">
        <v>15</v>
      </c>
      <c r="AM309" s="10" t="s">
        <v>15</v>
      </c>
      <c r="AN309" s="10" t="s">
        <v>15</v>
      </c>
      <c r="AO309" s="10" t="s">
        <v>2282</v>
      </c>
      <c r="AP309" s="10" t="s">
        <v>15</v>
      </c>
      <c r="AQ309" s="10" t="s">
        <v>15</v>
      </c>
      <c r="AR309" s="10" t="s">
        <v>15</v>
      </c>
      <c r="AS309" s="10" t="s">
        <v>15</v>
      </c>
      <c r="AT309" s="10" t="s">
        <v>15</v>
      </c>
      <c r="AU309" s="10">
        <f>SUM(COUNTIFS($P309:$AT309,{"Present - Approved","On behalf attendance - Approved","On behalf attendance - Regularise - Approved","Present - Regularise - Approved"}))</f>
        <v>26</v>
      </c>
      <c r="AV309" s="10">
        <f>SUM(COUNTIFS($P309:$AT309,{"Present - Awaiting","Present - Regularise - Awaiting"}))</f>
        <v>0</v>
      </c>
      <c r="AW309" s="10">
        <f>SUM(COUNTIFS($P309:$AT309,{"Weekoff - Approved","Weekoff Regularise - Approved","Weekoff - Regularise - Approved"}))</f>
        <v>4</v>
      </c>
      <c r="AX309" s="10">
        <f>SUM(COUNTIFS($P309:$AT309,{"Half Day - Approved","Halfday Present - Regularise - Approved","Halfday Present - Approved"}))/2</f>
        <v>0</v>
      </c>
      <c r="AY309" s="10">
        <f>SUM(COUNTIFS($P309:$AT309,{"Half Day - Awaiting"}))/2</f>
        <v>0</v>
      </c>
      <c r="AZ309" s="10">
        <f>COUNTIFS($P309:$AT309,"*Leave - approved*")</f>
        <v>0</v>
      </c>
      <c r="BA309" s="10">
        <f>SUM(COUNTIFS($P309:$AT309,{"Leave - Awaiting"}))</f>
        <v>0</v>
      </c>
      <c r="BB309" s="10">
        <f>COUNTIFS($P309:$AT309,"*Holiday*")</f>
        <v>1</v>
      </c>
      <c r="BC309" s="10">
        <f>SUM(COUNTIFS($P309:$AT309,{"Absent","Absent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09" s="10">
        <f>SUM(COUNTIFS($P309:$AT309,{"Not Marked","Halfday Present - Rejected","Half Day - Rejected","Marked Absent - Regularise - Rejected"}))</f>
        <v>0</v>
      </c>
      <c r="BE309" s="10">
        <f>COUNTIFS($P309:$AT309,"*NA*")</f>
        <v>0</v>
      </c>
      <c r="BF309" s="10">
        <f>SUM(AV309+AY309+BA309+BC309+BD309)</f>
        <v>0</v>
      </c>
      <c r="BG309" s="10">
        <f>SUM(AU309+AW309+AX309+AZ309+BB309)</f>
        <v>31</v>
      </c>
      <c r="BH309" s="10">
        <f>SUM($AU309:$BE309)</f>
        <v>31</v>
      </c>
      <c r="BI309" s="10">
        <f>BA309</f>
        <v>0</v>
      </c>
      <c r="BJ309" s="10">
        <f>BD309+BI309</f>
        <v>0</v>
      </c>
      <c r="BK309" s="10">
        <v>0</v>
      </c>
      <c r="BL309" s="10" t="s">
        <v>2380</v>
      </c>
      <c r="BM309" s="10" t="s">
        <v>2376</v>
      </c>
    </row>
    <row r="310" spans="1:65" x14ac:dyDescent="0.25">
      <c r="A310" s="10" t="s">
        <v>87</v>
      </c>
      <c r="B310" s="10" t="s">
        <v>662</v>
      </c>
      <c r="C310" s="10">
        <v>2002841069</v>
      </c>
      <c r="D310" s="10" t="s">
        <v>663</v>
      </c>
      <c r="E310" s="10" t="s">
        <v>664</v>
      </c>
      <c r="F310" s="10" t="s">
        <v>91</v>
      </c>
      <c r="G310" s="10" t="s">
        <v>47</v>
      </c>
      <c r="H310" s="10">
        <v>8016777788</v>
      </c>
      <c r="I310" s="10" t="s">
        <v>48</v>
      </c>
      <c r="J310" s="22">
        <v>45231</v>
      </c>
      <c r="K310" s="10">
        <v>7001126064</v>
      </c>
      <c r="L310" s="10" t="s">
        <v>356</v>
      </c>
      <c r="M310" s="10" t="s">
        <v>357</v>
      </c>
      <c r="N310" s="10" t="s">
        <v>40</v>
      </c>
      <c r="O310" s="10" t="s">
        <v>41</v>
      </c>
      <c r="P310" s="10" t="s">
        <v>15</v>
      </c>
      <c r="Q310" s="10" t="s">
        <v>15</v>
      </c>
      <c r="R310" s="10" t="s">
        <v>15</v>
      </c>
      <c r="S310" s="10" t="s">
        <v>15</v>
      </c>
      <c r="T310" s="10" t="s">
        <v>2282</v>
      </c>
      <c r="U310" s="10" t="s">
        <v>15</v>
      </c>
      <c r="V310" s="10" t="s">
        <v>2360</v>
      </c>
      <c r="W310" s="10" t="s">
        <v>15</v>
      </c>
      <c r="X310" s="10" t="s">
        <v>15</v>
      </c>
      <c r="Y310" s="10" t="s">
        <v>15</v>
      </c>
      <c r="Z310" s="10" t="s">
        <v>15</v>
      </c>
      <c r="AA310" s="10" t="s">
        <v>2282</v>
      </c>
      <c r="AB310" s="10" t="s">
        <v>15</v>
      </c>
      <c r="AC310" s="10" t="s">
        <v>15</v>
      </c>
      <c r="AD310" s="10" t="s">
        <v>15</v>
      </c>
      <c r="AE310" s="10" t="s">
        <v>15</v>
      </c>
      <c r="AF310" s="10" t="s">
        <v>15</v>
      </c>
      <c r="AG310" s="10" t="s">
        <v>15</v>
      </c>
      <c r="AH310" s="10" t="s">
        <v>2282</v>
      </c>
      <c r="AI310" s="10" t="s">
        <v>15</v>
      </c>
      <c r="AJ310" s="10" t="s">
        <v>15</v>
      </c>
      <c r="AK310" s="10" t="s">
        <v>15</v>
      </c>
      <c r="AL310" s="10" t="s">
        <v>15</v>
      </c>
      <c r="AM310" s="10" t="s">
        <v>15</v>
      </c>
      <c r="AN310" s="10" t="s">
        <v>15</v>
      </c>
      <c r="AO310" s="10" t="s">
        <v>2282</v>
      </c>
      <c r="AP310" s="10" t="s">
        <v>2359</v>
      </c>
      <c r="AQ310" s="10" t="s">
        <v>15</v>
      </c>
      <c r="AR310" s="10" t="s">
        <v>15</v>
      </c>
      <c r="AS310" s="10" t="s">
        <v>15</v>
      </c>
      <c r="AT310" s="10" t="s">
        <v>15</v>
      </c>
      <c r="AU310" s="10">
        <f>SUM(COUNTIFS($P310:$AT310,{"Present - Approved","On behalf attendance - Approved","On behalf attendance - Regularise - Approved","Present - Regularise - Approved"}))</f>
        <v>26</v>
      </c>
      <c r="AV310" s="10">
        <f>SUM(COUNTIFS($P310:$AT310,{"Present - Awaiting","Present - Regularise - Awaiting"}))</f>
        <v>0</v>
      </c>
      <c r="AW310" s="10">
        <f>SUM(COUNTIFS($P310:$AT310,{"Weekoff - Approved","Weekoff Regularise - Approved","Weekoff - Regularise - Approved"}))</f>
        <v>4</v>
      </c>
      <c r="AX310" s="10">
        <f>SUM(COUNTIFS($P310:$AT310,{"Half Day - Approved","Halfday Present - Regularise - Approved","Halfday Present - Approved"}))/2</f>
        <v>0</v>
      </c>
      <c r="AY310" s="10">
        <f>SUM(COUNTIFS($P310:$AT310,{"Half Day - Awaiting"}))/2</f>
        <v>0</v>
      </c>
      <c r="AZ310" s="10">
        <f>COUNTIFS($P310:$AT310,"*Leave - approved*")</f>
        <v>1</v>
      </c>
      <c r="BA310" s="10">
        <f>SUM(COUNTIFS($P310:$AT310,{"Leave - Awaiting"}))</f>
        <v>0</v>
      </c>
      <c r="BB310" s="10">
        <f>COUNTIFS($P310:$AT310,"*Holiday*")</f>
        <v>0</v>
      </c>
      <c r="BC310" s="10">
        <f>SUM(COUNTIFS($P310:$AT310,{"Absent","Absent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0" s="10">
        <f>SUM(COUNTIFS($P310:$AT310,{"Not Marked","Halfday Present - Rejected","Half Day - Rejected","Marked Absent - Regularise - Rejected"}))</f>
        <v>0</v>
      </c>
      <c r="BE310" s="10">
        <f>COUNTIFS($P310:$AT310,"*NA*")</f>
        <v>0</v>
      </c>
      <c r="BF310" s="10">
        <f>SUM(AV310+AY310+BA310+BC310+BD310)</f>
        <v>0</v>
      </c>
      <c r="BG310" s="10">
        <f>SUM(AU310+AW310+AX310+AZ310+BB310)</f>
        <v>31</v>
      </c>
      <c r="BH310" s="10">
        <f>SUM($AU310:$BE310)</f>
        <v>31</v>
      </c>
      <c r="BI310" s="10">
        <f>BA310</f>
        <v>0</v>
      </c>
      <c r="BJ310" s="10">
        <f>BD310+BI310</f>
        <v>0</v>
      </c>
      <c r="BK310" s="10">
        <v>0</v>
      </c>
      <c r="BL310" s="10" t="s">
        <v>2380</v>
      </c>
      <c r="BM310" s="10" t="s">
        <v>2376</v>
      </c>
    </row>
    <row r="311" spans="1:65" x14ac:dyDescent="0.25">
      <c r="A311" s="10" t="s">
        <v>87</v>
      </c>
      <c r="B311" s="10" t="s">
        <v>665</v>
      </c>
      <c r="C311" s="10">
        <v>2002841068</v>
      </c>
      <c r="D311" s="10" t="s">
        <v>666</v>
      </c>
      <c r="E311" s="10" t="s">
        <v>667</v>
      </c>
      <c r="F311" s="10" t="s">
        <v>91</v>
      </c>
      <c r="G311" s="10" t="s">
        <v>47</v>
      </c>
      <c r="H311" s="10">
        <v>8585023071</v>
      </c>
      <c r="I311" s="10" t="s">
        <v>48</v>
      </c>
      <c r="J311" s="22">
        <v>45231</v>
      </c>
      <c r="K311" s="10">
        <v>6290118630</v>
      </c>
      <c r="L311" s="10" t="s">
        <v>668</v>
      </c>
      <c r="M311" s="10" t="s">
        <v>357</v>
      </c>
      <c r="N311" s="10" t="s">
        <v>40</v>
      </c>
      <c r="O311" s="10" t="s">
        <v>41</v>
      </c>
      <c r="P311" s="10" t="s">
        <v>15</v>
      </c>
      <c r="Q311" s="10" t="s">
        <v>15</v>
      </c>
      <c r="R311" s="10" t="s">
        <v>15</v>
      </c>
      <c r="S311" s="10" t="s">
        <v>15</v>
      </c>
      <c r="T311" s="10" t="s">
        <v>2282</v>
      </c>
      <c r="U311" s="10" t="s">
        <v>15</v>
      </c>
      <c r="V311" s="10" t="s">
        <v>15</v>
      </c>
      <c r="W311" s="10" t="s">
        <v>15</v>
      </c>
      <c r="X311" s="10" t="s">
        <v>15</v>
      </c>
      <c r="Y311" s="10" t="s">
        <v>15</v>
      </c>
      <c r="Z311" s="10" t="s">
        <v>15</v>
      </c>
      <c r="AA311" s="10" t="s">
        <v>2282</v>
      </c>
      <c r="AB311" s="10" t="s">
        <v>15</v>
      </c>
      <c r="AC311" s="10" t="s">
        <v>15</v>
      </c>
      <c r="AD311" s="10" t="s">
        <v>15</v>
      </c>
      <c r="AE311" s="10" t="s">
        <v>15</v>
      </c>
      <c r="AF311" s="10" t="s">
        <v>15</v>
      </c>
      <c r="AG311" s="10" t="s">
        <v>15</v>
      </c>
      <c r="AH311" s="10" t="s">
        <v>2282</v>
      </c>
      <c r="AI311" s="10" t="s">
        <v>15</v>
      </c>
      <c r="AJ311" s="10" t="s">
        <v>15</v>
      </c>
      <c r="AK311" s="10" t="s">
        <v>15</v>
      </c>
      <c r="AL311" s="10" t="s">
        <v>15</v>
      </c>
      <c r="AM311" s="10" t="s">
        <v>15</v>
      </c>
      <c r="AN311" s="10" t="s">
        <v>15</v>
      </c>
      <c r="AO311" s="10" t="s">
        <v>2282</v>
      </c>
      <c r="AP311" s="10" t="s">
        <v>2359</v>
      </c>
      <c r="AQ311" s="10" t="s">
        <v>2359</v>
      </c>
      <c r="AR311" s="10" t="s">
        <v>15</v>
      </c>
      <c r="AS311" s="10" t="s">
        <v>15</v>
      </c>
      <c r="AT311" s="10" t="s">
        <v>15</v>
      </c>
      <c r="AU311" s="10">
        <f>SUM(COUNTIFS($P311:$AT311,{"Present - Approved","On behalf attendance - Approved","On behalf attendance - Regularise - Approved","Present - Regularise - Approved"}))</f>
        <v>25</v>
      </c>
      <c r="AV311" s="10">
        <f>SUM(COUNTIFS($P311:$AT311,{"Present - Awaiting","Present - Regularise - Awaiting"}))</f>
        <v>0</v>
      </c>
      <c r="AW311" s="10">
        <f>SUM(COUNTIFS($P311:$AT311,{"Weekoff - Approved","Weekoff Regularise - Approved","Weekoff - Regularise - Approved"}))</f>
        <v>4</v>
      </c>
      <c r="AX311" s="10">
        <f>SUM(COUNTIFS($P311:$AT311,{"Half Day - Approved","Halfday Present - Regularise - Approved","Halfday Present - Approved"}))/2</f>
        <v>0</v>
      </c>
      <c r="AY311" s="10">
        <f>SUM(COUNTIFS($P311:$AT311,{"Half Day - Awaiting"}))/2</f>
        <v>0</v>
      </c>
      <c r="AZ311" s="10">
        <f>COUNTIFS($P311:$AT311,"*Leave - approved*")</f>
        <v>2</v>
      </c>
      <c r="BA311" s="10">
        <f>SUM(COUNTIFS($P311:$AT311,{"Leave - Awaiting"}))</f>
        <v>0</v>
      </c>
      <c r="BB311" s="10">
        <f>COUNTIFS($P311:$AT311,"*Holiday*")</f>
        <v>0</v>
      </c>
      <c r="BC311" s="10">
        <f>SUM(COUNTIFS($P311:$AT311,{"Absent","Absent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1" s="10">
        <f>SUM(COUNTIFS($P311:$AT311,{"Not Marked","Halfday Present - Rejected","Half Day - Rejected","Marked Absent - Regularise - Rejected"}))</f>
        <v>0</v>
      </c>
      <c r="BE311" s="10">
        <f>COUNTIFS($P311:$AT311,"*NA*")</f>
        <v>0</v>
      </c>
      <c r="BF311" s="10">
        <f>SUM(AV311+AY311+BA311+BC311+BD311)</f>
        <v>0</v>
      </c>
      <c r="BG311" s="10">
        <f>SUM(AU311+AW311+AX311+AZ311+BB311)</f>
        <v>31</v>
      </c>
      <c r="BH311" s="10">
        <f>SUM($AU311:$BE311)</f>
        <v>31</v>
      </c>
      <c r="BI311" s="10">
        <f>BA311</f>
        <v>0</v>
      </c>
      <c r="BJ311" s="10">
        <f>BD311+BI311</f>
        <v>0</v>
      </c>
      <c r="BK311" s="10">
        <v>0</v>
      </c>
      <c r="BL311" s="10" t="s">
        <v>2380</v>
      </c>
      <c r="BM311" s="10" t="s">
        <v>2376</v>
      </c>
    </row>
    <row r="312" spans="1:65" x14ac:dyDescent="0.25">
      <c r="A312" s="10" t="s">
        <v>107</v>
      </c>
      <c r="B312" s="10" t="s">
        <v>669</v>
      </c>
      <c r="C312" s="10">
        <v>2002840773</v>
      </c>
      <c r="D312" s="10" t="s">
        <v>670</v>
      </c>
      <c r="E312" s="10" t="s">
        <v>671</v>
      </c>
      <c r="F312" s="10" t="s">
        <v>104</v>
      </c>
      <c r="G312" s="10" t="s">
        <v>36</v>
      </c>
      <c r="H312" s="10">
        <v>7906982308</v>
      </c>
      <c r="I312" s="10" t="s">
        <v>37</v>
      </c>
      <c r="J312" s="22">
        <v>45231</v>
      </c>
      <c r="K312" s="10">
        <v>7838499836</v>
      </c>
      <c r="L312" s="10" t="s">
        <v>316</v>
      </c>
      <c r="M312" s="10" t="s">
        <v>317</v>
      </c>
      <c r="N312" s="10" t="s">
        <v>40</v>
      </c>
      <c r="O312" s="10" t="s">
        <v>41</v>
      </c>
      <c r="P312" s="10" t="s">
        <v>15</v>
      </c>
      <c r="Q312" s="10" t="s">
        <v>15</v>
      </c>
      <c r="R312" s="10" t="s">
        <v>15</v>
      </c>
      <c r="S312" s="10" t="s">
        <v>15</v>
      </c>
      <c r="T312" s="10" t="s">
        <v>2282</v>
      </c>
      <c r="U312" s="10" t="s">
        <v>15</v>
      </c>
      <c r="V312" s="10" t="s">
        <v>15</v>
      </c>
      <c r="W312" s="10" t="s">
        <v>15</v>
      </c>
      <c r="X312" s="10" t="s">
        <v>15</v>
      </c>
      <c r="Y312" s="10" t="s">
        <v>15</v>
      </c>
      <c r="Z312" s="10" t="s">
        <v>15</v>
      </c>
      <c r="AA312" s="10" t="s">
        <v>2282</v>
      </c>
      <c r="AB312" s="10" t="s">
        <v>2360</v>
      </c>
      <c r="AC312" s="10" t="s">
        <v>2360</v>
      </c>
      <c r="AD312" s="10" t="s">
        <v>15</v>
      </c>
      <c r="AE312" s="10" t="s">
        <v>15</v>
      </c>
      <c r="AF312" s="10" t="s">
        <v>15</v>
      </c>
      <c r="AG312" s="10" t="s">
        <v>2362</v>
      </c>
      <c r="AH312" s="10" t="s">
        <v>2282</v>
      </c>
      <c r="AI312" s="10" t="s">
        <v>15</v>
      </c>
      <c r="AJ312" s="10" t="s">
        <v>15</v>
      </c>
      <c r="AK312" s="10" t="s">
        <v>15</v>
      </c>
      <c r="AL312" s="10" t="s">
        <v>15</v>
      </c>
      <c r="AM312" s="10" t="s">
        <v>15</v>
      </c>
      <c r="AN312" s="10" t="s">
        <v>15</v>
      </c>
      <c r="AO312" s="10" t="s">
        <v>2282</v>
      </c>
      <c r="AP312" s="10" t="s">
        <v>15</v>
      </c>
      <c r="AQ312" s="10" t="s">
        <v>15</v>
      </c>
      <c r="AR312" s="10" t="s">
        <v>15</v>
      </c>
      <c r="AS312" s="10" t="s">
        <v>15</v>
      </c>
      <c r="AT312" s="10" t="s">
        <v>15</v>
      </c>
      <c r="AU312" s="10">
        <f>SUM(COUNTIFS($P312:$AT312,{"Present - Approved","On behalf attendance - Approved","On behalf attendance - Regularise - Approved","Present - Regularise - Approved"}))</f>
        <v>26</v>
      </c>
      <c r="AV312" s="10">
        <f>SUM(COUNTIFS($P312:$AT312,{"Present - Awaiting","Present - Regularise - Awaiting"}))</f>
        <v>0</v>
      </c>
      <c r="AW312" s="10">
        <f>SUM(COUNTIFS($P312:$AT312,{"Weekoff - Approved","Weekoff Regularise - Approved","Weekoff - Regularise - Approved"}))</f>
        <v>4</v>
      </c>
      <c r="AX312" s="10">
        <f>SUM(COUNTIFS($P312:$AT312,{"Half Day - Approved","Halfday Present - Regularise - Approved","Halfday Present - Approved"}))/2</f>
        <v>0</v>
      </c>
      <c r="AY312" s="10">
        <f>SUM(COUNTIFS($P312:$AT312,{"Half Day - Awaiting"}))/2</f>
        <v>0</v>
      </c>
      <c r="AZ312" s="10">
        <f>COUNTIFS($P312:$AT312,"*Leave - approved*")</f>
        <v>0</v>
      </c>
      <c r="BA312" s="10">
        <f>SUM(COUNTIFS($P312:$AT312,{"Leave - Awaiting"}))</f>
        <v>0</v>
      </c>
      <c r="BB312" s="10">
        <f>COUNTIFS($P312:$AT312,"*Holiday*")</f>
        <v>1</v>
      </c>
      <c r="BC312" s="10">
        <f>SUM(COUNTIFS($P312:$AT312,{"Absent","Absent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2" s="10">
        <f>SUM(COUNTIFS($P312:$AT312,{"Not Marked","Halfday Present - Rejected","Half Day - Rejected","Marked Absent - Regularise - Rejected"}))</f>
        <v>0</v>
      </c>
      <c r="BE312" s="10">
        <f>COUNTIFS($P312:$AT312,"*NA*")</f>
        <v>0</v>
      </c>
      <c r="BF312" s="10">
        <f>SUM(AV312+AY312+BA312+BC312+BD312)</f>
        <v>0</v>
      </c>
      <c r="BG312" s="10">
        <f>SUM(AU312+AW312+AX312+AZ312+BB312)</f>
        <v>31</v>
      </c>
      <c r="BH312" s="10">
        <f>SUM($AU312:$BE312)</f>
        <v>31</v>
      </c>
      <c r="BI312" s="10">
        <f>BA312</f>
        <v>0</v>
      </c>
      <c r="BJ312" s="10">
        <f>BD312+BI312</f>
        <v>0</v>
      </c>
      <c r="BK312" s="10">
        <v>0</v>
      </c>
      <c r="BL312" s="10" t="s">
        <v>2380</v>
      </c>
      <c r="BM312" s="10" t="s">
        <v>2376</v>
      </c>
    </row>
    <row r="313" spans="1:65" x14ac:dyDescent="0.25">
      <c r="A313" s="10" t="s">
        <v>151</v>
      </c>
      <c r="B313" s="10" t="s">
        <v>347</v>
      </c>
      <c r="C313" s="10">
        <v>2002840770</v>
      </c>
      <c r="D313" s="10" t="s">
        <v>672</v>
      </c>
      <c r="E313" s="10" t="s">
        <v>673</v>
      </c>
      <c r="F313" s="10" t="s">
        <v>104</v>
      </c>
      <c r="G313" s="10" t="s">
        <v>47</v>
      </c>
      <c r="H313" s="10">
        <v>6376801647</v>
      </c>
      <c r="I313" s="10" t="s">
        <v>48</v>
      </c>
      <c r="J313" s="22">
        <v>45231</v>
      </c>
      <c r="K313" s="10">
        <v>8058231007</v>
      </c>
      <c r="L313" s="10" t="s">
        <v>674</v>
      </c>
      <c r="M313" s="10" t="s">
        <v>156</v>
      </c>
      <c r="N313" s="10" t="s">
        <v>40</v>
      </c>
      <c r="O313" s="10" t="s">
        <v>41</v>
      </c>
      <c r="P313" s="10" t="s">
        <v>15</v>
      </c>
      <c r="Q313" s="10" t="s">
        <v>15</v>
      </c>
      <c r="R313" s="10" t="s">
        <v>15</v>
      </c>
      <c r="S313" s="10" t="s">
        <v>15</v>
      </c>
      <c r="T313" s="10" t="s">
        <v>2282</v>
      </c>
      <c r="U313" s="10" t="s">
        <v>2360</v>
      </c>
      <c r="V313" s="10" t="s">
        <v>15</v>
      </c>
      <c r="W313" s="10" t="s">
        <v>15</v>
      </c>
      <c r="X313" s="10" t="s">
        <v>15</v>
      </c>
      <c r="Y313" s="10" t="s">
        <v>15</v>
      </c>
      <c r="Z313" s="10" t="s">
        <v>15</v>
      </c>
      <c r="AA313" s="10" t="s">
        <v>2282</v>
      </c>
      <c r="AB313" s="10" t="s">
        <v>15</v>
      </c>
      <c r="AC313" s="10" t="s">
        <v>15</v>
      </c>
      <c r="AD313" s="10" t="s">
        <v>15</v>
      </c>
      <c r="AE313" s="10" t="s">
        <v>15</v>
      </c>
      <c r="AF313" s="10" t="s">
        <v>2360</v>
      </c>
      <c r="AG313" s="10" t="s">
        <v>2362</v>
      </c>
      <c r="AH313" s="10" t="s">
        <v>2282</v>
      </c>
      <c r="AI313" s="10" t="s">
        <v>15</v>
      </c>
      <c r="AJ313" s="10" t="s">
        <v>15</v>
      </c>
      <c r="AK313" s="10" t="s">
        <v>2360</v>
      </c>
      <c r="AL313" s="10" t="s">
        <v>15</v>
      </c>
      <c r="AM313" s="10" t="s">
        <v>15</v>
      </c>
      <c r="AN313" s="10" t="s">
        <v>15</v>
      </c>
      <c r="AO313" s="10" t="s">
        <v>2282</v>
      </c>
      <c r="AP313" s="10" t="s">
        <v>15</v>
      </c>
      <c r="AQ313" s="10" t="s">
        <v>15</v>
      </c>
      <c r="AR313" s="10" t="s">
        <v>15</v>
      </c>
      <c r="AS313" s="10" t="s">
        <v>2360</v>
      </c>
      <c r="AT313" s="10" t="s">
        <v>15</v>
      </c>
      <c r="AU313" s="10">
        <f>SUM(COUNTIFS($P313:$AT313,{"Present - Approved","On behalf attendance - Approved","On behalf attendance - Regularise - Approved","Present - Regularise - Approved"}))</f>
        <v>26</v>
      </c>
      <c r="AV313" s="10">
        <f>SUM(COUNTIFS($P313:$AT313,{"Present - Awaiting","Present - Regularise - Awaiting"}))</f>
        <v>0</v>
      </c>
      <c r="AW313" s="10">
        <f>SUM(COUNTIFS($P313:$AT313,{"Weekoff - Approved","Weekoff Regularise - Approved","Weekoff - Regularise - Approved"}))</f>
        <v>4</v>
      </c>
      <c r="AX313" s="10">
        <f>SUM(COUNTIFS($P313:$AT313,{"Half Day - Approved","Halfday Present - Regularise - Approved","Halfday Present - Approved"}))/2</f>
        <v>0</v>
      </c>
      <c r="AY313" s="10">
        <f>SUM(COUNTIFS($P313:$AT313,{"Half Day - Awaiting"}))/2</f>
        <v>0</v>
      </c>
      <c r="AZ313" s="10">
        <f>COUNTIFS($P313:$AT313,"*Leave - approved*")</f>
        <v>0</v>
      </c>
      <c r="BA313" s="10">
        <f>SUM(COUNTIFS($P313:$AT313,{"Leave - Awaiting"}))</f>
        <v>0</v>
      </c>
      <c r="BB313" s="10">
        <f>COUNTIFS($P313:$AT313,"*Holiday*")</f>
        <v>1</v>
      </c>
      <c r="BC313" s="10">
        <f>SUM(COUNTIFS($P313:$AT313,{"Absent","Absent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3" s="10">
        <f>SUM(COUNTIFS($P313:$AT313,{"Not Marked","Halfday Present - Rejected","Half Day - Rejected","Marked Absent - Regularise - Rejected"}))</f>
        <v>0</v>
      </c>
      <c r="BE313" s="10">
        <f>COUNTIFS($P313:$AT313,"*NA*")</f>
        <v>0</v>
      </c>
      <c r="BF313" s="10">
        <f>SUM(AV313+AY313+BA313+BC313+BD313)</f>
        <v>0</v>
      </c>
      <c r="BG313" s="10">
        <f>SUM(AU313+AW313+AX313+AZ313+BB313)</f>
        <v>31</v>
      </c>
      <c r="BH313" s="10">
        <f>SUM($AU313:$BE313)</f>
        <v>31</v>
      </c>
      <c r="BI313" s="10">
        <f>BA313</f>
        <v>0</v>
      </c>
      <c r="BJ313" s="10">
        <f>BD313+BI313</f>
        <v>0</v>
      </c>
      <c r="BK313" s="10">
        <v>0</v>
      </c>
      <c r="BL313" s="10" t="s">
        <v>2380</v>
      </c>
      <c r="BM313" s="10" t="s">
        <v>2376</v>
      </c>
    </row>
    <row r="314" spans="1:65" x14ac:dyDescent="0.25">
      <c r="A314" s="10" t="s">
        <v>151</v>
      </c>
      <c r="B314" s="10" t="s">
        <v>675</v>
      </c>
      <c r="C314" s="10">
        <v>2002840769</v>
      </c>
      <c r="D314" s="10" t="s">
        <v>676</v>
      </c>
      <c r="E314" s="10" t="s">
        <v>677</v>
      </c>
      <c r="F314" s="10" t="s">
        <v>104</v>
      </c>
      <c r="G314" s="10" t="s">
        <v>47</v>
      </c>
      <c r="H314" s="10">
        <v>8386812925</v>
      </c>
      <c r="I314" s="10" t="s">
        <v>48</v>
      </c>
      <c r="J314" s="22">
        <v>45231</v>
      </c>
      <c r="K314" s="10">
        <v>8058231007</v>
      </c>
      <c r="L314" s="10" t="s">
        <v>674</v>
      </c>
      <c r="M314" s="10" t="s">
        <v>156</v>
      </c>
      <c r="N314" s="10" t="s">
        <v>40</v>
      </c>
      <c r="O314" s="10" t="s">
        <v>41</v>
      </c>
      <c r="P314" s="10" t="s">
        <v>2360</v>
      </c>
      <c r="Q314" s="10" t="s">
        <v>15</v>
      </c>
      <c r="R314" s="10" t="s">
        <v>15</v>
      </c>
      <c r="S314" s="10" t="s">
        <v>2360</v>
      </c>
      <c r="T314" s="10" t="s">
        <v>2282</v>
      </c>
      <c r="U314" s="10" t="s">
        <v>15</v>
      </c>
      <c r="V314" s="10" t="s">
        <v>15</v>
      </c>
      <c r="W314" s="10" t="s">
        <v>2360</v>
      </c>
      <c r="X314" s="10" t="s">
        <v>2360</v>
      </c>
      <c r="Y314" s="10" t="s">
        <v>2360</v>
      </c>
      <c r="Z314" s="10" t="s">
        <v>2360</v>
      </c>
      <c r="AA314" s="10" t="s">
        <v>2282</v>
      </c>
      <c r="AB314" s="10" t="s">
        <v>15</v>
      </c>
      <c r="AC314" s="10" t="s">
        <v>15</v>
      </c>
      <c r="AD314" s="10" t="s">
        <v>15</v>
      </c>
      <c r="AE314" s="10" t="s">
        <v>15</v>
      </c>
      <c r="AF314" s="10" t="s">
        <v>2360</v>
      </c>
      <c r="AG314" s="10" t="s">
        <v>2362</v>
      </c>
      <c r="AH314" s="10" t="s">
        <v>2282</v>
      </c>
      <c r="AI314" s="10" t="s">
        <v>15</v>
      </c>
      <c r="AJ314" s="10" t="s">
        <v>2360</v>
      </c>
      <c r="AK314" s="10" t="s">
        <v>2360</v>
      </c>
      <c r="AL314" s="10" t="s">
        <v>15</v>
      </c>
      <c r="AM314" s="10" t="s">
        <v>2360</v>
      </c>
      <c r="AN314" s="10" t="s">
        <v>2360</v>
      </c>
      <c r="AO314" s="10" t="s">
        <v>2282</v>
      </c>
      <c r="AP314" s="10" t="s">
        <v>2360</v>
      </c>
      <c r="AQ314" s="10" t="s">
        <v>2360</v>
      </c>
      <c r="AR314" s="10" t="s">
        <v>2360</v>
      </c>
      <c r="AS314" s="10" t="s">
        <v>15</v>
      </c>
      <c r="AT314" s="10" t="s">
        <v>15</v>
      </c>
      <c r="AU314" s="10">
        <f>SUM(COUNTIFS($P314:$AT314,{"Present - Approved","On behalf attendance - Approved","On behalf attendance - Regularise - Approved","Present - Regularise - Approved"}))</f>
        <v>26</v>
      </c>
      <c r="AV314" s="10">
        <f>SUM(COUNTIFS($P314:$AT314,{"Present - Awaiting","Present - Regularise - Awaiting"}))</f>
        <v>0</v>
      </c>
      <c r="AW314" s="10">
        <f>SUM(COUNTIFS($P314:$AT314,{"Weekoff - Approved","Weekoff Regularise - Approved","Weekoff - Regularise - Approved"}))</f>
        <v>4</v>
      </c>
      <c r="AX314" s="10">
        <f>SUM(COUNTIFS($P314:$AT314,{"Half Day - Approved","Halfday Present - Regularise - Approved","Halfday Present - Approved"}))/2</f>
        <v>0</v>
      </c>
      <c r="AY314" s="10">
        <f>SUM(COUNTIFS($P314:$AT314,{"Half Day - Awaiting"}))/2</f>
        <v>0</v>
      </c>
      <c r="AZ314" s="10">
        <f>COUNTIFS($P314:$AT314,"*Leave - approved*")</f>
        <v>0</v>
      </c>
      <c r="BA314" s="10">
        <f>SUM(COUNTIFS($P314:$AT314,{"Leave - Awaiting"}))</f>
        <v>0</v>
      </c>
      <c r="BB314" s="10">
        <f>COUNTIFS($P314:$AT314,"*Holiday*")</f>
        <v>1</v>
      </c>
      <c r="BC314" s="10">
        <f>SUM(COUNTIFS($P314:$AT314,{"Absent","Absent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4" s="10">
        <f>SUM(COUNTIFS($P314:$AT314,{"Not Marked","Halfday Present - Rejected","Half Day - Rejected","Marked Absent - Regularise - Rejected"}))</f>
        <v>0</v>
      </c>
      <c r="BE314" s="10">
        <f>COUNTIFS($P314:$AT314,"*NA*")</f>
        <v>0</v>
      </c>
      <c r="BF314" s="10">
        <f>SUM(AV314+AY314+BA314+BC314+BD314)</f>
        <v>0</v>
      </c>
      <c r="BG314" s="10">
        <f>SUM(AU314+AW314+AX314+AZ314+BB314)</f>
        <v>31</v>
      </c>
      <c r="BH314" s="10">
        <f>SUM($AU314:$BE314)</f>
        <v>31</v>
      </c>
      <c r="BI314" s="10">
        <f>BA314</f>
        <v>0</v>
      </c>
      <c r="BJ314" s="10">
        <f>BD314+BI314</f>
        <v>0</v>
      </c>
      <c r="BK314" s="10">
        <v>0</v>
      </c>
      <c r="BL314" s="10" t="s">
        <v>2380</v>
      </c>
      <c r="BM314" s="10" t="s">
        <v>2376</v>
      </c>
    </row>
    <row r="315" spans="1:65" x14ac:dyDescent="0.25">
      <c r="A315" s="10" t="s">
        <v>151</v>
      </c>
      <c r="B315" s="10" t="s">
        <v>350</v>
      </c>
      <c r="C315" s="10">
        <v>2002840767</v>
      </c>
      <c r="D315" s="10" t="s">
        <v>678</v>
      </c>
      <c r="E315" s="10" t="s">
        <v>679</v>
      </c>
      <c r="F315" s="10" t="s">
        <v>104</v>
      </c>
      <c r="G315" s="10" t="s">
        <v>47</v>
      </c>
      <c r="H315" s="10">
        <v>7014564157</v>
      </c>
      <c r="I315" s="10" t="s">
        <v>48</v>
      </c>
      <c r="J315" s="22">
        <v>45231</v>
      </c>
      <c r="K315" s="10">
        <v>8107698071</v>
      </c>
      <c r="L315" s="10" t="s">
        <v>680</v>
      </c>
      <c r="M315" s="10" t="s">
        <v>156</v>
      </c>
      <c r="N315" s="10" t="s">
        <v>40</v>
      </c>
      <c r="O315" s="10" t="s">
        <v>41</v>
      </c>
      <c r="P315" s="10" t="s">
        <v>2359</v>
      </c>
      <c r="Q315" s="10" t="s">
        <v>15</v>
      </c>
      <c r="R315" s="10" t="s">
        <v>2360</v>
      </c>
      <c r="S315" s="10" t="s">
        <v>15</v>
      </c>
      <c r="T315" s="10" t="s">
        <v>2282</v>
      </c>
      <c r="U315" s="10" t="s">
        <v>15</v>
      </c>
      <c r="V315" s="10" t="s">
        <v>2360</v>
      </c>
      <c r="W315" s="10" t="s">
        <v>2360</v>
      </c>
      <c r="X315" s="10" t="s">
        <v>15</v>
      </c>
      <c r="Y315" s="10" t="s">
        <v>15</v>
      </c>
      <c r="Z315" s="10" t="s">
        <v>2360</v>
      </c>
      <c r="AA315" s="10" t="s">
        <v>2282</v>
      </c>
      <c r="AB315" s="10" t="s">
        <v>15</v>
      </c>
      <c r="AC315" s="10" t="s">
        <v>15</v>
      </c>
      <c r="AD315" s="10" t="s">
        <v>2360</v>
      </c>
      <c r="AE315" s="10" t="s">
        <v>2360</v>
      </c>
      <c r="AF315" s="10" t="s">
        <v>2360</v>
      </c>
      <c r="AG315" s="10" t="s">
        <v>2362</v>
      </c>
      <c r="AH315" s="10" t="s">
        <v>2282</v>
      </c>
      <c r="AI315" s="10" t="s">
        <v>15</v>
      </c>
      <c r="AJ315" s="10" t="s">
        <v>15</v>
      </c>
      <c r="AK315" s="10" t="s">
        <v>2360</v>
      </c>
      <c r="AL315" s="10" t="s">
        <v>15</v>
      </c>
      <c r="AM315" s="10" t="s">
        <v>15</v>
      </c>
      <c r="AN315" s="10" t="s">
        <v>15</v>
      </c>
      <c r="AO315" s="10" t="s">
        <v>2282</v>
      </c>
      <c r="AP315" s="10" t="s">
        <v>15</v>
      </c>
      <c r="AQ315" s="10" t="s">
        <v>15</v>
      </c>
      <c r="AR315" s="10" t="s">
        <v>15</v>
      </c>
      <c r="AS315" s="10" t="s">
        <v>15</v>
      </c>
      <c r="AT315" s="10" t="s">
        <v>15</v>
      </c>
      <c r="AU315" s="10">
        <f>SUM(COUNTIFS($P315:$AT315,{"Present - Approved","On behalf attendance - Approved","On behalf attendance - Regularise - Approved","Present - Regularise - Approved"}))</f>
        <v>25</v>
      </c>
      <c r="AV315" s="10">
        <f>SUM(COUNTIFS($P315:$AT315,{"Present - Awaiting","Present - Regularise - Awaiting"}))</f>
        <v>0</v>
      </c>
      <c r="AW315" s="10">
        <f>SUM(COUNTIFS($P315:$AT315,{"Weekoff - Approved","Weekoff Regularise - Approved","Weekoff - Regularise - Approved"}))</f>
        <v>4</v>
      </c>
      <c r="AX315" s="10">
        <f>SUM(COUNTIFS($P315:$AT315,{"Half Day - Approved","Halfday Present - Regularise - Approved","Halfday Present - Approved"}))/2</f>
        <v>0</v>
      </c>
      <c r="AY315" s="10">
        <f>SUM(COUNTIFS($P315:$AT315,{"Half Day - Awaiting"}))/2</f>
        <v>0</v>
      </c>
      <c r="AZ315" s="10">
        <f>COUNTIFS($P315:$AT315,"*Leave - approved*")</f>
        <v>1</v>
      </c>
      <c r="BA315" s="10">
        <f>SUM(COUNTIFS($P315:$AT315,{"Leave - Awaiting"}))</f>
        <v>0</v>
      </c>
      <c r="BB315" s="10">
        <f>COUNTIFS($P315:$AT315,"*Holiday*")</f>
        <v>1</v>
      </c>
      <c r="BC315" s="10">
        <f>SUM(COUNTIFS($P315:$AT315,{"Absent","Absent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5" s="10">
        <f>SUM(COUNTIFS($P315:$AT315,{"Not Marked","Halfday Present - Rejected","Half Day - Rejected","Marked Absent - Regularise - Rejected"}))</f>
        <v>0</v>
      </c>
      <c r="BE315" s="10">
        <f>COUNTIFS($P315:$AT315,"*NA*")</f>
        <v>0</v>
      </c>
      <c r="BF315" s="10">
        <f>SUM(AV315+AY315+BA315+BC315+BD315)</f>
        <v>0</v>
      </c>
      <c r="BG315" s="10">
        <f>SUM(AU315+AW315+AX315+AZ315+BB315)</f>
        <v>31</v>
      </c>
      <c r="BH315" s="10">
        <f>SUM($AU315:$BE315)</f>
        <v>31</v>
      </c>
      <c r="BI315" s="10">
        <f>BA315</f>
        <v>0</v>
      </c>
      <c r="BJ315" s="10">
        <f>BD315+BI315</f>
        <v>0</v>
      </c>
      <c r="BK315" s="10">
        <v>0</v>
      </c>
      <c r="BL315" s="10" t="s">
        <v>2380</v>
      </c>
      <c r="BM315" s="10" t="s">
        <v>2376</v>
      </c>
    </row>
    <row r="316" spans="1:65" x14ac:dyDescent="0.25">
      <c r="A316" s="10" t="s">
        <v>151</v>
      </c>
      <c r="B316" s="10" t="s">
        <v>347</v>
      </c>
      <c r="C316" s="10">
        <v>2002840766</v>
      </c>
      <c r="D316" s="10" t="s">
        <v>681</v>
      </c>
      <c r="E316" s="10" t="s">
        <v>682</v>
      </c>
      <c r="F316" s="10" t="s">
        <v>104</v>
      </c>
      <c r="G316" s="10" t="s">
        <v>47</v>
      </c>
      <c r="H316" s="10">
        <v>7568350978</v>
      </c>
      <c r="I316" s="10" t="s">
        <v>48</v>
      </c>
      <c r="J316" s="22">
        <v>45231</v>
      </c>
      <c r="K316" s="10">
        <v>8058231007</v>
      </c>
      <c r="L316" s="10" t="s">
        <v>674</v>
      </c>
      <c r="M316" s="10" t="s">
        <v>156</v>
      </c>
      <c r="N316" s="10" t="s">
        <v>40</v>
      </c>
      <c r="O316" s="10" t="s">
        <v>41</v>
      </c>
      <c r="P316" s="10" t="s">
        <v>2360</v>
      </c>
      <c r="Q316" s="10" t="s">
        <v>15</v>
      </c>
      <c r="R316" s="10" t="s">
        <v>2360</v>
      </c>
      <c r="S316" s="10" t="s">
        <v>2360</v>
      </c>
      <c r="T316" s="10" t="s">
        <v>2282</v>
      </c>
      <c r="U316" s="10" t="s">
        <v>15</v>
      </c>
      <c r="V316" s="10" t="s">
        <v>2360</v>
      </c>
      <c r="W316" s="10" t="s">
        <v>2360</v>
      </c>
      <c r="X316" s="10" t="s">
        <v>15</v>
      </c>
      <c r="Y316" s="10" t="s">
        <v>15</v>
      </c>
      <c r="Z316" s="10" t="s">
        <v>2360</v>
      </c>
      <c r="AA316" s="10" t="s">
        <v>2282</v>
      </c>
      <c r="AB316" s="10" t="s">
        <v>15</v>
      </c>
      <c r="AC316" s="10" t="s">
        <v>2360</v>
      </c>
      <c r="AD316" s="10" t="s">
        <v>2360</v>
      </c>
      <c r="AE316" s="10" t="s">
        <v>2360</v>
      </c>
      <c r="AF316" s="10" t="s">
        <v>15</v>
      </c>
      <c r="AG316" s="10" t="s">
        <v>2362</v>
      </c>
      <c r="AH316" s="10" t="s">
        <v>2282</v>
      </c>
      <c r="AI316" s="10" t="s">
        <v>2360</v>
      </c>
      <c r="AJ316" s="10" t="s">
        <v>2360</v>
      </c>
      <c r="AK316" s="10" t="s">
        <v>15</v>
      </c>
      <c r="AL316" s="10" t="s">
        <v>2360</v>
      </c>
      <c r="AM316" s="10" t="s">
        <v>2360</v>
      </c>
      <c r="AN316" s="10" t="s">
        <v>15</v>
      </c>
      <c r="AO316" s="10" t="s">
        <v>2282</v>
      </c>
      <c r="AP316" s="10" t="s">
        <v>2360</v>
      </c>
      <c r="AQ316" s="10" t="s">
        <v>15</v>
      </c>
      <c r="AR316" s="10" t="s">
        <v>2360</v>
      </c>
      <c r="AS316" s="10" t="s">
        <v>2360</v>
      </c>
      <c r="AT316" s="10" t="s">
        <v>15</v>
      </c>
      <c r="AU316" s="10">
        <f>SUM(COUNTIFS($P316:$AT316,{"Present - Approved","On behalf attendance - Approved","On behalf attendance - Regularise - Approved","Present - Regularise - Approved"}))</f>
        <v>26</v>
      </c>
      <c r="AV316" s="10">
        <f>SUM(COUNTIFS($P316:$AT316,{"Present - Awaiting","Present - Regularise - Awaiting"}))</f>
        <v>0</v>
      </c>
      <c r="AW316" s="10">
        <f>SUM(COUNTIFS($P316:$AT316,{"Weekoff - Approved","Weekoff Regularise - Approved","Weekoff - Regularise - Approved"}))</f>
        <v>4</v>
      </c>
      <c r="AX316" s="10">
        <f>SUM(COUNTIFS($P316:$AT316,{"Half Day - Approved","Halfday Present - Regularise - Approved","Halfday Present - Approved"}))/2</f>
        <v>0</v>
      </c>
      <c r="AY316" s="10">
        <f>SUM(COUNTIFS($P316:$AT316,{"Half Day - Awaiting"}))/2</f>
        <v>0</v>
      </c>
      <c r="AZ316" s="10">
        <f>COUNTIFS($P316:$AT316,"*Leave - approved*")</f>
        <v>0</v>
      </c>
      <c r="BA316" s="10">
        <f>SUM(COUNTIFS($P316:$AT316,{"Leave - Awaiting"}))</f>
        <v>0</v>
      </c>
      <c r="BB316" s="10">
        <f>COUNTIFS($P316:$AT316,"*Holiday*")</f>
        <v>1</v>
      </c>
      <c r="BC316" s="10">
        <f>SUM(COUNTIFS($P316:$AT316,{"Absent","Absent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6" s="10">
        <f>SUM(COUNTIFS($P316:$AT316,{"Not Marked","Halfday Present - Rejected","Half Day - Rejected","Marked Absent - Regularise - Rejected"}))</f>
        <v>0</v>
      </c>
      <c r="BE316" s="10">
        <f>COUNTIFS($P316:$AT316,"*NA*")</f>
        <v>0</v>
      </c>
      <c r="BF316" s="10">
        <f>SUM(AV316+AY316+BA316+BC316+BD316)</f>
        <v>0</v>
      </c>
      <c r="BG316" s="10">
        <f>SUM(AU316+AW316+AX316+AZ316+BB316)</f>
        <v>31</v>
      </c>
      <c r="BH316" s="10">
        <f>SUM($AU316:$BE316)</f>
        <v>31</v>
      </c>
      <c r="BI316" s="10">
        <f>BA316</f>
        <v>0</v>
      </c>
      <c r="BJ316" s="10">
        <f>BD316+BI316</f>
        <v>0</v>
      </c>
      <c r="BK316" s="10">
        <v>0</v>
      </c>
      <c r="BL316" s="10" t="s">
        <v>2380</v>
      </c>
      <c r="BM316" s="10" t="s">
        <v>2376</v>
      </c>
    </row>
    <row r="317" spans="1:65" x14ac:dyDescent="0.25">
      <c r="A317" s="10" t="s">
        <v>151</v>
      </c>
      <c r="B317" s="10" t="s">
        <v>620</v>
      </c>
      <c r="C317" s="10">
        <v>2002840765</v>
      </c>
      <c r="D317" s="10" t="s">
        <v>683</v>
      </c>
      <c r="E317" s="10" t="s">
        <v>684</v>
      </c>
      <c r="F317" s="10" t="s">
        <v>104</v>
      </c>
      <c r="G317" s="10" t="s">
        <v>47</v>
      </c>
      <c r="H317" s="10">
        <v>8890707882</v>
      </c>
      <c r="I317" s="10" t="s">
        <v>48</v>
      </c>
      <c r="J317" s="22">
        <v>45231</v>
      </c>
      <c r="K317" s="10">
        <v>8104678143</v>
      </c>
      <c r="L317" s="10" t="s">
        <v>623</v>
      </c>
      <c r="M317" s="10" t="s">
        <v>156</v>
      </c>
      <c r="N317" s="10" t="s">
        <v>40</v>
      </c>
      <c r="O317" s="10" t="s">
        <v>41</v>
      </c>
      <c r="P317" s="10" t="s">
        <v>15</v>
      </c>
      <c r="Q317" s="10" t="s">
        <v>15</v>
      </c>
      <c r="R317" s="10" t="s">
        <v>15</v>
      </c>
      <c r="S317" s="10" t="s">
        <v>15</v>
      </c>
      <c r="T317" s="10" t="s">
        <v>2282</v>
      </c>
      <c r="U317" s="10" t="s">
        <v>15</v>
      </c>
      <c r="V317" s="10" t="s">
        <v>15</v>
      </c>
      <c r="W317" s="10" t="s">
        <v>15</v>
      </c>
      <c r="X317" s="10" t="s">
        <v>15</v>
      </c>
      <c r="Y317" s="10" t="s">
        <v>15</v>
      </c>
      <c r="Z317" s="10" t="s">
        <v>15</v>
      </c>
      <c r="AA317" s="10" t="s">
        <v>2282</v>
      </c>
      <c r="AB317" s="10" t="s">
        <v>15</v>
      </c>
      <c r="AC317" s="10" t="s">
        <v>15</v>
      </c>
      <c r="AD317" s="10" t="s">
        <v>15</v>
      </c>
      <c r="AE317" s="10" t="s">
        <v>15</v>
      </c>
      <c r="AF317" s="10" t="s">
        <v>15</v>
      </c>
      <c r="AG317" s="10" t="s">
        <v>2362</v>
      </c>
      <c r="AH317" s="10" t="s">
        <v>2282</v>
      </c>
      <c r="AI317" s="10" t="s">
        <v>15</v>
      </c>
      <c r="AJ317" s="10" t="s">
        <v>15</v>
      </c>
      <c r="AK317" s="10" t="s">
        <v>15</v>
      </c>
      <c r="AL317" s="10" t="s">
        <v>15</v>
      </c>
      <c r="AM317" s="10" t="s">
        <v>15</v>
      </c>
      <c r="AN317" s="10" t="s">
        <v>15</v>
      </c>
      <c r="AO317" s="10" t="s">
        <v>2282</v>
      </c>
      <c r="AP317" s="10" t="s">
        <v>15</v>
      </c>
      <c r="AQ317" s="10" t="s">
        <v>15</v>
      </c>
      <c r="AR317" s="10" t="s">
        <v>15</v>
      </c>
      <c r="AS317" s="10" t="s">
        <v>15</v>
      </c>
      <c r="AT317" s="10" t="s">
        <v>15</v>
      </c>
      <c r="AU317" s="10">
        <f>SUM(COUNTIFS($P317:$AT317,{"Present - Approved","On behalf attendance - Approved","On behalf attendance - Regularise - Approved","Present - Regularise - Approved"}))</f>
        <v>26</v>
      </c>
      <c r="AV317" s="10">
        <f>SUM(COUNTIFS($P317:$AT317,{"Present - Awaiting","Present - Regularise - Awaiting"}))</f>
        <v>0</v>
      </c>
      <c r="AW317" s="10">
        <f>SUM(COUNTIFS($P317:$AT317,{"Weekoff - Approved","Weekoff Regularise - Approved","Weekoff - Regularise - Approved"}))</f>
        <v>4</v>
      </c>
      <c r="AX317" s="10">
        <f>SUM(COUNTIFS($P317:$AT317,{"Half Day - Approved","Halfday Present - Regularise - Approved","Halfday Present - Approved"}))/2</f>
        <v>0</v>
      </c>
      <c r="AY317" s="10">
        <f>SUM(COUNTIFS($P317:$AT317,{"Half Day - Awaiting"}))/2</f>
        <v>0</v>
      </c>
      <c r="AZ317" s="10">
        <f>COUNTIFS($P317:$AT317,"*Leave - approved*")</f>
        <v>0</v>
      </c>
      <c r="BA317" s="10">
        <f>SUM(COUNTIFS($P317:$AT317,{"Leave - Awaiting"}))</f>
        <v>0</v>
      </c>
      <c r="BB317" s="10">
        <f>COUNTIFS($P317:$AT317,"*Holiday*")</f>
        <v>1</v>
      </c>
      <c r="BC317" s="10">
        <f>SUM(COUNTIFS($P317:$AT317,{"Absent","Absent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7" s="10">
        <f>SUM(COUNTIFS($P317:$AT317,{"Not Marked","Halfday Present - Rejected","Half Day - Rejected","Marked Absent - Regularise - Rejected"}))</f>
        <v>0</v>
      </c>
      <c r="BE317" s="10">
        <f>COUNTIFS($P317:$AT317,"*NA*")</f>
        <v>0</v>
      </c>
      <c r="BF317" s="10">
        <f>SUM(AV317+AY317+BA317+BC317+BD317)</f>
        <v>0</v>
      </c>
      <c r="BG317" s="10">
        <f>SUM(AU317+AW317+AX317+AZ317+BB317)</f>
        <v>31</v>
      </c>
      <c r="BH317" s="10">
        <f>SUM($AU317:$BE317)</f>
        <v>31</v>
      </c>
      <c r="BI317" s="10">
        <f>BA317</f>
        <v>0</v>
      </c>
      <c r="BJ317" s="10">
        <f>BD317+BI317</f>
        <v>0</v>
      </c>
      <c r="BK317" s="10">
        <v>0</v>
      </c>
      <c r="BL317" s="10" t="s">
        <v>2380</v>
      </c>
      <c r="BM317" s="10" t="s">
        <v>2376</v>
      </c>
    </row>
    <row r="318" spans="1:65" x14ac:dyDescent="0.25">
      <c r="A318" s="10" t="s">
        <v>151</v>
      </c>
      <c r="B318" s="10" t="s">
        <v>691</v>
      </c>
      <c r="C318" s="10">
        <v>2002840759</v>
      </c>
      <c r="D318" s="10" t="s">
        <v>692</v>
      </c>
      <c r="E318" s="10" t="s">
        <v>693</v>
      </c>
      <c r="F318" s="10" t="s">
        <v>104</v>
      </c>
      <c r="G318" s="10" t="s">
        <v>47</v>
      </c>
      <c r="H318" s="10">
        <v>9509991382</v>
      </c>
      <c r="I318" s="10" t="s">
        <v>48</v>
      </c>
      <c r="J318" s="22">
        <v>45231</v>
      </c>
      <c r="K318" s="10">
        <v>9672996782</v>
      </c>
      <c r="L318" s="10" t="s">
        <v>694</v>
      </c>
      <c r="M318" s="10" t="s">
        <v>156</v>
      </c>
      <c r="N318" s="10" t="s">
        <v>40</v>
      </c>
      <c r="O318" s="10" t="s">
        <v>41</v>
      </c>
      <c r="P318" s="10" t="s">
        <v>2367</v>
      </c>
      <c r="Q318" s="10" t="s">
        <v>2367</v>
      </c>
      <c r="R318" s="10" t="s">
        <v>2367</v>
      </c>
      <c r="S318" s="10" t="s">
        <v>2367</v>
      </c>
      <c r="T318" s="10" t="s">
        <v>2282</v>
      </c>
      <c r="U318" s="10" t="s">
        <v>2367</v>
      </c>
      <c r="V318" s="10" t="s">
        <v>2367</v>
      </c>
      <c r="W318" s="10" t="s">
        <v>2367</v>
      </c>
      <c r="X318" s="10" t="s">
        <v>2367</v>
      </c>
      <c r="Y318" s="10" t="s">
        <v>2367</v>
      </c>
      <c r="Z318" s="10" t="s">
        <v>2367</v>
      </c>
      <c r="AA318" s="10" t="s">
        <v>2282</v>
      </c>
      <c r="AB318" s="10" t="s">
        <v>2367</v>
      </c>
      <c r="AC318" s="10" t="s">
        <v>2367</v>
      </c>
      <c r="AD318" s="10" t="s">
        <v>2367</v>
      </c>
      <c r="AE318" s="10" t="s">
        <v>2367</v>
      </c>
      <c r="AF318" s="10" t="s">
        <v>2367</v>
      </c>
      <c r="AG318" s="10" t="s">
        <v>2362</v>
      </c>
      <c r="AH318" s="10" t="s">
        <v>2282</v>
      </c>
      <c r="AI318" s="10" t="s">
        <v>2367</v>
      </c>
      <c r="AJ318" s="10" t="s">
        <v>2367</v>
      </c>
      <c r="AK318" s="10" t="s">
        <v>2367</v>
      </c>
      <c r="AL318" s="10" t="s">
        <v>2367</v>
      </c>
      <c r="AM318" s="10" t="s">
        <v>2367</v>
      </c>
      <c r="AN318" s="10" t="s">
        <v>2367</v>
      </c>
      <c r="AO318" s="10" t="s">
        <v>2282</v>
      </c>
      <c r="AP318" s="10" t="s">
        <v>2367</v>
      </c>
      <c r="AQ318" s="10" t="s">
        <v>2367</v>
      </c>
      <c r="AR318" s="10" t="s">
        <v>2367</v>
      </c>
      <c r="AS318" s="10" t="s">
        <v>15</v>
      </c>
      <c r="AT318" s="10" t="s">
        <v>15</v>
      </c>
      <c r="AU318" s="10">
        <f>SUM(COUNTIFS($P318:$AT318,{"Present - Approved","On behalf attendance - Approved","On behalf attendance - Regularise - Approved","Present - Regularise - Approved"}))</f>
        <v>26</v>
      </c>
      <c r="AV318" s="10">
        <f>SUM(COUNTIFS($P318:$AT318,{"Present - Awaiting","Present - Regularise - Awaiting"}))</f>
        <v>0</v>
      </c>
      <c r="AW318" s="10">
        <f>SUM(COUNTIFS($P318:$AT318,{"Weekoff - Approved","Weekoff Regularise - Approved","Weekoff - Regularise - Approved"}))</f>
        <v>4</v>
      </c>
      <c r="AX318" s="10">
        <f>SUM(COUNTIFS($P318:$AT318,{"Half Day - Approved","Halfday Present - Regularise - Approved","Halfday Present - Approved"}))/2</f>
        <v>0</v>
      </c>
      <c r="AY318" s="10">
        <f>SUM(COUNTIFS($P318:$AT318,{"Half Day - Awaiting"}))/2</f>
        <v>0</v>
      </c>
      <c r="AZ318" s="10">
        <f>COUNTIFS($P318:$AT318,"*Leave - approved*")</f>
        <v>0</v>
      </c>
      <c r="BA318" s="10">
        <f>SUM(COUNTIFS($P318:$AT318,{"Leave - Awaiting"}))</f>
        <v>0</v>
      </c>
      <c r="BB318" s="10">
        <f>COUNTIFS($P318:$AT318,"*Holiday*")</f>
        <v>1</v>
      </c>
      <c r="BC318" s="10">
        <f>SUM(COUNTIFS($P318:$AT318,{"Absent","Absent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8" s="10">
        <f>SUM(COUNTIFS($P318:$AT318,{"Not Marked","Halfday Present - Rejected","Half Day - Rejected","Marked Absent - Regularise - Rejected"}))</f>
        <v>0</v>
      </c>
      <c r="BE318" s="10">
        <f>COUNTIFS($P318:$AT318,"*NA*")</f>
        <v>0</v>
      </c>
      <c r="BF318" s="10">
        <f>SUM(AV318+AY318+BA318+BC318+BD318)</f>
        <v>0</v>
      </c>
      <c r="BG318" s="10">
        <f>SUM(AU318+AW318+AX318+AZ318+BB318)</f>
        <v>31</v>
      </c>
      <c r="BH318" s="10">
        <f>SUM($AU318:$BE318)</f>
        <v>31</v>
      </c>
      <c r="BI318" s="10">
        <f>BA318</f>
        <v>0</v>
      </c>
      <c r="BJ318" s="10">
        <f>BD318+BI318</f>
        <v>0</v>
      </c>
      <c r="BK318" s="10">
        <v>0</v>
      </c>
      <c r="BL318" s="10" t="s">
        <v>2380</v>
      </c>
      <c r="BM318" s="10" t="s">
        <v>2376</v>
      </c>
    </row>
    <row r="319" spans="1:65" x14ac:dyDescent="0.25">
      <c r="A319" s="10" t="s">
        <v>151</v>
      </c>
      <c r="B319" s="10" t="s">
        <v>695</v>
      </c>
      <c r="C319" s="10">
        <v>2002840756</v>
      </c>
      <c r="D319" s="10" t="s">
        <v>696</v>
      </c>
      <c r="E319" s="10" t="s">
        <v>697</v>
      </c>
      <c r="F319" s="10" t="s">
        <v>104</v>
      </c>
      <c r="G319" s="10" t="s">
        <v>47</v>
      </c>
      <c r="H319" s="10">
        <v>8952042064</v>
      </c>
      <c r="I319" s="10" t="s">
        <v>48</v>
      </c>
      <c r="J319" s="22">
        <v>45231</v>
      </c>
      <c r="K319" s="10">
        <v>9672996782</v>
      </c>
      <c r="L319" s="10" t="s">
        <v>694</v>
      </c>
      <c r="M319" s="10" t="s">
        <v>156</v>
      </c>
      <c r="N319" s="10" t="s">
        <v>40</v>
      </c>
      <c r="O319" s="10" t="s">
        <v>41</v>
      </c>
      <c r="P319" s="10" t="s">
        <v>2367</v>
      </c>
      <c r="Q319" s="10" t="s">
        <v>2367</v>
      </c>
      <c r="R319" s="10" t="s">
        <v>2367</v>
      </c>
      <c r="S319" s="10" t="s">
        <v>2367</v>
      </c>
      <c r="T319" s="10" t="s">
        <v>2282</v>
      </c>
      <c r="U319" s="10" t="s">
        <v>2367</v>
      </c>
      <c r="V319" s="10" t="s">
        <v>2367</v>
      </c>
      <c r="W319" s="10" t="s">
        <v>2367</v>
      </c>
      <c r="X319" s="10" t="s">
        <v>2367</v>
      </c>
      <c r="Y319" s="10" t="s">
        <v>2367</v>
      </c>
      <c r="Z319" s="10" t="s">
        <v>2367</v>
      </c>
      <c r="AA319" s="10" t="s">
        <v>2282</v>
      </c>
      <c r="AB319" s="10" t="s">
        <v>2367</v>
      </c>
      <c r="AC319" s="10" t="s">
        <v>2367</v>
      </c>
      <c r="AD319" s="10" t="s">
        <v>2367</v>
      </c>
      <c r="AE319" s="10" t="s">
        <v>2367</v>
      </c>
      <c r="AF319" s="10" t="s">
        <v>2367</v>
      </c>
      <c r="AG319" s="10" t="s">
        <v>2362</v>
      </c>
      <c r="AH319" s="10" t="s">
        <v>2282</v>
      </c>
      <c r="AI319" s="10" t="s">
        <v>2367</v>
      </c>
      <c r="AJ319" s="10" t="s">
        <v>2367</v>
      </c>
      <c r="AK319" s="10" t="s">
        <v>2367</v>
      </c>
      <c r="AL319" s="10" t="s">
        <v>2367</v>
      </c>
      <c r="AM319" s="10" t="s">
        <v>2367</v>
      </c>
      <c r="AN319" s="10" t="s">
        <v>2367</v>
      </c>
      <c r="AO319" s="10" t="s">
        <v>2282</v>
      </c>
      <c r="AP319" s="10" t="s">
        <v>2367</v>
      </c>
      <c r="AQ319" s="10" t="s">
        <v>2367</v>
      </c>
      <c r="AR319" s="10" t="s">
        <v>2367</v>
      </c>
      <c r="AS319" s="10" t="s">
        <v>15</v>
      </c>
      <c r="AT319" s="10" t="s">
        <v>15</v>
      </c>
      <c r="AU319" s="10">
        <f>SUM(COUNTIFS($P319:$AT319,{"Present - Approved","On behalf attendance - Approved","On behalf attendance - Regularise - Approved","Present - Regularise - Approved"}))</f>
        <v>26</v>
      </c>
      <c r="AV319" s="10">
        <f>SUM(COUNTIFS($P319:$AT319,{"Present - Awaiting","Present - Regularise - Awaiting"}))</f>
        <v>0</v>
      </c>
      <c r="AW319" s="10">
        <f>SUM(COUNTIFS($P319:$AT319,{"Weekoff - Approved","Weekoff Regularise - Approved","Weekoff - Regularise - Approved"}))</f>
        <v>4</v>
      </c>
      <c r="AX319" s="10">
        <f>SUM(COUNTIFS($P319:$AT319,{"Half Day - Approved","Halfday Present - Regularise - Approved","Halfday Present - Approved"}))/2</f>
        <v>0</v>
      </c>
      <c r="AY319" s="10">
        <f>SUM(COUNTIFS($P319:$AT319,{"Half Day - Awaiting"}))/2</f>
        <v>0</v>
      </c>
      <c r="AZ319" s="10">
        <f>COUNTIFS($P319:$AT319,"*Leave - approved*")</f>
        <v>0</v>
      </c>
      <c r="BA319" s="10">
        <f>SUM(COUNTIFS($P319:$AT319,{"Leave - Awaiting"}))</f>
        <v>0</v>
      </c>
      <c r="BB319" s="10">
        <f>COUNTIFS($P319:$AT319,"*Holiday*")</f>
        <v>1</v>
      </c>
      <c r="BC319" s="10">
        <f>SUM(COUNTIFS($P319:$AT319,{"Absent","Absent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19" s="10">
        <f>SUM(COUNTIFS($P319:$AT319,{"Not Marked","Halfday Present - Rejected","Half Day - Rejected","Marked Absent - Regularise - Rejected"}))</f>
        <v>0</v>
      </c>
      <c r="BE319" s="10">
        <f>COUNTIFS($P319:$AT319,"*NA*")</f>
        <v>0</v>
      </c>
      <c r="BF319" s="10">
        <f>SUM(AV319+AY319+BA319+BC319+BD319)</f>
        <v>0</v>
      </c>
      <c r="BG319" s="10">
        <f>SUM(AU319+AW319+AX319+AZ319+BB319)</f>
        <v>31</v>
      </c>
      <c r="BH319" s="10">
        <f>SUM($AU319:$BE319)</f>
        <v>31</v>
      </c>
      <c r="BI319" s="10">
        <f>BA319</f>
        <v>0</v>
      </c>
      <c r="BJ319" s="10">
        <f>BD319+BI319</f>
        <v>0</v>
      </c>
      <c r="BK319" s="10">
        <v>0</v>
      </c>
      <c r="BL319" s="10" t="s">
        <v>2380</v>
      </c>
      <c r="BM319" s="10" t="s">
        <v>2376</v>
      </c>
    </row>
    <row r="320" spans="1:65" x14ac:dyDescent="0.25">
      <c r="A320" s="10" t="s">
        <v>117</v>
      </c>
      <c r="B320" s="10" t="s">
        <v>249</v>
      </c>
      <c r="C320" s="10">
        <v>2002840755</v>
      </c>
      <c r="D320" s="10" t="s">
        <v>698</v>
      </c>
      <c r="E320" s="10" t="s">
        <v>699</v>
      </c>
      <c r="F320" s="10" t="s">
        <v>35</v>
      </c>
      <c r="G320" s="10" t="s">
        <v>47</v>
      </c>
      <c r="H320" s="10">
        <v>7401437781</v>
      </c>
      <c r="I320" s="10" t="s">
        <v>48</v>
      </c>
      <c r="J320" s="22">
        <v>45231</v>
      </c>
      <c r="K320" s="10">
        <v>8667088356</v>
      </c>
      <c r="L320" s="10" t="s">
        <v>700</v>
      </c>
      <c r="M320" s="10" t="s">
        <v>253</v>
      </c>
      <c r="N320" s="10" t="s">
        <v>40</v>
      </c>
      <c r="O320" s="10" t="s">
        <v>41</v>
      </c>
      <c r="P320" s="10" t="s">
        <v>15</v>
      </c>
      <c r="Q320" s="10" t="s">
        <v>15</v>
      </c>
      <c r="R320" s="10" t="s">
        <v>15</v>
      </c>
      <c r="S320" s="10" t="s">
        <v>15</v>
      </c>
      <c r="T320" s="10" t="s">
        <v>2282</v>
      </c>
      <c r="U320" s="10" t="s">
        <v>15</v>
      </c>
      <c r="V320" s="10" t="s">
        <v>15</v>
      </c>
      <c r="W320" s="10" t="s">
        <v>15</v>
      </c>
      <c r="X320" s="10" t="s">
        <v>15</v>
      </c>
      <c r="Y320" s="10" t="s">
        <v>15</v>
      </c>
      <c r="Z320" s="10" t="s">
        <v>15</v>
      </c>
      <c r="AA320" s="10" t="s">
        <v>2282</v>
      </c>
      <c r="AB320" s="10" t="s">
        <v>15</v>
      </c>
      <c r="AC320" s="10" t="s">
        <v>15</v>
      </c>
      <c r="AD320" s="10" t="s">
        <v>15</v>
      </c>
      <c r="AE320" s="10" t="s">
        <v>15</v>
      </c>
      <c r="AF320" s="10" t="s">
        <v>15</v>
      </c>
      <c r="AG320" s="10" t="s">
        <v>15</v>
      </c>
      <c r="AH320" s="10" t="s">
        <v>2282</v>
      </c>
      <c r="AI320" s="10" t="s">
        <v>15</v>
      </c>
      <c r="AJ320" s="10" t="s">
        <v>15</v>
      </c>
      <c r="AK320" s="10" t="s">
        <v>15</v>
      </c>
      <c r="AL320" s="10" t="s">
        <v>15</v>
      </c>
      <c r="AM320" s="10" t="s">
        <v>15</v>
      </c>
      <c r="AN320" s="10" t="s">
        <v>15</v>
      </c>
      <c r="AO320" s="10" t="s">
        <v>2282</v>
      </c>
      <c r="AP320" s="10" t="s">
        <v>15</v>
      </c>
      <c r="AQ320" s="10" t="s">
        <v>15</v>
      </c>
      <c r="AR320" s="10" t="s">
        <v>15</v>
      </c>
      <c r="AS320" s="10" t="s">
        <v>15</v>
      </c>
      <c r="AT320" s="10" t="s">
        <v>15</v>
      </c>
      <c r="AU320" s="10">
        <f>SUM(COUNTIFS($P320:$AT320,{"Present - Approved","On behalf attendance - Approved","On behalf attendance - Regularise - Approved","Present - Regularise - Approved"}))</f>
        <v>27</v>
      </c>
      <c r="AV320" s="10">
        <f>SUM(COUNTIFS($P320:$AT320,{"Present - Awaiting","Present - Regularise - Awaiting"}))</f>
        <v>0</v>
      </c>
      <c r="AW320" s="10">
        <f>SUM(COUNTIFS($P320:$AT320,{"Weekoff - Approved","Weekoff Regularise - Approved","Weekoff - Regularise - Approved"}))</f>
        <v>4</v>
      </c>
      <c r="AX320" s="10">
        <f>SUM(COUNTIFS($P320:$AT320,{"Half Day - Approved","Halfday Present - Regularise - Approved","Halfday Present - Approved"}))/2</f>
        <v>0</v>
      </c>
      <c r="AY320" s="10">
        <f>SUM(COUNTIFS($P320:$AT320,{"Half Day - Awaiting"}))/2</f>
        <v>0</v>
      </c>
      <c r="AZ320" s="10">
        <f>COUNTIFS($P320:$AT320,"*Leave - approved*")</f>
        <v>0</v>
      </c>
      <c r="BA320" s="10">
        <f>SUM(COUNTIFS($P320:$AT320,{"Leave - Awaiting"}))</f>
        <v>0</v>
      </c>
      <c r="BB320" s="10">
        <f>COUNTIFS($P320:$AT320,"*Holiday*")</f>
        <v>0</v>
      </c>
      <c r="BC320" s="10">
        <f>SUM(COUNTIFS($P320:$AT320,{"Absent","Absent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0" s="10">
        <f>SUM(COUNTIFS($P320:$AT320,{"Not Marked","Halfday Present - Rejected","Half Day - Rejected","Marked Absent - Regularise - Rejected"}))</f>
        <v>0</v>
      </c>
      <c r="BE320" s="10">
        <f>COUNTIFS($P320:$AT320,"*NA*")</f>
        <v>0</v>
      </c>
      <c r="BF320" s="10">
        <f>SUM(AV320+AY320+BA320+BC320+BD320)</f>
        <v>0</v>
      </c>
      <c r="BG320" s="10">
        <f>SUM(AU320+AW320+AX320+AZ320+BB320)</f>
        <v>31</v>
      </c>
      <c r="BH320" s="10">
        <f>SUM($AU320:$BE320)</f>
        <v>31</v>
      </c>
      <c r="BI320" s="10">
        <f>BA320</f>
        <v>0</v>
      </c>
      <c r="BJ320" s="10">
        <f>BD320+BI320</f>
        <v>0</v>
      </c>
      <c r="BK320" s="10">
        <v>0</v>
      </c>
      <c r="BL320" s="10" t="s">
        <v>2380</v>
      </c>
      <c r="BM320" s="10" t="s">
        <v>2376</v>
      </c>
    </row>
    <row r="321" spans="1:65" x14ac:dyDescent="0.25">
      <c r="A321" s="10" t="s">
        <v>117</v>
      </c>
      <c r="B321" s="10" t="s">
        <v>701</v>
      </c>
      <c r="C321" s="10">
        <v>2002840967</v>
      </c>
      <c r="D321" s="10" t="s">
        <v>702</v>
      </c>
      <c r="E321" s="10" t="s">
        <v>703</v>
      </c>
      <c r="F321" s="10" t="s">
        <v>35</v>
      </c>
      <c r="G321" s="10" t="s">
        <v>47</v>
      </c>
      <c r="H321" s="10">
        <v>8940133266</v>
      </c>
      <c r="I321" s="10" t="s">
        <v>48</v>
      </c>
      <c r="J321" s="22">
        <v>45231</v>
      </c>
      <c r="K321" s="10">
        <v>8667691083</v>
      </c>
      <c r="L321" s="10" t="s">
        <v>704</v>
      </c>
      <c r="M321" s="10" t="s">
        <v>253</v>
      </c>
      <c r="N321" s="10" t="s">
        <v>40</v>
      </c>
      <c r="O321" s="10" t="s">
        <v>41</v>
      </c>
      <c r="P321" s="10" t="s">
        <v>15</v>
      </c>
      <c r="Q321" s="10" t="s">
        <v>2360</v>
      </c>
      <c r="R321" s="10" t="s">
        <v>15</v>
      </c>
      <c r="S321" s="10" t="s">
        <v>15</v>
      </c>
      <c r="T321" s="10" t="s">
        <v>2282</v>
      </c>
      <c r="U321" s="10" t="s">
        <v>2360</v>
      </c>
      <c r="V321" s="10" t="s">
        <v>15</v>
      </c>
      <c r="W321" s="10" t="s">
        <v>15</v>
      </c>
      <c r="X321" s="10" t="s">
        <v>15</v>
      </c>
      <c r="Y321" s="10" t="s">
        <v>2359</v>
      </c>
      <c r="Z321" s="10" t="s">
        <v>15</v>
      </c>
      <c r="AA321" s="10" t="s">
        <v>2282</v>
      </c>
      <c r="AB321" s="10" t="s">
        <v>15</v>
      </c>
      <c r="AC321" s="10" t="s">
        <v>15</v>
      </c>
      <c r="AD321" s="10" t="s">
        <v>15</v>
      </c>
      <c r="AE321" s="10" t="s">
        <v>15</v>
      </c>
      <c r="AF321" s="10" t="s">
        <v>15</v>
      </c>
      <c r="AG321" s="10" t="s">
        <v>15</v>
      </c>
      <c r="AH321" s="10" t="s">
        <v>2282</v>
      </c>
      <c r="AI321" s="10" t="s">
        <v>15</v>
      </c>
      <c r="AJ321" s="10" t="s">
        <v>15</v>
      </c>
      <c r="AK321" s="10" t="s">
        <v>15</v>
      </c>
      <c r="AL321" s="10" t="s">
        <v>15</v>
      </c>
      <c r="AM321" s="10" t="s">
        <v>15</v>
      </c>
      <c r="AN321" s="10" t="s">
        <v>15</v>
      </c>
      <c r="AO321" s="10" t="s">
        <v>2282</v>
      </c>
      <c r="AP321" s="10" t="s">
        <v>15</v>
      </c>
      <c r="AQ321" s="10" t="s">
        <v>15</v>
      </c>
      <c r="AR321" s="10" t="s">
        <v>15</v>
      </c>
      <c r="AS321" s="10" t="s">
        <v>15</v>
      </c>
      <c r="AT321" s="10" t="s">
        <v>15</v>
      </c>
      <c r="AU321" s="10">
        <f>SUM(COUNTIFS($P321:$AT321,{"Present - Approved","On behalf attendance - Approved","On behalf attendance - Regularise - Approved","Present - Regularise - Approved"}))</f>
        <v>26</v>
      </c>
      <c r="AV321" s="10">
        <f>SUM(COUNTIFS($P321:$AT321,{"Present - Awaiting","Present - Regularise - Awaiting"}))</f>
        <v>0</v>
      </c>
      <c r="AW321" s="10">
        <f>SUM(COUNTIFS($P321:$AT321,{"Weekoff - Approved","Weekoff Regularise - Approved","Weekoff - Regularise - Approved"}))</f>
        <v>4</v>
      </c>
      <c r="AX321" s="10">
        <f>SUM(COUNTIFS($P321:$AT321,{"Half Day - Approved","Halfday Present - Regularise - Approved","Halfday Present - Approved"}))/2</f>
        <v>0</v>
      </c>
      <c r="AY321" s="10">
        <f>SUM(COUNTIFS($P321:$AT321,{"Half Day - Awaiting"}))/2</f>
        <v>0</v>
      </c>
      <c r="AZ321" s="10">
        <f>COUNTIFS($P321:$AT321,"*Leave - approved*")</f>
        <v>1</v>
      </c>
      <c r="BA321" s="10">
        <f>SUM(COUNTIFS($P321:$AT321,{"Leave - Awaiting"}))</f>
        <v>0</v>
      </c>
      <c r="BB321" s="10">
        <f>COUNTIFS($P321:$AT321,"*Holiday*")</f>
        <v>0</v>
      </c>
      <c r="BC321" s="10">
        <f>SUM(COUNTIFS($P321:$AT321,{"Absent","Absent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1" s="10">
        <f>SUM(COUNTIFS($P321:$AT321,{"Not Marked","Halfday Present - Rejected","Half Day - Rejected","Marked Absent - Regularise - Rejected"}))</f>
        <v>0</v>
      </c>
      <c r="BE321" s="10">
        <f>COUNTIFS($P321:$AT321,"*NA*")</f>
        <v>0</v>
      </c>
      <c r="BF321" s="10">
        <f>SUM(AV321+AY321+BA321+BC321+BD321)</f>
        <v>0</v>
      </c>
      <c r="BG321" s="10">
        <f>SUM(AU321+AW321+AX321+AZ321+BB321)</f>
        <v>31</v>
      </c>
      <c r="BH321" s="10">
        <f>SUM($AU321:$BE321)</f>
        <v>31</v>
      </c>
      <c r="BI321" s="10">
        <f>BA321</f>
        <v>0</v>
      </c>
      <c r="BJ321" s="10">
        <f>BD321+BI321</f>
        <v>0</v>
      </c>
      <c r="BK321" s="10">
        <v>0</v>
      </c>
      <c r="BL321" s="10" t="s">
        <v>2380</v>
      </c>
      <c r="BM321" s="10" t="s">
        <v>2376</v>
      </c>
    </row>
    <row r="322" spans="1:65" x14ac:dyDescent="0.25">
      <c r="A322" s="10" t="s">
        <v>231</v>
      </c>
      <c r="B322" s="10" t="s">
        <v>705</v>
      </c>
      <c r="C322" s="10">
        <v>2002840754</v>
      </c>
      <c r="D322" s="10" t="s">
        <v>706</v>
      </c>
      <c r="E322" s="10" t="s">
        <v>707</v>
      </c>
      <c r="F322" s="10" t="s">
        <v>104</v>
      </c>
      <c r="G322" s="10" t="s">
        <v>47</v>
      </c>
      <c r="H322" s="10">
        <v>8699267037</v>
      </c>
      <c r="I322" s="10" t="s">
        <v>48</v>
      </c>
      <c r="J322" s="22">
        <v>45231</v>
      </c>
      <c r="K322" s="10">
        <v>9728943232</v>
      </c>
      <c r="L322" s="10" t="s">
        <v>708</v>
      </c>
      <c r="M322" s="10" t="s">
        <v>487</v>
      </c>
      <c r="N322" s="10" t="s">
        <v>40</v>
      </c>
      <c r="O322" s="10" t="s">
        <v>41</v>
      </c>
      <c r="P322" s="10" t="s">
        <v>15</v>
      </c>
      <c r="Q322" s="10" t="s">
        <v>15</v>
      </c>
      <c r="R322" s="10" t="s">
        <v>15</v>
      </c>
      <c r="S322" s="10" t="s">
        <v>2360</v>
      </c>
      <c r="T322" s="10" t="s">
        <v>2282</v>
      </c>
      <c r="U322" s="10" t="s">
        <v>15</v>
      </c>
      <c r="V322" s="10" t="s">
        <v>15</v>
      </c>
      <c r="W322" s="10" t="s">
        <v>15</v>
      </c>
      <c r="X322" s="10" t="s">
        <v>15</v>
      </c>
      <c r="Y322" s="10" t="s">
        <v>15</v>
      </c>
      <c r="Z322" s="10" t="s">
        <v>15</v>
      </c>
      <c r="AA322" s="10" t="s">
        <v>2282</v>
      </c>
      <c r="AB322" s="10" t="s">
        <v>15</v>
      </c>
      <c r="AC322" s="10" t="s">
        <v>15</v>
      </c>
      <c r="AD322" s="10" t="s">
        <v>15</v>
      </c>
      <c r="AE322" s="10" t="s">
        <v>15</v>
      </c>
      <c r="AF322" s="10" t="s">
        <v>15</v>
      </c>
      <c r="AG322" s="10" t="s">
        <v>2362</v>
      </c>
      <c r="AH322" s="10" t="s">
        <v>2282</v>
      </c>
      <c r="AI322" s="10" t="s">
        <v>15</v>
      </c>
      <c r="AJ322" s="10" t="s">
        <v>2360</v>
      </c>
      <c r="AK322" s="10" t="s">
        <v>15</v>
      </c>
      <c r="AL322" s="10" t="s">
        <v>15</v>
      </c>
      <c r="AM322" s="10" t="s">
        <v>15</v>
      </c>
      <c r="AN322" s="10" t="s">
        <v>15</v>
      </c>
      <c r="AO322" s="10" t="s">
        <v>2282</v>
      </c>
      <c r="AP322" s="10" t="s">
        <v>15</v>
      </c>
      <c r="AQ322" s="10" t="s">
        <v>15</v>
      </c>
      <c r="AR322" s="10" t="s">
        <v>15</v>
      </c>
      <c r="AS322" s="10" t="s">
        <v>15</v>
      </c>
      <c r="AT322" s="10" t="s">
        <v>15</v>
      </c>
      <c r="AU322" s="10">
        <f>SUM(COUNTIFS($P322:$AT322,{"Present - Approved","On behalf attendance - Approved","On behalf attendance - Regularise - Approved","Present - Regularise - Approved"}))</f>
        <v>26</v>
      </c>
      <c r="AV322" s="10">
        <f>SUM(COUNTIFS($P322:$AT322,{"Present - Awaiting","Present - Regularise - Awaiting"}))</f>
        <v>0</v>
      </c>
      <c r="AW322" s="10">
        <f>SUM(COUNTIFS($P322:$AT322,{"Weekoff - Approved","Weekoff Regularise - Approved","Weekoff - Regularise - Approved"}))</f>
        <v>4</v>
      </c>
      <c r="AX322" s="10">
        <f>SUM(COUNTIFS($P322:$AT322,{"Half Day - Approved","Halfday Present - Regularise - Approved","Halfday Present - Approved"}))/2</f>
        <v>0</v>
      </c>
      <c r="AY322" s="10">
        <f>SUM(COUNTIFS($P322:$AT322,{"Half Day - Awaiting"}))/2</f>
        <v>0</v>
      </c>
      <c r="AZ322" s="10">
        <f>COUNTIFS($P322:$AT322,"*Leave - approved*")</f>
        <v>0</v>
      </c>
      <c r="BA322" s="10">
        <f>SUM(COUNTIFS($P322:$AT322,{"Leave - Awaiting"}))</f>
        <v>0</v>
      </c>
      <c r="BB322" s="10">
        <f>COUNTIFS($P322:$AT322,"*Holiday*")</f>
        <v>1</v>
      </c>
      <c r="BC322" s="10">
        <f>SUM(COUNTIFS($P322:$AT322,{"Absent","Absent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2" s="10">
        <f>SUM(COUNTIFS($P322:$AT322,{"Not Marked","Halfday Present - Rejected","Half Day - Rejected","Marked Absent - Regularise - Rejected"}))</f>
        <v>0</v>
      </c>
      <c r="BE322" s="10">
        <f>COUNTIFS($P322:$AT322,"*NA*")</f>
        <v>0</v>
      </c>
      <c r="BF322" s="10">
        <f>SUM(AV322+AY322+BA322+BC322+BD322)</f>
        <v>0</v>
      </c>
      <c r="BG322" s="10">
        <f>SUM(AU322+AW322+AX322+AZ322+BB322)</f>
        <v>31</v>
      </c>
      <c r="BH322" s="10">
        <f>SUM($AU322:$BE322)</f>
        <v>31</v>
      </c>
      <c r="BI322" s="10">
        <f>BA322</f>
        <v>0</v>
      </c>
      <c r="BJ322" s="10">
        <f>BD322+BI322</f>
        <v>0</v>
      </c>
      <c r="BK322" s="10">
        <v>0</v>
      </c>
      <c r="BL322" s="10" t="s">
        <v>2380</v>
      </c>
      <c r="BM322" s="10" t="s">
        <v>2376</v>
      </c>
    </row>
    <row r="323" spans="1:65" x14ac:dyDescent="0.25">
      <c r="A323" s="10" t="s">
        <v>107</v>
      </c>
      <c r="B323" s="10" t="s">
        <v>709</v>
      </c>
      <c r="C323" s="10">
        <v>2002840752</v>
      </c>
      <c r="D323" s="10" t="s">
        <v>710</v>
      </c>
      <c r="E323" s="10" t="s">
        <v>711</v>
      </c>
      <c r="F323" s="10" t="s">
        <v>104</v>
      </c>
      <c r="G323" s="10" t="s">
        <v>47</v>
      </c>
      <c r="H323" s="10">
        <v>8433265355</v>
      </c>
      <c r="I323" s="10" t="s">
        <v>48</v>
      </c>
      <c r="J323" s="22">
        <v>45231</v>
      </c>
      <c r="K323" s="10">
        <v>9889102674</v>
      </c>
      <c r="L323" s="10" t="s">
        <v>712</v>
      </c>
      <c r="M323" s="10" t="s">
        <v>362</v>
      </c>
      <c r="N323" s="10" t="s">
        <v>40</v>
      </c>
      <c r="O323" s="10" t="s">
        <v>41</v>
      </c>
      <c r="P323" s="10" t="s">
        <v>15</v>
      </c>
      <c r="Q323" s="10" t="s">
        <v>15</v>
      </c>
      <c r="R323" s="10" t="s">
        <v>15</v>
      </c>
      <c r="S323" s="10" t="s">
        <v>15</v>
      </c>
      <c r="T323" s="10" t="s">
        <v>2282</v>
      </c>
      <c r="U323" s="10" t="s">
        <v>15</v>
      </c>
      <c r="V323" s="10" t="s">
        <v>15</v>
      </c>
      <c r="W323" s="10" t="s">
        <v>15</v>
      </c>
      <c r="X323" s="10" t="s">
        <v>15</v>
      </c>
      <c r="Y323" s="10" t="s">
        <v>15</v>
      </c>
      <c r="Z323" s="10" t="s">
        <v>15</v>
      </c>
      <c r="AA323" s="10" t="s">
        <v>2282</v>
      </c>
      <c r="AB323" s="10" t="s">
        <v>15</v>
      </c>
      <c r="AC323" s="10" t="s">
        <v>15</v>
      </c>
      <c r="AD323" s="10" t="s">
        <v>15</v>
      </c>
      <c r="AE323" s="10" t="s">
        <v>15</v>
      </c>
      <c r="AF323" s="10" t="s">
        <v>15</v>
      </c>
      <c r="AG323" s="10" t="s">
        <v>2362</v>
      </c>
      <c r="AH323" s="10" t="s">
        <v>2282</v>
      </c>
      <c r="AI323" s="10" t="s">
        <v>15</v>
      </c>
      <c r="AJ323" s="10" t="s">
        <v>15</v>
      </c>
      <c r="AK323" s="10" t="s">
        <v>15</v>
      </c>
      <c r="AL323" s="10" t="s">
        <v>15</v>
      </c>
      <c r="AM323" s="10" t="s">
        <v>15</v>
      </c>
      <c r="AN323" s="10" t="s">
        <v>15</v>
      </c>
      <c r="AO323" s="10" t="s">
        <v>2282</v>
      </c>
      <c r="AP323" s="10" t="s">
        <v>15</v>
      </c>
      <c r="AQ323" s="10" t="s">
        <v>15</v>
      </c>
      <c r="AR323" s="10" t="s">
        <v>15</v>
      </c>
      <c r="AS323" s="10" t="s">
        <v>15</v>
      </c>
      <c r="AT323" s="10" t="s">
        <v>15</v>
      </c>
      <c r="AU323" s="10">
        <f>SUM(COUNTIFS($P323:$AT323,{"Present - Approved","On behalf attendance - Approved","On behalf attendance - Regularise - Approved","Present - Regularise - Approved"}))</f>
        <v>26</v>
      </c>
      <c r="AV323" s="10">
        <f>SUM(COUNTIFS($P323:$AT323,{"Present - Awaiting","Present - Regularise - Awaiting"}))</f>
        <v>0</v>
      </c>
      <c r="AW323" s="10">
        <f>SUM(COUNTIFS($P323:$AT323,{"Weekoff - Approved","Weekoff Regularise - Approved","Weekoff - Regularise - Approved"}))</f>
        <v>4</v>
      </c>
      <c r="AX323" s="10">
        <f>SUM(COUNTIFS($P323:$AT323,{"Half Day - Approved","Halfday Present - Regularise - Approved","Halfday Present - Approved"}))/2</f>
        <v>0</v>
      </c>
      <c r="AY323" s="10">
        <f>SUM(COUNTIFS($P323:$AT323,{"Half Day - Awaiting"}))/2</f>
        <v>0</v>
      </c>
      <c r="AZ323" s="10">
        <f>COUNTIFS($P323:$AT323,"*Leave - approved*")</f>
        <v>0</v>
      </c>
      <c r="BA323" s="10">
        <f>SUM(COUNTIFS($P323:$AT323,{"Leave - Awaiting"}))</f>
        <v>0</v>
      </c>
      <c r="BB323" s="10">
        <f>COUNTIFS($P323:$AT323,"*Holiday*")</f>
        <v>1</v>
      </c>
      <c r="BC323" s="10">
        <f>SUM(COUNTIFS($P323:$AT323,{"Absent","Absent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3" s="10">
        <f>SUM(COUNTIFS($P323:$AT323,{"Not Marked","Halfday Present - Rejected","Half Day - Rejected","Marked Absent - Regularise - Rejected"}))</f>
        <v>0</v>
      </c>
      <c r="BE323" s="10">
        <f>COUNTIFS($P323:$AT323,"*NA*")</f>
        <v>0</v>
      </c>
      <c r="BF323" s="10">
        <f>SUM(AV323+AY323+BA323+BC323+BD323)</f>
        <v>0</v>
      </c>
      <c r="BG323" s="10">
        <f>SUM(AU323+AW323+AX323+AZ323+BB323)</f>
        <v>31</v>
      </c>
      <c r="BH323" s="10">
        <f>SUM($AU323:$BE323)</f>
        <v>31</v>
      </c>
      <c r="BI323" s="10">
        <f>BA323</f>
        <v>0</v>
      </c>
      <c r="BJ323" s="10">
        <f>BD323+BI323</f>
        <v>0</v>
      </c>
      <c r="BK323" s="10">
        <v>0</v>
      </c>
      <c r="BL323" s="10" t="s">
        <v>2380</v>
      </c>
      <c r="BM323" s="10" t="s">
        <v>2376</v>
      </c>
    </row>
    <row r="324" spans="1:65" x14ac:dyDescent="0.25">
      <c r="A324" s="10" t="s">
        <v>107</v>
      </c>
      <c r="B324" s="10" t="s">
        <v>713</v>
      </c>
      <c r="C324" s="10">
        <v>2002840747</v>
      </c>
      <c r="D324" s="10" t="s">
        <v>714</v>
      </c>
      <c r="E324" s="10" t="s">
        <v>715</v>
      </c>
      <c r="F324" s="10" t="s">
        <v>104</v>
      </c>
      <c r="G324" s="10" t="s">
        <v>47</v>
      </c>
      <c r="H324" s="10">
        <v>7379850422</v>
      </c>
      <c r="I324" s="10" t="s">
        <v>48</v>
      </c>
      <c r="J324" s="22">
        <v>45231</v>
      </c>
      <c r="K324" s="10">
        <v>9919575388</v>
      </c>
      <c r="L324" s="10" t="s">
        <v>716</v>
      </c>
      <c r="M324" s="10" t="s">
        <v>371</v>
      </c>
      <c r="N324" s="10" t="s">
        <v>40</v>
      </c>
      <c r="O324" s="10" t="s">
        <v>41</v>
      </c>
      <c r="P324" s="10" t="s">
        <v>15</v>
      </c>
      <c r="Q324" s="10" t="s">
        <v>15</v>
      </c>
      <c r="R324" s="10" t="s">
        <v>2360</v>
      </c>
      <c r="S324" s="10" t="s">
        <v>15</v>
      </c>
      <c r="T324" s="10" t="s">
        <v>2282</v>
      </c>
      <c r="U324" s="10" t="s">
        <v>15</v>
      </c>
      <c r="V324" s="10" t="s">
        <v>2360</v>
      </c>
      <c r="W324" s="10" t="s">
        <v>15</v>
      </c>
      <c r="X324" s="10" t="s">
        <v>2360</v>
      </c>
      <c r="Y324" s="10" t="s">
        <v>15</v>
      </c>
      <c r="Z324" s="10" t="s">
        <v>15</v>
      </c>
      <c r="AA324" s="10" t="s">
        <v>2282</v>
      </c>
      <c r="AB324" s="10" t="s">
        <v>15</v>
      </c>
      <c r="AC324" s="10" t="s">
        <v>15</v>
      </c>
      <c r="AD324" s="10" t="s">
        <v>15</v>
      </c>
      <c r="AE324" s="10" t="s">
        <v>15</v>
      </c>
      <c r="AF324" s="10" t="s">
        <v>15</v>
      </c>
      <c r="AG324" s="10" t="s">
        <v>2362</v>
      </c>
      <c r="AH324" s="10" t="s">
        <v>2282</v>
      </c>
      <c r="AI324" s="10" t="s">
        <v>2360</v>
      </c>
      <c r="AJ324" s="10" t="s">
        <v>15</v>
      </c>
      <c r="AK324" s="10" t="s">
        <v>15</v>
      </c>
      <c r="AL324" s="10" t="s">
        <v>15</v>
      </c>
      <c r="AM324" s="10" t="s">
        <v>15</v>
      </c>
      <c r="AN324" s="10" t="s">
        <v>15</v>
      </c>
      <c r="AO324" s="10" t="s">
        <v>2282</v>
      </c>
      <c r="AP324" s="10" t="s">
        <v>15</v>
      </c>
      <c r="AQ324" s="10" t="s">
        <v>15</v>
      </c>
      <c r="AR324" s="10" t="s">
        <v>15</v>
      </c>
      <c r="AS324" s="10" t="s">
        <v>15</v>
      </c>
      <c r="AT324" s="10" t="s">
        <v>15</v>
      </c>
      <c r="AU324" s="10">
        <f>SUM(COUNTIFS($P324:$AT324,{"Present - Approved","On behalf attendance - Approved","On behalf attendance - Regularise - Approved","Present - Regularise - Approved"}))</f>
        <v>26</v>
      </c>
      <c r="AV324" s="10">
        <f>SUM(COUNTIFS($P324:$AT324,{"Present - Awaiting","Present - Regularise - Awaiting"}))</f>
        <v>0</v>
      </c>
      <c r="AW324" s="10">
        <f>SUM(COUNTIFS($P324:$AT324,{"Weekoff - Approved","Weekoff Regularise - Approved","Weekoff - Regularise - Approved"}))</f>
        <v>4</v>
      </c>
      <c r="AX324" s="10">
        <f>SUM(COUNTIFS($P324:$AT324,{"Half Day - Approved","Halfday Present - Regularise - Approved","Halfday Present - Approved"}))/2</f>
        <v>0</v>
      </c>
      <c r="AY324" s="10">
        <f>SUM(COUNTIFS($P324:$AT324,{"Half Day - Awaiting"}))/2</f>
        <v>0</v>
      </c>
      <c r="AZ324" s="10">
        <f>COUNTIFS($P324:$AT324,"*Leave - approved*")</f>
        <v>0</v>
      </c>
      <c r="BA324" s="10">
        <f>SUM(COUNTIFS($P324:$AT324,{"Leave - Awaiting"}))</f>
        <v>0</v>
      </c>
      <c r="BB324" s="10">
        <f>COUNTIFS($P324:$AT324,"*Holiday*")</f>
        <v>1</v>
      </c>
      <c r="BC324" s="10">
        <f>SUM(COUNTIFS($P324:$AT324,{"Absent","Absent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4" s="10">
        <f>SUM(COUNTIFS($P324:$AT324,{"Not Marked","Halfday Present - Rejected","Half Day - Rejected","Marked Absent - Regularise - Rejected"}))</f>
        <v>0</v>
      </c>
      <c r="BE324" s="10">
        <f>COUNTIFS($P324:$AT324,"*NA*")</f>
        <v>0</v>
      </c>
      <c r="BF324" s="10">
        <f>SUM(AV324+AY324+BA324+BC324+BD324)</f>
        <v>0</v>
      </c>
      <c r="BG324" s="10">
        <f>SUM(AU324+AW324+AX324+AZ324+BB324)</f>
        <v>31</v>
      </c>
      <c r="BH324" s="10">
        <f>SUM($AU324:$BE324)</f>
        <v>31</v>
      </c>
      <c r="BI324" s="10">
        <f>BA324</f>
        <v>0</v>
      </c>
      <c r="BJ324" s="10">
        <f>BD324+BI324</f>
        <v>0</v>
      </c>
      <c r="BK324" s="10">
        <v>0</v>
      </c>
      <c r="BL324" s="10" t="s">
        <v>2380</v>
      </c>
      <c r="BM324" s="10" t="s">
        <v>2376</v>
      </c>
    </row>
    <row r="325" spans="1:65" x14ac:dyDescent="0.25">
      <c r="A325" s="10" t="s">
        <v>151</v>
      </c>
      <c r="B325" s="10" t="s">
        <v>164</v>
      </c>
      <c r="C325" s="10">
        <v>2002840746</v>
      </c>
      <c r="D325" s="10" t="s">
        <v>717</v>
      </c>
      <c r="E325" s="10" t="s">
        <v>718</v>
      </c>
      <c r="F325" s="10" t="s">
        <v>104</v>
      </c>
      <c r="G325" s="10" t="s">
        <v>47</v>
      </c>
      <c r="H325" s="10">
        <v>9672361857</v>
      </c>
      <c r="I325" s="10" t="s">
        <v>48</v>
      </c>
      <c r="J325" s="22">
        <v>45231</v>
      </c>
      <c r="K325" s="10">
        <v>8356935866</v>
      </c>
      <c r="L325" s="10" t="s">
        <v>155</v>
      </c>
      <c r="M325" s="10" t="s">
        <v>156</v>
      </c>
      <c r="N325" s="10" t="s">
        <v>40</v>
      </c>
      <c r="O325" s="10" t="s">
        <v>41</v>
      </c>
      <c r="P325" s="10" t="s">
        <v>15</v>
      </c>
      <c r="Q325" s="10" t="s">
        <v>15</v>
      </c>
      <c r="R325" s="10" t="s">
        <v>15</v>
      </c>
      <c r="S325" s="10" t="s">
        <v>2360</v>
      </c>
      <c r="T325" s="10" t="s">
        <v>2282</v>
      </c>
      <c r="U325" s="10" t="s">
        <v>15</v>
      </c>
      <c r="V325" s="10" t="s">
        <v>15</v>
      </c>
      <c r="W325" s="10" t="s">
        <v>15</v>
      </c>
      <c r="X325" s="10" t="s">
        <v>15</v>
      </c>
      <c r="Y325" s="10" t="s">
        <v>15</v>
      </c>
      <c r="Z325" s="10" t="s">
        <v>15</v>
      </c>
      <c r="AA325" s="10" t="s">
        <v>2282</v>
      </c>
      <c r="AB325" s="10" t="s">
        <v>15</v>
      </c>
      <c r="AC325" s="10" t="s">
        <v>15</v>
      </c>
      <c r="AD325" s="10" t="s">
        <v>15</v>
      </c>
      <c r="AE325" s="10" t="s">
        <v>15</v>
      </c>
      <c r="AF325" s="10" t="s">
        <v>15</v>
      </c>
      <c r="AG325" s="10" t="s">
        <v>2362</v>
      </c>
      <c r="AH325" s="10" t="s">
        <v>2282</v>
      </c>
      <c r="AI325" s="10" t="s">
        <v>15</v>
      </c>
      <c r="AJ325" s="10" t="s">
        <v>2360</v>
      </c>
      <c r="AK325" s="10" t="s">
        <v>15</v>
      </c>
      <c r="AL325" s="10" t="s">
        <v>15</v>
      </c>
      <c r="AM325" s="10" t="s">
        <v>15</v>
      </c>
      <c r="AN325" s="10" t="s">
        <v>15</v>
      </c>
      <c r="AO325" s="10" t="s">
        <v>2282</v>
      </c>
      <c r="AP325" s="10" t="s">
        <v>15</v>
      </c>
      <c r="AQ325" s="10" t="s">
        <v>15</v>
      </c>
      <c r="AR325" s="10" t="s">
        <v>15</v>
      </c>
      <c r="AS325" s="10" t="s">
        <v>15</v>
      </c>
      <c r="AT325" s="10" t="s">
        <v>15</v>
      </c>
      <c r="AU325" s="10">
        <f>SUM(COUNTIFS($P325:$AT325,{"Present - Approved","On behalf attendance - Approved","On behalf attendance - Regularise - Approved","Present - Regularise - Approved"}))</f>
        <v>26</v>
      </c>
      <c r="AV325" s="10">
        <f>SUM(COUNTIFS($P325:$AT325,{"Present - Awaiting","Present - Regularise - Awaiting"}))</f>
        <v>0</v>
      </c>
      <c r="AW325" s="10">
        <f>SUM(COUNTIFS($P325:$AT325,{"Weekoff - Approved","Weekoff Regularise - Approved","Weekoff - Regularise - Approved"}))</f>
        <v>4</v>
      </c>
      <c r="AX325" s="10">
        <f>SUM(COUNTIFS($P325:$AT325,{"Half Day - Approved","Halfday Present - Regularise - Approved","Halfday Present - Approved"}))/2</f>
        <v>0</v>
      </c>
      <c r="AY325" s="10">
        <f>SUM(COUNTIFS($P325:$AT325,{"Half Day - Awaiting"}))/2</f>
        <v>0</v>
      </c>
      <c r="AZ325" s="10">
        <f>COUNTIFS($P325:$AT325,"*Leave - approved*")</f>
        <v>0</v>
      </c>
      <c r="BA325" s="10">
        <f>SUM(COUNTIFS($P325:$AT325,{"Leave - Awaiting"}))</f>
        <v>0</v>
      </c>
      <c r="BB325" s="10">
        <f>COUNTIFS($P325:$AT325,"*Holiday*")</f>
        <v>1</v>
      </c>
      <c r="BC325" s="10">
        <f>SUM(COUNTIFS($P325:$AT325,{"Absent","Absent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5" s="10">
        <f>SUM(COUNTIFS($P325:$AT325,{"Not Marked","Halfday Present - Rejected","Half Day - Rejected","Marked Absent - Regularise - Rejected"}))</f>
        <v>0</v>
      </c>
      <c r="BE325" s="10">
        <f>COUNTIFS($P325:$AT325,"*NA*")</f>
        <v>0</v>
      </c>
      <c r="BF325" s="10">
        <f>SUM(AV325+AY325+BA325+BC325+BD325)</f>
        <v>0</v>
      </c>
      <c r="BG325" s="10">
        <f>SUM(AU325+AW325+AX325+AZ325+BB325)</f>
        <v>31</v>
      </c>
      <c r="BH325" s="10">
        <f>SUM($AU325:$BE325)</f>
        <v>31</v>
      </c>
      <c r="BI325" s="10">
        <f>BA325</f>
        <v>0</v>
      </c>
      <c r="BJ325" s="10">
        <f>BD325+BI325</f>
        <v>0</v>
      </c>
      <c r="BK325" s="10">
        <v>0</v>
      </c>
      <c r="BL325" s="10" t="s">
        <v>2380</v>
      </c>
      <c r="BM325" s="10" t="s">
        <v>2376</v>
      </c>
    </row>
    <row r="326" spans="1:65" x14ac:dyDescent="0.25">
      <c r="A326" s="10" t="s">
        <v>87</v>
      </c>
      <c r="B326" s="10" t="s">
        <v>88</v>
      </c>
      <c r="C326" s="10">
        <v>2002840743</v>
      </c>
      <c r="D326" s="10" t="s">
        <v>719</v>
      </c>
      <c r="E326" s="10" t="s">
        <v>720</v>
      </c>
      <c r="F326" s="10" t="s">
        <v>91</v>
      </c>
      <c r="G326" s="10" t="s">
        <v>47</v>
      </c>
      <c r="H326" s="10">
        <v>7003641256</v>
      </c>
      <c r="I326" s="10" t="s">
        <v>48</v>
      </c>
      <c r="J326" s="22">
        <v>45231</v>
      </c>
      <c r="K326" s="10">
        <v>9674727960</v>
      </c>
      <c r="L326" s="10" t="s">
        <v>721</v>
      </c>
      <c r="M326" s="10" t="s">
        <v>99</v>
      </c>
      <c r="N326" s="10" t="s">
        <v>40</v>
      </c>
      <c r="O326" s="10" t="s">
        <v>41</v>
      </c>
      <c r="P326" s="10" t="s">
        <v>15</v>
      </c>
      <c r="Q326" s="10" t="s">
        <v>15</v>
      </c>
      <c r="R326" s="10" t="s">
        <v>15</v>
      </c>
      <c r="S326" s="10" t="s">
        <v>15</v>
      </c>
      <c r="T326" s="10" t="s">
        <v>2282</v>
      </c>
      <c r="U326" s="10" t="s">
        <v>15</v>
      </c>
      <c r="V326" s="10" t="s">
        <v>15</v>
      </c>
      <c r="W326" s="10" t="s">
        <v>15</v>
      </c>
      <c r="X326" s="10" t="s">
        <v>15</v>
      </c>
      <c r="Y326" s="10" t="s">
        <v>15</v>
      </c>
      <c r="Z326" s="10" t="s">
        <v>15</v>
      </c>
      <c r="AA326" s="10" t="s">
        <v>2282</v>
      </c>
      <c r="AB326" s="10" t="s">
        <v>15</v>
      </c>
      <c r="AC326" s="10" t="s">
        <v>15</v>
      </c>
      <c r="AD326" s="10" t="s">
        <v>15</v>
      </c>
      <c r="AE326" s="10" t="s">
        <v>15</v>
      </c>
      <c r="AF326" s="10" t="s">
        <v>15</v>
      </c>
      <c r="AG326" s="10" t="s">
        <v>15</v>
      </c>
      <c r="AH326" s="10" t="s">
        <v>2282</v>
      </c>
      <c r="AI326" s="10" t="s">
        <v>15</v>
      </c>
      <c r="AJ326" s="10" t="s">
        <v>15</v>
      </c>
      <c r="AK326" s="10" t="s">
        <v>15</v>
      </c>
      <c r="AL326" s="10" t="s">
        <v>15</v>
      </c>
      <c r="AM326" s="10" t="s">
        <v>15</v>
      </c>
      <c r="AN326" s="10" t="s">
        <v>15</v>
      </c>
      <c r="AO326" s="10" t="s">
        <v>2282</v>
      </c>
      <c r="AP326" s="10" t="s">
        <v>15</v>
      </c>
      <c r="AQ326" s="10" t="s">
        <v>15</v>
      </c>
      <c r="AR326" s="10" t="s">
        <v>15</v>
      </c>
      <c r="AS326" s="10" t="s">
        <v>2360</v>
      </c>
      <c r="AT326" s="10" t="s">
        <v>15</v>
      </c>
      <c r="AU326" s="10">
        <f>SUM(COUNTIFS($P326:$AT326,{"Present - Approved","On behalf attendance - Approved","On behalf attendance - Regularise - Approved","Present - Regularise - Approved"}))</f>
        <v>27</v>
      </c>
      <c r="AV326" s="10">
        <f>SUM(COUNTIFS($P326:$AT326,{"Present - Awaiting","Present - Regularise - Awaiting"}))</f>
        <v>0</v>
      </c>
      <c r="AW326" s="10">
        <f>SUM(COUNTIFS($P326:$AT326,{"Weekoff - Approved","Weekoff Regularise - Approved","Weekoff - Regularise - Approved"}))</f>
        <v>4</v>
      </c>
      <c r="AX326" s="10">
        <f>SUM(COUNTIFS($P326:$AT326,{"Half Day - Approved","Halfday Present - Regularise - Approved","Halfday Present - Approved"}))/2</f>
        <v>0</v>
      </c>
      <c r="AY326" s="10">
        <f>SUM(COUNTIFS($P326:$AT326,{"Half Day - Awaiting"}))/2</f>
        <v>0</v>
      </c>
      <c r="AZ326" s="10">
        <f>COUNTIFS($P326:$AT326,"*Leave - approved*")</f>
        <v>0</v>
      </c>
      <c r="BA326" s="10">
        <f>SUM(COUNTIFS($P326:$AT326,{"Leave - Awaiting"}))</f>
        <v>0</v>
      </c>
      <c r="BB326" s="10">
        <f>COUNTIFS($P326:$AT326,"*Holiday*")</f>
        <v>0</v>
      </c>
      <c r="BC326" s="10">
        <f>SUM(COUNTIFS($P326:$AT326,{"Absent","Absent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6" s="10">
        <f>SUM(COUNTIFS($P326:$AT326,{"Not Marked","Halfday Present - Rejected","Half Day - Rejected","Marked Absent - Regularise - Rejected"}))</f>
        <v>0</v>
      </c>
      <c r="BE326" s="10">
        <f>COUNTIFS($P326:$AT326,"*NA*")</f>
        <v>0</v>
      </c>
      <c r="BF326" s="10">
        <f>SUM(AV326+AY326+BA326+BC326+BD326)</f>
        <v>0</v>
      </c>
      <c r="BG326" s="10">
        <f>SUM(AU326+AW326+AX326+AZ326+BB326)</f>
        <v>31</v>
      </c>
      <c r="BH326" s="10">
        <f>SUM($AU326:$BE326)</f>
        <v>31</v>
      </c>
      <c r="BI326" s="10">
        <f>BA326</f>
        <v>0</v>
      </c>
      <c r="BJ326" s="10">
        <f>BD326+BI326</f>
        <v>0</v>
      </c>
      <c r="BK326" s="10">
        <v>0</v>
      </c>
      <c r="BL326" s="10" t="s">
        <v>2380</v>
      </c>
      <c r="BM326" s="10" t="s">
        <v>2376</v>
      </c>
    </row>
    <row r="327" spans="1:65" x14ac:dyDescent="0.25">
      <c r="A327" s="10" t="s">
        <v>87</v>
      </c>
      <c r="B327" s="10" t="s">
        <v>88</v>
      </c>
      <c r="C327" s="10">
        <v>2002840742</v>
      </c>
      <c r="D327" s="10" t="s">
        <v>722</v>
      </c>
      <c r="E327" s="10" t="s">
        <v>723</v>
      </c>
      <c r="F327" s="10" t="s">
        <v>91</v>
      </c>
      <c r="G327" s="10" t="s">
        <v>47</v>
      </c>
      <c r="H327" s="10">
        <v>7685944835</v>
      </c>
      <c r="I327" s="10" t="s">
        <v>48</v>
      </c>
      <c r="J327" s="22">
        <v>45231</v>
      </c>
      <c r="K327" s="10">
        <v>9231183976</v>
      </c>
      <c r="L327" s="10" t="s">
        <v>724</v>
      </c>
      <c r="M327" s="10" t="s">
        <v>99</v>
      </c>
      <c r="N327" s="10" t="s">
        <v>40</v>
      </c>
      <c r="O327" s="10" t="s">
        <v>41</v>
      </c>
      <c r="P327" s="10" t="s">
        <v>15</v>
      </c>
      <c r="Q327" s="10" t="s">
        <v>2359</v>
      </c>
      <c r="R327" s="10" t="s">
        <v>15</v>
      </c>
      <c r="S327" s="10" t="s">
        <v>15</v>
      </c>
      <c r="T327" s="10" t="s">
        <v>2282</v>
      </c>
      <c r="U327" s="10" t="s">
        <v>15</v>
      </c>
      <c r="V327" s="10" t="s">
        <v>15</v>
      </c>
      <c r="W327" s="10" t="s">
        <v>15</v>
      </c>
      <c r="X327" s="10" t="s">
        <v>15</v>
      </c>
      <c r="Y327" s="10" t="s">
        <v>15</v>
      </c>
      <c r="Z327" s="10" t="s">
        <v>15</v>
      </c>
      <c r="AA327" s="10" t="s">
        <v>2282</v>
      </c>
      <c r="AB327" s="10" t="s">
        <v>15</v>
      </c>
      <c r="AC327" s="10" t="s">
        <v>15</v>
      </c>
      <c r="AD327" s="10" t="s">
        <v>15</v>
      </c>
      <c r="AE327" s="10" t="s">
        <v>15</v>
      </c>
      <c r="AF327" s="10" t="s">
        <v>15</v>
      </c>
      <c r="AG327" s="10" t="s">
        <v>15</v>
      </c>
      <c r="AH327" s="10" t="s">
        <v>2282</v>
      </c>
      <c r="AI327" s="10" t="s">
        <v>15</v>
      </c>
      <c r="AJ327" s="10" t="s">
        <v>15</v>
      </c>
      <c r="AK327" s="10" t="s">
        <v>15</v>
      </c>
      <c r="AL327" s="10" t="s">
        <v>15</v>
      </c>
      <c r="AM327" s="10" t="s">
        <v>15</v>
      </c>
      <c r="AN327" s="10" t="s">
        <v>15</v>
      </c>
      <c r="AO327" s="10" t="s">
        <v>2282</v>
      </c>
      <c r="AP327" s="10" t="s">
        <v>15</v>
      </c>
      <c r="AQ327" s="10" t="s">
        <v>15</v>
      </c>
      <c r="AR327" s="10" t="s">
        <v>15</v>
      </c>
      <c r="AS327" s="10" t="s">
        <v>15</v>
      </c>
      <c r="AT327" s="10" t="s">
        <v>15</v>
      </c>
      <c r="AU327" s="10">
        <f>SUM(COUNTIFS($P327:$AT327,{"Present - Approved","On behalf attendance - Approved","On behalf attendance - Regularise - Approved","Present - Regularise - Approved"}))</f>
        <v>26</v>
      </c>
      <c r="AV327" s="10">
        <f>SUM(COUNTIFS($P327:$AT327,{"Present - Awaiting","Present - Regularise - Awaiting"}))</f>
        <v>0</v>
      </c>
      <c r="AW327" s="10">
        <f>SUM(COUNTIFS($P327:$AT327,{"Weekoff - Approved","Weekoff Regularise - Approved","Weekoff - Regularise - Approved"}))</f>
        <v>4</v>
      </c>
      <c r="AX327" s="10">
        <f>SUM(COUNTIFS($P327:$AT327,{"Half Day - Approved","Halfday Present - Regularise - Approved","Halfday Present - Approved"}))/2</f>
        <v>0</v>
      </c>
      <c r="AY327" s="10">
        <f>SUM(COUNTIFS($P327:$AT327,{"Half Day - Awaiting"}))/2</f>
        <v>0</v>
      </c>
      <c r="AZ327" s="10">
        <f>COUNTIFS($P327:$AT327,"*Leave - approved*")</f>
        <v>1</v>
      </c>
      <c r="BA327" s="10">
        <f>SUM(COUNTIFS($P327:$AT327,{"Leave - Awaiting"}))</f>
        <v>0</v>
      </c>
      <c r="BB327" s="10">
        <f>COUNTIFS($P327:$AT327,"*Holiday*")</f>
        <v>0</v>
      </c>
      <c r="BC327" s="10">
        <f>SUM(COUNTIFS($P327:$AT327,{"Absent","Absent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7" s="10">
        <f>SUM(COUNTIFS($P327:$AT327,{"Not Marked","Halfday Present - Rejected","Half Day - Rejected","Marked Absent - Regularise - Rejected"}))</f>
        <v>0</v>
      </c>
      <c r="BE327" s="10">
        <f>COUNTIFS($P327:$AT327,"*NA*")</f>
        <v>0</v>
      </c>
      <c r="BF327" s="10">
        <f>SUM(AV327+AY327+BA327+BC327+BD327)</f>
        <v>0</v>
      </c>
      <c r="BG327" s="10">
        <f>SUM(AU327+AW327+AX327+AZ327+BB327)</f>
        <v>31</v>
      </c>
      <c r="BH327" s="10">
        <f>SUM($AU327:$BE327)</f>
        <v>31</v>
      </c>
      <c r="BI327" s="10">
        <f>BA327</f>
        <v>0</v>
      </c>
      <c r="BJ327" s="10">
        <f>BD327+BI327</f>
        <v>0</v>
      </c>
      <c r="BK327" s="10">
        <v>0</v>
      </c>
      <c r="BL327" s="10" t="s">
        <v>2380</v>
      </c>
      <c r="BM327" s="10" t="s">
        <v>2376</v>
      </c>
    </row>
    <row r="328" spans="1:65" x14ac:dyDescent="0.25">
      <c r="A328" s="10" t="s">
        <v>177</v>
      </c>
      <c r="B328" s="10" t="s">
        <v>725</v>
      </c>
      <c r="C328" s="10">
        <v>2002840741</v>
      </c>
      <c r="D328" s="10" t="s">
        <v>726</v>
      </c>
      <c r="E328" s="10" t="s">
        <v>727</v>
      </c>
      <c r="F328" s="10" t="s">
        <v>46</v>
      </c>
      <c r="G328" s="10" t="s">
        <v>47</v>
      </c>
      <c r="H328" s="10">
        <v>9372351854</v>
      </c>
      <c r="I328" s="10" t="s">
        <v>48</v>
      </c>
      <c r="J328" s="22">
        <v>45231</v>
      </c>
      <c r="K328" s="10">
        <v>7775959633</v>
      </c>
      <c r="L328" s="10" t="s">
        <v>186</v>
      </c>
      <c r="M328" s="10" t="s">
        <v>187</v>
      </c>
      <c r="N328" s="10" t="s">
        <v>40</v>
      </c>
      <c r="O328" s="10" t="s">
        <v>41</v>
      </c>
      <c r="P328" s="10" t="s">
        <v>15</v>
      </c>
      <c r="Q328" s="10" t="s">
        <v>15</v>
      </c>
      <c r="R328" s="10" t="s">
        <v>15</v>
      </c>
      <c r="S328" s="10" t="s">
        <v>15</v>
      </c>
      <c r="T328" s="10" t="s">
        <v>2282</v>
      </c>
      <c r="U328" s="10" t="s">
        <v>15</v>
      </c>
      <c r="V328" s="10" t="s">
        <v>15</v>
      </c>
      <c r="W328" s="10" t="s">
        <v>15</v>
      </c>
      <c r="X328" s="10" t="s">
        <v>15</v>
      </c>
      <c r="Y328" s="10" t="s">
        <v>15</v>
      </c>
      <c r="Z328" s="10" t="s">
        <v>15</v>
      </c>
      <c r="AA328" s="10" t="s">
        <v>2282</v>
      </c>
      <c r="AB328" s="10" t="s">
        <v>2359</v>
      </c>
      <c r="AC328" s="10" t="s">
        <v>15</v>
      </c>
      <c r="AD328" s="10" t="s">
        <v>15</v>
      </c>
      <c r="AE328" s="10" t="s">
        <v>15</v>
      </c>
      <c r="AF328" s="10" t="s">
        <v>15</v>
      </c>
      <c r="AG328" s="10" t="s">
        <v>15</v>
      </c>
      <c r="AH328" s="10" t="s">
        <v>2282</v>
      </c>
      <c r="AI328" s="10" t="s">
        <v>15</v>
      </c>
      <c r="AJ328" s="10" t="s">
        <v>15</v>
      </c>
      <c r="AK328" s="10" t="s">
        <v>15</v>
      </c>
      <c r="AL328" s="10" t="s">
        <v>15</v>
      </c>
      <c r="AM328" s="10" t="s">
        <v>15</v>
      </c>
      <c r="AN328" s="10" t="s">
        <v>15</v>
      </c>
      <c r="AO328" s="10" t="s">
        <v>2282</v>
      </c>
      <c r="AP328" s="10" t="s">
        <v>15</v>
      </c>
      <c r="AQ328" s="10" t="s">
        <v>15</v>
      </c>
      <c r="AR328" s="10" t="s">
        <v>15</v>
      </c>
      <c r="AS328" s="10" t="s">
        <v>15</v>
      </c>
      <c r="AT328" s="10" t="s">
        <v>15</v>
      </c>
      <c r="AU328" s="10">
        <f>SUM(COUNTIFS($P328:$AT328,{"Present - Approved","On behalf attendance - Approved","On behalf attendance - Regularise - Approved","Present - Regularise - Approved"}))</f>
        <v>26</v>
      </c>
      <c r="AV328" s="10">
        <f>SUM(COUNTIFS($P328:$AT328,{"Present - Awaiting","Present - Regularise - Awaiting"}))</f>
        <v>0</v>
      </c>
      <c r="AW328" s="10">
        <f>SUM(COUNTIFS($P328:$AT328,{"Weekoff - Approved","Weekoff Regularise - Approved","Weekoff - Regularise - Approved"}))</f>
        <v>4</v>
      </c>
      <c r="AX328" s="10">
        <f>SUM(COUNTIFS($P328:$AT328,{"Half Day - Approved","Halfday Present - Regularise - Approved","Halfday Present - Approved"}))/2</f>
        <v>0</v>
      </c>
      <c r="AY328" s="10">
        <f>SUM(COUNTIFS($P328:$AT328,{"Half Day - Awaiting"}))/2</f>
        <v>0</v>
      </c>
      <c r="AZ328" s="10">
        <f>COUNTIFS($P328:$AT328,"*Leave - approved*")</f>
        <v>1</v>
      </c>
      <c r="BA328" s="10">
        <f>SUM(COUNTIFS($P328:$AT328,{"Leave - Awaiting"}))</f>
        <v>0</v>
      </c>
      <c r="BB328" s="10">
        <f>COUNTIFS($P328:$AT328,"*Holiday*")</f>
        <v>0</v>
      </c>
      <c r="BC328" s="10">
        <f>SUM(COUNTIFS($P328:$AT328,{"Absent","Absent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8" s="10">
        <f>SUM(COUNTIFS($P328:$AT328,{"Not Marked","Halfday Present - Rejected","Half Day - Rejected","Marked Absent - Regularise - Rejected"}))</f>
        <v>0</v>
      </c>
      <c r="BE328" s="10">
        <f>COUNTIFS($P328:$AT328,"*NA*")</f>
        <v>0</v>
      </c>
      <c r="BF328" s="10">
        <f>SUM(AV328+AY328+BA328+BC328+BD328)</f>
        <v>0</v>
      </c>
      <c r="BG328" s="10">
        <f>SUM(AU328+AW328+AX328+AZ328+BB328)</f>
        <v>31</v>
      </c>
      <c r="BH328" s="10">
        <f>SUM($AU328:$BE328)</f>
        <v>31</v>
      </c>
      <c r="BI328" s="10">
        <f>BA328</f>
        <v>0</v>
      </c>
      <c r="BJ328" s="10">
        <f>BD328+BI328</f>
        <v>0</v>
      </c>
      <c r="BK328" s="10">
        <v>0</v>
      </c>
      <c r="BL328" s="10" t="s">
        <v>2380</v>
      </c>
      <c r="BM328" s="10" t="s">
        <v>2376</v>
      </c>
    </row>
    <row r="329" spans="1:65" x14ac:dyDescent="0.25">
      <c r="A329" s="10" t="s">
        <v>177</v>
      </c>
      <c r="B329" s="10" t="s">
        <v>225</v>
      </c>
      <c r="C329" s="10">
        <v>2002840740</v>
      </c>
      <c r="D329" s="10" t="s">
        <v>728</v>
      </c>
      <c r="E329" s="10" t="s">
        <v>729</v>
      </c>
      <c r="F329" s="10" t="s">
        <v>46</v>
      </c>
      <c r="G329" s="10" t="s">
        <v>47</v>
      </c>
      <c r="H329" s="10">
        <v>8888434402</v>
      </c>
      <c r="I329" s="10" t="s">
        <v>48</v>
      </c>
      <c r="J329" s="22">
        <v>45231</v>
      </c>
      <c r="K329" s="10">
        <v>9766264906</v>
      </c>
      <c r="L329" s="10" t="s">
        <v>509</v>
      </c>
      <c r="M329" s="10" t="s">
        <v>428</v>
      </c>
      <c r="N329" s="10" t="s">
        <v>40</v>
      </c>
      <c r="O329" s="10" t="s">
        <v>41</v>
      </c>
      <c r="P329" s="10" t="s">
        <v>15</v>
      </c>
      <c r="Q329" s="10" t="s">
        <v>15</v>
      </c>
      <c r="R329" s="10" t="s">
        <v>15</v>
      </c>
      <c r="S329" s="10" t="s">
        <v>15</v>
      </c>
      <c r="T329" s="10" t="s">
        <v>2282</v>
      </c>
      <c r="U329" s="10" t="s">
        <v>15</v>
      </c>
      <c r="V329" s="10" t="s">
        <v>15</v>
      </c>
      <c r="W329" s="10" t="s">
        <v>15</v>
      </c>
      <c r="X329" s="10" t="s">
        <v>15</v>
      </c>
      <c r="Y329" s="10" t="s">
        <v>15</v>
      </c>
      <c r="Z329" s="10" t="s">
        <v>15</v>
      </c>
      <c r="AA329" s="10" t="s">
        <v>2282</v>
      </c>
      <c r="AB329" s="10" t="s">
        <v>15</v>
      </c>
      <c r="AC329" s="10" t="s">
        <v>15</v>
      </c>
      <c r="AD329" s="10" t="s">
        <v>15</v>
      </c>
      <c r="AE329" s="10" t="s">
        <v>15</v>
      </c>
      <c r="AF329" s="10" t="s">
        <v>15</v>
      </c>
      <c r="AG329" s="10" t="s">
        <v>15</v>
      </c>
      <c r="AH329" s="10" t="s">
        <v>2282</v>
      </c>
      <c r="AI329" s="10" t="s">
        <v>15</v>
      </c>
      <c r="AJ329" s="10" t="s">
        <v>15</v>
      </c>
      <c r="AK329" s="10" t="s">
        <v>15</v>
      </c>
      <c r="AL329" s="10" t="s">
        <v>15</v>
      </c>
      <c r="AM329" s="10" t="s">
        <v>15</v>
      </c>
      <c r="AN329" s="10" t="s">
        <v>15</v>
      </c>
      <c r="AO329" s="10" t="s">
        <v>2282</v>
      </c>
      <c r="AP329" s="10" t="s">
        <v>15</v>
      </c>
      <c r="AQ329" s="10" t="s">
        <v>15</v>
      </c>
      <c r="AR329" s="10" t="s">
        <v>15</v>
      </c>
      <c r="AS329" s="10" t="s">
        <v>15</v>
      </c>
      <c r="AT329" s="10" t="s">
        <v>15</v>
      </c>
      <c r="AU329" s="10">
        <f>SUM(COUNTIFS($P329:$AT329,{"Present - Approved","On behalf attendance - Approved","On behalf attendance - Regularise - Approved","Present - Regularise - Approved"}))</f>
        <v>27</v>
      </c>
      <c r="AV329" s="10">
        <f>SUM(COUNTIFS($P329:$AT329,{"Present - Awaiting","Present - Regularise - Awaiting"}))</f>
        <v>0</v>
      </c>
      <c r="AW329" s="10">
        <f>SUM(COUNTIFS($P329:$AT329,{"Weekoff - Approved","Weekoff Regularise - Approved","Weekoff - Regularise - Approved"}))</f>
        <v>4</v>
      </c>
      <c r="AX329" s="10">
        <f>SUM(COUNTIFS($P329:$AT329,{"Half Day - Approved","Halfday Present - Regularise - Approved","Halfday Present - Approved"}))/2</f>
        <v>0</v>
      </c>
      <c r="AY329" s="10">
        <f>SUM(COUNTIFS($P329:$AT329,{"Half Day - Awaiting"}))/2</f>
        <v>0</v>
      </c>
      <c r="AZ329" s="10">
        <f>COUNTIFS($P329:$AT329,"*Leave - approved*")</f>
        <v>0</v>
      </c>
      <c r="BA329" s="10">
        <f>SUM(COUNTIFS($P329:$AT329,{"Leave - Awaiting"}))</f>
        <v>0</v>
      </c>
      <c r="BB329" s="10">
        <f>COUNTIFS($P329:$AT329,"*Holiday*")</f>
        <v>0</v>
      </c>
      <c r="BC329" s="10">
        <f>SUM(COUNTIFS($P329:$AT329,{"Absent","Absent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29" s="10">
        <f>SUM(COUNTIFS($P329:$AT329,{"Not Marked","Halfday Present - Rejected","Half Day - Rejected","Marked Absent - Regularise - Rejected"}))</f>
        <v>0</v>
      </c>
      <c r="BE329" s="10">
        <f>COUNTIFS($P329:$AT329,"*NA*")</f>
        <v>0</v>
      </c>
      <c r="BF329" s="10">
        <f>SUM(AV329+AY329+BA329+BC329+BD329)</f>
        <v>0</v>
      </c>
      <c r="BG329" s="10">
        <f>SUM(AU329+AW329+AX329+AZ329+BB329)</f>
        <v>31</v>
      </c>
      <c r="BH329" s="10">
        <f>SUM($AU329:$BE329)</f>
        <v>31</v>
      </c>
      <c r="BI329" s="10">
        <f>BA329</f>
        <v>0</v>
      </c>
      <c r="BJ329" s="10">
        <f>BD329+BI329</f>
        <v>0</v>
      </c>
      <c r="BK329" s="10">
        <v>0</v>
      </c>
      <c r="BL329" s="10" t="s">
        <v>2380</v>
      </c>
      <c r="BM329" s="10" t="s">
        <v>2376</v>
      </c>
    </row>
    <row r="330" spans="1:65" x14ac:dyDescent="0.25">
      <c r="A330" s="10" t="s">
        <v>141</v>
      </c>
      <c r="B330" s="10" t="s">
        <v>733</v>
      </c>
      <c r="C330" s="10">
        <v>2002840737</v>
      </c>
      <c r="D330" s="10" t="s">
        <v>734</v>
      </c>
      <c r="E330" s="10" t="s">
        <v>735</v>
      </c>
      <c r="F330" s="10" t="s">
        <v>91</v>
      </c>
      <c r="G330" s="10" t="s">
        <v>47</v>
      </c>
      <c r="H330" s="10">
        <v>7870165878</v>
      </c>
      <c r="I330" s="10" t="s">
        <v>48</v>
      </c>
      <c r="J330" s="22">
        <v>45231</v>
      </c>
      <c r="K330" s="10">
        <v>7717773141</v>
      </c>
      <c r="L330" s="10" t="s">
        <v>732</v>
      </c>
      <c r="M330" s="10" t="s">
        <v>146</v>
      </c>
      <c r="N330" s="10" t="s">
        <v>40</v>
      </c>
      <c r="O330" s="10" t="s">
        <v>41</v>
      </c>
      <c r="P330" s="10" t="s">
        <v>2359</v>
      </c>
      <c r="Q330" s="10" t="s">
        <v>15</v>
      </c>
      <c r="R330" s="10" t="s">
        <v>15</v>
      </c>
      <c r="S330" s="10" t="s">
        <v>15</v>
      </c>
      <c r="T330" s="10" t="s">
        <v>2282</v>
      </c>
      <c r="U330" s="10" t="s">
        <v>15</v>
      </c>
      <c r="V330" s="10" t="s">
        <v>15</v>
      </c>
      <c r="W330" s="10" t="s">
        <v>15</v>
      </c>
      <c r="X330" s="10" t="s">
        <v>15</v>
      </c>
      <c r="Y330" s="10" t="s">
        <v>15</v>
      </c>
      <c r="Z330" s="10" t="s">
        <v>15</v>
      </c>
      <c r="AA330" s="10" t="s">
        <v>2282</v>
      </c>
      <c r="AB330" s="10" t="s">
        <v>15</v>
      </c>
      <c r="AC330" s="10" t="s">
        <v>15</v>
      </c>
      <c r="AD330" s="10" t="s">
        <v>15</v>
      </c>
      <c r="AE330" s="10" t="s">
        <v>15</v>
      </c>
      <c r="AF330" s="10" t="s">
        <v>15</v>
      </c>
      <c r="AG330" s="10" t="s">
        <v>15</v>
      </c>
      <c r="AH330" s="10" t="s">
        <v>2282</v>
      </c>
      <c r="AI330" s="10" t="s">
        <v>15</v>
      </c>
      <c r="AJ330" s="10" t="s">
        <v>15</v>
      </c>
      <c r="AK330" s="10" t="s">
        <v>15</v>
      </c>
      <c r="AL330" s="10" t="s">
        <v>15</v>
      </c>
      <c r="AM330" s="10" t="s">
        <v>15</v>
      </c>
      <c r="AN330" s="10" t="s">
        <v>15</v>
      </c>
      <c r="AO330" s="10" t="s">
        <v>2282</v>
      </c>
      <c r="AP330" s="10" t="s">
        <v>15</v>
      </c>
      <c r="AQ330" s="10" t="s">
        <v>15</v>
      </c>
      <c r="AR330" s="10" t="s">
        <v>15</v>
      </c>
      <c r="AS330" s="10" t="s">
        <v>15</v>
      </c>
      <c r="AT330" s="10" t="s">
        <v>15</v>
      </c>
      <c r="AU330" s="10">
        <f>SUM(COUNTIFS($P330:$AT330,{"Present - Approved","On behalf attendance - Approved","On behalf attendance - Regularise - Approved","Present - Regularise - Approved"}))</f>
        <v>26</v>
      </c>
      <c r="AV330" s="10">
        <f>SUM(COUNTIFS($P330:$AT330,{"Present - Awaiting","Present - Regularise - Awaiting"}))</f>
        <v>0</v>
      </c>
      <c r="AW330" s="10">
        <f>SUM(COUNTIFS($P330:$AT330,{"Weekoff - Approved","Weekoff Regularise - Approved","Weekoff - Regularise - Approved"}))</f>
        <v>4</v>
      </c>
      <c r="AX330" s="10">
        <f>SUM(COUNTIFS($P330:$AT330,{"Half Day - Approved","Halfday Present - Regularise - Approved","Halfday Present - Approved"}))/2</f>
        <v>0</v>
      </c>
      <c r="AY330" s="10">
        <f>SUM(COUNTIFS($P330:$AT330,{"Half Day - Awaiting"}))/2</f>
        <v>0</v>
      </c>
      <c r="AZ330" s="10">
        <f>COUNTIFS($P330:$AT330,"*Leave - approved*")</f>
        <v>1</v>
      </c>
      <c r="BA330" s="10">
        <f>SUM(COUNTIFS($P330:$AT330,{"Leave - Awaiting"}))</f>
        <v>0</v>
      </c>
      <c r="BB330" s="10">
        <f>COUNTIFS($P330:$AT330,"*Holiday*")</f>
        <v>0</v>
      </c>
      <c r="BC330" s="10">
        <f>SUM(COUNTIFS($P330:$AT330,{"Absent","Absent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0" s="10">
        <f>SUM(COUNTIFS($P330:$AT330,{"Not Marked","Halfday Present - Rejected","Half Day - Rejected","Marked Absent - Regularise - Rejected"}))</f>
        <v>0</v>
      </c>
      <c r="BE330" s="10">
        <f>COUNTIFS($P330:$AT330,"*NA*")</f>
        <v>0</v>
      </c>
      <c r="BF330" s="10">
        <f>SUM(AV330+AY330+BA330+BC330+BD330)</f>
        <v>0</v>
      </c>
      <c r="BG330" s="10">
        <f>SUM(AU330+AW330+AX330+AZ330+BB330)</f>
        <v>31</v>
      </c>
      <c r="BH330" s="10">
        <f>SUM($AU330:$BE330)</f>
        <v>31</v>
      </c>
      <c r="BI330" s="10">
        <f>BA330</f>
        <v>0</v>
      </c>
      <c r="BJ330" s="10">
        <f>BD330+BI330</f>
        <v>0</v>
      </c>
      <c r="BK330" s="10">
        <v>0</v>
      </c>
      <c r="BL330" s="10" t="s">
        <v>2380</v>
      </c>
      <c r="BM330" s="10" t="s">
        <v>2376</v>
      </c>
    </row>
    <row r="331" spans="1:65" x14ac:dyDescent="0.25">
      <c r="A331" s="10" t="s">
        <v>736</v>
      </c>
      <c r="B331" s="10" t="s">
        <v>737</v>
      </c>
      <c r="C331" s="10">
        <v>2002840736</v>
      </c>
      <c r="D331" s="10" t="s">
        <v>738</v>
      </c>
      <c r="E331" s="10" t="s">
        <v>739</v>
      </c>
      <c r="F331" s="10" t="s">
        <v>91</v>
      </c>
      <c r="G331" s="10" t="s">
        <v>47</v>
      </c>
      <c r="H331" s="10">
        <v>7542830784</v>
      </c>
      <c r="I331" s="10" t="s">
        <v>48</v>
      </c>
      <c r="J331" s="22">
        <v>45231</v>
      </c>
      <c r="K331" s="10">
        <v>9471063232</v>
      </c>
      <c r="L331" s="10" t="s">
        <v>740</v>
      </c>
      <c r="M331" s="10" t="s">
        <v>741</v>
      </c>
      <c r="N331" s="10" t="s">
        <v>40</v>
      </c>
      <c r="O331" s="10" t="s">
        <v>41</v>
      </c>
      <c r="P331" s="10" t="s">
        <v>15</v>
      </c>
      <c r="Q331" s="10" t="s">
        <v>15</v>
      </c>
      <c r="R331" s="10" t="s">
        <v>15</v>
      </c>
      <c r="S331" s="10" t="s">
        <v>15</v>
      </c>
      <c r="T331" s="10" t="s">
        <v>2282</v>
      </c>
      <c r="U331" s="10" t="s">
        <v>15</v>
      </c>
      <c r="V331" s="10" t="s">
        <v>15</v>
      </c>
      <c r="W331" s="10" t="s">
        <v>15</v>
      </c>
      <c r="X331" s="10" t="s">
        <v>15</v>
      </c>
      <c r="Y331" s="10" t="s">
        <v>15</v>
      </c>
      <c r="Z331" s="10" t="s">
        <v>15</v>
      </c>
      <c r="AA331" s="10" t="s">
        <v>2282</v>
      </c>
      <c r="AB331" s="10" t="s">
        <v>15</v>
      </c>
      <c r="AC331" s="10" t="s">
        <v>15</v>
      </c>
      <c r="AD331" s="10" t="s">
        <v>15</v>
      </c>
      <c r="AE331" s="10" t="s">
        <v>15</v>
      </c>
      <c r="AF331" s="10" t="s">
        <v>15</v>
      </c>
      <c r="AG331" s="10" t="s">
        <v>15</v>
      </c>
      <c r="AH331" s="10" t="s">
        <v>2282</v>
      </c>
      <c r="AI331" s="10" t="s">
        <v>15</v>
      </c>
      <c r="AJ331" s="10" t="s">
        <v>15</v>
      </c>
      <c r="AK331" s="10" t="s">
        <v>15</v>
      </c>
      <c r="AL331" s="10" t="s">
        <v>15</v>
      </c>
      <c r="AM331" s="10" t="s">
        <v>15</v>
      </c>
      <c r="AN331" s="10" t="s">
        <v>15</v>
      </c>
      <c r="AO331" s="10" t="s">
        <v>2282</v>
      </c>
      <c r="AP331" s="10" t="s">
        <v>15</v>
      </c>
      <c r="AQ331" s="10" t="s">
        <v>15</v>
      </c>
      <c r="AR331" s="10" t="s">
        <v>15</v>
      </c>
      <c r="AS331" s="10" t="s">
        <v>15</v>
      </c>
      <c r="AT331" s="10" t="s">
        <v>15</v>
      </c>
      <c r="AU331" s="10">
        <f>SUM(COUNTIFS($P331:$AT331,{"Present - Approved","On behalf attendance - Approved","On behalf attendance - Regularise - Approved","Present - Regularise - Approved"}))</f>
        <v>27</v>
      </c>
      <c r="AV331" s="10">
        <f>SUM(COUNTIFS($P331:$AT331,{"Present - Awaiting","Present - Regularise - Awaiting"}))</f>
        <v>0</v>
      </c>
      <c r="AW331" s="10">
        <f>SUM(COUNTIFS($P331:$AT331,{"Weekoff - Approved","Weekoff Regularise - Approved","Weekoff - Regularise - Approved"}))</f>
        <v>4</v>
      </c>
      <c r="AX331" s="10">
        <f>SUM(COUNTIFS($P331:$AT331,{"Half Day - Approved","Halfday Present - Regularise - Approved","Halfday Present - Approved"}))/2</f>
        <v>0</v>
      </c>
      <c r="AY331" s="10">
        <f>SUM(COUNTIFS($P331:$AT331,{"Half Day - Awaiting"}))/2</f>
        <v>0</v>
      </c>
      <c r="AZ331" s="10">
        <f>COUNTIFS($P331:$AT331,"*Leave - approved*")</f>
        <v>0</v>
      </c>
      <c r="BA331" s="10">
        <f>SUM(COUNTIFS($P331:$AT331,{"Leave - Awaiting"}))</f>
        <v>0</v>
      </c>
      <c r="BB331" s="10">
        <f>COUNTIFS($P331:$AT331,"*Holiday*")</f>
        <v>0</v>
      </c>
      <c r="BC331" s="10">
        <f>SUM(COUNTIFS($P331:$AT331,{"Absent","Absent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1" s="10">
        <f>SUM(COUNTIFS($P331:$AT331,{"Not Marked","Halfday Present - Rejected","Half Day - Rejected","Marked Absent - Regularise - Rejected"}))</f>
        <v>0</v>
      </c>
      <c r="BE331" s="10">
        <f>COUNTIFS($P331:$AT331,"*NA*")</f>
        <v>0</v>
      </c>
      <c r="BF331" s="10">
        <f>SUM(AV331+AY331+BA331+BC331+BD331)</f>
        <v>0</v>
      </c>
      <c r="BG331" s="10">
        <f>SUM(AU331+AW331+AX331+AZ331+BB331)</f>
        <v>31</v>
      </c>
      <c r="BH331" s="10">
        <f>SUM($AU331:$BE331)</f>
        <v>31</v>
      </c>
      <c r="BI331" s="10">
        <f>BA331</f>
        <v>0</v>
      </c>
      <c r="BJ331" s="10">
        <f>BD331+BI331</f>
        <v>0</v>
      </c>
      <c r="BK331" s="10">
        <v>0</v>
      </c>
      <c r="BL331" s="10" t="s">
        <v>2380</v>
      </c>
      <c r="BM331" s="10" t="s">
        <v>2376</v>
      </c>
    </row>
    <row r="332" spans="1:65" x14ac:dyDescent="0.25">
      <c r="A332" s="10" t="s">
        <v>141</v>
      </c>
      <c r="B332" s="10" t="s">
        <v>261</v>
      </c>
      <c r="C332" s="10">
        <v>2002840731</v>
      </c>
      <c r="D332" s="10" t="s">
        <v>745</v>
      </c>
      <c r="E332" s="10" t="s">
        <v>746</v>
      </c>
      <c r="F332" s="10" t="s">
        <v>91</v>
      </c>
      <c r="G332" s="10" t="s">
        <v>47</v>
      </c>
      <c r="H332" s="10">
        <v>7004300939</v>
      </c>
      <c r="I332" s="10" t="s">
        <v>48</v>
      </c>
      <c r="J332" s="22">
        <v>45231</v>
      </c>
      <c r="K332" s="10">
        <v>8210602459</v>
      </c>
      <c r="L332" s="10" t="s">
        <v>747</v>
      </c>
      <c r="M332" s="10" t="s">
        <v>146</v>
      </c>
      <c r="N332" s="10" t="s">
        <v>40</v>
      </c>
      <c r="O332" s="10" t="s">
        <v>41</v>
      </c>
      <c r="P332" s="10" t="s">
        <v>15</v>
      </c>
      <c r="Q332" s="10" t="s">
        <v>15</v>
      </c>
      <c r="R332" s="10" t="s">
        <v>15</v>
      </c>
      <c r="S332" s="10" t="s">
        <v>15</v>
      </c>
      <c r="T332" s="10" t="s">
        <v>2282</v>
      </c>
      <c r="U332" s="10" t="s">
        <v>15</v>
      </c>
      <c r="V332" s="10" t="s">
        <v>15</v>
      </c>
      <c r="W332" s="10" t="s">
        <v>15</v>
      </c>
      <c r="X332" s="10" t="s">
        <v>15</v>
      </c>
      <c r="Y332" s="10" t="s">
        <v>15</v>
      </c>
      <c r="Z332" s="10" t="s">
        <v>15</v>
      </c>
      <c r="AA332" s="10" t="s">
        <v>2282</v>
      </c>
      <c r="AB332" s="10" t="s">
        <v>15</v>
      </c>
      <c r="AC332" s="10" t="s">
        <v>2359</v>
      </c>
      <c r="AD332" s="10" t="s">
        <v>15</v>
      </c>
      <c r="AE332" s="10" t="s">
        <v>2359</v>
      </c>
      <c r="AF332" s="10" t="s">
        <v>15</v>
      </c>
      <c r="AG332" s="10" t="s">
        <v>15</v>
      </c>
      <c r="AH332" s="10" t="s">
        <v>2282</v>
      </c>
      <c r="AI332" s="10" t="s">
        <v>2367</v>
      </c>
      <c r="AJ332" s="10" t="s">
        <v>15</v>
      </c>
      <c r="AK332" s="10" t="s">
        <v>15</v>
      </c>
      <c r="AL332" s="10" t="s">
        <v>15</v>
      </c>
      <c r="AM332" s="10" t="s">
        <v>15</v>
      </c>
      <c r="AN332" s="10" t="s">
        <v>15</v>
      </c>
      <c r="AO332" s="10" t="s">
        <v>2282</v>
      </c>
      <c r="AP332" s="10" t="s">
        <v>15</v>
      </c>
      <c r="AQ332" s="10" t="s">
        <v>2360</v>
      </c>
      <c r="AR332" s="10" t="s">
        <v>2359</v>
      </c>
      <c r="AS332" s="10" t="s">
        <v>15</v>
      </c>
      <c r="AT332" s="10" t="s">
        <v>15</v>
      </c>
      <c r="AU332" s="10">
        <f>SUM(COUNTIFS($P332:$AT332,{"Present - Approved","On behalf attendance - Approved","On behalf attendance - Regularise - Approved","Present - Regularise - Approved"}))</f>
        <v>24</v>
      </c>
      <c r="AV332" s="10">
        <f>SUM(COUNTIFS($P332:$AT332,{"Present - Awaiting","Present - Regularise - Awaiting"}))</f>
        <v>0</v>
      </c>
      <c r="AW332" s="10">
        <f>SUM(COUNTIFS($P332:$AT332,{"Weekoff - Approved","Weekoff Regularise - Approved","Weekoff - Regularise - Approved"}))</f>
        <v>4</v>
      </c>
      <c r="AX332" s="10">
        <f>SUM(COUNTIFS($P332:$AT332,{"Half Day - Approved","Halfday Present - Regularise - Approved","Halfday Present - Approved"}))/2</f>
        <v>0</v>
      </c>
      <c r="AY332" s="10">
        <f>SUM(COUNTIFS($P332:$AT332,{"Half Day - Awaiting"}))/2</f>
        <v>0</v>
      </c>
      <c r="AZ332" s="10">
        <f>COUNTIFS($P332:$AT332,"*Leave - approved*")</f>
        <v>3</v>
      </c>
      <c r="BA332" s="10">
        <f>SUM(COUNTIFS($P332:$AT332,{"Leave - Awaiting"}))</f>
        <v>0</v>
      </c>
      <c r="BB332" s="10">
        <f>COUNTIFS($P332:$AT332,"*Holiday*")</f>
        <v>0</v>
      </c>
      <c r="BC332" s="10">
        <f>SUM(COUNTIFS($P332:$AT332,{"Absent","Absent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2" s="10">
        <f>SUM(COUNTIFS($P332:$AT332,{"Not Marked","Halfday Present - Rejected","Half Day - Rejected","Marked Absent - Regularise - Rejected"}))</f>
        <v>0</v>
      </c>
      <c r="BE332" s="10">
        <f>COUNTIFS($P332:$AT332,"*NA*")</f>
        <v>0</v>
      </c>
      <c r="BF332" s="10">
        <f>SUM(AV332+AY332+BA332+BC332+BD332)</f>
        <v>0</v>
      </c>
      <c r="BG332" s="10">
        <f>SUM(AU332+AW332+AX332+AZ332+BB332)</f>
        <v>31</v>
      </c>
      <c r="BH332" s="10">
        <f>SUM($AU332:$BE332)</f>
        <v>31</v>
      </c>
      <c r="BI332" s="10">
        <f>BA332</f>
        <v>0</v>
      </c>
      <c r="BJ332" s="10">
        <f>BD332+BI332</f>
        <v>0</v>
      </c>
      <c r="BK332" s="10">
        <v>0</v>
      </c>
      <c r="BL332" s="10" t="s">
        <v>2380</v>
      </c>
      <c r="BM332" s="10" t="s">
        <v>2376</v>
      </c>
    </row>
    <row r="333" spans="1:65" x14ac:dyDescent="0.25">
      <c r="A333" s="10" t="s">
        <v>141</v>
      </c>
      <c r="B333" s="10" t="s">
        <v>296</v>
      </c>
      <c r="C333" s="10">
        <v>2002840730</v>
      </c>
      <c r="D333" s="10" t="s">
        <v>748</v>
      </c>
      <c r="E333" s="10" t="s">
        <v>749</v>
      </c>
      <c r="F333" s="10" t="s">
        <v>91</v>
      </c>
      <c r="G333" s="10" t="s">
        <v>47</v>
      </c>
      <c r="H333" s="10">
        <v>8210772242</v>
      </c>
      <c r="I333" s="10" t="s">
        <v>48</v>
      </c>
      <c r="J333" s="22">
        <v>45231</v>
      </c>
      <c r="K333" s="10">
        <v>7717773141</v>
      </c>
      <c r="L333" s="10" t="s">
        <v>732</v>
      </c>
      <c r="M333" s="10" t="s">
        <v>146</v>
      </c>
      <c r="N333" s="10" t="s">
        <v>40</v>
      </c>
      <c r="O333" s="10" t="s">
        <v>41</v>
      </c>
      <c r="P333" s="10" t="s">
        <v>15</v>
      </c>
      <c r="Q333" s="10" t="s">
        <v>15</v>
      </c>
      <c r="R333" s="10" t="s">
        <v>15</v>
      </c>
      <c r="S333" s="10" t="s">
        <v>15</v>
      </c>
      <c r="T333" s="10" t="s">
        <v>2282</v>
      </c>
      <c r="U333" s="10" t="s">
        <v>15</v>
      </c>
      <c r="V333" s="10" t="s">
        <v>15</v>
      </c>
      <c r="W333" s="10" t="s">
        <v>15</v>
      </c>
      <c r="X333" s="10" t="s">
        <v>15</v>
      </c>
      <c r="Y333" s="10" t="s">
        <v>2359</v>
      </c>
      <c r="Z333" s="10" t="s">
        <v>2360</v>
      </c>
      <c r="AA333" s="10" t="s">
        <v>2282</v>
      </c>
      <c r="AB333" s="10" t="s">
        <v>15</v>
      </c>
      <c r="AC333" s="10" t="s">
        <v>15</v>
      </c>
      <c r="AD333" s="10" t="s">
        <v>15</v>
      </c>
      <c r="AE333" s="10" t="s">
        <v>15</v>
      </c>
      <c r="AF333" s="10" t="s">
        <v>15</v>
      </c>
      <c r="AG333" s="10" t="s">
        <v>15</v>
      </c>
      <c r="AH333" s="10" t="s">
        <v>2282</v>
      </c>
      <c r="AI333" s="10" t="s">
        <v>2360</v>
      </c>
      <c r="AJ333" s="10" t="s">
        <v>15</v>
      </c>
      <c r="AK333" s="10" t="s">
        <v>15</v>
      </c>
      <c r="AL333" s="10" t="s">
        <v>15</v>
      </c>
      <c r="AM333" s="10" t="s">
        <v>15</v>
      </c>
      <c r="AN333" s="10" t="s">
        <v>15</v>
      </c>
      <c r="AO333" s="10" t="s">
        <v>2282</v>
      </c>
      <c r="AP333" s="10" t="s">
        <v>15</v>
      </c>
      <c r="AQ333" s="10" t="s">
        <v>15</v>
      </c>
      <c r="AR333" s="10" t="s">
        <v>2360</v>
      </c>
      <c r="AS333" s="10" t="s">
        <v>15</v>
      </c>
      <c r="AT333" s="10" t="s">
        <v>15</v>
      </c>
      <c r="AU333" s="10">
        <f>SUM(COUNTIFS($P333:$AT333,{"Present - Approved","On behalf attendance - Approved","On behalf attendance - Regularise - Approved","Present - Regularise - Approved"}))</f>
        <v>26</v>
      </c>
      <c r="AV333" s="10">
        <f>SUM(COUNTIFS($P333:$AT333,{"Present - Awaiting","Present - Regularise - Awaiting"}))</f>
        <v>0</v>
      </c>
      <c r="AW333" s="10">
        <f>SUM(COUNTIFS($P333:$AT333,{"Weekoff - Approved","Weekoff Regularise - Approved","Weekoff - Regularise - Approved"}))</f>
        <v>4</v>
      </c>
      <c r="AX333" s="10">
        <f>SUM(COUNTIFS($P333:$AT333,{"Half Day - Approved","Halfday Present - Regularise - Approved","Halfday Present - Approved"}))/2</f>
        <v>0</v>
      </c>
      <c r="AY333" s="10">
        <f>SUM(COUNTIFS($P333:$AT333,{"Half Day - Awaiting"}))/2</f>
        <v>0</v>
      </c>
      <c r="AZ333" s="10">
        <f>COUNTIFS($P333:$AT333,"*Leave - approved*")</f>
        <v>1</v>
      </c>
      <c r="BA333" s="10">
        <f>SUM(COUNTIFS($P333:$AT333,{"Leave - Awaiting"}))</f>
        <v>0</v>
      </c>
      <c r="BB333" s="10">
        <f>COUNTIFS($P333:$AT333,"*Holiday*")</f>
        <v>0</v>
      </c>
      <c r="BC333" s="10">
        <f>SUM(COUNTIFS($P333:$AT333,{"Absent","Absent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3" s="10">
        <f>SUM(COUNTIFS($P333:$AT333,{"Not Marked","Halfday Present - Rejected","Half Day - Rejected","Marked Absent - Regularise - Rejected"}))</f>
        <v>0</v>
      </c>
      <c r="BE333" s="10">
        <f>COUNTIFS($P333:$AT333,"*NA*")</f>
        <v>0</v>
      </c>
      <c r="BF333" s="10">
        <f>SUM(AV333+AY333+BA333+BC333+BD333)</f>
        <v>0</v>
      </c>
      <c r="BG333" s="10">
        <f>SUM(AU333+AW333+AX333+AZ333+BB333)</f>
        <v>31</v>
      </c>
      <c r="BH333" s="10">
        <f>SUM($AU333:$BE333)</f>
        <v>31</v>
      </c>
      <c r="BI333" s="10">
        <f>BA333</f>
        <v>0</v>
      </c>
      <c r="BJ333" s="10">
        <f>BD333+BI333</f>
        <v>0</v>
      </c>
      <c r="BK333" s="10">
        <v>0</v>
      </c>
      <c r="BL333" s="10" t="s">
        <v>2380</v>
      </c>
      <c r="BM333" s="10" t="s">
        <v>2376</v>
      </c>
    </row>
    <row r="334" spans="1:65" x14ac:dyDescent="0.25">
      <c r="A334" s="10" t="s">
        <v>141</v>
      </c>
      <c r="B334" s="10" t="s">
        <v>261</v>
      </c>
      <c r="C334" s="10">
        <v>2002840729</v>
      </c>
      <c r="D334" s="10" t="s">
        <v>750</v>
      </c>
      <c r="E334" s="10" t="s">
        <v>751</v>
      </c>
      <c r="F334" s="10" t="s">
        <v>91</v>
      </c>
      <c r="G334" s="10" t="s">
        <v>47</v>
      </c>
      <c r="H334" s="10">
        <v>8789814825</v>
      </c>
      <c r="I334" s="10" t="s">
        <v>48</v>
      </c>
      <c r="J334" s="22">
        <v>45231</v>
      </c>
      <c r="K334" s="10">
        <v>8210602459</v>
      </c>
      <c r="L334" s="10" t="s">
        <v>747</v>
      </c>
      <c r="M334" s="10" t="s">
        <v>146</v>
      </c>
      <c r="N334" s="10" t="s">
        <v>40</v>
      </c>
      <c r="O334" s="10" t="s">
        <v>41</v>
      </c>
      <c r="P334" s="10" t="s">
        <v>2360</v>
      </c>
      <c r="Q334" s="10" t="s">
        <v>15</v>
      </c>
      <c r="R334" s="10" t="s">
        <v>15</v>
      </c>
      <c r="S334" s="10" t="s">
        <v>15</v>
      </c>
      <c r="T334" s="10" t="s">
        <v>2282</v>
      </c>
      <c r="U334" s="10" t="s">
        <v>2360</v>
      </c>
      <c r="V334" s="10" t="s">
        <v>2360</v>
      </c>
      <c r="W334" s="10" t="s">
        <v>2360</v>
      </c>
      <c r="X334" s="10" t="s">
        <v>15</v>
      </c>
      <c r="Y334" s="10" t="s">
        <v>2360</v>
      </c>
      <c r="Z334" s="10" t="s">
        <v>15</v>
      </c>
      <c r="AA334" s="10" t="s">
        <v>2282</v>
      </c>
      <c r="AB334" s="10" t="s">
        <v>15</v>
      </c>
      <c r="AC334" s="10" t="s">
        <v>15</v>
      </c>
      <c r="AD334" s="10" t="s">
        <v>15</v>
      </c>
      <c r="AE334" s="10" t="s">
        <v>2359</v>
      </c>
      <c r="AF334" s="10" t="s">
        <v>15</v>
      </c>
      <c r="AG334" s="10" t="s">
        <v>15</v>
      </c>
      <c r="AH334" s="10" t="s">
        <v>2282</v>
      </c>
      <c r="AI334" s="10" t="s">
        <v>2367</v>
      </c>
      <c r="AJ334" s="10" t="s">
        <v>15</v>
      </c>
      <c r="AK334" s="10" t="s">
        <v>15</v>
      </c>
      <c r="AL334" s="10" t="s">
        <v>15</v>
      </c>
      <c r="AM334" s="10" t="s">
        <v>15</v>
      </c>
      <c r="AN334" s="10" t="s">
        <v>15</v>
      </c>
      <c r="AO334" s="10" t="s">
        <v>2282</v>
      </c>
      <c r="AP334" s="10" t="s">
        <v>15</v>
      </c>
      <c r="AQ334" s="10" t="s">
        <v>15</v>
      </c>
      <c r="AR334" s="10" t="s">
        <v>15</v>
      </c>
      <c r="AS334" s="10" t="s">
        <v>2359</v>
      </c>
      <c r="AT334" s="10" t="s">
        <v>15</v>
      </c>
      <c r="AU334" s="10">
        <f>SUM(COUNTIFS($P334:$AT334,{"Present - Approved","On behalf attendance - Approved","On behalf attendance - Regularise - Approved","Present - Regularise - Approved"}))</f>
        <v>25</v>
      </c>
      <c r="AV334" s="10">
        <f>SUM(COUNTIFS($P334:$AT334,{"Present - Awaiting","Present - Regularise - Awaiting"}))</f>
        <v>0</v>
      </c>
      <c r="AW334" s="10">
        <f>SUM(COUNTIFS($P334:$AT334,{"Weekoff - Approved","Weekoff Regularise - Approved","Weekoff - Regularise - Approved"}))</f>
        <v>4</v>
      </c>
      <c r="AX334" s="10">
        <f>SUM(COUNTIFS($P334:$AT334,{"Half Day - Approved","Halfday Present - Regularise - Approved","Halfday Present - Approved"}))/2</f>
        <v>0</v>
      </c>
      <c r="AY334" s="10">
        <f>SUM(COUNTIFS($P334:$AT334,{"Half Day - Awaiting"}))/2</f>
        <v>0</v>
      </c>
      <c r="AZ334" s="10">
        <f>COUNTIFS($P334:$AT334,"*Leave - approved*")</f>
        <v>2</v>
      </c>
      <c r="BA334" s="10">
        <f>SUM(COUNTIFS($P334:$AT334,{"Leave - Awaiting"}))</f>
        <v>0</v>
      </c>
      <c r="BB334" s="10">
        <f>COUNTIFS($P334:$AT334,"*Holiday*")</f>
        <v>0</v>
      </c>
      <c r="BC334" s="10">
        <f>SUM(COUNTIFS($P334:$AT334,{"Absent","Absent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4" s="10">
        <f>SUM(COUNTIFS($P334:$AT334,{"Not Marked","Halfday Present - Rejected","Half Day - Rejected","Marked Absent - Regularise - Rejected"}))</f>
        <v>0</v>
      </c>
      <c r="BE334" s="10">
        <f>COUNTIFS($P334:$AT334,"*NA*")</f>
        <v>0</v>
      </c>
      <c r="BF334" s="10">
        <f>SUM(AV334+AY334+BA334+BC334+BD334)</f>
        <v>0</v>
      </c>
      <c r="BG334" s="10">
        <f>SUM(AU334+AW334+AX334+AZ334+BB334)</f>
        <v>31</v>
      </c>
      <c r="BH334" s="10">
        <f>SUM($AU334:$BE334)</f>
        <v>31</v>
      </c>
      <c r="BI334" s="10">
        <f>BA334</f>
        <v>0</v>
      </c>
      <c r="BJ334" s="10">
        <f>BD334+BI334</f>
        <v>0</v>
      </c>
      <c r="BK334" s="10">
        <v>0</v>
      </c>
      <c r="BL334" s="10" t="s">
        <v>2380</v>
      </c>
      <c r="BM334" s="10" t="s">
        <v>2376</v>
      </c>
    </row>
    <row r="335" spans="1:65" x14ac:dyDescent="0.25">
      <c r="A335" s="10" t="s">
        <v>141</v>
      </c>
      <c r="B335" s="10" t="s">
        <v>752</v>
      </c>
      <c r="C335" s="10">
        <v>2002840726</v>
      </c>
      <c r="D335" s="10" t="s">
        <v>753</v>
      </c>
      <c r="E335" s="10" t="s">
        <v>546</v>
      </c>
      <c r="F335" s="10" t="s">
        <v>91</v>
      </c>
      <c r="G335" s="10" t="s">
        <v>47</v>
      </c>
      <c r="H335" s="10">
        <v>7209219854</v>
      </c>
      <c r="I335" s="10" t="s">
        <v>48</v>
      </c>
      <c r="J335" s="22">
        <v>45231</v>
      </c>
      <c r="K335" s="10">
        <v>8210602459</v>
      </c>
      <c r="L335" s="10" t="s">
        <v>747</v>
      </c>
      <c r="M335" s="10" t="s">
        <v>146</v>
      </c>
      <c r="N335" s="10" t="s">
        <v>40</v>
      </c>
      <c r="O335" s="10" t="s">
        <v>41</v>
      </c>
      <c r="P335" s="10" t="s">
        <v>15</v>
      </c>
      <c r="Q335" s="10" t="s">
        <v>2360</v>
      </c>
      <c r="R335" s="10" t="s">
        <v>15</v>
      </c>
      <c r="S335" s="10" t="s">
        <v>15</v>
      </c>
      <c r="T335" s="10" t="s">
        <v>2282</v>
      </c>
      <c r="U335" s="10" t="s">
        <v>15</v>
      </c>
      <c r="V335" s="10" t="s">
        <v>15</v>
      </c>
      <c r="W335" s="10" t="s">
        <v>15</v>
      </c>
      <c r="X335" s="10" t="s">
        <v>15</v>
      </c>
      <c r="Y335" s="10" t="s">
        <v>15</v>
      </c>
      <c r="Z335" s="10" t="s">
        <v>15</v>
      </c>
      <c r="AA335" s="10" t="s">
        <v>2282</v>
      </c>
      <c r="AB335" s="10" t="s">
        <v>2360</v>
      </c>
      <c r="AC335" s="10" t="s">
        <v>2360</v>
      </c>
      <c r="AD335" s="10" t="s">
        <v>15</v>
      </c>
      <c r="AE335" s="10" t="s">
        <v>15</v>
      </c>
      <c r="AF335" s="10" t="s">
        <v>15</v>
      </c>
      <c r="AG335" s="10" t="s">
        <v>15</v>
      </c>
      <c r="AH335" s="10" t="s">
        <v>2282</v>
      </c>
      <c r="AI335" s="10" t="s">
        <v>15</v>
      </c>
      <c r="AJ335" s="10" t="s">
        <v>15</v>
      </c>
      <c r="AK335" s="10" t="s">
        <v>15</v>
      </c>
      <c r="AL335" s="10" t="s">
        <v>15</v>
      </c>
      <c r="AM335" s="10" t="s">
        <v>15</v>
      </c>
      <c r="AN335" s="10" t="s">
        <v>15</v>
      </c>
      <c r="AO335" s="10" t="s">
        <v>2282</v>
      </c>
      <c r="AP335" s="10" t="s">
        <v>15</v>
      </c>
      <c r="AQ335" s="10" t="s">
        <v>15</v>
      </c>
      <c r="AR335" s="10" t="s">
        <v>15</v>
      </c>
      <c r="AS335" s="10" t="s">
        <v>15</v>
      </c>
      <c r="AT335" s="10" t="s">
        <v>2367</v>
      </c>
      <c r="AU335" s="10">
        <f>SUM(COUNTIFS($P335:$AT335,{"Present - Approved","On behalf attendance - Approved","On behalf attendance - Regularise - Approved","Present - Regularise - Approved"}))</f>
        <v>27</v>
      </c>
      <c r="AV335" s="10">
        <f>SUM(COUNTIFS($P335:$AT335,{"Present - Awaiting","Present - Regularise - Awaiting"}))</f>
        <v>0</v>
      </c>
      <c r="AW335" s="10">
        <f>SUM(COUNTIFS($P335:$AT335,{"Weekoff - Approved","Weekoff Regularise - Approved","Weekoff - Regularise - Approved"}))</f>
        <v>4</v>
      </c>
      <c r="AX335" s="10">
        <f>SUM(COUNTIFS($P335:$AT335,{"Half Day - Approved","Halfday Present - Regularise - Approved","Halfday Present - Approved"}))/2</f>
        <v>0</v>
      </c>
      <c r="AY335" s="10">
        <f>SUM(COUNTIFS($P335:$AT335,{"Half Day - Awaiting"}))/2</f>
        <v>0</v>
      </c>
      <c r="AZ335" s="10">
        <f>COUNTIFS($P335:$AT335,"*Leave - approved*")</f>
        <v>0</v>
      </c>
      <c r="BA335" s="10">
        <f>SUM(COUNTIFS($P335:$AT335,{"Leave - Awaiting"}))</f>
        <v>0</v>
      </c>
      <c r="BB335" s="10">
        <f>COUNTIFS($P335:$AT335,"*Holiday*")</f>
        <v>0</v>
      </c>
      <c r="BC335" s="10">
        <f>SUM(COUNTIFS($P335:$AT335,{"Absent","Absent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5" s="10">
        <f>SUM(COUNTIFS($P335:$AT335,{"Not Marked","Halfday Present - Rejected","Half Day - Rejected","Marked Absent - Regularise - Rejected"}))</f>
        <v>0</v>
      </c>
      <c r="BE335" s="10">
        <f>COUNTIFS($P335:$AT335,"*NA*")</f>
        <v>0</v>
      </c>
      <c r="BF335" s="10">
        <f>SUM(AV335+AY335+BA335+BC335+BD335)</f>
        <v>0</v>
      </c>
      <c r="BG335" s="10">
        <f>SUM(AU335+AW335+AX335+AZ335+BB335)</f>
        <v>31</v>
      </c>
      <c r="BH335" s="10">
        <f>SUM($AU335:$BE335)</f>
        <v>31</v>
      </c>
      <c r="BI335" s="10">
        <f>BA335</f>
        <v>0</v>
      </c>
      <c r="BJ335" s="10">
        <f>BD335+BI335</f>
        <v>0</v>
      </c>
      <c r="BK335" s="10">
        <v>0</v>
      </c>
      <c r="BL335" s="10" t="s">
        <v>2380</v>
      </c>
      <c r="BM335" s="10" t="s">
        <v>2376</v>
      </c>
    </row>
    <row r="336" spans="1:65" x14ac:dyDescent="0.25">
      <c r="A336" s="10" t="s">
        <v>217</v>
      </c>
      <c r="B336" s="10" t="s">
        <v>254</v>
      </c>
      <c r="C336" s="10">
        <v>2002840724</v>
      </c>
      <c r="D336" s="10" t="s">
        <v>754</v>
      </c>
      <c r="E336" s="10" t="s">
        <v>755</v>
      </c>
      <c r="F336" s="10" t="s">
        <v>46</v>
      </c>
      <c r="G336" s="10" t="s">
        <v>47</v>
      </c>
      <c r="H336" s="10">
        <v>9079208702</v>
      </c>
      <c r="I336" s="10" t="s">
        <v>48</v>
      </c>
      <c r="J336" s="22">
        <v>45231</v>
      </c>
      <c r="K336" s="10">
        <v>8156006639</v>
      </c>
      <c r="L336" s="10" t="s">
        <v>257</v>
      </c>
      <c r="M336" s="10" t="s">
        <v>258</v>
      </c>
      <c r="N336" s="10" t="s">
        <v>40</v>
      </c>
      <c r="O336" s="10" t="s">
        <v>41</v>
      </c>
      <c r="P336" s="10" t="s">
        <v>15</v>
      </c>
      <c r="Q336" s="10" t="s">
        <v>15</v>
      </c>
      <c r="R336" s="10" t="s">
        <v>15</v>
      </c>
      <c r="S336" s="10" t="s">
        <v>15</v>
      </c>
      <c r="T336" s="10" t="s">
        <v>2282</v>
      </c>
      <c r="U336" s="10" t="s">
        <v>15</v>
      </c>
      <c r="V336" s="10" t="s">
        <v>15</v>
      </c>
      <c r="W336" s="10" t="s">
        <v>15</v>
      </c>
      <c r="X336" s="10" t="s">
        <v>15</v>
      </c>
      <c r="Y336" s="10" t="s">
        <v>15</v>
      </c>
      <c r="Z336" s="10" t="s">
        <v>15</v>
      </c>
      <c r="AA336" s="10" t="s">
        <v>2282</v>
      </c>
      <c r="AB336" s="10" t="s">
        <v>15</v>
      </c>
      <c r="AC336" s="10" t="s">
        <v>15</v>
      </c>
      <c r="AD336" s="10" t="s">
        <v>15</v>
      </c>
      <c r="AE336" s="10" t="s">
        <v>15</v>
      </c>
      <c r="AF336" s="10" t="s">
        <v>15</v>
      </c>
      <c r="AG336" s="10" t="s">
        <v>15</v>
      </c>
      <c r="AH336" s="10" t="s">
        <v>2282</v>
      </c>
      <c r="AI336" s="10" t="s">
        <v>2360</v>
      </c>
      <c r="AJ336" s="10" t="s">
        <v>15</v>
      </c>
      <c r="AK336" s="10" t="s">
        <v>15</v>
      </c>
      <c r="AL336" s="10" t="s">
        <v>15</v>
      </c>
      <c r="AM336" s="10" t="s">
        <v>15</v>
      </c>
      <c r="AN336" s="10" t="s">
        <v>15</v>
      </c>
      <c r="AO336" s="10" t="s">
        <v>2282</v>
      </c>
      <c r="AP336" s="10" t="s">
        <v>15</v>
      </c>
      <c r="AQ336" s="10" t="s">
        <v>15</v>
      </c>
      <c r="AR336" s="10" t="s">
        <v>15</v>
      </c>
      <c r="AS336" s="10" t="s">
        <v>15</v>
      </c>
      <c r="AT336" s="10" t="s">
        <v>15</v>
      </c>
      <c r="AU336" s="10">
        <f>SUM(COUNTIFS($P336:$AT336,{"Present - Approved","On behalf attendance - Approved","On behalf attendance - Regularise - Approved","Present - Regularise - Approved"}))</f>
        <v>27</v>
      </c>
      <c r="AV336" s="10">
        <f>SUM(COUNTIFS($P336:$AT336,{"Present - Awaiting","Present - Regularise - Awaiting"}))</f>
        <v>0</v>
      </c>
      <c r="AW336" s="10">
        <f>SUM(COUNTIFS($P336:$AT336,{"Weekoff - Approved","Weekoff Regularise - Approved","Weekoff - Regularise - Approved"}))</f>
        <v>4</v>
      </c>
      <c r="AX336" s="10">
        <f>SUM(COUNTIFS($P336:$AT336,{"Half Day - Approved","Halfday Present - Regularise - Approved","Halfday Present - Approved"}))/2</f>
        <v>0</v>
      </c>
      <c r="AY336" s="10">
        <f>SUM(COUNTIFS($P336:$AT336,{"Half Day - Awaiting"}))/2</f>
        <v>0</v>
      </c>
      <c r="AZ336" s="10">
        <f>COUNTIFS($P336:$AT336,"*Leave - approved*")</f>
        <v>0</v>
      </c>
      <c r="BA336" s="10">
        <f>SUM(COUNTIFS($P336:$AT336,{"Leave - Awaiting"}))</f>
        <v>0</v>
      </c>
      <c r="BB336" s="10">
        <f>COUNTIFS($P336:$AT336,"*Holiday*")</f>
        <v>0</v>
      </c>
      <c r="BC336" s="10">
        <f>SUM(COUNTIFS($P336:$AT336,{"Absent","Absent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6" s="10">
        <f>SUM(COUNTIFS($P336:$AT336,{"Not Marked","Halfday Present - Rejected","Half Day - Rejected","Marked Absent - Regularise - Rejected"}))</f>
        <v>0</v>
      </c>
      <c r="BE336" s="10">
        <f>COUNTIFS($P336:$AT336,"*NA*")</f>
        <v>0</v>
      </c>
      <c r="BF336" s="10">
        <f>SUM(AV336+AY336+BA336+BC336+BD336)</f>
        <v>0</v>
      </c>
      <c r="BG336" s="10">
        <f>SUM(AU336+AW336+AX336+AZ336+BB336)</f>
        <v>31</v>
      </c>
      <c r="BH336" s="10">
        <f>SUM($AU336:$BE336)</f>
        <v>31</v>
      </c>
      <c r="BI336" s="10">
        <f>BA336</f>
        <v>0</v>
      </c>
      <c r="BJ336" s="10">
        <f>BD336+BI336</f>
        <v>0</v>
      </c>
      <c r="BK336" s="10">
        <v>0</v>
      </c>
      <c r="BL336" s="10" t="s">
        <v>2380</v>
      </c>
      <c r="BM336" s="10" t="s">
        <v>2376</v>
      </c>
    </row>
    <row r="337" spans="1:65" x14ac:dyDescent="0.25">
      <c r="A337" s="10" t="s">
        <v>736</v>
      </c>
      <c r="B337" s="10" t="s">
        <v>756</v>
      </c>
      <c r="C337" s="10">
        <v>2002840721</v>
      </c>
      <c r="D337" s="10" t="s">
        <v>757</v>
      </c>
      <c r="E337" s="10" t="s">
        <v>758</v>
      </c>
      <c r="F337" s="10" t="s">
        <v>91</v>
      </c>
      <c r="G337" s="10" t="s">
        <v>47</v>
      </c>
      <c r="H337" s="10">
        <v>8864070490</v>
      </c>
      <c r="I337" s="10" t="s">
        <v>48</v>
      </c>
      <c r="J337" s="22">
        <v>45231</v>
      </c>
      <c r="K337" s="10">
        <v>8825173309</v>
      </c>
      <c r="L337" s="10" t="s">
        <v>759</v>
      </c>
      <c r="M337" s="10" t="s">
        <v>741</v>
      </c>
      <c r="N337" s="10" t="s">
        <v>40</v>
      </c>
      <c r="O337" s="10" t="s">
        <v>41</v>
      </c>
      <c r="P337" s="10" t="s">
        <v>15</v>
      </c>
      <c r="Q337" s="10" t="s">
        <v>15</v>
      </c>
      <c r="R337" s="10" t="s">
        <v>15</v>
      </c>
      <c r="S337" s="10" t="s">
        <v>15</v>
      </c>
      <c r="T337" s="10" t="s">
        <v>2282</v>
      </c>
      <c r="U337" s="10" t="s">
        <v>2359</v>
      </c>
      <c r="V337" s="10" t="s">
        <v>15</v>
      </c>
      <c r="W337" s="10" t="s">
        <v>15</v>
      </c>
      <c r="X337" s="10" t="s">
        <v>15</v>
      </c>
      <c r="Y337" s="10" t="s">
        <v>15</v>
      </c>
      <c r="Z337" s="10" t="s">
        <v>15</v>
      </c>
      <c r="AA337" s="10" t="s">
        <v>2282</v>
      </c>
      <c r="AB337" s="10" t="s">
        <v>15</v>
      </c>
      <c r="AC337" s="10" t="s">
        <v>15</v>
      </c>
      <c r="AD337" s="10" t="s">
        <v>15</v>
      </c>
      <c r="AE337" s="10" t="s">
        <v>15</v>
      </c>
      <c r="AF337" s="10" t="s">
        <v>15</v>
      </c>
      <c r="AG337" s="10" t="s">
        <v>15</v>
      </c>
      <c r="AH337" s="10" t="s">
        <v>2282</v>
      </c>
      <c r="AI337" s="10" t="s">
        <v>15</v>
      </c>
      <c r="AJ337" s="10" t="s">
        <v>15</v>
      </c>
      <c r="AK337" s="10" t="s">
        <v>15</v>
      </c>
      <c r="AL337" s="10" t="s">
        <v>15</v>
      </c>
      <c r="AM337" s="10" t="s">
        <v>15</v>
      </c>
      <c r="AN337" s="10" t="s">
        <v>15</v>
      </c>
      <c r="AO337" s="10" t="s">
        <v>2282</v>
      </c>
      <c r="AP337" s="10" t="s">
        <v>15</v>
      </c>
      <c r="AQ337" s="10" t="s">
        <v>15</v>
      </c>
      <c r="AR337" s="10" t="s">
        <v>15</v>
      </c>
      <c r="AS337" s="10" t="s">
        <v>2360</v>
      </c>
      <c r="AT337" s="10" t="s">
        <v>15</v>
      </c>
      <c r="AU337" s="10">
        <f>SUM(COUNTIFS($P337:$AT337,{"Present - Approved","On behalf attendance - Approved","On behalf attendance - Regularise - Approved","Present - Regularise - Approved"}))</f>
        <v>26</v>
      </c>
      <c r="AV337" s="10">
        <f>SUM(COUNTIFS($P337:$AT337,{"Present - Awaiting","Present - Regularise - Awaiting"}))</f>
        <v>0</v>
      </c>
      <c r="AW337" s="10">
        <f>SUM(COUNTIFS($P337:$AT337,{"Weekoff - Approved","Weekoff Regularise - Approved","Weekoff - Regularise - Approved"}))</f>
        <v>4</v>
      </c>
      <c r="AX337" s="10">
        <f>SUM(COUNTIFS($P337:$AT337,{"Half Day - Approved","Halfday Present - Regularise - Approved","Halfday Present - Approved"}))/2</f>
        <v>0</v>
      </c>
      <c r="AY337" s="10">
        <f>SUM(COUNTIFS($P337:$AT337,{"Half Day - Awaiting"}))/2</f>
        <v>0</v>
      </c>
      <c r="AZ337" s="10">
        <f>COUNTIFS($P337:$AT337,"*Leave - approved*")</f>
        <v>1</v>
      </c>
      <c r="BA337" s="10">
        <f>SUM(COUNTIFS($P337:$AT337,{"Leave - Awaiting"}))</f>
        <v>0</v>
      </c>
      <c r="BB337" s="10">
        <f>COUNTIFS($P337:$AT337,"*Holiday*")</f>
        <v>0</v>
      </c>
      <c r="BC337" s="10">
        <f>SUM(COUNTIFS($P337:$AT337,{"Absent","Absent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7" s="10">
        <f>SUM(COUNTIFS($P337:$AT337,{"Not Marked","Halfday Present - Rejected","Half Day - Rejected","Marked Absent - Regularise - Rejected"}))</f>
        <v>0</v>
      </c>
      <c r="BE337" s="10">
        <f>COUNTIFS($P337:$AT337,"*NA*")</f>
        <v>0</v>
      </c>
      <c r="BF337" s="10">
        <f>SUM(AV337+AY337+BA337+BC337+BD337)</f>
        <v>0</v>
      </c>
      <c r="BG337" s="10">
        <f>SUM(AU337+AW337+AX337+AZ337+BB337)</f>
        <v>31</v>
      </c>
      <c r="BH337" s="10">
        <f>SUM($AU337:$BE337)</f>
        <v>31</v>
      </c>
      <c r="BI337" s="10">
        <f>BA337</f>
        <v>0</v>
      </c>
      <c r="BJ337" s="10">
        <f>BD337+BI337</f>
        <v>0</v>
      </c>
      <c r="BK337" s="10">
        <v>0</v>
      </c>
      <c r="BL337" s="10" t="s">
        <v>2380</v>
      </c>
      <c r="BM337" s="10" t="s">
        <v>2376</v>
      </c>
    </row>
    <row r="338" spans="1:65" x14ac:dyDescent="0.25">
      <c r="A338" s="10" t="s">
        <v>117</v>
      </c>
      <c r="B338" s="10" t="s">
        <v>249</v>
      </c>
      <c r="C338" s="10">
        <v>2002840720</v>
      </c>
      <c r="D338" s="10" t="s">
        <v>760</v>
      </c>
      <c r="E338" s="10" t="s">
        <v>761</v>
      </c>
      <c r="F338" s="10" t="s">
        <v>35</v>
      </c>
      <c r="G338" s="10" t="s">
        <v>47</v>
      </c>
      <c r="H338" s="10">
        <v>9025901315</v>
      </c>
      <c r="I338" s="10" t="s">
        <v>48</v>
      </c>
      <c r="J338" s="22">
        <v>45231</v>
      </c>
      <c r="K338" s="10">
        <v>8667088356</v>
      </c>
      <c r="L338" s="10" t="s">
        <v>700</v>
      </c>
      <c r="M338" s="10" t="s">
        <v>253</v>
      </c>
      <c r="N338" s="10" t="s">
        <v>40</v>
      </c>
      <c r="O338" s="10" t="s">
        <v>41</v>
      </c>
      <c r="P338" s="10" t="s">
        <v>15</v>
      </c>
      <c r="Q338" s="10" t="s">
        <v>2359</v>
      </c>
      <c r="R338" s="10" t="s">
        <v>15</v>
      </c>
      <c r="S338" s="10" t="s">
        <v>15</v>
      </c>
      <c r="T338" s="10" t="s">
        <v>2282</v>
      </c>
      <c r="U338" s="10" t="s">
        <v>15</v>
      </c>
      <c r="V338" s="10" t="s">
        <v>2360</v>
      </c>
      <c r="W338" s="10" t="s">
        <v>15</v>
      </c>
      <c r="X338" s="10" t="s">
        <v>15</v>
      </c>
      <c r="Y338" s="10" t="s">
        <v>15</v>
      </c>
      <c r="Z338" s="10" t="s">
        <v>15</v>
      </c>
      <c r="AA338" s="10" t="s">
        <v>2282</v>
      </c>
      <c r="AB338" s="10" t="s">
        <v>15</v>
      </c>
      <c r="AC338" s="10" t="s">
        <v>15</v>
      </c>
      <c r="AD338" s="10" t="s">
        <v>15</v>
      </c>
      <c r="AE338" s="10" t="s">
        <v>15</v>
      </c>
      <c r="AF338" s="10" t="s">
        <v>15</v>
      </c>
      <c r="AG338" s="10" t="s">
        <v>2359</v>
      </c>
      <c r="AH338" s="10" t="s">
        <v>2282</v>
      </c>
      <c r="AI338" s="10" t="s">
        <v>15</v>
      </c>
      <c r="AJ338" s="10" t="s">
        <v>15</v>
      </c>
      <c r="AK338" s="10" t="s">
        <v>15</v>
      </c>
      <c r="AL338" s="10" t="s">
        <v>15</v>
      </c>
      <c r="AM338" s="10" t="s">
        <v>15</v>
      </c>
      <c r="AN338" s="10" t="s">
        <v>15</v>
      </c>
      <c r="AO338" s="10" t="s">
        <v>2282</v>
      </c>
      <c r="AP338" s="10" t="s">
        <v>15</v>
      </c>
      <c r="AQ338" s="10" t="s">
        <v>15</v>
      </c>
      <c r="AR338" s="10" t="s">
        <v>15</v>
      </c>
      <c r="AS338" s="10" t="s">
        <v>15</v>
      </c>
      <c r="AT338" s="10" t="s">
        <v>15</v>
      </c>
      <c r="AU338" s="10">
        <f>SUM(COUNTIFS($P338:$AT338,{"Present - Approved","On behalf attendance - Approved","On behalf attendance - Regularise - Approved","Present - Regularise - Approved"}))</f>
        <v>25</v>
      </c>
      <c r="AV338" s="10">
        <f>SUM(COUNTIFS($P338:$AT338,{"Present - Awaiting","Present - Regularise - Awaiting"}))</f>
        <v>0</v>
      </c>
      <c r="AW338" s="10">
        <f>SUM(COUNTIFS($P338:$AT338,{"Weekoff - Approved","Weekoff Regularise - Approved","Weekoff - Regularise - Approved"}))</f>
        <v>4</v>
      </c>
      <c r="AX338" s="10">
        <f>SUM(COUNTIFS($P338:$AT338,{"Half Day - Approved","Halfday Present - Regularise - Approved","Halfday Present - Approved"}))/2</f>
        <v>0</v>
      </c>
      <c r="AY338" s="10">
        <f>SUM(COUNTIFS($P338:$AT338,{"Half Day - Awaiting"}))/2</f>
        <v>0</v>
      </c>
      <c r="AZ338" s="10">
        <f>COUNTIFS($P338:$AT338,"*Leave - approved*")</f>
        <v>2</v>
      </c>
      <c r="BA338" s="10">
        <f>SUM(COUNTIFS($P338:$AT338,{"Leave - Awaiting"}))</f>
        <v>0</v>
      </c>
      <c r="BB338" s="10">
        <f>COUNTIFS($P338:$AT338,"*Holiday*")</f>
        <v>0</v>
      </c>
      <c r="BC338" s="10">
        <f>SUM(COUNTIFS($P338:$AT338,{"Absent","Absent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8" s="10">
        <f>SUM(COUNTIFS($P338:$AT338,{"Not Marked","Halfday Present - Rejected","Half Day - Rejected","Marked Absent - Regularise - Rejected"}))</f>
        <v>0</v>
      </c>
      <c r="BE338" s="10">
        <f>COUNTIFS($P338:$AT338,"*NA*")</f>
        <v>0</v>
      </c>
      <c r="BF338" s="10">
        <f>SUM(AV338+AY338+BA338+BC338+BD338)</f>
        <v>0</v>
      </c>
      <c r="BG338" s="10">
        <f>SUM(AU338+AW338+AX338+AZ338+BB338)</f>
        <v>31</v>
      </c>
      <c r="BH338" s="10">
        <f>SUM($AU338:$BE338)</f>
        <v>31</v>
      </c>
      <c r="BI338" s="10">
        <f>BA338</f>
        <v>0</v>
      </c>
      <c r="BJ338" s="10">
        <f>BD338+BI338</f>
        <v>0</v>
      </c>
      <c r="BK338" s="10">
        <v>0</v>
      </c>
      <c r="BL338" s="10" t="s">
        <v>2380</v>
      </c>
      <c r="BM338" s="10" t="s">
        <v>2376</v>
      </c>
    </row>
    <row r="339" spans="1:65" x14ac:dyDescent="0.25">
      <c r="A339" s="10" t="s">
        <v>736</v>
      </c>
      <c r="B339" s="10" t="s">
        <v>762</v>
      </c>
      <c r="C339" s="10">
        <v>2002840719</v>
      </c>
      <c r="D339" s="10" t="s">
        <v>763</v>
      </c>
      <c r="E339" s="10" t="s">
        <v>764</v>
      </c>
      <c r="F339" s="10" t="s">
        <v>91</v>
      </c>
      <c r="G339" s="10" t="s">
        <v>47</v>
      </c>
      <c r="H339" s="10">
        <v>6200934054</v>
      </c>
      <c r="I339" s="10" t="s">
        <v>48</v>
      </c>
      <c r="J339" s="22">
        <v>45231</v>
      </c>
      <c r="K339" s="10">
        <v>8825173309</v>
      </c>
      <c r="L339" s="10" t="s">
        <v>759</v>
      </c>
      <c r="M339" s="10" t="s">
        <v>741</v>
      </c>
      <c r="N339" s="10" t="s">
        <v>40</v>
      </c>
      <c r="O339" s="10" t="s">
        <v>41</v>
      </c>
      <c r="P339" s="10" t="s">
        <v>15</v>
      </c>
      <c r="Q339" s="10" t="s">
        <v>15</v>
      </c>
      <c r="R339" s="10" t="s">
        <v>15</v>
      </c>
      <c r="S339" s="10" t="s">
        <v>15</v>
      </c>
      <c r="T339" s="10" t="s">
        <v>2282</v>
      </c>
      <c r="U339" s="10" t="s">
        <v>15</v>
      </c>
      <c r="V339" s="10" t="s">
        <v>15</v>
      </c>
      <c r="W339" s="10" t="s">
        <v>15</v>
      </c>
      <c r="X339" s="10" t="s">
        <v>15</v>
      </c>
      <c r="Y339" s="10" t="s">
        <v>15</v>
      </c>
      <c r="Z339" s="10" t="s">
        <v>15</v>
      </c>
      <c r="AA339" s="10" t="s">
        <v>2282</v>
      </c>
      <c r="AB339" s="10" t="s">
        <v>15</v>
      </c>
      <c r="AC339" s="10" t="s">
        <v>15</v>
      </c>
      <c r="AD339" s="10" t="s">
        <v>15</v>
      </c>
      <c r="AE339" s="10" t="s">
        <v>15</v>
      </c>
      <c r="AF339" s="10" t="s">
        <v>15</v>
      </c>
      <c r="AG339" s="10" t="s">
        <v>15</v>
      </c>
      <c r="AH339" s="10" t="s">
        <v>2282</v>
      </c>
      <c r="AI339" s="10" t="s">
        <v>15</v>
      </c>
      <c r="AJ339" s="10" t="s">
        <v>15</v>
      </c>
      <c r="AK339" s="10" t="s">
        <v>15</v>
      </c>
      <c r="AL339" s="10" t="s">
        <v>15</v>
      </c>
      <c r="AM339" s="10" t="s">
        <v>15</v>
      </c>
      <c r="AN339" s="10" t="s">
        <v>15</v>
      </c>
      <c r="AO339" s="10" t="s">
        <v>2282</v>
      </c>
      <c r="AP339" s="10" t="s">
        <v>15</v>
      </c>
      <c r="AQ339" s="10" t="s">
        <v>15</v>
      </c>
      <c r="AR339" s="10" t="s">
        <v>15</v>
      </c>
      <c r="AS339" s="10" t="s">
        <v>15</v>
      </c>
      <c r="AT339" s="10" t="s">
        <v>15</v>
      </c>
      <c r="AU339" s="10">
        <f>SUM(COUNTIFS($P339:$AT339,{"Present - Approved","On behalf attendance - Approved","On behalf attendance - Regularise - Approved","Present - Regularise - Approved"}))</f>
        <v>27</v>
      </c>
      <c r="AV339" s="10">
        <f>SUM(COUNTIFS($P339:$AT339,{"Present - Awaiting","Present - Regularise - Awaiting"}))</f>
        <v>0</v>
      </c>
      <c r="AW339" s="10">
        <f>SUM(COUNTIFS($P339:$AT339,{"Weekoff - Approved","Weekoff Regularise - Approved","Weekoff - Regularise - Approved"}))</f>
        <v>4</v>
      </c>
      <c r="AX339" s="10">
        <f>SUM(COUNTIFS($P339:$AT339,{"Half Day - Approved","Halfday Present - Regularise - Approved","Halfday Present - Approved"}))/2</f>
        <v>0</v>
      </c>
      <c r="AY339" s="10">
        <f>SUM(COUNTIFS($P339:$AT339,{"Half Day - Awaiting"}))/2</f>
        <v>0</v>
      </c>
      <c r="AZ339" s="10">
        <f>COUNTIFS($P339:$AT339,"*Leave - approved*")</f>
        <v>0</v>
      </c>
      <c r="BA339" s="10">
        <f>SUM(COUNTIFS($P339:$AT339,{"Leave - Awaiting"}))</f>
        <v>0</v>
      </c>
      <c r="BB339" s="10">
        <f>COUNTIFS($P339:$AT339,"*Holiday*")</f>
        <v>0</v>
      </c>
      <c r="BC339" s="10">
        <f>SUM(COUNTIFS($P339:$AT339,{"Absent","Absent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39" s="10">
        <f>SUM(COUNTIFS($P339:$AT339,{"Not Marked","Halfday Present - Rejected","Half Day - Rejected","Marked Absent - Regularise - Rejected"}))</f>
        <v>0</v>
      </c>
      <c r="BE339" s="10">
        <f>COUNTIFS($P339:$AT339,"*NA*")</f>
        <v>0</v>
      </c>
      <c r="BF339" s="10">
        <f>SUM(AV339+AY339+BA339+BC339+BD339)</f>
        <v>0</v>
      </c>
      <c r="BG339" s="10">
        <f>SUM(AU339+AW339+AX339+AZ339+BB339)</f>
        <v>31</v>
      </c>
      <c r="BH339" s="10">
        <f>SUM($AU339:$BE339)</f>
        <v>31</v>
      </c>
      <c r="BI339" s="10">
        <f>BA339</f>
        <v>0</v>
      </c>
      <c r="BJ339" s="10">
        <f>BD339+BI339</f>
        <v>0</v>
      </c>
      <c r="BK339" s="10">
        <v>0</v>
      </c>
      <c r="BL339" s="10" t="s">
        <v>2380</v>
      </c>
      <c r="BM339" s="10" t="s">
        <v>2376</v>
      </c>
    </row>
    <row r="340" spans="1:65" x14ac:dyDescent="0.25">
      <c r="A340" s="10" t="s">
        <v>141</v>
      </c>
      <c r="B340" s="10" t="s">
        <v>261</v>
      </c>
      <c r="C340" s="10">
        <v>2002840718</v>
      </c>
      <c r="D340" s="10" t="s">
        <v>765</v>
      </c>
      <c r="E340" s="10" t="s">
        <v>766</v>
      </c>
      <c r="F340" s="10" t="s">
        <v>91</v>
      </c>
      <c r="G340" s="10" t="s">
        <v>47</v>
      </c>
      <c r="H340" s="10">
        <v>8651969610</v>
      </c>
      <c r="I340" s="10" t="s">
        <v>48</v>
      </c>
      <c r="J340" s="22">
        <v>45231</v>
      </c>
      <c r="K340" s="10">
        <v>8210602459</v>
      </c>
      <c r="L340" s="10" t="s">
        <v>747</v>
      </c>
      <c r="M340" s="10" t="s">
        <v>146</v>
      </c>
      <c r="N340" s="10" t="s">
        <v>40</v>
      </c>
      <c r="O340" s="10" t="s">
        <v>41</v>
      </c>
      <c r="P340" s="10" t="s">
        <v>15</v>
      </c>
      <c r="Q340" s="10" t="s">
        <v>15</v>
      </c>
      <c r="R340" s="10" t="s">
        <v>15</v>
      </c>
      <c r="S340" s="10" t="s">
        <v>15</v>
      </c>
      <c r="T340" s="10" t="s">
        <v>2282</v>
      </c>
      <c r="U340" s="10" t="s">
        <v>15</v>
      </c>
      <c r="V340" s="10" t="s">
        <v>15</v>
      </c>
      <c r="W340" s="10" t="s">
        <v>15</v>
      </c>
      <c r="X340" s="10" t="s">
        <v>15</v>
      </c>
      <c r="Y340" s="10" t="s">
        <v>15</v>
      </c>
      <c r="Z340" s="10" t="s">
        <v>2360</v>
      </c>
      <c r="AA340" s="10" t="s">
        <v>2282</v>
      </c>
      <c r="AB340" s="10" t="s">
        <v>15</v>
      </c>
      <c r="AC340" s="10" t="s">
        <v>15</v>
      </c>
      <c r="AD340" s="10" t="s">
        <v>15</v>
      </c>
      <c r="AE340" s="10" t="s">
        <v>15</v>
      </c>
      <c r="AF340" s="10" t="s">
        <v>15</v>
      </c>
      <c r="AG340" s="10" t="s">
        <v>15</v>
      </c>
      <c r="AH340" s="10" t="s">
        <v>2282</v>
      </c>
      <c r="AI340" s="10" t="s">
        <v>2367</v>
      </c>
      <c r="AJ340" s="10" t="s">
        <v>15</v>
      </c>
      <c r="AK340" s="10" t="s">
        <v>15</v>
      </c>
      <c r="AL340" s="10" t="s">
        <v>15</v>
      </c>
      <c r="AM340" s="10" t="s">
        <v>15</v>
      </c>
      <c r="AN340" s="10" t="s">
        <v>15</v>
      </c>
      <c r="AO340" s="10" t="s">
        <v>2282</v>
      </c>
      <c r="AP340" s="10" t="s">
        <v>15</v>
      </c>
      <c r="AQ340" s="10" t="s">
        <v>15</v>
      </c>
      <c r="AR340" s="10" t="s">
        <v>15</v>
      </c>
      <c r="AS340" s="10" t="s">
        <v>15</v>
      </c>
      <c r="AT340" s="10" t="s">
        <v>15</v>
      </c>
      <c r="AU340" s="10">
        <f>SUM(COUNTIFS($P340:$AT340,{"Present - Approved","On behalf attendance - Approved","On behalf attendance - Regularise - Approved","Present - Regularise - Approved"}))</f>
        <v>27</v>
      </c>
      <c r="AV340" s="10">
        <f>SUM(COUNTIFS($P340:$AT340,{"Present - Awaiting","Present - Regularise - Awaiting"}))</f>
        <v>0</v>
      </c>
      <c r="AW340" s="10">
        <f>SUM(COUNTIFS($P340:$AT340,{"Weekoff - Approved","Weekoff Regularise - Approved","Weekoff - Regularise - Approved"}))</f>
        <v>4</v>
      </c>
      <c r="AX340" s="10">
        <f>SUM(COUNTIFS($P340:$AT340,{"Half Day - Approved","Halfday Present - Regularise - Approved","Halfday Present - Approved"}))/2</f>
        <v>0</v>
      </c>
      <c r="AY340" s="10">
        <f>SUM(COUNTIFS($P340:$AT340,{"Half Day - Awaiting"}))/2</f>
        <v>0</v>
      </c>
      <c r="AZ340" s="10">
        <f>COUNTIFS($P340:$AT340,"*Leave - approved*")</f>
        <v>0</v>
      </c>
      <c r="BA340" s="10">
        <f>SUM(COUNTIFS($P340:$AT340,{"Leave - Awaiting"}))</f>
        <v>0</v>
      </c>
      <c r="BB340" s="10">
        <f>COUNTIFS($P340:$AT340,"*Holiday*")</f>
        <v>0</v>
      </c>
      <c r="BC340" s="10">
        <f>SUM(COUNTIFS($P340:$AT340,{"Absent","Absent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0" s="10">
        <f>SUM(COUNTIFS($P340:$AT340,{"Not Marked","Halfday Present - Rejected","Half Day - Rejected","Marked Absent - Regularise - Rejected"}))</f>
        <v>0</v>
      </c>
      <c r="BE340" s="10">
        <f>COUNTIFS($P340:$AT340,"*NA*")</f>
        <v>0</v>
      </c>
      <c r="BF340" s="10">
        <f>SUM(AV340+AY340+BA340+BC340+BD340)</f>
        <v>0</v>
      </c>
      <c r="BG340" s="10">
        <f>SUM(AU340+AW340+AX340+AZ340+BB340)</f>
        <v>31</v>
      </c>
      <c r="BH340" s="10">
        <f>SUM($AU340:$BE340)</f>
        <v>31</v>
      </c>
      <c r="BI340" s="10">
        <f>BA340</f>
        <v>0</v>
      </c>
      <c r="BJ340" s="10">
        <f>BD340+BI340</f>
        <v>0</v>
      </c>
      <c r="BK340" s="10">
        <v>0</v>
      </c>
      <c r="BL340" s="10" t="s">
        <v>2380</v>
      </c>
      <c r="BM340" s="10" t="s">
        <v>2376</v>
      </c>
    </row>
    <row r="341" spans="1:65" x14ac:dyDescent="0.25">
      <c r="A341" s="10" t="s">
        <v>231</v>
      </c>
      <c r="B341" s="10" t="s">
        <v>483</v>
      </c>
      <c r="C341" s="10">
        <v>2002840966</v>
      </c>
      <c r="D341" s="10" t="s">
        <v>769</v>
      </c>
      <c r="E341" s="10" t="s">
        <v>770</v>
      </c>
      <c r="F341" s="10" t="s">
        <v>104</v>
      </c>
      <c r="G341" s="10" t="s">
        <v>47</v>
      </c>
      <c r="H341" s="10">
        <v>6239564563</v>
      </c>
      <c r="I341" s="10" t="s">
        <v>48</v>
      </c>
      <c r="J341" s="22">
        <v>45231</v>
      </c>
      <c r="K341" s="10">
        <v>9728943232</v>
      </c>
      <c r="L341" s="10" t="s">
        <v>708</v>
      </c>
      <c r="M341" s="10" t="s">
        <v>487</v>
      </c>
      <c r="N341" s="10" t="s">
        <v>40</v>
      </c>
      <c r="O341" s="10" t="s">
        <v>41</v>
      </c>
      <c r="P341" s="10" t="s">
        <v>15</v>
      </c>
      <c r="Q341" s="10" t="s">
        <v>15</v>
      </c>
      <c r="R341" s="10" t="s">
        <v>15</v>
      </c>
      <c r="S341" s="10" t="s">
        <v>15</v>
      </c>
      <c r="T341" s="10" t="s">
        <v>2282</v>
      </c>
      <c r="U341" s="10" t="s">
        <v>15</v>
      </c>
      <c r="V341" s="10" t="s">
        <v>15</v>
      </c>
      <c r="W341" s="10" t="s">
        <v>15</v>
      </c>
      <c r="X341" s="10" t="s">
        <v>15</v>
      </c>
      <c r="Y341" s="10" t="s">
        <v>15</v>
      </c>
      <c r="Z341" s="10" t="s">
        <v>15</v>
      </c>
      <c r="AA341" s="10" t="s">
        <v>2282</v>
      </c>
      <c r="AB341" s="10" t="s">
        <v>15</v>
      </c>
      <c r="AC341" s="10" t="s">
        <v>15</v>
      </c>
      <c r="AD341" s="10" t="s">
        <v>15</v>
      </c>
      <c r="AE341" s="10" t="s">
        <v>15</v>
      </c>
      <c r="AF341" s="10" t="s">
        <v>15</v>
      </c>
      <c r="AG341" s="10" t="s">
        <v>2362</v>
      </c>
      <c r="AH341" s="10" t="s">
        <v>2282</v>
      </c>
      <c r="AI341" s="10" t="s">
        <v>15</v>
      </c>
      <c r="AJ341" s="10" t="s">
        <v>15</v>
      </c>
      <c r="AK341" s="10" t="s">
        <v>15</v>
      </c>
      <c r="AL341" s="10" t="s">
        <v>15</v>
      </c>
      <c r="AM341" s="10" t="s">
        <v>15</v>
      </c>
      <c r="AN341" s="10" t="s">
        <v>15</v>
      </c>
      <c r="AO341" s="10" t="s">
        <v>2282</v>
      </c>
      <c r="AP341" s="10" t="s">
        <v>15</v>
      </c>
      <c r="AQ341" s="10" t="s">
        <v>15</v>
      </c>
      <c r="AR341" s="10" t="s">
        <v>15</v>
      </c>
      <c r="AS341" s="10" t="s">
        <v>15</v>
      </c>
      <c r="AT341" s="10" t="s">
        <v>15</v>
      </c>
      <c r="AU341" s="10">
        <f>SUM(COUNTIFS($P341:$AT341,{"Present - Approved","On behalf attendance - Approved","On behalf attendance - Regularise - Approved","Present - Regularise - Approved"}))</f>
        <v>26</v>
      </c>
      <c r="AV341" s="10">
        <f>SUM(COUNTIFS($P341:$AT341,{"Present - Awaiting","Present - Regularise - Awaiting"}))</f>
        <v>0</v>
      </c>
      <c r="AW341" s="10">
        <f>SUM(COUNTIFS($P341:$AT341,{"Weekoff - Approved","Weekoff Regularise - Approved","Weekoff - Regularise - Approved"}))</f>
        <v>4</v>
      </c>
      <c r="AX341" s="10">
        <f>SUM(COUNTIFS($P341:$AT341,{"Half Day - Approved","Halfday Present - Regularise - Approved","Halfday Present - Approved"}))/2</f>
        <v>0</v>
      </c>
      <c r="AY341" s="10">
        <f>SUM(COUNTIFS($P341:$AT341,{"Half Day - Awaiting"}))/2</f>
        <v>0</v>
      </c>
      <c r="AZ341" s="10">
        <f>COUNTIFS($P341:$AT341,"*Leave - approved*")</f>
        <v>0</v>
      </c>
      <c r="BA341" s="10">
        <f>SUM(COUNTIFS($P341:$AT341,{"Leave - Awaiting"}))</f>
        <v>0</v>
      </c>
      <c r="BB341" s="10">
        <f>COUNTIFS($P341:$AT341,"*Holiday*")</f>
        <v>1</v>
      </c>
      <c r="BC341" s="10">
        <f>SUM(COUNTIFS($P341:$AT341,{"Absent","Absent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1" s="10">
        <f>SUM(COUNTIFS($P341:$AT341,{"Not Marked","Halfday Present - Rejected","Half Day - Rejected","Marked Absent - Regularise - Rejected"}))</f>
        <v>0</v>
      </c>
      <c r="BE341" s="10">
        <f>COUNTIFS($P341:$AT341,"*NA*")</f>
        <v>0</v>
      </c>
      <c r="BF341" s="10">
        <f>SUM(AV341+AY341+BA341+BC341+BD341)</f>
        <v>0</v>
      </c>
      <c r="BG341" s="10">
        <f>SUM(AU341+AW341+AX341+AZ341+BB341)</f>
        <v>31</v>
      </c>
      <c r="BH341" s="10">
        <f>SUM($AU341:$BE341)</f>
        <v>31</v>
      </c>
      <c r="BI341" s="10">
        <f>BA341</f>
        <v>0</v>
      </c>
      <c r="BJ341" s="10">
        <f>BD341+BI341</f>
        <v>0</v>
      </c>
      <c r="BK341" s="10">
        <v>0</v>
      </c>
      <c r="BL341" s="10" t="s">
        <v>2380</v>
      </c>
      <c r="BM341" s="10" t="s">
        <v>2376</v>
      </c>
    </row>
    <row r="342" spans="1:65" x14ac:dyDescent="0.25">
      <c r="A342" s="10" t="s">
        <v>42</v>
      </c>
      <c r="B342" s="10" t="s">
        <v>306</v>
      </c>
      <c r="C342" s="10">
        <v>2002840713</v>
      </c>
      <c r="D342" s="10" t="s">
        <v>771</v>
      </c>
      <c r="E342" s="10" t="s">
        <v>772</v>
      </c>
      <c r="F342" s="10" t="s">
        <v>46</v>
      </c>
      <c r="G342" s="10" t="s">
        <v>47</v>
      </c>
      <c r="H342" s="10">
        <v>8236081821</v>
      </c>
      <c r="I342" s="10" t="s">
        <v>48</v>
      </c>
      <c r="J342" s="22">
        <v>45231</v>
      </c>
      <c r="K342" s="10">
        <v>9826624917</v>
      </c>
      <c r="L342" s="10" t="s">
        <v>635</v>
      </c>
      <c r="M342" s="10" t="s">
        <v>50</v>
      </c>
      <c r="N342" s="10" t="s">
        <v>40</v>
      </c>
      <c r="O342" s="10" t="s">
        <v>41</v>
      </c>
      <c r="P342" s="10" t="s">
        <v>15</v>
      </c>
      <c r="Q342" s="10" t="s">
        <v>15</v>
      </c>
      <c r="R342" s="10" t="s">
        <v>15</v>
      </c>
      <c r="S342" s="10" t="s">
        <v>15</v>
      </c>
      <c r="T342" s="10" t="s">
        <v>2282</v>
      </c>
      <c r="U342" s="10" t="s">
        <v>15</v>
      </c>
      <c r="V342" s="10" t="s">
        <v>15</v>
      </c>
      <c r="W342" s="10" t="s">
        <v>15</v>
      </c>
      <c r="X342" s="10" t="s">
        <v>15</v>
      </c>
      <c r="Y342" s="10" t="s">
        <v>15</v>
      </c>
      <c r="Z342" s="10" t="s">
        <v>15</v>
      </c>
      <c r="AA342" s="10" t="s">
        <v>2282</v>
      </c>
      <c r="AB342" s="10" t="s">
        <v>15</v>
      </c>
      <c r="AC342" s="10" t="s">
        <v>15</v>
      </c>
      <c r="AD342" s="10" t="s">
        <v>15</v>
      </c>
      <c r="AE342" s="10" t="s">
        <v>15</v>
      </c>
      <c r="AF342" s="10" t="s">
        <v>15</v>
      </c>
      <c r="AG342" s="10" t="s">
        <v>15</v>
      </c>
      <c r="AH342" s="10" t="s">
        <v>2282</v>
      </c>
      <c r="AI342" s="10" t="s">
        <v>15</v>
      </c>
      <c r="AJ342" s="10" t="s">
        <v>15</v>
      </c>
      <c r="AK342" s="10" t="s">
        <v>15</v>
      </c>
      <c r="AL342" s="10" t="s">
        <v>15</v>
      </c>
      <c r="AM342" s="10" t="s">
        <v>15</v>
      </c>
      <c r="AN342" s="10" t="s">
        <v>15</v>
      </c>
      <c r="AO342" s="10" t="s">
        <v>2282</v>
      </c>
      <c r="AP342" s="10" t="s">
        <v>15</v>
      </c>
      <c r="AQ342" s="10" t="s">
        <v>15</v>
      </c>
      <c r="AR342" s="10" t="s">
        <v>15</v>
      </c>
      <c r="AS342" s="10" t="s">
        <v>15</v>
      </c>
      <c r="AT342" s="10" t="s">
        <v>15</v>
      </c>
      <c r="AU342" s="10">
        <f>SUM(COUNTIFS($P342:$AT342,{"Present - Approved","On behalf attendance - Approved","On behalf attendance - Regularise - Approved","Present - Regularise - Approved"}))</f>
        <v>27</v>
      </c>
      <c r="AV342" s="10">
        <f>SUM(COUNTIFS($P342:$AT342,{"Present - Awaiting","Present - Regularise - Awaiting"}))</f>
        <v>0</v>
      </c>
      <c r="AW342" s="10">
        <f>SUM(COUNTIFS($P342:$AT342,{"Weekoff - Approved","Weekoff Regularise - Approved","Weekoff - Regularise - Approved"}))</f>
        <v>4</v>
      </c>
      <c r="AX342" s="10">
        <f>SUM(COUNTIFS($P342:$AT342,{"Half Day - Approved","Halfday Present - Regularise - Approved","Halfday Present - Approved"}))/2</f>
        <v>0</v>
      </c>
      <c r="AY342" s="10">
        <f>SUM(COUNTIFS($P342:$AT342,{"Half Day - Awaiting"}))/2</f>
        <v>0</v>
      </c>
      <c r="AZ342" s="10">
        <f>COUNTIFS($P342:$AT342,"*Leave - approved*")</f>
        <v>0</v>
      </c>
      <c r="BA342" s="10">
        <f>SUM(COUNTIFS($P342:$AT342,{"Leave - Awaiting"}))</f>
        <v>0</v>
      </c>
      <c r="BB342" s="10">
        <f>COUNTIFS($P342:$AT342,"*Holiday*")</f>
        <v>0</v>
      </c>
      <c r="BC342" s="10">
        <f>SUM(COUNTIFS($P342:$AT342,{"Absent","Absent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2" s="10">
        <f>SUM(COUNTIFS($P342:$AT342,{"Not Marked","Halfday Present - Rejected","Half Day - Rejected","Marked Absent - Regularise - Rejected"}))</f>
        <v>0</v>
      </c>
      <c r="BE342" s="10">
        <f>COUNTIFS($P342:$AT342,"*NA*")</f>
        <v>0</v>
      </c>
      <c r="BF342" s="10">
        <f>SUM(AV342+AY342+BA342+BC342+BD342)</f>
        <v>0</v>
      </c>
      <c r="BG342" s="10">
        <f>SUM(AU342+AW342+AX342+AZ342+BB342)</f>
        <v>31</v>
      </c>
      <c r="BH342" s="10">
        <f>SUM($AU342:$BE342)</f>
        <v>31</v>
      </c>
      <c r="BI342" s="10">
        <f>BA342</f>
        <v>0</v>
      </c>
      <c r="BJ342" s="10">
        <f>BD342+BI342</f>
        <v>0</v>
      </c>
      <c r="BK342" s="10">
        <v>0</v>
      </c>
      <c r="BL342" s="10" t="s">
        <v>2380</v>
      </c>
      <c r="BM342" s="10" t="s">
        <v>2376</v>
      </c>
    </row>
    <row r="343" spans="1:65" x14ac:dyDescent="0.25">
      <c r="A343" s="10" t="s">
        <v>42</v>
      </c>
      <c r="B343" s="10" t="s">
        <v>43</v>
      </c>
      <c r="C343" s="10">
        <v>2002840712</v>
      </c>
      <c r="D343" s="10" t="s">
        <v>773</v>
      </c>
      <c r="E343" s="10" t="s">
        <v>774</v>
      </c>
      <c r="F343" s="10" t="s">
        <v>46</v>
      </c>
      <c r="G343" s="10" t="s">
        <v>36</v>
      </c>
      <c r="H343" s="10">
        <v>7000406255</v>
      </c>
      <c r="I343" s="10" t="s">
        <v>37</v>
      </c>
      <c r="J343" s="22">
        <v>45231</v>
      </c>
      <c r="K343" s="10">
        <v>9826057066</v>
      </c>
      <c r="L343" s="10" t="s">
        <v>309</v>
      </c>
      <c r="M343" s="10" t="s">
        <v>310</v>
      </c>
      <c r="N343" s="10" t="s">
        <v>40</v>
      </c>
      <c r="O343" s="10" t="s">
        <v>41</v>
      </c>
      <c r="P343" s="10" t="s">
        <v>15</v>
      </c>
      <c r="Q343" s="10" t="s">
        <v>15</v>
      </c>
      <c r="R343" s="10" t="s">
        <v>15</v>
      </c>
      <c r="S343" s="10" t="s">
        <v>15</v>
      </c>
      <c r="T343" s="10" t="s">
        <v>2282</v>
      </c>
      <c r="U343" s="10" t="s">
        <v>15</v>
      </c>
      <c r="V343" s="10" t="s">
        <v>15</v>
      </c>
      <c r="W343" s="10" t="s">
        <v>15</v>
      </c>
      <c r="X343" s="10" t="s">
        <v>15</v>
      </c>
      <c r="Y343" s="10" t="s">
        <v>15</v>
      </c>
      <c r="Z343" s="10" t="s">
        <v>15</v>
      </c>
      <c r="AA343" s="10" t="s">
        <v>2282</v>
      </c>
      <c r="AB343" s="10" t="s">
        <v>15</v>
      </c>
      <c r="AC343" s="10" t="s">
        <v>15</v>
      </c>
      <c r="AD343" s="10" t="s">
        <v>2359</v>
      </c>
      <c r="AE343" s="10" t="s">
        <v>15</v>
      </c>
      <c r="AF343" s="10" t="s">
        <v>15</v>
      </c>
      <c r="AG343" s="10" t="s">
        <v>15</v>
      </c>
      <c r="AH343" s="10" t="s">
        <v>2282</v>
      </c>
      <c r="AI343" s="10" t="s">
        <v>15</v>
      </c>
      <c r="AJ343" s="10" t="s">
        <v>15</v>
      </c>
      <c r="AK343" s="10" t="s">
        <v>15</v>
      </c>
      <c r="AL343" s="10" t="s">
        <v>15</v>
      </c>
      <c r="AM343" s="10" t="s">
        <v>15</v>
      </c>
      <c r="AN343" s="10" t="s">
        <v>15</v>
      </c>
      <c r="AO343" s="10" t="s">
        <v>2282</v>
      </c>
      <c r="AP343" s="10" t="s">
        <v>15</v>
      </c>
      <c r="AQ343" s="10" t="s">
        <v>15</v>
      </c>
      <c r="AR343" s="10" t="s">
        <v>15</v>
      </c>
      <c r="AS343" s="10" t="s">
        <v>15</v>
      </c>
      <c r="AT343" s="10" t="s">
        <v>15</v>
      </c>
      <c r="AU343" s="10">
        <f>SUM(COUNTIFS($P343:$AT343,{"Present - Approved","On behalf attendance - Approved","On behalf attendance - Regularise - Approved","Present - Regularise - Approved"}))</f>
        <v>26</v>
      </c>
      <c r="AV343" s="10">
        <f>SUM(COUNTIFS($P343:$AT343,{"Present - Awaiting","Present - Regularise - Awaiting"}))</f>
        <v>0</v>
      </c>
      <c r="AW343" s="10">
        <f>SUM(COUNTIFS($P343:$AT343,{"Weekoff - Approved","Weekoff Regularise - Approved","Weekoff - Regularise - Approved"}))</f>
        <v>4</v>
      </c>
      <c r="AX343" s="10">
        <f>SUM(COUNTIFS($P343:$AT343,{"Half Day - Approved","Halfday Present - Regularise - Approved","Halfday Present - Approved"}))/2</f>
        <v>0</v>
      </c>
      <c r="AY343" s="10">
        <f>SUM(COUNTIFS($P343:$AT343,{"Half Day - Awaiting"}))/2</f>
        <v>0</v>
      </c>
      <c r="AZ343" s="10">
        <f>COUNTIFS($P343:$AT343,"*Leave - approved*")</f>
        <v>1</v>
      </c>
      <c r="BA343" s="10">
        <f>SUM(COUNTIFS($P343:$AT343,{"Leave - Awaiting"}))</f>
        <v>0</v>
      </c>
      <c r="BB343" s="10">
        <f>COUNTIFS($P343:$AT343,"*Holiday*")</f>
        <v>0</v>
      </c>
      <c r="BC343" s="10">
        <f>SUM(COUNTIFS($P343:$AT343,{"Absent","Absent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3" s="10">
        <f>SUM(COUNTIFS($P343:$AT343,{"Not Marked","Halfday Present - Rejected","Half Day - Rejected","Marked Absent - Regularise - Rejected"}))</f>
        <v>0</v>
      </c>
      <c r="BE343" s="10">
        <f>COUNTIFS($P343:$AT343,"*NA*")</f>
        <v>0</v>
      </c>
      <c r="BF343" s="10">
        <f>SUM(AV343+AY343+BA343+BC343+BD343)</f>
        <v>0</v>
      </c>
      <c r="BG343" s="10">
        <f>SUM(AU343+AW343+AX343+AZ343+BB343)</f>
        <v>31</v>
      </c>
      <c r="BH343" s="10">
        <f>SUM($AU343:$BE343)</f>
        <v>31</v>
      </c>
      <c r="BI343" s="10">
        <f>BA343</f>
        <v>0</v>
      </c>
      <c r="BJ343" s="10">
        <f>BD343+BI343</f>
        <v>0</v>
      </c>
      <c r="BK343" s="10">
        <v>0</v>
      </c>
      <c r="BL343" s="10" t="s">
        <v>2380</v>
      </c>
      <c r="BM343" s="10" t="s">
        <v>2376</v>
      </c>
    </row>
    <row r="344" spans="1:65" x14ac:dyDescent="0.25">
      <c r="A344" s="10" t="s">
        <v>736</v>
      </c>
      <c r="B344" s="10" t="s">
        <v>775</v>
      </c>
      <c r="C344" s="10">
        <v>2002840711</v>
      </c>
      <c r="D344" s="10" t="s">
        <v>776</v>
      </c>
      <c r="E344" s="10" t="s">
        <v>777</v>
      </c>
      <c r="F344" s="10" t="s">
        <v>91</v>
      </c>
      <c r="G344" s="10" t="s">
        <v>47</v>
      </c>
      <c r="H344" s="10">
        <v>7707078509</v>
      </c>
      <c r="I344" s="10" t="s">
        <v>48</v>
      </c>
      <c r="J344" s="22">
        <v>45231</v>
      </c>
      <c r="K344" s="10">
        <v>9504674780</v>
      </c>
      <c r="L344" s="10" t="s">
        <v>778</v>
      </c>
      <c r="M344" s="10" t="s">
        <v>741</v>
      </c>
      <c r="N344" s="10" t="s">
        <v>40</v>
      </c>
      <c r="O344" s="10" t="s">
        <v>41</v>
      </c>
      <c r="P344" s="10" t="s">
        <v>15</v>
      </c>
      <c r="Q344" s="10" t="s">
        <v>15</v>
      </c>
      <c r="R344" s="10" t="s">
        <v>15</v>
      </c>
      <c r="S344" s="10" t="s">
        <v>15</v>
      </c>
      <c r="T344" s="10" t="s">
        <v>2282</v>
      </c>
      <c r="U344" s="10" t="s">
        <v>15</v>
      </c>
      <c r="V344" s="10" t="s">
        <v>15</v>
      </c>
      <c r="W344" s="10" t="s">
        <v>15</v>
      </c>
      <c r="X344" s="10" t="s">
        <v>15</v>
      </c>
      <c r="Y344" s="10" t="s">
        <v>15</v>
      </c>
      <c r="Z344" s="10" t="s">
        <v>15</v>
      </c>
      <c r="AA344" s="10" t="s">
        <v>2282</v>
      </c>
      <c r="AB344" s="10" t="s">
        <v>15</v>
      </c>
      <c r="AC344" s="10" t="s">
        <v>15</v>
      </c>
      <c r="AD344" s="10" t="s">
        <v>15</v>
      </c>
      <c r="AE344" s="10" t="s">
        <v>15</v>
      </c>
      <c r="AF344" s="10" t="s">
        <v>15</v>
      </c>
      <c r="AG344" s="10" t="s">
        <v>15</v>
      </c>
      <c r="AH344" s="10" t="s">
        <v>2282</v>
      </c>
      <c r="AI344" s="10" t="s">
        <v>15</v>
      </c>
      <c r="AJ344" s="10" t="s">
        <v>15</v>
      </c>
      <c r="AK344" s="10" t="s">
        <v>15</v>
      </c>
      <c r="AL344" s="10" t="s">
        <v>15</v>
      </c>
      <c r="AM344" s="10" t="s">
        <v>15</v>
      </c>
      <c r="AN344" s="10" t="s">
        <v>15</v>
      </c>
      <c r="AO344" s="10" t="s">
        <v>2282</v>
      </c>
      <c r="AP344" s="10" t="s">
        <v>15</v>
      </c>
      <c r="AQ344" s="10" t="s">
        <v>15</v>
      </c>
      <c r="AR344" s="10" t="s">
        <v>15</v>
      </c>
      <c r="AS344" s="10" t="s">
        <v>15</v>
      </c>
      <c r="AT344" s="10" t="s">
        <v>15</v>
      </c>
      <c r="AU344" s="10">
        <f>SUM(COUNTIFS($P344:$AT344,{"Present - Approved","On behalf attendance - Approved","On behalf attendance - Regularise - Approved","Present - Regularise - Approved"}))</f>
        <v>27</v>
      </c>
      <c r="AV344" s="10">
        <f>SUM(COUNTIFS($P344:$AT344,{"Present - Awaiting","Present - Regularise - Awaiting"}))</f>
        <v>0</v>
      </c>
      <c r="AW344" s="10">
        <f>SUM(COUNTIFS($P344:$AT344,{"Weekoff - Approved","Weekoff Regularise - Approved","Weekoff - Regularise - Approved"}))</f>
        <v>4</v>
      </c>
      <c r="AX344" s="10">
        <f>SUM(COUNTIFS($P344:$AT344,{"Half Day - Approved","Halfday Present - Regularise - Approved","Halfday Present - Approved"}))/2</f>
        <v>0</v>
      </c>
      <c r="AY344" s="10">
        <f>SUM(COUNTIFS($P344:$AT344,{"Half Day - Awaiting"}))/2</f>
        <v>0</v>
      </c>
      <c r="AZ344" s="10">
        <f>COUNTIFS($P344:$AT344,"*Leave - approved*")</f>
        <v>0</v>
      </c>
      <c r="BA344" s="10">
        <f>SUM(COUNTIFS($P344:$AT344,{"Leave - Awaiting"}))</f>
        <v>0</v>
      </c>
      <c r="BB344" s="10">
        <f>COUNTIFS($P344:$AT344,"*Holiday*")</f>
        <v>0</v>
      </c>
      <c r="BC344" s="10">
        <f>SUM(COUNTIFS($P344:$AT344,{"Absent","Absent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4" s="10">
        <f>SUM(COUNTIFS($P344:$AT344,{"Not Marked","Halfday Present - Rejected","Half Day - Rejected","Marked Absent - Regularise - Rejected"}))</f>
        <v>0</v>
      </c>
      <c r="BE344" s="10">
        <f>COUNTIFS($P344:$AT344,"*NA*")</f>
        <v>0</v>
      </c>
      <c r="BF344" s="10">
        <f>SUM(AV344+AY344+BA344+BC344+BD344)</f>
        <v>0</v>
      </c>
      <c r="BG344" s="10">
        <f>SUM(AU344+AW344+AX344+AZ344+BB344)</f>
        <v>31</v>
      </c>
      <c r="BH344" s="10">
        <f>SUM($AU344:$BE344)</f>
        <v>31</v>
      </c>
      <c r="BI344" s="10">
        <f>BA344</f>
        <v>0</v>
      </c>
      <c r="BJ344" s="10">
        <f>BD344+BI344</f>
        <v>0</v>
      </c>
      <c r="BK344" s="10">
        <v>0</v>
      </c>
      <c r="BL344" s="10" t="s">
        <v>2380</v>
      </c>
      <c r="BM344" s="10" t="s">
        <v>2376</v>
      </c>
    </row>
    <row r="345" spans="1:65" x14ac:dyDescent="0.25">
      <c r="A345" s="10" t="s">
        <v>42</v>
      </c>
      <c r="B345" s="10" t="s">
        <v>779</v>
      </c>
      <c r="C345" s="10">
        <v>2002840709</v>
      </c>
      <c r="D345" s="10" t="s">
        <v>780</v>
      </c>
      <c r="E345" s="10" t="s">
        <v>781</v>
      </c>
      <c r="F345" s="10" t="s">
        <v>46</v>
      </c>
      <c r="G345" s="10" t="s">
        <v>47</v>
      </c>
      <c r="H345" s="10">
        <v>9893561855</v>
      </c>
      <c r="I345" s="10" t="s">
        <v>48</v>
      </c>
      <c r="J345" s="22">
        <v>45231</v>
      </c>
      <c r="K345" s="10">
        <v>9770112005</v>
      </c>
      <c r="L345" s="10" t="s">
        <v>49</v>
      </c>
      <c r="M345" s="10" t="s">
        <v>50</v>
      </c>
      <c r="N345" s="10" t="s">
        <v>40</v>
      </c>
      <c r="O345" s="10" t="s">
        <v>41</v>
      </c>
      <c r="P345" s="10" t="s">
        <v>15</v>
      </c>
      <c r="Q345" s="10" t="s">
        <v>2360</v>
      </c>
      <c r="R345" s="10" t="s">
        <v>15</v>
      </c>
      <c r="S345" s="10" t="s">
        <v>15</v>
      </c>
      <c r="T345" s="10" t="s">
        <v>2282</v>
      </c>
      <c r="U345" s="10" t="s">
        <v>15</v>
      </c>
      <c r="V345" s="10" t="s">
        <v>15</v>
      </c>
      <c r="W345" s="10" t="s">
        <v>15</v>
      </c>
      <c r="X345" s="10" t="s">
        <v>15</v>
      </c>
      <c r="Y345" s="10" t="s">
        <v>15</v>
      </c>
      <c r="Z345" s="10" t="s">
        <v>15</v>
      </c>
      <c r="AA345" s="10" t="s">
        <v>2282</v>
      </c>
      <c r="AB345" s="10" t="s">
        <v>15</v>
      </c>
      <c r="AC345" s="10" t="s">
        <v>15</v>
      </c>
      <c r="AD345" s="10" t="s">
        <v>15</v>
      </c>
      <c r="AE345" s="10" t="s">
        <v>15</v>
      </c>
      <c r="AF345" s="10" t="s">
        <v>15</v>
      </c>
      <c r="AG345" s="10" t="s">
        <v>15</v>
      </c>
      <c r="AH345" s="10" t="s">
        <v>2282</v>
      </c>
      <c r="AI345" s="10" t="s">
        <v>15</v>
      </c>
      <c r="AJ345" s="10" t="s">
        <v>15</v>
      </c>
      <c r="AK345" s="10" t="s">
        <v>15</v>
      </c>
      <c r="AL345" s="10" t="s">
        <v>15</v>
      </c>
      <c r="AM345" s="10" t="s">
        <v>15</v>
      </c>
      <c r="AN345" s="10" t="s">
        <v>2359</v>
      </c>
      <c r="AO345" s="10" t="s">
        <v>2282</v>
      </c>
      <c r="AP345" s="10" t="s">
        <v>15</v>
      </c>
      <c r="AQ345" s="10" t="s">
        <v>15</v>
      </c>
      <c r="AR345" s="10" t="s">
        <v>15</v>
      </c>
      <c r="AS345" s="10" t="s">
        <v>15</v>
      </c>
      <c r="AT345" s="10" t="s">
        <v>15</v>
      </c>
      <c r="AU345" s="10">
        <f>SUM(COUNTIFS($P345:$AT345,{"Present - Approved","On behalf attendance - Approved","On behalf attendance - Regularise - Approved","Present - Regularise - Approved"}))</f>
        <v>26</v>
      </c>
      <c r="AV345" s="10">
        <f>SUM(COUNTIFS($P345:$AT345,{"Present - Awaiting","Present - Regularise - Awaiting"}))</f>
        <v>0</v>
      </c>
      <c r="AW345" s="10">
        <f>SUM(COUNTIFS($P345:$AT345,{"Weekoff - Approved","Weekoff Regularise - Approved","Weekoff - Regularise - Approved"}))</f>
        <v>4</v>
      </c>
      <c r="AX345" s="10">
        <f>SUM(COUNTIFS($P345:$AT345,{"Half Day - Approved","Halfday Present - Regularise - Approved","Halfday Present - Approved"}))/2</f>
        <v>0</v>
      </c>
      <c r="AY345" s="10">
        <f>SUM(COUNTIFS($P345:$AT345,{"Half Day - Awaiting"}))/2</f>
        <v>0</v>
      </c>
      <c r="AZ345" s="10">
        <f>COUNTIFS($P345:$AT345,"*Leave - approved*")</f>
        <v>1</v>
      </c>
      <c r="BA345" s="10">
        <f>SUM(COUNTIFS($P345:$AT345,{"Leave - Awaiting"}))</f>
        <v>0</v>
      </c>
      <c r="BB345" s="10">
        <f>COUNTIFS($P345:$AT345,"*Holiday*")</f>
        <v>0</v>
      </c>
      <c r="BC345" s="10">
        <f>SUM(COUNTIFS($P345:$AT345,{"Absent","Absent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5" s="10">
        <f>SUM(COUNTIFS($P345:$AT345,{"Not Marked","Halfday Present - Rejected","Half Day - Rejected","Marked Absent - Regularise - Rejected"}))</f>
        <v>0</v>
      </c>
      <c r="BE345" s="10">
        <f>COUNTIFS($P345:$AT345,"*NA*")</f>
        <v>0</v>
      </c>
      <c r="BF345" s="10">
        <f>SUM(AV345+AY345+BA345+BC345+BD345)</f>
        <v>0</v>
      </c>
      <c r="BG345" s="10">
        <f>SUM(AU345+AW345+AX345+AZ345+BB345)</f>
        <v>31</v>
      </c>
      <c r="BH345" s="10">
        <f>SUM($AU345:$BE345)</f>
        <v>31</v>
      </c>
      <c r="BI345" s="10">
        <f>BA345</f>
        <v>0</v>
      </c>
      <c r="BJ345" s="10">
        <f>BD345+BI345</f>
        <v>0</v>
      </c>
      <c r="BK345" s="10">
        <v>0</v>
      </c>
      <c r="BL345" s="10" t="s">
        <v>2380</v>
      </c>
      <c r="BM345" s="10" t="s">
        <v>2376</v>
      </c>
    </row>
    <row r="346" spans="1:65" x14ac:dyDescent="0.25">
      <c r="A346" s="10" t="s">
        <v>177</v>
      </c>
      <c r="B346" s="10" t="s">
        <v>440</v>
      </c>
      <c r="C346" s="10">
        <v>2002840706</v>
      </c>
      <c r="D346" s="10" t="s">
        <v>782</v>
      </c>
      <c r="E346" s="10" t="s">
        <v>783</v>
      </c>
      <c r="F346" s="10" t="s">
        <v>46</v>
      </c>
      <c r="G346" s="10" t="s">
        <v>47</v>
      </c>
      <c r="H346" s="10">
        <v>8356997855</v>
      </c>
      <c r="I346" s="10" t="s">
        <v>48</v>
      </c>
      <c r="J346" s="22">
        <v>45231</v>
      </c>
      <c r="K346" s="10">
        <v>7982912669</v>
      </c>
      <c r="L346" s="10" t="s">
        <v>569</v>
      </c>
      <c r="M346" s="10" t="s">
        <v>196</v>
      </c>
      <c r="N346" s="10" t="s">
        <v>40</v>
      </c>
      <c r="O346" s="10" t="s">
        <v>41</v>
      </c>
      <c r="P346" s="10" t="s">
        <v>2360</v>
      </c>
      <c r="Q346" s="10" t="s">
        <v>15</v>
      </c>
      <c r="R346" s="10" t="s">
        <v>15</v>
      </c>
      <c r="S346" s="10" t="s">
        <v>15</v>
      </c>
      <c r="T346" s="10" t="s">
        <v>2282</v>
      </c>
      <c r="U346" s="10" t="s">
        <v>15</v>
      </c>
      <c r="V346" s="10" t="s">
        <v>2360</v>
      </c>
      <c r="W346" s="10" t="s">
        <v>15</v>
      </c>
      <c r="X346" s="10" t="s">
        <v>2360</v>
      </c>
      <c r="Y346" s="10" t="s">
        <v>15</v>
      </c>
      <c r="Z346" s="10" t="s">
        <v>15</v>
      </c>
      <c r="AA346" s="10" t="s">
        <v>2282</v>
      </c>
      <c r="AB346" s="10" t="s">
        <v>15</v>
      </c>
      <c r="AC346" s="10" t="s">
        <v>15</v>
      </c>
      <c r="AD346" s="10" t="s">
        <v>15</v>
      </c>
      <c r="AE346" s="10" t="s">
        <v>15</v>
      </c>
      <c r="AF346" s="10" t="s">
        <v>15</v>
      </c>
      <c r="AG346" s="10" t="s">
        <v>15</v>
      </c>
      <c r="AH346" s="10" t="s">
        <v>2282</v>
      </c>
      <c r="AI346" s="10" t="s">
        <v>15</v>
      </c>
      <c r="AJ346" s="10" t="s">
        <v>15</v>
      </c>
      <c r="AK346" s="10" t="s">
        <v>15</v>
      </c>
      <c r="AL346" s="10" t="s">
        <v>15</v>
      </c>
      <c r="AM346" s="10" t="s">
        <v>15</v>
      </c>
      <c r="AN346" s="10" t="s">
        <v>15</v>
      </c>
      <c r="AO346" s="10" t="s">
        <v>2282</v>
      </c>
      <c r="AP346" s="10" t="s">
        <v>15</v>
      </c>
      <c r="AQ346" s="10" t="s">
        <v>15</v>
      </c>
      <c r="AR346" s="10" t="s">
        <v>15</v>
      </c>
      <c r="AS346" s="10" t="s">
        <v>15</v>
      </c>
      <c r="AT346" s="10" t="s">
        <v>15</v>
      </c>
      <c r="AU346" s="10">
        <f>SUM(COUNTIFS($P346:$AT346,{"Present - Approved","On behalf attendance - Approved","On behalf attendance - Regularise - Approved","Present - Regularise - Approved"}))</f>
        <v>27</v>
      </c>
      <c r="AV346" s="10">
        <f>SUM(COUNTIFS($P346:$AT346,{"Present - Awaiting","Present - Regularise - Awaiting"}))</f>
        <v>0</v>
      </c>
      <c r="AW346" s="10">
        <f>SUM(COUNTIFS($P346:$AT346,{"Weekoff - Approved","Weekoff Regularise - Approved","Weekoff - Regularise - Approved"}))</f>
        <v>4</v>
      </c>
      <c r="AX346" s="10">
        <f>SUM(COUNTIFS($P346:$AT346,{"Half Day - Approved","Halfday Present - Regularise - Approved","Halfday Present - Approved"}))/2</f>
        <v>0</v>
      </c>
      <c r="AY346" s="10">
        <f>SUM(COUNTIFS($P346:$AT346,{"Half Day - Awaiting"}))/2</f>
        <v>0</v>
      </c>
      <c r="AZ346" s="10">
        <f>COUNTIFS($P346:$AT346,"*Leave - approved*")</f>
        <v>0</v>
      </c>
      <c r="BA346" s="10">
        <f>SUM(COUNTIFS($P346:$AT346,{"Leave - Awaiting"}))</f>
        <v>0</v>
      </c>
      <c r="BB346" s="10">
        <f>COUNTIFS($P346:$AT346,"*Holiday*")</f>
        <v>0</v>
      </c>
      <c r="BC346" s="10">
        <f>SUM(COUNTIFS($P346:$AT346,{"Absent","Absent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6" s="10">
        <f>SUM(COUNTIFS($P346:$AT346,{"Not Marked","Halfday Present - Rejected","Half Day - Rejected","Marked Absent - Regularise - Rejected"}))</f>
        <v>0</v>
      </c>
      <c r="BE346" s="10">
        <f>COUNTIFS($P346:$AT346,"*NA*")</f>
        <v>0</v>
      </c>
      <c r="BF346" s="10">
        <f>SUM(AV346+AY346+BA346+BC346+BD346)</f>
        <v>0</v>
      </c>
      <c r="BG346" s="10">
        <f>SUM(AU346+AW346+AX346+AZ346+BB346)</f>
        <v>31</v>
      </c>
      <c r="BH346" s="10">
        <f>SUM($AU346:$BE346)</f>
        <v>31</v>
      </c>
      <c r="BI346" s="10">
        <f>BA346</f>
        <v>0</v>
      </c>
      <c r="BJ346" s="10">
        <f>BD346+BI346</f>
        <v>0</v>
      </c>
      <c r="BK346" s="10">
        <v>0</v>
      </c>
      <c r="BL346" s="10" t="s">
        <v>2380</v>
      </c>
      <c r="BM346" s="10" t="s">
        <v>2376</v>
      </c>
    </row>
    <row r="347" spans="1:65" x14ac:dyDescent="0.25">
      <c r="A347" s="10" t="s">
        <v>177</v>
      </c>
      <c r="B347" s="10" t="s">
        <v>784</v>
      </c>
      <c r="C347" s="10">
        <v>2002840705</v>
      </c>
      <c r="D347" s="10" t="s">
        <v>785</v>
      </c>
      <c r="E347" s="10" t="s">
        <v>786</v>
      </c>
      <c r="F347" s="10" t="s">
        <v>46</v>
      </c>
      <c r="G347" s="10" t="s">
        <v>47</v>
      </c>
      <c r="H347" s="10">
        <v>9967049580</v>
      </c>
      <c r="I347" s="10" t="s">
        <v>48</v>
      </c>
      <c r="J347" s="22">
        <v>45231</v>
      </c>
      <c r="K347" s="10">
        <v>9748646535</v>
      </c>
      <c r="L347" s="10" t="s">
        <v>435</v>
      </c>
      <c r="M347" s="10" t="s">
        <v>196</v>
      </c>
      <c r="N347" s="10" t="s">
        <v>40</v>
      </c>
      <c r="O347" s="10" t="s">
        <v>41</v>
      </c>
      <c r="P347" s="10" t="s">
        <v>15</v>
      </c>
      <c r="Q347" s="10" t="s">
        <v>15</v>
      </c>
      <c r="R347" s="10" t="s">
        <v>15</v>
      </c>
      <c r="S347" s="10" t="s">
        <v>15</v>
      </c>
      <c r="T347" s="10" t="s">
        <v>2282</v>
      </c>
      <c r="U347" s="10" t="s">
        <v>2359</v>
      </c>
      <c r="V347" s="10" t="s">
        <v>2359</v>
      </c>
      <c r="W347" s="10" t="s">
        <v>2359</v>
      </c>
      <c r="X347" s="10" t="s">
        <v>2359</v>
      </c>
      <c r="Y347" s="10" t="s">
        <v>2359</v>
      </c>
      <c r="Z347" s="10" t="s">
        <v>2360</v>
      </c>
      <c r="AA347" s="10" t="s">
        <v>2282</v>
      </c>
      <c r="AB347" s="10" t="s">
        <v>2360</v>
      </c>
      <c r="AC347" s="10" t="s">
        <v>2360</v>
      </c>
      <c r="AD347" s="10" t="s">
        <v>2360</v>
      </c>
      <c r="AE347" s="10" t="s">
        <v>15</v>
      </c>
      <c r="AF347" s="10" t="s">
        <v>15</v>
      </c>
      <c r="AG347" s="10" t="s">
        <v>15</v>
      </c>
      <c r="AH347" s="10" t="s">
        <v>2282</v>
      </c>
      <c r="AI347" s="10" t="s">
        <v>15</v>
      </c>
      <c r="AJ347" s="10" t="s">
        <v>15</v>
      </c>
      <c r="AK347" s="10" t="s">
        <v>15</v>
      </c>
      <c r="AL347" s="10" t="s">
        <v>15</v>
      </c>
      <c r="AM347" s="10" t="s">
        <v>15</v>
      </c>
      <c r="AN347" s="10" t="s">
        <v>15</v>
      </c>
      <c r="AO347" s="10" t="s">
        <v>2282</v>
      </c>
      <c r="AP347" s="10" t="s">
        <v>15</v>
      </c>
      <c r="AQ347" s="10" t="s">
        <v>15</v>
      </c>
      <c r="AR347" s="10" t="s">
        <v>15</v>
      </c>
      <c r="AS347" s="10" t="s">
        <v>15</v>
      </c>
      <c r="AT347" s="10" t="s">
        <v>15</v>
      </c>
      <c r="AU347" s="10">
        <f>SUM(COUNTIFS($P347:$AT347,{"Present - Approved","On behalf attendance - Approved","On behalf attendance - Regularise - Approved","Present - Regularise - Approved"}))</f>
        <v>22</v>
      </c>
      <c r="AV347" s="10">
        <f>SUM(COUNTIFS($P347:$AT347,{"Present - Awaiting","Present - Regularise - Awaiting"}))</f>
        <v>0</v>
      </c>
      <c r="AW347" s="10">
        <f>SUM(COUNTIFS($P347:$AT347,{"Weekoff - Approved","Weekoff Regularise - Approved","Weekoff - Regularise - Approved"}))</f>
        <v>4</v>
      </c>
      <c r="AX347" s="10">
        <f>SUM(COUNTIFS($P347:$AT347,{"Half Day - Approved","Halfday Present - Regularise - Approved","Halfday Present - Approved"}))/2</f>
        <v>0</v>
      </c>
      <c r="AY347" s="10">
        <f>SUM(COUNTIFS($P347:$AT347,{"Half Day - Awaiting"}))/2</f>
        <v>0</v>
      </c>
      <c r="AZ347" s="10">
        <f>COUNTIFS($P347:$AT347,"*Leave - approved*")</f>
        <v>5</v>
      </c>
      <c r="BA347" s="10">
        <f>SUM(COUNTIFS($P347:$AT347,{"Leave - Awaiting"}))</f>
        <v>0</v>
      </c>
      <c r="BB347" s="10">
        <f>COUNTIFS($P347:$AT347,"*Holiday*")</f>
        <v>0</v>
      </c>
      <c r="BC347" s="10">
        <f>SUM(COUNTIFS($P347:$AT347,{"Absent","Absent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7" s="10">
        <f>SUM(COUNTIFS($P347:$AT347,{"Not Marked","Halfday Present - Rejected","Half Day - Rejected","Marked Absent - Regularise - Rejected"}))</f>
        <v>0</v>
      </c>
      <c r="BE347" s="10">
        <f>COUNTIFS($P347:$AT347,"*NA*")</f>
        <v>0</v>
      </c>
      <c r="BF347" s="10">
        <f>SUM(AV347+AY347+BA347+BC347+BD347)</f>
        <v>0</v>
      </c>
      <c r="BG347" s="10">
        <f>SUM(AU347+AW347+AX347+AZ347+BB347)</f>
        <v>31</v>
      </c>
      <c r="BH347" s="10">
        <f>SUM($AU347:$BE347)</f>
        <v>31</v>
      </c>
      <c r="BI347" s="10">
        <f>BA347</f>
        <v>0</v>
      </c>
      <c r="BJ347" s="10">
        <f>BD347+BI347</f>
        <v>0</v>
      </c>
      <c r="BK347" s="10">
        <v>0</v>
      </c>
      <c r="BL347" s="10" t="s">
        <v>2380</v>
      </c>
      <c r="BM347" s="10" t="s">
        <v>2376</v>
      </c>
    </row>
    <row r="348" spans="1:65" x14ac:dyDescent="0.25">
      <c r="A348" s="10" t="s">
        <v>266</v>
      </c>
      <c r="B348" s="10" t="s">
        <v>787</v>
      </c>
      <c r="C348" s="10">
        <v>2002840704</v>
      </c>
      <c r="D348" s="10" t="s">
        <v>788</v>
      </c>
      <c r="E348" s="10" t="s">
        <v>789</v>
      </c>
      <c r="F348" s="10" t="s">
        <v>104</v>
      </c>
      <c r="G348" s="10" t="s">
        <v>47</v>
      </c>
      <c r="H348" s="10">
        <v>8923874575</v>
      </c>
      <c r="I348" s="10" t="s">
        <v>48</v>
      </c>
      <c r="J348" s="22">
        <v>45231</v>
      </c>
      <c r="K348" s="10">
        <v>9012656519</v>
      </c>
      <c r="L348" s="10" t="s">
        <v>790</v>
      </c>
      <c r="M348" s="10" t="s">
        <v>362</v>
      </c>
      <c r="N348" s="10" t="s">
        <v>40</v>
      </c>
      <c r="O348" s="10" t="s">
        <v>41</v>
      </c>
      <c r="P348" s="10" t="s">
        <v>15</v>
      </c>
      <c r="Q348" s="10" t="s">
        <v>15</v>
      </c>
      <c r="R348" s="10" t="s">
        <v>15</v>
      </c>
      <c r="S348" s="10" t="s">
        <v>2360</v>
      </c>
      <c r="T348" s="10" t="s">
        <v>2282</v>
      </c>
      <c r="U348" s="10" t="s">
        <v>15</v>
      </c>
      <c r="V348" s="10" t="s">
        <v>15</v>
      </c>
      <c r="W348" s="10" t="s">
        <v>15</v>
      </c>
      <c r="X348" s="10" t="s">
        <v>15</v>
      </c>
      <c r="Y348" s="10" t="s">
        <v>15</v>
      </c>
      <c r="Z348" s="10" t="s">
        <v>15</v>
      </c>
      <c r="AA348" s="10" t="s">
        <v>2282</v>
      </c>
      <c r="AB348" s="10" t="s">
        <v>15</v>
      </c>
      <c r="AC348" s="10" t="s">
        <v>15</v>
      </c>
      <c r="AD348" s="10" t="s">
        <v>15</v>
      </c>
      <c r="AE348" s="10" t="s">
        <v>15</v>
      </c>
      <c r="AF348" s="10" t="s">
        <v>15</v>
      </c>
      <c r="AG348" s="10" t="s">
        <v>2362</v>
      </c>
      <c r="AH348" s="10" t="s">
        <v>2282</v>
      </c>
      <c r="AI348" s="10" t="s">
        <v>15</v>
      </c>
      <c r="AJ348" s="10" t="s">
        <v>15</v>
      </c>
      <c r="AK348" s="10" t="s">
        <v>15</v>
      </c>
      <c r="AL348" s="10" t="s">
        <v>15</v>
      </c>
      <c r="AM348" s="10" t="s">
        <v>15</v>
      </c>
      <c r="AN348" s="10" t="s">
        <v>15</v>
      </c>
      <c r="AO348" s="10" t="s">
        <v>2282</v>
      </c>
      <c r="AP348" s="10" t="s">
        <v>15</v>
      </c>
      <c r="AQ348" s="10" t="s">
        <v>2359</v>
      </c>
      <c r="AR348" s="10" t="s">
        <v>2359</v>
      </c>
      <c r="AS348" s="10" t="s">
        <v>2359</v>
      </c>
      <c r="AT348" s="10" t="s">
        <v>15</v>
      </c>
      <c r="AU348" s="10">
        <f>SUM(COUNTIFS($P348:$AT348,{"Present - Approved","On behalf attendance - Approved","On behalf attendance - Regularise - Approved","Present - Regularise - Approved"}))</f>
        <v>23</v>
      </c>
      <c r="AV348" s="10">
        <f>SUM(COUNTIFS($P348:$AT348,{"Present - Awaiting","Present - Regularise - Awaiting"}))</f>
        <v>0</v>
      </c>
      <c r="AW348" s="10">
        <f>SUM(COUNTIFS($P348:$AT348,{"Weekoff - Approved","Weekoff Regularise - Approved","Weekoff - Regularise - Approved"}))</f>
        <v>4</v>
      </c>
      <c r="AX348" s="10">
        <f>SUM(COUNTIFS($P348:$AT348,{"Half Day - Approved","Halfday Present - Regularise - Approved","Halfday Present - Approved"}))/2</f>
        <v>0</v>
      </c>
      <c r="AY348" s="10">
        <f>SUM(COUNTIFS($P348:$AT348,{"Half Day - Awaiting"}))/2</f>
        <v>0</v>
      </c>
      <c r="AZ348" s="10">
        <f>COUNTIFS($P348:$AT348,"*Leave - approved*")</f>
        <v>3</v>
      </c>
      <c r="BA348" s="10">
        <f>SUM(COUNTIFS($P348:$AT348,{"Leave - Awaiting"}))</f>
        <v>0</v>
      </c>
      <c r="BB348" s="10">
        <f>COUNTIFS($P348:$AT348,"*Holiday*")</f>
        <v>1</v>
      </c>
      <c r="BC348" s="10">
        <f>SUM(COUNTIFS($P348:$AT348,{"Absent","Absent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8" s="10">
        <f>SUM(COUNTIFS($P348:$AT348,{"Not Marked","Halfday Present - Rejected","Half Day - Rejected","Marked Absent - Regularise - Rejected"}))</f>
        <v>0</v>
      </c>
      <c r="BE348" s="10">
        <f>COUNTIFS($P348:$AT348,"*NA*")</f>
        <v>0</v>
      </c>
      <c r="BF348" s="10">
        <f>SUM(AV348+AY348+BA348+BC348+BD348)</f>
        <v>0</v>
      </c>
      <c r="BG348" s="10">
        <f>SUM(AU348+AW348+AX348+AZ348+BB348)</f>
        <v>31</v>
      </c>
      <c r="BH348" s="10">
        <f>SUM($AU348:$BE348)</f>
        <v>31</v>
      </c>
      <c r="BI348" s="10">
        <f>BA348</f>
        <v>0</v>
      </c>
      <c r="BJ348" s="10">
        <f>BD348+BI348</f>
        <v>0</v>
      </c>
      <c r="BK348" s="10">
        <v>0</v>
      </c>
      <c r="BL348" s="10" t="s">
        <v>2380</v>
      </c>
      <c r="BM348" s="10" t="s">
        <v>2376</v>
      </c>
    </row>
    <row r="349" spans="1:65" x14ac:dyDescent="0.25">
      <c r="A349" s="10" t="s">
        <v>107</v>
      </c>
      <c r="B349" s="10" t="s">
        <v>791</v>
      </c>
      <c r="C349" s="10">
        <v>2002840703</v>
      </c>
      <c r="D349" s="10" t="s">
        <v>792</v>
      </c>
      <c r="E349" s="10" t="s">
        <v>103</v>
      </c>
      <c r="F349" s="10" t="s">
        <v>104</v>
      </c>
      <c r="G349" s="10" t="s">
        <v>47</v>
      </c>
      <c r="H349" s="10">
        <v>9721854105</v>
      </c>
      <c r="I349" s="10" t="s">
        <v>48</v>
      </c>
      <c r="J349" s="22">
        <v>45231</v>
      </c>
      <c r="K349" s="10">
        <v>9452453170</v>
      </c>
      <c r="L349" s="10" t="s">
        <v>793</v>
      </c>
      <c r="M349" s="10" t="s">
        <v>375</v>
      </c>
      <c r="N349" s="10" t="s">
        <v>40</v>
      </c>
      <c r="O349" s="10" t="s">
        <v>41</v>
      </c>
      <c r="P349" s="10" t="s">
        <v>15</v>
      </c>
      <c r="Q349" s="10" t="s">
        <v>15</v>
      </c>
      <c r="R349" s="10" t="s">
        <v>15</v>
      </c>
      <c r="S349" s="10" t="s">
        <v>15</v>
      </c>
      <c r="T349" s="10" t="s">
        <v>2282</v>
      </c>
      <c r="U349" s="10" t="s">
        <v>15</v>
      </c>
      <c r="V349" s="10" t="s">
        <v>15</v>
      </c>
      <c r="W349" s="10" t="s">
        <v>15</v>
      </c>
      <c r="X349" s="10" t="s">
        <v>15</v>
      </c>
      <c r="Y349" s="10" t="s">
        <v>15</v>
      </c>
      <c r="Z349" s="10" t="s">
        <v>15</v>
      </c>
      <c r="AA349" s="10" t="s">
        <v>2282</v>
      </c>
      <c r="AB349" s="10" t="s">
        <v>15</v>
      </c>
      <c r="AC349" s="10" t="s">
        <v>15</v>
      </c>
      <c r="AD349" s="10" t="s">
        <v>15</v>
      </c>
      <c r="AE349" s="10" t="s">
        <v>15</v>
      </c>
      <c r="AF349" s="10" t="s">
        <v>15</v>
      </c>
      <c r="AG349" s="10" t="s">
        <v>2362</v>
      </c>
      <c r="AH349" s="10" t="s">
        <v>2282</v>
      </c>
      <c r="AI349" s="10" t="s">
        <v>15</v>
      </c>
      <c r="AJ349" s="10" t="s">
        <v>15</v>
      </c>
      <c r="AK349" s="10" t="s">
        <v>15</v>
      </c>
      <c r="AL349" s="10" t="s">
        <v>15</v>
      </c>
      <c r="AM349" s="10" t="s">
        <v>15</v>
      </c>
      <c r="AN349" s="10" t="s">
        <v>15</v>
      </c>
      <c r="AO349" s="10" t="s">
        <v>2282</v>
      </c>
      <c r="AP349" s="10" t="s">
        <v>15</v>
      </c>
      <c r="AQ349" s="10" t="s">
        <v>15</v>
      </c>
      <c r="AR349" s="10" t="s">
        <v>15</v>
      </c>
      <c r="AS349" s="10" t="s">
        <v>15</v>
      </c>
      <c r="AT349" s="10" t="s">
        <v>2360</v>
      </c>
      <c r="AU349" s="10">
        <f>SUM(COUNTIFS($P349:$AT349,{"Present - Approved","On behalf attendance - Approved","On behalf attendance - Regularise - Approved","Present - Regularise - Approved"}))</f>
        <v>26</v>
      </c>
      <c r="AV349" s="10">
        <f>SUM(COUNTIFS($P349:$AT349,{"Present - Awaiting","Present - Regularise - Awaiting"}))</f>
        <v>0</v>
      </c>
      <c r="AW349" s="10">
        <f>SUM(COUNTIFS($P349:$AT349,{"Weekoff - Approved","Weekoff Regularise - Approved","Weekoff - Regularise - Approved"}))</f>
        <v>4</v>
      </c>
      <c r="AX349" s="10">
        <f>SUM(COUNTIFS($P349:$AT349,{"Half Day - Approved","Halfday Present - Regularise - Approved","Halfday Present - Approved"}))/2</f>
        <v>0</v>
      </c>
      <c r="AY349" s="10">
        <f>SUM(COUNTIFS($P349:$AT349,{"Half Day - Awaiting"}))/2</f>
        <v>0</v>
      </c>
      <c r="AZ349" s="10">
        <f>COUNTIFS($P349:$AT349,"*Leave - approved*")</f>
        <v>0</v>
      </c>
      <c r="BA349" s="10">
        <f>SUM(COUNTIFS($P349:$AT349,{"Leave - Awaiting"}))</f>
        <v>0</v>
      </c>
      <c r="BB349" s="10">
        <f>COUNTIFS($P349:$AT349,"*Holiday*")</f>
        <v>1</v>
      </c>
      <c r="BC349" s="10">
        <f>SUM(COUNTIFS($P349:$AT349,{"Absent","Absent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49" s="10">
        <f>SUM(COUNTIFS($P349:$AT349,{"Not Marked","Halfday Present - Rejected","Half Day - Rejected","Marked Absent - Regularise - Rejected"}))</f>
        <v>0</v>
      </c>
      <c r="BE349" s="10">
        <f>COUNTIFS($P349:$AT349,"*NA*")</f>
        <v>0</v>
      </c>
      <c r="BF349" s="10">
        <f>SUM(AV349+AY349+BA349+BC349+BD349)</f>
        <v>0</v>
      </c>
      <c r="BG349" s="10">
        <f>SUM(AU349+AW349+AX349+AZ349+BB349)</f>
        <v>31</v>
      </c>
      <c r="BH349" s="10">
        <f>SUM($AU349:$BE349)</f>
        <v>31</v>
      </c>
      <c r="BI349" s="10">
        <f>BA349</f>
        <v>0</v>
      </c>
      <c r="BJ349" s="10">
        <f>BD349+BI349</f>
        <v>0</v>
      </c>
      <c r="BK349" s="10">
        <v>0</v>
      </c>
      <c r="BL349" s="10" t="s">
        <v>2380</v>
      </c>
      <c r="BM349" s="10" t="s">
        <v>2376</v>
      </c>
    </row>
    <row r="350" spans="1:65" x14ac:dyDescent="0.25">
      <c r="A350" s="10" t="s">
        <v>141</v>
      </c>
      <c r="B350" s="10" t="s">
        <v>733</v>
      </c>
      <c r="C350" s="10">
        <v>2002840702</v>
      </c>
      <c r="D350" s="10" t="s">
        <v>794</v>
      </c>
      <c r="E350" s="10" t="s">
        <v>105</v>
      </c>
      <c r="F350" s="10" t="s">
        <v>91</v>
      </c>
      <c r="G350" s="10" t="s">
        <v>47</v>
      </c>
      <c r="H350" s="10">
        <v>6299447075</v>
      </c>
      <c r="I350" s="10" t="s">
        <v>48</v>
      </c>
      <c r="J350" s="22">
        <v>45231</v>
      </c>
      <c r="K350" s="10">
        <v>9798595985</v>
      </c>
      <c r="L350" s="10" t="s">
        <v>145</v>
      </c>
      <c r="M350" s="10" t="s">
        <v>146</v>
      </c>
      <c r="N350" s="10" t="s">
        <v>40</v>
      </c>
      <c r="O350" s="10" t="s">
        <v>41</v>
      </c>
      <c r="P350" s="10" t="s">
        <v>15</v>
      </c>
      <c r="Q350" s="10" t="s">
        <v>15</v>
      </c>
      <c r="R350" s="10" t="s">
        <v>15</v>
      </c>
      <c r="S350" s="10" t="s">
        <v>15</v>
      </c>
      <c r="T350" s="10" t="s">
        <v>2282</v>
      </c>
      <c r="U350" s="10" t="s">
        <v>15</v>
      </c>
      <c r="V350" s="10" t="s">
        <v>15</v>
      </c>
      <c r="W350" s="10" t="s">
        <v>15</v>
      </c>
      <c r="X350" s="10" t="s">
        <v>15</v>
      </c>
      <c r="Y350" s="10" t="s">
        <v>15</v>
      </c>
      <c r="Z350" s="10" t="s">
        <v>15</v>
      </c>
      <c r="AA350" s="10" t="s">
        <v>2282</v>
      </c>
      <c r="AB350" s="10" t="s">
        <v>15</v>
      </c>
      <c r="AC350" s="10" t="s">
        <v>15</v>
      </c>
      <c r="AD350" s="10" t="s">
        <v>15</v>
      </c>
      <c r="AE350" s="10" t="s">
        <v>15</v>
      </c>
      <c r="AF350" s="10" t="s">
        <v>15</v>
      </c>
      <c r="AG350" s="10" t="s">
        <v>15</v>
      </c>
      <c r="AH350" s="10" t="s">
        <v>2282</v>
      </c>
      <c r="AI350" s="10" t="s">
        <v>15</v>
      </c>
      <c r="AJ350" s="10" t="s">
        <v>15</v>
      </c>
      <c r="AK350" s="10" t="s">
        <v>15</v>
      </c>
      <c r="AL350" s="10" t="s">
        <v>15</v>
      </c>
      <c r="AM350" s="10" t="s">
        <v>15</v>
      </c>
      <c r="AN350" s="10" t="s">
        <v>15</v>
      </c>
      <c r="AO350" s="10" t="s">
        <v>2282</v>
      </c>
      <c r="AP350" s="10" t="s">
        <v>15</v>
      </c>
      <c r="AQ350" s="10" t="s">
        <v>15</v>
      </c>
      <c r="AR350" s="10" t="s">
        <v>15</v>
      </c>
      <c r="AS350" s="10" t="s">
        <v>15</v>
      </c>
      <c r="AT350" s="10" t="s">
        <v>15</v>
      </c>
      <c r="AU350" s="10">
        <f>SUM(COUNTIFS($P350:$AT350,{"Present - Approved","On behalf attendance - Approved","On behalf attendance - Regularise - Approved","Present - Regularise - Approved"}))</f>
        <v>27</v>
      </c>
      <c r="AV350" s="10">
        <f>SUM(COUNTIFS($P350:$AT350,{"Present - Awaiting","Present - Regularise - Awaiting"}))</f>
        <v>0</v>
      </c>
      <c r="AW350" s="10">
        <f>SUM(COUNTIFS($P350:$AT350,{"Weekoff - Approved","Weekoff Regularise - Approved","Weekoff - Regularise - Approved"}))</f>
        <v>4</v>
      </c>
      <c r="AX350" s="10">
        <f>SUM(COUNTIFS($P350:$AT350,{"Half Day - Approved","Halfday Present - Regularise - Approved","Halfday Present - Approved"}))/2</f>
        <v>0</v>
      </c>
      <c r="AY350" s="10">
        <f>SUM(COUNTIFS($P350:$AT350,{"Half Day - Awaiting"}))/2</f>
        <v>0</v>
      </c>
      <c r="AZ350" s="10">
        <f>COUNTIFS($P350:$AT350,"*Leave - approved*")</f>
        <v>0</v>
      </c>
      <c r="BA350" s="10">
        <f>SUM(COUNTIFS($P350:$AT350,{"Leave - Awaiting"}))</f>
        <v>0</v>
      </c>
      <c r="BB350" s="10">
        <f>COUNTIFS($P350:$AT350,"*Holiday*")</f>
        <v>0</v>
      </c>
      <c r="BC350" s="10">
        <f>SUM(COUNTIFS($P350:$AT350,{"Absent","Absent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0" s="10">
        <f>SUM(COUNTIFS($P350:$AT350,{"Not Marked","Halfday Present - Rejected","Half Day - Rejected","Marked Absent - Regularise - Rejected"}))</f>
        <v>0</v>
      </c>
      <c r="BE350" s="10">
        <f>COUNTIFS($P350:$AT350,"*NA*")</f>
        <v>0</v>
      </c>
      <c r="BF350" s="10">
        <f>SUM(AV350+AY350+BA350+BC350+BD350)</f>
        <v>0</v>
      </c>
      <c r="BG350" s="10">
        <f>SUM(AU350+AW350+AX350+AZ350+BB350)</f>
        <v>31</v>
      </c>
      <c r="BH350" s="10">
        <f>SUM($AU350:$BE350)</f>
        <v>31</v>
      </c>
      <c r="BI350" s="10">
        <f>BA350</f>
        <v>0</v>
      </c>
      <c r="BJ350" s="10">
        <f>BD350+BI350</f>
        <v>0</v>
      </c>
      <c r="BK350" s="10">
        <v>0</v>
      </c>
      <c r="BL350" s="10" t="s">
        <v>2380</v>
      </c>
      <c r="BM350" s="10" t="s">
        <v>2376</v>
      </c>
    </row>
    <row r="351" spans="1:65" x14ac:dyDescent="0.25">
      <c r="A351" s="10" t="s">
        <v>736</v>
      </c>
      <c r="B351" s="10" t="s">
        <v>795</v>
      </c>
      <c r="C351" s="10">
        <v>2002840701</v>
      </c>
      <c r="D351" s="10" t="s">
        <v>796</v>
      </c>
      <c r="E351" s="10" t="s">
        <v>797</v>
      </c>
      <c r="F351" s="10" t="s">
        <v>91</v>
      </c>
      <c r="G351" s="10" t="s">
        <v>47</v>
      </c>
      <c r="H351" s="10">
        <v>9431066168</v>
      </c>
      <c r="I351" s="10" t="s">
        <v>48</v>
      </c>
      <c r="J351" s="22">
        <v>45231</v>
      </c>
      <c r="K351" s="10">
        <v>9471063232</v>
      </c>
      <c r="L351" s="10" t="s">
        <v>740</v>
      </c>
      <c r="M351" s="10" t="s">
        <v>741</v>
      </c>
      <c r="N351" s="10" t="s">
        <v>40</v>
      </c>
      <c r="O351" s="10" t="s">
        <v>41</v>
      </c>
      <c r="P351" s="10" t="s">
        <v>15</v>
      </c>
      <c r="Q351" s="10" t="s">
        <v>15</v>
      </c>
      <c r="R351" s="10" t="s">
        <v>15</v>
      </c>
      <c r="S351" s="10" t="s">
        <v>15</v>
      </c>
      <c r="T351" s="10" t="s">
        <v>2282</v>
      </c>
      <c r="U351" s="10" t="s">
        <v>15</v>
      </c>
      <c r="V351" s="10" t="s">
        <v>15</v>
      </c>
      <c r="W351" s="10" t="s">
        <v>2359</v>
      </c>
      <c r="X351" s="10" t="s">
        <v>15</v>
      </c>
      <c r="Y351" s="10" t="s">
        <v>15</v>
      </c>
      <c r="Z351" s="10" t="s">
        <v>15</v>
      </c>
      <c r="AA351" s="10" t="s">
        <v>2282</v>
      </c>
      <c r="AB351" s="10" t="s">
        <v>15</v>
      </c>
      <c r="AC351" s="10" t="s">
        <v>15</v>
      </c>
      <c r="AD351" s="10" t="s">
        <v>15</v>
      </c>
      <c r="AE351" s="10" t="s">
        <v>15</v>
      </c>
      <c r="AF351" s="10" t="s">
        <v>15</v>
      </c>
      <c r="AG351" s="10" t="s">
        <v>15</v>
      </c>
      <c r="AH351" s="10" t="s">
        <v>2282</v>
      </c>
      <c r="AI351" s="10" t="s">
        <v>15</v>
      </c>
      <c r="AJ351" s="10" t="s">
        <v>15</v>
      </c>
      <c r="AK351" s="10" t="s">
        <v>15</v>
      </c>
      <c r="AL351" s="10" t="s">
        <v>15</v>
      </c>
      <c r="AM351" s="10" t="s">
        <v>15</v>
      </c>
      <c r="AN351" s="10" t="s">
        <v>15</v>
      </c>
      <c r="AO351" s="10" t="s">
        <v>2282</v>
      </c>
      <c r="AP351" s="10" t="s">
        <v>15</v>
      </c>
      <c r="AQ351" s="10" t="s">
        <v>15</v>
      </c>
      <c r="AR351" s="10" t="s">
        <v>15</v>
      </c>
      <c r="AS351" s="10" t="s">
        <v>15</v>
      </c>
      <c r="AT351" s="10" t="s">
        <v>15</v>
      </c>
      <c r="AU351" s="10">
        <f>SUM(COUNTIFS($P351:$AT351,{"Present - Approved","On behalf attendance - Approved","On behalf attendance - Regularise - Approved","Present - Regularise - Approved"}))</f>
        <v>26</v>
      </c>
      <c r="AV351" s="10">
        <f>SUM(COUNTIFS($P351:$AT351,{"Present - Awaiting","Present - Regularise - Awaiting"}))</f>
        <v>0</v>
      </c>
      <c r="AW351" s="10">
        <f>SUM(COUNTIFS($P351:$AT351,{"Weekoff - Approved","Weekoff Regularise - Approved","Weekoff - Regularise - Approved"}))</f>
        <v>4</v>
      </c>
      <c r="AX351" s="10">
        <f>SUM(COUNTIFS($P351:$AT351,{"Half Day - Approved","Halfday Present - Regularise - Approved","Halfday Present - Approved"}))/2</f>
        <v>0</v>
      </c>
      <c r="AY351" s="10">
        <f>SUM(COUNTIFS($P351:$AT351,{"Half Day - Awaiting"}))/2</f>
        <v>0</v>
      </c>
      <c r="AZ351" s="10">
        <f>COUNTIFS($P351:$AT351,"*Leave - approved*")</f>
        <v>1</v>
      </c>
      <c r="BA351" s="10">
        <f>SUM(COUNTIFS($P351:$AT351,{"Leave - Awaiting"}))</f>
        <v>0</v>
      </c>
      <c r="BB351" s="10">
        <f>COUNTIFS($P351:$AT351,"*Holiday*")</f>
        <v>0</v>
      </c>
      <c r="BC351" s="10">
        <f>SUM(COUNTIFS($P351:$AT351,{"Absent","Absent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1" s="10">
        <f>SUM(COUNTIFS($P351:$AT351,{"Not Marked","Halfday Present - Rejected","Half Day - Rejected","Marked Absent - Regularise - Rejected"}))</f>
        <v>0</v>
      </c>
      <c r="BE351" s="10">
        <f>COUNTIFS($P351:$AT351,"*NA*")</f>
        <v>0</v>
      </c>
      <c r="BF351" s="10">
        <f>SUM(AV351+AY351+BA351+BC351+BD351)</f>
        <v>0</v>
      </c>
      <c r="BG351" s="10">
        <f>SUM(AU351+AW351+AX351+AZ351+BB351)</f>
        <v>31</v>
      </c>
      <c r="BH351" s="10">
        <f>SUM($AU351:$BE351)</f>
        <v>31</v>
      </c>
      <c r="BI351" s="10">
        <f>BA351</f>
        <v>0</v>
      </c>
      <c r="BJ351" s="10">
        <f>BD351+BI351</f>
        <v>0</v>
      </c>
      <c r="BK351" s="10">
        <v>0</v>
      </c>
      <c r="BL351" s="10" t="s">
        <v>2380</v>
      </c>
      <c r="BM351" s="10" t="s">
        <v>2376</v>
      </c>
    </row>
    <row r="352" spans="1:65" x14ac:dyDescent="0.25">
      <c r="A352" s="10" t="s">
        <v>238</v>
      </c>
      <c r="B352" s="10" t="s">
        <v>239</v>
      </c>
      <c r="C352" s="10">
        <v>2002840700</v>
      </c>
      <c r="D352" s="10" t="s">
        <v>798</v>
      </c>
      <c r="E352" s="10" t="s">
        <v>799</v>
      </c>
      <c r="F352" s="10" t="s">
        <v>104</v>
      </c>
      <c r="G352" s="10" t="s">
        <v>47</v>
      </c>
      <c r="H352" s="10">
        <v>7006325501</v>
      </c>
      <c r="I352" s="10" t="s">
        <v>48</v>
      </c>
      <c r="J352" s="22">
        <v>45231</v>
      </c>
      <c r="K352" s="10">
        <v>9625314329</v>
      </c>
      <c r="L352" s="10" t="s">
        <v>487</v>
      </c>
      <c r="M352" s="10" t="s">
        <v>487</v>
      </c>
      <c r="N352" s="10" t="s">
        <v>40</v>
      </c>
      <c r="O352" s="10" t="s">
        <v>41</v>
      </c>
      <c r="P352" s="10" t="s">
        <v>15</v>
      </c>
      <c r="Q352" s="10" t="s">
        <v>15</v>
      </c>
      <c r="R352" s="10" t="s">
        <v>15</v>
      </c>
      <c r="S352" s="10" t="s">
        <v>15</v>
      </c>
      <c r="T352" s="10" t="s">
        <v>2282</v>
      </c>
      <c r="U352" s="10" t="s">
        <v>15</v>
      </c>
      <c r="V352" s="10" t="s">
        <v>15</v>
      </c>
      <c r="W352" s="10" t="s">
        <v>15</v>
      </c>
      <c r="X352" s="10" t="s">
        <v>15</v>
      </c>
      <c r="Y352" s="10" t="s">
        <v>15</v>
      </c>
      <c r="Z352" s="10" t="s">
        <v>15</v>
      </c>
      <c r="AA352" s="10" t="s">
        <v>2282</v>
      </c>
      <c r="AB352" s="10" t="s">
        <v>15</v>
      </c>
      <c r="AC352" s="10" t="s">
        <v>15</v>
      </c>
      <c r="AD352" s="10" t="s">
        <v>15</v>
      </c>
      <c r="AE352" s="10" t="s">
        <v>15</v>
      </c>
      <c r="AF352" s="10" t="s">
        <v>15</v>
      </c>
      <c r="AG352" s="10" t="s">
        <v>2362</v>
      </c>
      <c r="AH352" s="10" t="s">
        <v>2282</v>
      </c>
      <c r="AI352" s="10" t="s">
        <v>15</v>
      </c>
      <c r="AJ352" s="10" t="s">
        <v>15</v>
      </c>
      <c r="AK352" s="10" t="s">
        <v>15</v>
      </c>
      <c r="AL352" s="10" t="s">
        <v>15</v>
      </c>
      <c r="AM352" s="10" t="s">
        <v>15</v>
      </c>
      <c r="AN352" s="10" t="s">
        <v>15</v>
      </c>
      <c r="AO352" s="10" t="s">
        <v>2282</v>
      </c>
      <c r="AP352" s="10" t="s">
        <v>15</v>
      </c>
      <c r="AQ352" s="10" t="s">
        <v>15</v>
      </c>
      <c r="AR352" s="10" t="s">
        <v>15</v>
      </c>
      <c r="AS352" s="10" t="s">
        <v>15</v>
      </c>
      <c r="AT352" s="10" t="s">
        <v>15</v>
      </c>
      <c r="AU352" s="10">
        <f>SUM(COUNTIFS($P352:$AT352,{"Present - Approved","On behalf attendance - Approved","On behalf attendance - Regularise - Approved","Present - Regularise - Approved"}))</f>
        <v>26</v>
      </c>
      <c r="AV352" s="10">
        <f>SUM(COUNTIFS($P352:$AT352,{"Present - Awaiting","Present - Regularise - Awaiting"}))</f>
        <v>0</v>
      </c>
      <c r="AW352" s="10">
        <f>SUM(COUNTIFS($P352:$AT352,{"Weekoff - Approved","Weekoff Regularise - Approved","Weekoff - Regularise - Approved"}))</f>
        <v>4</v>
      </c>
      <c r="AX352" s="10">
        <f>SUM(COUNTIFS($P352:$AT352,{"Half Day - Approved","Halfday Present - Regularise - Approved","Halfday Present - Approved"}))/2</f>
        <v>0</v>
      </c>
      <c r="AY352" s="10">
        <f>SUM(COUNTIFS($P352:$AT352,{"Half Day - Awaiting"}))/2</f>
        <v>0</v>
      </c>
      <c r="AZ352" s="10">
        <f>COUNTIFS($P352:$AT352,"*Leave - approved*")</f>
        <v>0</v>
      </c>
      <c r="BA352" s="10">
        <f>SUM(COUNTIFS($P352:$AT352,{"Leave - Awaiting"}))</f>
        <v>0</v>
      </c>
      <c r="BB352" s="10">
        <f>COUNTIFS($P352:$AT352,"*Holiday*")</f>
        <v>1</v>
      </c>
      <c r="BC352" s="10">
        <f>SUM(COUNTIFS($P352:$AT352,{"Absent","Absent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2" s="10">
        <f>SUM(COUNTIFS($P352:$AT352,{"Not Marked","Halfday Present - Rejected","Half Day - Rejected","Marked Absent - Regularise - Rejected"}))</f>
        <v>0</v>
      </c>
      <c r="BE352" s="10">
        <f>COUNTIFS($P352:$AT352,"*NA*")</f>
        <v>0</v>
      </c>
      <c r="BF352" s="10">
        <f>SUM(AV352+AY352+BA352+BC352+BD352)</f>
        <v>0</v>
      </c>
      <c r="BG352" s="10">
        <f>SUM(AU352+AW352+AX352+AZ352+BB352)</f>
        <v>31</v>
      </c>
      <c r="BH352" s="10">
        <f>SUM($AU352:$BE352)</f>
        <v>31</v>
      </c>
      <c r="BI352" s="10">
        <f>BA352</f>
        <v>0</v>
      </c>
      <c r="BJ352" s="10">
        <f>BD352+BI352</f>
        <v>0</v>
      </c>
      <c r="BK352" s="10">
        <v>0</v>
      </c>
      <c r="BL352" s="10" t="s">
        <v>2380</v>
      </c>
      <c r="BM352" s="10" t="s">
        <v>2376</v>
      </c>
    </row>
    <row r="353" spans="1:65" x14ac:dyDescent="0.25">
      <c r="A353" s="10" t="s">
        <v>151</v>
      </c>
      <c r="B353" s="10" t="s">
        <v>800</v>
      </c>
      <c r="C353" s="10">
        <v>2002840908</v>
      </c>
      <c r="D353" s="10" t="s">
        <v>801</v>
      </c>
      <c r="E353" s="10" t="s">
        <v>802</v>
      </c>
      <c r="F353" s="10" t="s">
        <v>104</v>
      </c>
      <c r="G353" s="10" t="s">
        <v>47</v>
      </c>
      <c r="H353" s="10">
        <v>9636040020</v>
      </c>
      <c r="I353" s="10" t="s">
        <v>48</v>
      </c>
      <c r="J353" s="22">
        <v>45231</v>
      </c>
      <c r="K353" s="10">
        <v>8104678143</v>
      </c>
      <c r="L353" s="10" t="s">
        <v>623</v>
      </c>
      <c r="M353" s="10" t="s">
        <v>156</v>
      </c>
      <c r="N353" s="10" t="s">
        <v>40</v>
      </c>
      <c r="O353" s="10" t="s">
        <v>41</v>
      </c>
      <c r="P353" s="10" t="s">
        <v>2367</v>
      </c>
      <c r="Q353" s="10" t="s">
        <v>2367</v>
      </c>
      <c r="R353" s="10" t="s">
        <v>2367</v>
      </c>
      <c r="S353" s="10" t="s">
        <v>2367</v>
      </c>
      <c r="T353" s="10" t="s">
        <v>2282</v>
      </c>
      <c r="U353" s="10" t="s">
        <v>2367</v>
      </c>
      <c r="V353" s="10" t="s">
        <v>2367</v>
      </c>
      <c r="W353" s="10" t="s">
        <v>2359</v>
      </c>
      <c r="X353" s="10" t="s">
        <v>2367</v>
      </c>
      <c r="Y353" s="10" t="s">
        <v>2367</v>
      </c>
      <c r="Z353" s="10" t="s">
        <v>2367</v>
      </c>
      <c r="AA353" s="10" t="s">
        <v>2282</v>
      </c>
      <c r="AB353" s="10" t="s">
        <v>2367</v>
      </c>
      <c r="AC353" s="10" t="s">
        <v>2367</v>
      </c>
      <c r="AD353" s="10" t="s">
        <v>2367</v>
      </c>
      <c r="AE353" s="10" t="s">
        <v>2367</v>
      </c>
      <c r="AF353" s="10" t="s">
        <v>2367</v>
      </c>
      <c r="AG353" s="10" t="s">
        <v>2362</v>
      </c>
      <c r="AH353" s="10" t="s">
        <v>2282</v>
      </c>
      <c r="AI353" s="10" t="s">
        <v>2367</v>
      </c>
      <c r="AJ353" s="10" t="s">
        <v>2367</v>
      </c>
      <c r="AK353" s="10" t="s">
        <v>2367</v>
      </c>
      <c r="AL353" s="10" t="s">
        <v>2367</v>
      </c>
      <c r="AM353" s="10" t="s">
        <v>2367</v>
      </c>
      <c r="AN353" s="10" t="s">
        <v>2367</v>
      </c>
      <c r="AO353" s="10" t="s">
        <v>2282</v>
      </c>
      <c r="AP353" s="10" t="s">
        <v>2367</v>
      </c>
      <c r="AQ353" s="10" t="s">
        <v>2367</v>
      </c>
      <c r="AR353" s="10" t="s">
        <v>2368</v>
      </c>
      <c r="AS353" s="10" t="s">
        <v>2367</v>
      </c>
      <c r="AT353" s="10" t="s">
        <v>15</v>
      </c>
      <c r="AU353" s="10">
        <f>SUM(COUNTIFS($P353:$AT353,{"Present - Approved","On behalf attendance - Approved","On behalf attendance - Regularise - Approved","Present - Regularise - Approved"}))</f>
        <v>25</v>
      </c>
      <c r="AV353" s="10">
        <f>SUM(COUNTIFS($P353:$AT353,{"Present - Awaiting","Present - Regularise - Awaiting"}))</f>
        <v>0</v>
      </c>
      <c r="AW353" s="10">
        <f>SUM(COUNTIFS($P353:$AT353,{"Weekoff - Approved","Weekoff Regularise - Approved","Weekoff - Regularise - Approved"}))</f>
        <v>4</v>
      </c>
      <c r="AX353" s="10">
        <f>SUM(COUNTIFS($P353:$AT353,{"Half Day - Approved","Halfday Present - Regularise - Approved","Halfday Present - Approved"}))/2</f>
        <v>0</v>
      </c>
      <c r="AY353" s="10">
        <f>SUM(COUNTIFS($P353:$AT353,{"Half Day - Awaiting"}))/2</f>
        <v>0</v>
      </c>
      <c r="AZ353" s="10">
        <f>COUNTIFS($P353:$AT353,"*Leave - approved*")</f>
        <v>1</v>
      </c>
      <c r="BA353" s="10">
        <f>SUM(COUNTIFS($P353:$AT353,{"Leave - Awaiting"}))</f>
        <v>0</v>
      </c>
      <c r="BB353" s="10">
        <f>COUNTIFS($P353:$AT353,"*Holiday*")</f>
        <v>1</v>
      </c>
      <c r="BC353" s="10">
        <f>SUM(COUNTIFS($P353:$AT353,{"Absent","Absent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3" s="10">
        <f>SUM(COUNTIFS($P353:$AT353,{"Not Marked","Halfday Present - Rejected","Half Day - Rejected","Marked Absent - Regularise - Rejected"}))</f>
        <v>0</v>
      </c>
      <c r="BE353" s="10">
        <f>COUNTIFS($P353:$AT353,"*NA*")</f>
        <v>0</v>
      </c>
      <c r="BF353" s="10">
        <f>SUM(AV353+AY353+BA353+BC353+BD353)</f>
        <v>0</v>
      </c>
      <c r="BG353" s="10">
        <f>SUM(AU353+AW353+AX353+AZ353+BB353)</f>
        <v>31</v>
      </c>
      <c r="BH353" s="10">
        <f>SUM($AU353:$BE353)</f>
        <v>31</v>
      </c>
      <c r="BI353" s="10">
        <f>BA353</f>
        <v>0</v>
      </c>
      <c r="BJ353" s="10">
        <f>BD353+BI353</f>
        <v>0</v>
      </c>
      <c r="BK353" s="10">
        <v>0</v>
      </c>
      <c r="BL353" s="10" t="s">
        <v>2380</v>
      </c>
      <c r="BM353" s="10" t="s">
        <v>2376</v>
      </c>
    </row>
    <row r="354" spans="1:65" x14ac:dyDescent="0.25">
      <c r="A354" s="10" t="s">
        <v>736</v>
      </c>
      <c r="B354" s="10" t="s">
        <v>803</v>
      </c>
      <c r="C354" s="10">
        <v>2002840907</v>
      </c>
      <c r="D354" s="10" t="s">
        <v>804</v>
      </c>
      <c r="E354" s="10" t="s">
        <v>805</v>
      </c>
      <c r="F354" s="10" t="s">
        <v>91</v>
      </c>
      <c r="G354" s="10" t="s">
        <v>47</v>
      </c>
      <c r="H354" s="10">
        <v>9534128193</v>
      </c>
      <c r="I354" s="10" t="s">
        <v>48</v>
      </c>
      <c r="J354" s="22">
        <v>45231</v>
      </c>
      <c r="K354" s="10">
        <v>8102213330</v>
      </c>
      <c r="L354" s="10" t="s">
        <v>806</v>
      </c>
      <c r="M354" s="10" t="s">
        <v>807</v>
      </c>
      <c r="N354" s="10" t="s">
        <v>40</v>
      </c>
      <c r="O354" s="10" t="s">
        <v>41</v>
      </c>
      <c r="P354" s="10" t="s">
        <v>15</v>
      </c>
      <c r="Q354" s="10" t="s">
        <v>2360</v>
      </c>
      <c r="R354" s="10" t="s">
        <v>15</v>
      </c>
      <c r="S354" s="10" t="s">
        <v>15</v>
      </c>
      <c r="T354" s="10" t="s">
        <v>2282</v>
      </c>
      <c r="U354" s="10" t="s">
        <v>15</v>
      </c>
      <c r="V354" s="10" t="s">
        <v>15</v>
      </c>
      <c r="W354" s="10" t="s">
        <v>15</v>
      </c>
      <c r="X354" s="10" t="s">
        <v>15</v>
      </c>
      <c r="Y354" s="10" t="s">
        <v>15</v>
      </c>
      <c r="Z354" s="10" t="s">
        <v>15</v>
      </c>
      <c r="AA354" s="10" t="s">
        <v>2282</v>
      </c>
      <c r="AB354" s="10" t="s">
        <v>15</v>
      </c>
      <c r="AC354" s="10" t="s">
        <v>15</v>
      </c>
      <c r="AD354" s="10" t="s">
        <v>15</v>
      </c>
      <c r="AE354" s="10" t="s">
        <v>15</v>
      </c>
      <c r="AF354" s="10" t="s">
        <v>15</v>
      </c>
      <c r="AG354" s="10" t="s">
        <v>15</v>
      </c>
      <c r="AH354" s="10" t="s">
        <v>2282</v>
      </c>
      <c r="AI354" s="10" t="s">
        <v>15</v>
      </c>
      <c r="AJ354" s="10" t="s">
        <v>15</v>
      </c>
      <c r="AK354" s="10" t="s">
        <v>15</v>
      </c>
      <c r="AL354" s="10" t="s">
        <v>15</v>
      </c>
      <c r="AM354" s="10" t="s">
        <v>15</v>
      </c>
      <c r="AN354" s="10" t="s">
        <v>15</v>
      </c>
      <c r="AO354" s="10" t="s">
        <v>2282</v>
      </c>
      <c r="AP354" s="10" t="s">
        <v>15</v>
      </c>
      <c r="AQ354" s="10" t="s">
        <v>15</v>
      </c>
      <c r="AR354" s="10" t="s">
        <v>15</v>
      </c>
      <c r="AS354" s="10" t="s">
        <v>15</v>
      </c>
      <c r="AT354" s="10" t="s">
        <v>15</v>
      </c>
      <c r="AU354" s="10">
        <f>SUM(COUNTIFS($P354:$AT354,{"Present - Approved","On behalf attendance - Approved","On behalf attendance - Regularise - Approved","Present - Regularise - Approved"}))</f>
        <v>27</v>
      </c>
      <c r="AV354" s="10">
        <f>SUM(COUNTIFS($P354:$AT354,{"Present - Awaiting","Present - Regularise - Awaiting"}))</f>
        <v>0</v>
      </c>
      <c r="AW354" s="10">
        <f>SUM(COUNTIFS($P354:$AT354,{"Weekoff - Approved","Weekoff Regularise - Approved","Weekoff - Regularise - Approved"}))</f>
        <v>4</v>
      </c>
      <c r="AX354" s="10">
        <f>SUM(COUNTIFS($P354:$AT354,{"Half Day - Approved","Halfday Present - Regularise - Approved","Halfday Present - Approved"}))/2</f>
        <v>0</v>
      </c>
      <c r="AY354" s="10">
        <f>SUM(COUNTIFS($P354:$AT354,{"Half Day - Awaiting"}))/2</f>
        <v>0</v>
      </c>
      <c r="AZ354" s="10">
        <f>COUNTIFS($P354:$AT354,"*Leave - approved*")</f>
        <v>0</v>
      </c>
      <c r="BA354" s="10">
        <f>SUM(COUNTIFS($P354:$AT354,{"Leave - Awaiting"}))</f>
        <v>0</v>
      </c>
      <c r="BB354" s="10">
        <f>COUNTIFS($P354:$AT354,"*Holiday*")</f>
        <v>0</v>
      </c>
      <c r="BC354" s="10">
        <f>SUM(COUNTIFS($P354:$AT354,{"Absent","Absent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4" s="10">
        <f>SUM(COUNTIFS($P354:$AT354,{"Not Marked","Halfday Present - Rejected","Half Day - Rejected","Marked Absent - Regularise - Rejected"}))</f>
        <v>0</v>
      </c>
      <c r="BE354" s="10">
        <f>COUNTIFS($P354:$AT354,"*NA*")</f>
        <v>0</v>
      </c>
      <c r="BF354" s="10">
        <f>SUM(AV354+AY354+BA354+BC354+BD354)</f>
        <v>0</v>
      </c>
      <c r="BG354" s="10">
        <f>SUM(AU354+AW354+AX354+AZ354+BB354)</f>
        <v>31</v>
      </c>
      <c r="BH354" s="10">
        <f>SUM($AU354:$BE354)</f>
        <v>31</v>
      </c>
      <c r="BI354" s="10">
        <f>BA354</f>
        <v>0</v>
      </c>
      <c r="BJ354" s="10">
        <f>BD354+BI354</f>
        <v>0</v>
      </c>
      <c r="BK354" s="10">
        <v>0</v>
      </c>
      <c r="BL354" s="10" t="s">
        <v>2380</v>
      </c>
      <c r="BM354" s="10" t="s">
        <v>2376</v>
      </c>
    </row>
    <row r="355" spans="1:65" x14ac:dyDescent="0.25">
      <c r="A355" s="10" t="s">
        <v>736</v>
      </c>
      <c r="B355" s="10" t="s">
        <v>808</v>
      </c>
      <c r="C355" s="10">
        <v>2002840698</v>
      </c>
      <c r="D355" s="10" t="s">
        <v>809</v>
      </c>
      <c r="E355" s="10" t="s">
        <v>810</v>
      </c>
      <c r="F355" s="10" t="s">
        <v>91</v>
      </c>
      <c r="G355" s="10" t="s">
        <v>47</v>
      </c>
      <c r="H355" s="10">
        <v>8709300514</v>
      </c>
      <c r="I355" s="10" t="s">
        <v>48</v>
      </c>
      <c r="J355" s="22">
        <v>45231</v>
      </c>
      <c r="K355" s="10">
        <v>8102213330</v>
      </c>
      <c r="L355" s="10" t="s">
        <v>806</v>
      </c>
      <c r="M355" s="10" t="s">
        <v>807</v>
      </c>
      <c r="N355" s="10" t="s">
        <v>40</v>
      </c>
      <c r="O355" s="10" t="s">
        <v>41</v>
      </c>
      <c r="P355" s="10" t="s">
        <v>15</v>
      </c>
      <c r="Q355" s="10" t="s">
        <v>15</v>
      </c>
      <c r="R355" s="10" t="s">
        <v>15</v>
      </c>
      <c r="S355" s="10" t="s">
        <v>15</v>
      </c>
      <c r="T355" s="10" t="s">
        <v>2282</v>
      </c>
      <c r="U355" s="10" t="s">
        <v>15</v>
      </c>
      <c r="V355" s="10" t="s">
        <v>15</v>
      </c>
      <c r="W355" s="10" t="s">
        <v>15</v>
      </c>
      <c r="X355" s="10" t="s">
        <v>15</v>
      </c>
      <c r="Y355" s="10" t="s">
        <v>15</v>
      </c>
      <c r="Z355" s="10" t="s">
        <v>15</v>
      </c>
      <c r="AA355" s="10" t="s">
        <v>2282</v>
      </c>
      <c r="AB355" s="10" t="s">
        <v>15</v>
      </c>
      <c r="AC355" s="10" t="s">
        <v>15</v>
      </c>
      <c r="AD355" s="10" t="s">
        <v>2359</v>
      </c>
      <c r="AE355" s="10" t="s">
        <v>15</v>
      </c>
      <c r="AF355" s="10" t="s">
        <v>15</v>
      </c>
      <c r="AG355" s="10" t="s">
        <v>15</v>
      </c>
      <c r="AH355" s="10" t="s">
        <v>2282</v>
      </c>
      <c r="AI355" s="10" t="s">
        <v>15</v>
      </c>
      <c r="AJ355" s="10" t="s">
        <v>15</v>
      </c>
      <c r="AK355" s="10" t="s">
        <v>15</v>
      </c>
      <c r="AL355" s="10" t="s">
        <v>15</v>
      </c>
      <c r="AM355" s="10" t="s">
        <v>15</v>
      </c>
      <c r="AN355" s="10" t="s">
        <v>15</v>
      </c>
      <c r="AO355" s="10" t="s">
        <v>2282</v>
      </c>
      <c r="AP355" s="10" t="s">
        <v>15</v>
      </c>
      <c r="AQ355" s="10" t="s">
        <v>15</v>
      </c>
      <c r="AR355" s="10" t="s">
        <v>15</v>
      </c>
      <c r="AS355" s="10" t="s">
        <v>15</v>
      </c>
      <c r="AT355" s="10" t="s">
        <v>15</v>
      </c>
      <c r="AU355" s="10">
        <f>SUM(COUNTIFS($P355:$AT355,{"Present - Approved","On behalf attendance - Approved","On behalf attendance - Regularise - Approved","Present - Regularise - Approved"}))</f>
        <v>26</v>
      </c>
      <c r="AV355" s="10">
        <f>SUM(COUNTIFS($P355:$AT355,{"Present - Awaiting","Present - Regularise - Awaiting"}))</f>
        <v>0</v>
      </c>
      <c r="AW355" s="10">
        <f>SUM(COUNTIFS($P355:$AT355,{"Weekoff - Approved","Weekoff Regularise - Approved","Weekoff - Regularise - Approved"}))</f>
        <v>4</v>
      </c>
      <c r="AX355" s="10">
        <f>SUM(COUNTIFS($P355:$AT355,{"Half Day - Approved","Halfday Present - Regularise - Approved","Halfday Present - Approved"}))/2</f>
        <v>0</v>
      </c>
      <c r="AY355" s="10">
        <f>SUM(COUNTIFS($P355:$AT355,{"Half Day - Awaiting"}))/2</f>
        <v>0</v>
      </c>
      <c r="AZ355" s="10">
        <f>COUNTIFS($P355:$AT355,"*Leave - approved*")</f>
        <v>1</v>
      </c>
      <c r="BA355" s="10">
        <f>SUM(COUNTIFS($P355:$AT355,{"Leave - Awaiting"}))</f>
        <v>0</v>
      </c>
      <c r="BB355" s="10">
        <f>COUNTIFS($P355:$AT355,"*Holiday*")</f>
        <v>0</v>
      </c>
      <c r="BC355" s="10">
        <f>SUM(COUNTIFS($P355:$AT355,{"Absent","Absent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5" s="10">
        <f>SUM(COUNTIFS($P355:$AT355,{"Not Marked","Halfday Present - Rejected","Half Day - Rejected","Marked Absent - Regularise - Rejected"}))</f>
        <v>0</v>
      </c>
      <c r="BE355" s="10">
        <f>COUNTIFS($P355:$AT355,"*NA*")</f>
        <v>0</v>
      </c>
      <c r="BF355" s="10">
        <f>SUM(AV355+AY355+BA355+BC355+BD355)</f>
        <v>0</v>
      </c>
      <c r="BG355" s="10">
        <f>SUM(AU355+AW355+AX355+AZ355+BB355)</f>
        <v>31</v>
      </c>
      <c r="BH355" s="10">
        <f>SUM($AU355:$BE355)</f>
        <v>31</v>
      </c>
      <c r="BI355" s="10">
        <f>BA355</f>
        <v>0</v>
      </c>
      <c r="BJ355" s="10">
        <f>BD355+BI355</f>
        <v>0</v>
      </c>
      <c r="BK355" s="10">
        <v>0</v>
      </c>
      <c r="BL355" s="10" t="s">
        <v>2380</v>
      </c>
      <c r="BM355" s="10" t="s">
        <v>2376</v>
      </c>
    </row>
    <row r="356" spans="1:65" x14ac:dyDescent="0.25">
      <c r="A356" s="10" t="s">
        <v>736</v>
      </c>
      <c r="B356" s="10" t="s">
        <v>811</v>
      </c>
      <c r="C356" s="10">
        <v>2002841254</v>
      </c>
      <c r="D356" s="10" t="s">
        <v>812</v>
      </c>
      <c r="E356" s="10" t="s">
        <v>813</v>
      </c>
      <c r="F356" s="10" t="s">
        <v>91</v>
      </c>
      <c r="G356" s="10" t="s">
        <v>47</v>
      </c>
      <c r="H356" s="10">
        <v>8766323372</v>
      </c>
      <c r="I356" s="10" t="s">
        <v>48</v>
      </c>
      <c r="J356" s="22">
        <v>45231</v>
      </c>
      <c r="K356" s="10">
        <v>7991198540</v>
      </c>
      <c r="L356" s="10" t="s">
        <v>814</v>
      </c>
      <c r="M356" s="10" t="s">
        <v>807</v>
      </c>
      <c r="N356" s="10" t="s">
        <v>40</v>
      </c>
      <c r="O356" s="10" t="s">
        <v>41</v>
      </c>
      <c r="P356" s="10" t="s">
        <v>15</v>
      </c>
      <c r="Q356" s="10" t="s">
        <v>15</v>
      </c>
      <c r="R356" s="10" t="s">
        <v>15</v>
      </c>
      <c r="S356" s="10" t="s">
        <v>15</v>
      </c>
      <c r="T356" s="10" t="s">
        <v>2282</v>
      </c>
      <c r="U356" s="10" t="s">
        <v>15</v>
      </c>
      <c r="V356" s="10" t="s">
        <v>15</v>
      </c>
      <c r="W356" s="10" t="s">
        <v>15</v>
      </c>
      <c r="X356" s="10" t="s">
        <v>15</v>
      </c>
      <c r="Y356" s="10" t="s">
        <v>15</v>
      </c>
      <c r="Z356" s="10" t="s">
        <v>15</v>
      </c>
      <c r="AA356" s="10" t="s">
        <v>2282</v>
      </c>
      <c r="AB356" s="10" t="s">
        <v>2359</v>
      </c>
      <c r="AC356" s="10" t="s">
        <v>2359</v>
      </c>
      <c r="AD356" s="10" t="s">
        <v>2359</v>
      </c>
      <c r="AE356" s="10" t="s">
        <v>2359</v>
      </c>
      <c r="AF356" s="10" t="s">
        <v>2359</v>
      </c>
      <c r="AG356" s="10" t="s">
        <v>2359</v>
      </c>
      <c r="AH356" s="10" t="s">
        <v>2282</v>
      </c>
      <c r="AI356" s="10" t="s">
        <v>15</v>
      </c>
      <c r="AJ356" s="10" t="s">
        <v>15</v>
      </c>
      <c r="AK356" s="10" t="s">
        <v>15</v>
      </c>
      <c r="AL356" s="10" t="s">
        <v>15</v>
      </c>
      <c r="AM356" s="10" t="s">
        <v>15</v>
      </c>
      <c r="AN356" s="10" t="s">
        <v>15</v>
      </c>
      <c r="AO356" s="10" t="s">
        <v>2282</v>
      </c>
      <c r="AP356" s="10" t="s">
        <v>15</v>
      </c>
      <c r="AQ356" s="10" t="s">
        <v>15</v>
      </c>
      <c r="AR356" s="10" t="s">
        <v>15</v>
      </c>
      <c r="AS356" s="10" t="s">
        <v>15</v>
      </c>
      <c r="AT356" s="10" t="s">
        <v>15</v>
      </c>
      <c r="AU356" s="10">
        <f>SUM(COUNTIFS($P356:$AT356,{"Present - Approved","On behalf attendance - Approved","On behalf attendance - Regularise - Approved","Present - Regularise - Approved"}))</f>
        <v>21</v>
      </c>
      <c r="AV356" s="10">
        <f>SUM(COUNTIFS($P356:$AT356,{"Present - Awaiting","Present - Regularise - Awaiting"}))</f>
        <v>0</v>
      </c>
      <c r="AW356" s="10">
        <f>SUM(COUNTIFS($P356:$AT356,{"Weekoff - Approved","Weekoff Regularise - Approved","Weekoff - Regularise - Approved"}))</f>
        <v>4</v>
      </c>
      <c r="AX356" s="10">
        <f>SUM(COUNTIFS($P356:$AT356,{"Half Day - Approved","Halfday Present - Regularise - Approved","Halfday Present - Approved"}))/2</f>
        <v>0</v>
      </c>
      <c r="AY356" s="10">
        <f>SUM(COUNTIFS($P356:$AT356,{"Half Day - Awaiting"}))/2</f>
        <v>0</v>
      </c>
      <c r="AZ356" s="10">
        <f>COUNTIFS($P356:$AT356,"*Leave - approved*")</f>
        <v>6</v>
      </c>
      <c r="BA356" s="10">
        <f>SUM(COUNTIFS($P356:$AT356,{"Leave - Awaiting"}))</f>
        <v>0</v>
      </c>
      <c r="BB356" s="10">
        <f>COUNTIFS($P356:$AT356,"*Holiday*")</f>
        <v>0</v>
      </c>
      <c r="BC356" s="10">
        <f>SUM(COUNTIFS($P356:$AT356,{"Absent","Absent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6" s="10">
        <f>SUM(COUNTIFS($P356:$AT356,{"Not Marked","Halfday Present - Rejected","Half Day - Rejected","Marked Absent - Regularise - Rejected"}))</f>
        <v>0</v>
      </c>
      <c r="BE356" s="10">
        <f>COUNTIFS($P356:$AT356,"*NA*")</f>
        <v>0</v>
      </c>
      <c r="BF356" s="10">
        <f>SUM(AV356+AY356+BA356+BC356+BD356)</f>
        <v>0</v>
      </c>
      <c r="BG356" s="10">
        <f>SUM(AU356+AW356+AX356+AZ356+BB356)</f>
        <v>31</v>
      </c>
      <c r="BH356" s="10">
        <f>SUM($AU356:$BE356)</f>
        <v>31</v>
      </c>
      <c r="BI356" s="10">
        <f>BA356</f>
        <v>0</v>
      </c>
      <c r="BJ356" s="10">
        <f>BD356+BI356</f>
        <v>0</v>
      </c>
      <c r="BK356" s="10">
        <v>0</v>
      </c>
      <c r="BL356" s="10" t="s">
        <v>2380</v>
      </c>
      <c r="BM356" s="10" t="s">
        <v>2376</v>
      </c>
    </row>
    <row r="357" spans="1:65" x14ac:dyDescent="0.25">
      <c r="A357" s="10" t="s">
        <v>736</v>
      </c>
      <c r="B357" s="10" t="s">
        <v>815</v>
      </c>
      <c r="C357" s="10">
        <v>2002841252</v>
      </c>
      <c r="D357" s="10" t="s">
        <v>816</v>
      </c>
      <c r="E357" s="10" t="s">
        <v>817</v>
      </c>
      <c r="F357" s="10" t="s">
        <v>91</v>
      </c>
      <c r="G357" s="10" t="s">
        <v>47</v>
      </c>
      <c r="H357" s="10">
        <v>7903212385</v>
      </c>
      <c r="I357" s="10" t="s">
        <v>48</v>
      </c>
      <c r="J357" s="22">
        <v>45231</v>
      </c>
      <c r="K357" s="10">
        <v>7991198540</v>
      </c>
      <c r="L357" s="10" t="s">
        <v>814</v>
      </c>
      <c r="M357" s="10" t="s">
        <v>807</v>
      </c>
      <c r="N357" s="10" t="s">
        <v>40</v>
      </c>
      <c r="O357" s="10" t="s">
        <v>41</v>
      </c>
      <c r="P357" s="10" t="s">
        <v>15</v>
      </c>
      <c r="Q357" s="10" t="s">
        <v>15</v>
      </c>
      <c r="R357" s="10" t="s">
        <v>15</v>
      </c>
      <c r="S357" s="10" t="s">
        <v>2360</v>
      </c>
      <c r="T357" s="10" t="s">
        <v>2282</v>
      </c>
      <c r="U357" s="10" t="s">
        <v>15</v>
      </c>
      <c r="V357" s="10" t="s">
        <v>15</v>
      </c>
      <c r="W357" s="10" t="s">
        <v>15</v>
      </c>
      <c r="X357" s="10" t="s">
        <v>15</v>
      </c>
      <c r="Y357" s="10" t="s">
        <v>15</v>
      </c>
      <c r="Z357" s="10" t="s">
        <v>15</v>
      </c>
      <c r="AA357" s="10" t="s">
        <v>2282</v>
      </c>
      <c r="AB357" s="10" t="s">
        <v>15</v>
      </c>
      <c r="AC357" s="10" t="s">
        <v>15</v>
      </c>
      <c r="AD357" s="10" t="s">
        <v>15</v>
      </c>
      <c r="AE357" s="10" t="s">
        <v>15</v>
      </c>
      <c r="AF357" s="10" t="s">
        <v>15</v>
      </c>
      <c r="AG357" s="10" t="s">
        <v>2360</v>
      </c>
      <c r="AH357" s="10" t="s">
        <v>2282</v>
      </c>
      <c r="AI357" s="10" t="s">
        <v>2359</v>
      </c>
      <c r="AJ357" s="10" t="s">
        <v>15</v>
      </c>
      <c r="AK357" s="10" t="s">
        <v>15</v>
      </c>
      <c r="AL357" s="10" t="s">
        <v>15</v>
      </c>
      <c r="AM357" s="10" t="s">
        <v>2360</v>
      </c>
      <c r="AN357" s="10" t="s">
        <v>15</v>
      </c>
      <c r="AO357" s="10" t="s">
        <v>2282</v>
      </c>
      <c r="AP357" s="10" t="s">
        <v>15</v>
      </c>
      <c r="AQ357" s="10" t="s">
        <v>15</v>
      </c>
      <c r="AR357" s="10" t="s">
        <v>15</v>
      </c>
      <c r="AS357" s="10" t="s">
        <v>15</v>
      </c>
      <c r="AT357" s="10" t="s">
        <v>15</v>
      </c>
      <c r="AU357" s="10">
        <f>SUM(COUNTIFS($P357:$AT357,{"Present - Approved","On behalf attendance - Approved","On behalf attendance - Regularise - Approved","Present - Regularise - Approved"}))</f>
        <v>26</v>
      </c>
      <c r="AV357" s="10">
        <f>SUM(COUNTIFS($P357:$AT357,{"Present - Awaiting","Present - Regularise - Awaiting"}))</f>
        <v>0</v>
      </c>
      <c r="AW357" s="10">
        <f>SUM(COUNTIFS($P357:$AT357,{"Weekoff - Approved","Weekoff Regularise - Approved","Weekoff - Regularise - Approved"}))</f>
        <v>4</v>
      </c>
      <c r="AX357" s="10">
        <f>SUM(COUNTIFS($P357:$AT357,{"Half Day - Approved","Halfday Present - Regularise - Approved","Halfday Present - Approved"}))/2</f>
        <v>0</v>
      </c>
      <c r="AY357" s="10">
        <f>SUM(COUNTIFS($P357:$AT357,{"Half Day - Awaiting"}))/2</f>
        <v>0</v>
      </c>
      <c r="AZ357" s="10">
        <f>COUNTIFS($P357:$AT357,"*Leave - approved*")</f>
        <v>1</v>
      </c>
      <c r="BA357" s="10">
        <f>SUM(COUNTIFS($P357:$AT357,{"Leave - Awaiting"}))</f>
        <v>0</v>
      </c>
      <c r="BB357" s="10">
        <f>COUNTIFS($P357:$AT357,"*Holiday*")</f>
        <v>0</v>
      </c>
      <c r="BC357" s="10">
        <f>SUM(COUNTIFS($P357:$AT357,{"Absent","Absent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7" s="10">
        <f>SUM(COUNTIFS($P357:$AT357,{"Not Marked","Halfday Present - Rejected","Half Day - Rejected","Marked Absent - Regularise - Rejected"}))</f>
        <v>0</v>
      </c>
      <c r="BE357" s="10">
        <f>COUNTIFS($P357:$AT357,"*NA*")</f>
        <v>0</v>
      </c>
      <c r="BF357" s="10">
        <f>SUM(AV357+AY357+BA357+BC357+BD357)</f>
        <v>0</v>
      </c>
      <c r="BG357" s="10">
        <f>SUM(AU357+AW357+AX357+AZ357+BB357)</f>
        <v>31</v>
      </c>
      <c r="BH357" s="10">
        <f>SUM($AU357:$BE357)</f>
        <v>31</v>
      </c>
      <c r="BI357" s="10">
        <f>BA357</f>
        <v>0</v>
      </c>
      <c r="BJ357" s="10">
        <f>BD357+BI357</f>
        <v>0</v>
      </c>
      <c r="BK357" s="10">
        <v>0</v>
      </c>
      <c r="BL357" s="10" t="s">
        <v>2380</v>
      </c>
      <c r="BM357" s="10" t="s">
        <v>2376</v>
      </c>
    </row>
    <row r="358" spans="1:65" x14ac:dyDescent="0.25">
      <c r="A358" s="10" t="s">
        <v>177</v>
      </c>
      <c r="B358" s="10" t="s">
        <v>178</v>
      </c>
      <c r="C358" s="10">
        <v>2002840957</v>
      </c>
      <c r="D358" s="10" t="s">
        <v>1161</v>
      </c>
      <c r="E358" s="10" t="s">
        <v>1162</v>
      </c>
      <c r="F358" s="10" t="s">
        <v>46</v>
      </c>
      <c r="G358" s="10" t="s">
        <v>47</v>
      </c>
      <c r="H358" s="10">
        <v>6200484089</v>
      </c>
      <c r="I358" s="10" t="s">
        <v>48</v>
      </c>
      <c r="J358" s="22">
        <v>45231</v>
      </c>
      <c r="K358" s="10">
        <v>9820821645</v>
      </c>
      <c r="L358" s="10" t="s">
        <v>200</v>
      </c>
      <c r="M358" s="10" t="s">
        <v>196</v>
      </c>
      <c r="N358" s="10" t="s">
        <v>2389</v>
      </c>
      <c r="O358" s="15">
        <v>45810</v>
      </c>
      <c r="P358" s="10" t="s">
        <v>2361</v>
      </c>
      <c r="Q358" s="10" t="s">
        <v>2361</v>
      </c>
      <c r="R358" s="10" t="s">
        <v>2361</v>
      </c>
      <c r="S358" s="10" t="s">
        <v>2361</v>
      </c>
      <c r="T358" s="10" t="s">
        <v>2282</v>
      </c>
      <c r="U358" s="10" t="s">
        <v>2361</v>
      </c>
      <c r="V358" s="10" t="s">
        <v>2361</v>
      </c>
      <c r="W358" s="10" t="s">
        <v>2361</v>
      </c>
      <c r="X358" s="10" t="s">
        <v>2361</v>
      </c>
      <c r="Y358" s="10" t="s">
        <v>2361</v>
      </c>
      <c r="Z358" s="10" t="s">
        <v>2361</v>
      </c>
      <c r="AA358" s="10" t="s">
        <v>2282</v>
      </c>
      <c r="AB358" s="10" t="s">
        <v>2361</v>
      </c>
      <c r="AC358" s="10" t="s">
        <v>25</v>
      </c>
      <c r="AD358" s="10" t="s">
        <v>25</v>
      </c>
      <c r="AE358" s="10" t="s">
        <v>25</v>
      </c>
      <c r="AF358" s="10" t="s">
        <v>25</v>
      </c>
      <c r="AG358" s="10" t="s">
        <v>25</v>
      </c>
      <c r="AH358" s="10" t="s">
        <v>25</v>
      </c>
      <c r="AI358" s="10" t="s">
        <v>25</v>
      </c>
      <c r="AJ358" s="10" t="s">
        <v>25</v>
      </c>
      <c r="AK358" s="10" t="s">
        <v>25</v>
      </c>
      <c r="AL358" s="10" t="s">
        <v>25</v>
      </c>
      <c r="AM358" s="10" t="s">
        <v>25</v>
      </c>
      <c r="AN358" s="10" t="s">
        <v>25</v>
      </c>
      <c r="AO358" s="10" t="s">
        <v>25</v>
      </c>
      <c r="AP358" s="10" t="s">
        <v>25</v>
      </c>
      <c r="AQ358" s="10" t="s">
        <v>25</v>
      </c>
      <c r="AR358" s="10" t="s">
        <v>25</v>
      </c>
      <c r="AS358" s="10" t="s">
        <v>25</v>
      </c>
      <c r="AT358" s="10" t="s">
        <v>25</v>
      </c>
      <c r="AU358" s="10">
        <f>SUM(COUNTIFS($P358:$AT358,{"Present - Approved","On behalf attendance - Approved","On behalf attendance - Regularise - Approved","Present - Regularise - Approved"}))</f>
        <v>0</v>
      </c>
      <c r="AV358" s="10">
        <f>SUM(COUNTIFS($P358:$AT358,{"Present - Awaiting","Present - Regularise - Awaiting"}))</f>
        <v>0</v>
      </c>
      <c r="AW358" s="10">
        <f>SUM(COUNTIFS($P358:$AT358,{"Weekoff - Approved","Weekoff Regularise - Approved","Weekoff - Regularise - Approved"}))</f>
        <v>2</v>
      </c>
      <c r="AX358" s="10">
        <f>SUM(COUNTIFS($P358:$AT358,{"Half Day - Approved","Halfday Present - Regularise - Approved","Halfday Present - Approved"}))/2</f>
        <v>0</v>
      </c>
      <c r="AY358" s="10">
        <f>SUM(COUNTIFS($P358:$AT358,{"Half Day - Awaiting"}))/2</f>
        <v>0</v>
      </c>
      <c r="AZ358" s="10">
        <f>COUNTIFS($P358:$AT358,"*Leave - approved*")</f>
        <v>0</v>
      </c>
      <c r="BA358" s="10">
        <f>SUM(COUNTIFS($P358:$AT358,{"Leave - Awaiting"}))</f>
        <v>0</v>
      </c>
      <c r="BB358" s="10">
        <f>COUNTIFS($P358:$AT358,"*Holiday*")</f>
        <v>0</v>
      </c>
      <c r="BC358" s="10">
        <f>SUM(COUNTIFS($P358:$AT358,{"Absent","Absent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8" s="10">
        <f>SUM(COUNTIFS($P358:$AT358,{"Not Marked","Halfday Present - Rejected","Half Day - Rejected","Marked Absent - Regularise - Rejected"}))</f>
        <v>11</v>
      </c>
      <c r="BE358" s="10">
        <f>COUNTIFS($P358:$AT358,"*NA*")</f>
        <v>18</v>
      </c>
      <c r="BF358" s="10">
        <f>SUM(AV358+AY358+BA358+BC358+BD358)</f>
        <v>11</v>
      </c>
      <c r="BG358" s="10">
        <f>SUM(AU358+AW358+AX358+AZ358+BB358)</f>
        <v>2</v>
      </c>
      <c r="BH358" s="10">
        <f>SUM($AU358:$BE358)</f>
        <v>31</v>
      </c>
      <c r="BI358" s="10">
        <f>BA358</f>
        <v>0</v>
      </c>
      <c r="BJ358" s="10">
        <f>BD358+BI358</f>
        <v>11</v>
      </c>
      <c r="BK358" s="10">
        <v>11</v>
      </c>
      <c r="BL358" s="11" t="s">
        <v>2381</v>
      </c>
      <c r="BM358" s="10" t="s">
        <v>2376</v>
      </c>
    </row>
    <row r="359" spans="1:65" x14ac:dyDescent="0.25">
      <c r="A359" s="10" t="s">
        <v>42</v>
      </c>
      <c r="B359" s="10" t="s">
        <v>818</v>
      </c>
      <c r="C359" s="10">
        <v>2002841251</v>
      </c>
      <c r="D359" s="10" t="s">
        <v>819</v>
      </c>
      <c r="E359" s="10" t="s">
        <v>820</v>
      </c>
      <c r="F359" s="10" t="s">
        <v>46</v>
      </c>
      <c r="G359" s="10" t="s">
        <v>47</v>
      </c>
      <c r="H359" s="10">
        <v>8349234020</v>
      </c>
      <c r="I359" s="10" t="s">
        <v>48</v>
      </c>
      <c r="J359" s="22">
        <v>45231</v>
      </c>
      <c r="K359" s="10">
        <v>9770112005</v>
      </c>
      <c r="L359" s="10" t="s">
        <v>49</v>
      </c>
      <c r="M359" s="10" t="s">
        <v>50</v>
      </c>
      <c r="N359" s="10" t="s">
        <v>40</v>
      </c>
      <c r="O359" s="10" t="s">
        <v>41</v>
      </c>
      <c r="P359" s="10" t="s">
        <v>15</v>
      </c>
      <c r="Q359" s="10" t="s">
        <v>15</v>
      </c>
      <c r="R359" s="10" t="s">
        <v>15</v>
      </c>
      <c r="S359" s="10" t="s">
        <v>15</v>
      </c>
      <c r="T359" s="10" t="s">
        <v>2282</v>
      </c>
      <c r="U359" s="10" t="s">
        <v>15</v>
      </c>
      <c r="V359" s="10" t="s">
        <v>15</v>
      </c>
      <c r="W359" s="10" t="s">
        <v>2360</v>
      </c>
      <c r="X359" s="10" t="s">
        <v>15</v>
      </c>
      <c r="Y359" s="10" t="s">
        <v>15</v>
      </c>
      <c r="Z359" s="10" t="s">
        <v>15</v>
      </c>
      <c r="AA359" s="10" t="s">
        <v>2282</v>
      </c>
      <c r="AB359" s="10" t="s">
        <v>15</v>
      </c>
      <c r="AC359" s="10" t="s">
        <v>15</v>
      </c>
      <c r="AD359" s="10" t="s">
        <v>15</v>
      </c>
      <c r="AE359" s="10" t="s">
        <v>15</v>
      </c>
      <c r="AF359" s="10" t="s">
        <v>15</v>
      </c>
      <c r="AG359" s="10" t="s">
        <v>15</v>
      </c>
      <c r="AH359" s="10" t="s">
        <v>2282</v>
      </c>
      <c r="AI359" s="10" t="s">
        <v>2359</v>
      </c>
      <c r="AJ359" s="10" t="s">
        <v>15</v>
      </c>
      <c r="AK359" s="10" t="s">
        <v>15</v>
      </c>
      <c r="AL359" s="10" t="s">
        <v>15</v>
      </c>
      <c r="AM359" s="10" t="s">
        <v>15</v>
      </c>
      <c r="AN359" s="10" t="s">
        <v>15</v>
      </c>
      <c r="AO359" s="10" t="s">
        <v>2282</v>
      </c>
      <c r="AP359" s="10" t="s">
        <v>15</v>
      </c>
      <c r="AQ359" s="10" t="s">
        <v>15</v>
      </c>
      <c r="AR359" s="10" t="s">
        <v>15</v>
      </c>
      <c r="AS359" s="10" t="s">
        <v>15</v>
      </c>
      <c r="AT359" s="10" t="s">
        <v>15</v>
      </c>
      <c r="AU359" s="10">
        <f>SUM(COUNTIFS($P359:$AT359,{"Present - Approved","On behalf attendance - Approved","On behalf attendance - Regularise - Approved","Present - Regularise - Approved"}))</f>
        <v>26</v>
      </c>
      <c r="AV359" s="10">
        <f>SUM(COUNTIFS($P359:$AT359,{"Present - Awaiting","Present - Regularise - Awaiting"}))</f>
        <v>0</v>
      </c>
      <c r="AW359" s="10">
        <f>SUM(COUNTIFS($P359:$AT359,{"Weekoff - Approved","Weekoff Regularise - Approved","Weekoff - Regularise - Approved"}))</f>
        <v>4</v>
      </c>
      <c r="AX359" s="10">
        <f>SUM(COUNTIFS($P359:$AT359,{"Half Day - Approved","Halfday Present - Regularise - Approved","Halfday Present - Approved"}))/2</f>
        <v>0</v>
      </c>
      <c r="AY359" s="10">
        <f>SUM(COUNTIFS($P359:$AT359,{"Half Day - Awaiting"}))/2</f>
        <v>0</v>
      </c>
      <c r="AZ359" s="10">
        <f>COUNTIFS($P359:$AT359,"*Leave - approved*")</f>
        <v>1</v>
      </c>
      <c r="BA359" s="10">
        <f>SUM(COUNTIFS($P359:$AT359,{"Leave - Awaiting"}))</f>
        <v>0</v>
      </c>
      <c r="BB359" s="10">
        <f>COUNTIFS($P359:$AT359,"*Holiday*")</f>
        <v>0</v>
      </c>
      <c r="BC359" s="10">
        <f>SUM(COUNTIFS($P359:$AT359,{"Absent","Absent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59" s="10">
        <f>SUM(COUNTIFS($P359:$AT359,{"Not Marked","Halfday Present - Rejected","Half Day - Rejected","Marked Absent - Regularise - Rejected"}))</f>
        <v>0</v>
      </c>
      <c r="BE359" s="10">
        <f>COUNTIFS($P359:$AT359,"*NA*")</f>
        <v>0</v>
      </c>
      <c r="BF359" s="10">
        <f>SUM(AV359+AY359+BA359+BC359+BD359)</f>
        <v>0</v>
      </c>
      <c r="BG359" s="10">
        <f>SUM(AU359+AW359+AX359+AZ359+BB359)</f>
        <v>31</v>
      </c>
      <c r="BH359" s="10">
        <f>SUM($AU359:$BE359)</f>
        <v>31</v>
      </c>
      <c r="BI359" s="10">
        <f>BA359</f>
        <v>0</v>
      </c>
      <c r="BJ359" s="10">
        <f>BD359+BI359</f>
        <v>0</v>
      </c>
      <c r="BK359" s="10">
        <v>0</v>
      </c>
      <c r="BL359" s="10" t="s">
        <v>2380</v>
      </c>
      <c r="BM359" s="10" t="s">
        <v>2376</v>
      </c>
    </row>
    <row r="360" spans="1:65" x14ac:dyDescent="0.25">
      <c r="A360" s="10" t="s">
        <v>42</v>
      </c>
      <c r="B360" s="10" t="s">
        <v>821</v>
      </c>
      <c r="C360" s="10">
        <v>2002841248</v>
      </c>
      <c r="D360" s="10" t="s">
        <v>822</v>
      </c>
      <c r="E360" s="10" t="s">
        <v>823</v>
      </c>
      <c r="F360" s="10" t="s">
        <v>46</v>
      </c>
      <c r="G360" s="10" t="s">
        <v>47</v>
      </c>
      <c r="H360" s="10">
        <v>9926176018</v>
      </c>
      <c r="I360" s="10" t="s">
        <v>48</v>
      </c>
      <c r="J360" s="22">
        <v>45231</v>
      </c>
      <c r="K360" s="10">
        <v>9826624917</v>
      </c>
      <c r="L360" s="10" t="s">
        <v>635</v>
      </c>
      <c r="M360" s="10" t="s">
        <v>50</v>
      </c>
      <c r="N360" s="10" t="s">
        <v>40</v>
      </c>
      <c r="O360" s="10" t="s">
        <v>41</v>
      </c>
      <c r="P360" s="10" t="s">
        <v>15</v>
      </c>
      <c r="Q360" s="10" t="s">
        <v>15</v>
      </c>
      <c r="R360" s="10" t="s">
        <v>15</v>
      </c>
      <c r="S360" s="10" t="s">
        <v>15</v>
      </c>
      <c r="T360" s="10" t="s">
        <v>2282</v>
      </c>
      <c r="U360" s="10" t="s">
        <v>15</v>
      </c>
      <c r="V360" s="10" t="s">
        <v>15</v>
      </c>
      <c r="W360" s="10" t="s">
        <v>15</v>
      </c>
      <c r="X360" s="10" t="s">
        <v>15</v>
      </c>
      <c r="Y360" s="10" t="s">
        <v>15</v>
      </c>
      <c r="Z360" s="10" t="s">
        <v>15</v>
      </c>
      <c r="AA360" s="10" t="s">
        <v>2282</v>
      </c>
      <c r="AB360" s="10" t="s">
        <v>15</v>
      </c>
      <c r="AC360" s="10" t="s">
        <v>15</v>
      </c>
      <c r="AD360" s="10" t="s">
        <v>15</v>
      </c>
      <c r="AE360" s="10" t="s">
        <v>15</v>
      </c>
      <c r="AF360" s="10" t="s">
        <v>15</v>
      </c>
      <c r="AG360" s="10" t="s">
        <v>15</v>
      </c>
      <c r="AH360" s="10" t="s">
        <v>2282</v>
      </c>
      <c r="AI360" s="10" t="s">
        <v>15</v>
      </c>
      <c r="AJ360" s="10" t="s">
        <v>15</v>
      </c>
      <c r="AK360" s="10" t="s">
        <v>15</v>
      </c>
      <c r="AL360" s="10" t="s">
        <v>15</v>
      </c>
      <c r="AM360" s="10" t="s">
        <v>15</v>
      </c>
      <c r="AN360" s="10" t="s">
        <v>15</v>
      </c>
      <c r="AO360" s="10" t="s">
        <v>2282</v>
      </c>
      <c r="AP360" s="10" t="s">
        <v>15</v>
      </c>
      <c r="AQ360" s="10" t="s">
        <v>15</v>
      </c>
      <c r="AR360" s="10" t="s">
        <v>15</v>
      </c>
      <c r="AS360" s="10" t="s">
        <v>15</v>
      </c>
      <c r="AT360" s="10" t="s">
        <v>15</v>
      </c>
      <c r="AU360" s="10">
        <f>SUM(COUNTIFS($P360:$AT360,{"Present - Approved","On behalf attendance - Approved","On behalf attendance - Regularise - Approved","Present - Regularise - Approved"}))</f>
        <v>27</v>
      </c>
      <c r="AV360" s="10">
        <f>SUM(COUNTIFS($P360:$AT360,{"Present - Awaiting","Present - Regularise - Awaiting"}))</f>
        <v>0</v>
      </c>
      <c r="AW360" s="10">
        <f>SUM(COUNTIFS($P360:$AT360,{"Weekoff - Approved","Weekoff Regularise - Approved","Weekoff - Regularise - Approved"}))</f>
        <v>4</v>
      </c>
      <c r="AX360" s="10">
        <f>SUM(COUNTIFS($P360:$AT360,{"Half Day - Approved","Halfday Present - Regularise - Approved","Halfday Present - Approved"}))/2</f>
        <v>0</v>
      </c>
      <c r="AY360" s="10">
        <f>SUM(COUNTIFS($P360:$AT360,{"Half Day - Awaiting"}))/2</f>
        <v>0</v>
      </c>
      <c r="AZ360" s="10">
        <f>COUNTIFS($P360:$AT360,"*Leave - approved*")</f>
        <v>0</v>
      </c>
      <c r="BA360" s="10">
        <f>SUM(COUNTIFS($P360:$AT360,{"Leave - Awaiting"}))</f>
        <v>0</v>
      </c>
      <c r="BB360" s="10">
        <f>COUNTIFS($P360:$AT360,"*Holiday*")</f>
        <v>0</v>
      </c>
      <c r="BC360" s="10">
        <f>SUM(COUNTIFS($P360:$AT360,{"Absent","Absent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0" s="10">
        <f>SUM(COUNTIFS($P360:$AT360,{"Not Marked","Halfday Present - Rejected","Half Day - Rejected","Marked Absent - Regularise - Rejected"}))</f>
        <v>0</v>
      </c>
      <c r="BE360" s="10">
        <f>COUNTIFS($P360:$AT360,"*NA*")</f>
        <v>0</v>
      </c>
      <c r="BF360" s="10">
        <f>SUM(AV360+AY360+BA360+BC360+BD360)</f>
        <v>0</v>
      </c>
      <c r="BG360" s="10">
        <f>SUM(AU360+AW360+AX360+AZ360+BB360)</f>
        <v>31</v>
      </c>
      <c r="BH360" s="10">
        <f>SUM($AU360:$BE360)</f>
        <v>31</v>
      </c>
      <c r="BI360" s="10">
        <f>BA360</f>
        <v>0</v>
      </c>
      <c r="BJ360" s="10">
        <f>BD360+BI360</f>
        <v>0</v>
      </c>
      <c r="BK360" s="10">
        <v>0</v>
      </c>
      <c r="BL360" s="10" t="s">
        <v>2380</v>
      </c>
      <c r="BM360" s="10" t="s">
        <v>2376</v>
      </c>
    </row>
    <row r="361" spans="1:65" x14ac:dyDescent="0.25">
      <c r="A361" s="10" t="s">
        <v>42</v>
      </c>
      <c r="B361" s="10" t="s">
        <v>306</v>
      </c>
      <c r="C361" s="10">
        <v>2002841247</v>
      </c>
      <c r="D361" s="10" t="s">
        <v>824</v>
      </c>
      <c r="E361" s="10" t="s">
        <v>825</v>
      </c>
      <c r="F361" s="10" t="s">
        <v>46</v>
      </c>
      <c r="G361" s="10" t="s">
        <v>47</v>
      </c>
      <c r="H361" s="10">
        <v>9399431910</v>
      </c>
      <c r="I361" s="10" t="s">
        <v>48</v>
      </c>
      <c r="J361" s="22">
        <v>45231</v>
      </c>
      <c r="K361" s="10">
        <v>9826624917</v>
      </c>
      <c r="L361" s="10" t="s">
        <v>635</v>
      </c>
      <c r="M361" s="10" t="s">
        <v>50</v>
      </c>
      <c r="N361" s="10" t="s">
        <v>40</v>
      </c>
      <c r="O361" s="10" t="s">
        <v>41</v>
      </c>
      <c r="P361" s="10" t="s">
        <v>15</v>
      </c>
      <c r="Q361" s="10" t="s">
        <v>15</v>
      </c>
      <c r="R361" s="10" t="s">
        <v>15</v>
      </c>
      <c r="S361" s="10" t="s">
        <v>15</v>
      </c>
      <c r="T361" s="10" t="s">
        <v>2282</v>
      </c>
      <c r="U361" s="10" t="s">
        <v>15</v>
      </c>
      <c r="V361" s="10" t="s">
        <v>15</v>
      </c>
      <c r="W361" s="10" t="s">
        <v>15</v>
      </c>
      <c r="X361" s="10" t="s">
        <v>15</v>
      </c>
      <c r="Y361" s="10" t="s">
        <v>15</v>
      </c>
      <c r="Z361" s="10" t="s">
        <v>15</v>
      </c>
      <c r="AA361" s="10" t="s">
        <v>2282</v>
      </c>
      <c r="AB361" s="10" t="s">
        <v>15</v>
      </c>
      <c r="AC361" s="10" t="s">
        <v>15</v>
      </c>
      <c r="AD361" s="10" t="s">
        <v>15</v>
      </c>
      <c r="AE361" s="10" t="s">
        <v>15</v>
      </c>
      <c r="AF361" s="10" t="s">
        <v>15</v>
      </c>
      <c r="AG361" s="10" t="s">
        <v>2359</v>
      </c>
      <c r="AH361" s="10" t="s">
        <v>2282</v>
      </c>
      <c r="AI361" s="10" t="s">
        <v>15</v>
      </c>
      <c r="AJ361" s="10" t="s">
        <v>15</v>
      </c>
      <c r="AK361" s="10" t="s">
        <v>15</v>
      </c>
      <c r="AL361" s="10" t="s">
        <v>15</v>
      </c>
      <c r="AM361" s="10" t="s">
        <v>15</v>
      </c>
      <c r="AN361" s="10" t="s">
        <v>15</v>
      </c>
      <c r="AO361" s="10" t="s">
        <v>2282</v>
      </c>
      <c r="AP361" s="10" t="s">
        <v>15</v>
      </c>
      <c r="AQ361" s="10" t="s">
        <v>15</v>
      </c>
      <c r="AR361" s="10" t="s">
        <v>2360</v>
      </c>
      <c r="AS361" s="10" t="s">
        <v>15</v>
      </c>
      <c r="AT361" s="10" t="s">
        <v>15</v>
      </c>
      <c r="AU361" s="10">
        <f>SUM(COUNTIFS($P361:$AT361,{"Present - Approved","On behalf attendance - Approved","On behalf attendance - Regularise - Approved","Present - Regularise - Approved"}))</f>
        <v>26</v>
      </c>
      <c r="AV361" s="10">
        <f>SUM(COUNTIFS($P361:$AT361,{"Present - Awaiting","Present - Regularise - Awaiting"}))</f>
        <v>0</v>
      </c>
      <c r="AW361" s="10">
        <f>SUM(COUNTIFS($P361:$AT361,{"Weekoff - Approved","Weekoff Regularise - Approved","Weekoff - Regularise - Approved"}))</f>
        <v>4</v>
      </c>
      <c r="AX361" s="10">
        <f>SUM(COUNTIFS($P361:$AT361,{"Half Day - Approved","Halfday Present - Regularise - Approved","Halfday Present - Approved"}))/2</f>
        <v>0</v>
      </c>
      <c r="AY361" s="10">
        <f>SUM(COUNTIFS($P361:$AT361,{"Half Day - Awaiting"}))/2</f>
        <v>0</v>
      </c>
      <c r="AZ361" s="10">
        <f>COUNTIFS($P361:$AT361,"*Leave - approved*")</f>
        <v>1</v>
      </c>
      <c r="BA361" s="10">
        <f>SUM(COUNTIFS($P361:$AT361,{"Leave - Awaiting"}))</f>
        <v>0</v>
      </c>
      <c r="BB361" s="10">
        <f>COUNTIFS($P361:$AT361,"*Holiday*")</f>
        <v>0</v>
      </c>
      <c r="BC361" s="10">
        <f>SUM(COUNTIFS($P361:$AT361,{"Absent","Absent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1" s="10">
        <f>SUM(COUNTIFS($P361:$AT361,{"Not Marked","Halfday Present - Rejected","Half Day - Rejected","Marked Absent - Regularise - Rejected"}))</f>
        <v>0</v>
      </c>
      <c r="BE361" s="10">
        <f>COUNTIFS($P361:$AT361,"*NA*")</f>
        <v>0</v>
      </c>
      <c r="BF361" s="10">
        <f>SUM(AV361+AY361+BA361+BC361+BD361)</f>
        <v>0</v>
      </c>
      <c r="BG361" s="10">
        <f>SUM(AU361+AW361+AX361+AZ361+BB361)</f>
        <v>31</v>
      </c>
      <c r="BH361" s="10">
        <f>SUM($AU361:$BE361)</f>
        <v>31</v>
      </c>
      <c r="BI361" s="10">
        <f>BA361</f>
        <v>0</v>
      </c>
      <c r="BJ361" s="10">
        <f>BD361+BI361</f>
        <v>0</v>
      </c>
      <c r="BK361" s="10">
        <v>0</v>
      </c>
      <c r="BL361" s="10" t="s">
        <v>2380</v>
      </c>
      <c r="BM361" s="10" t="s">
        <v>2376</v>
      </c>
    </row>
    <row r="362" spans="1:65" x14ac:dyDescent="0.25">
      <c r="A362" s="10" t="s">
        <v>238</v>
      </c>
      <c r="B362" s="10" t="s">
        <v>826</v>
      </c>
      <c r="C362" s="10">
        <v>2002840696</v>
      </c>
      <c r="D362" s="10" t="s">
        <v>827</v>
      </c>
      <c r="E362" s="10" t="s">
        <v>828</v>
      </c>
      <c r="F362" s="10" t="s">
        <v>104</v>
      </c>
      <c r="G362" s="10" t="s">
        <v>36</v>
      </c>
      <c r="H362" s="10">
        <v>7889737185</v>
      </c>
      <c r="I362" s="10" t="s">
        <v>37</v>
      </c>
      <c r="J362" s="22">
        <v>45231</v>
      </c>
      <c r="K362" s="10">
        <v>9464114266</v>
      </c>
      <c r="L362" s="10" t="s">
        <v>242</v>
      </c>
      <c r="M362" s="10" t="s">
        <v>242</v>
      </c>
      <c r="N362" s="10" t="s">
        <v>40</v>
      </c>
      <c r="O362" s="10" t="s">
        <v>41</v>
      </c>
      <c r="P362" s="10" t="s">
        <v>15</v>
      </c>
      <c r="Q362" s="10" t="s">
        <v>15</v>
      </c>
      <c r="R362" s="10" t="s">
        <v>15</v>
      </c>
      <c r="S362" s="10" t="s">
        <v>15</v>
      </c>
      <c r="T362" s="10" t="s">
        <v>2282</v>
      </c>
      <c r="U362" s="10" t="s">
        <v>15</v>
      </c>
      <c r="V362" s="10" t="s">
        <v>15</v>
      </c>
      <c r="W362" s="10" t="s">
        <v>15</v>
      </c>
      <c r="X362" s="10" t="s">
        <v>15</v>
      </c>
      <c r="Y362" s="10" t="s">
        <v>15</v>
      </c>
      <c r="Z362" s="10" t="s">
        <v>15</v>
      </c>
      <c r="AA362" s="10" t="s">
        <v>2282</v>
      </c>
      <c r="AB362" s="10" t="s">
        <v>15</v>
      </c>
      <c r="AC362" s="10" t="s">
        <v>15</v>
      </c>
      <c r="AD362" s="10" t="s">
        <v>15</v>
      </c>
      <c r="AE362" s="10" t="s">
        <v>15</v>
      </c>
      <c r="AF362" s="10" t="s">
        <v>15</v>
      </c>
      <c r="AG362" s="10" t="s">
        <v>2362</v>
      </c>
      <c r="AH362" s="10" t="s">
        <v>2282</v>
      </c>
      <c r="AI362" s="10" t="s">
        <v>2360</v>
      </c>
      <c r="AJ362" s="10" t="s">
        <v>15</v>
      </c>
      <c r="AK362" s="10" t="s">
        <v>15</v>
      </c>
      <c r="AL362" s="10" t="s">
        <v>15</v>
      </c>
      <c r="AM362" s="10" t="s">
        <v>15</v>
      </c>
      <c r="AN362" s="10" t="s">
        <v>15</v>
      </c>
      <c r="AO362" s="10" t="s">
        <v>2282</v>
      </c>
      <c r="AP362" s="10" t="s">
        <v>15</v>
      </c>
      <c r="AQ362" s="10" t="s">
        <v>15</v>
      </c>
      <c r="AR362" s="10" t="s">
        <v>15</v>
      </c>
      <c r="AS362" s="10" t="s">
        <v>15</v>
      </c>
      <c r="AT362" s="10" t="s">
        <v>15</v>
      </c>
      <c r="AU362" s="10">
        <f>SUM(COUNTIFS($P362:$AT362,{"Present - Approved","On behalf attendance - Approved","On behalf attendance - Regularise - Approved","Present - Regularise - Approved"}))</f>
        <v>26</v>
      </c>
      <c r="AV362" s="10">
        <f>SUM(COUNTIFS($P362:$AT362,{"Present - Awaiting","Present - Regularise - Awaiting"}))</f>
        <v>0</v>
      </c>
      <c r="AW362" s="10">
        <f>SUM(COUNTIFS($P362:$AT362,{"Weekoff - Approved","Weekoff Regularise - Approved","Weekoff - Regularise - Approved"}))</f>
        <v>4</v>
      </c>
      <c r="AX362" s="10">
        <f>SUM(COUNTIFS($P362:$AT362,{"Half Day - Approved","Halfday Present - Regularise - Approved","Halfday Present - Approved"}))/2</f>
        <v>0</v>
      </c>
      <c r="AY362" s="10">
        <f>SUM(COUNTIFS($P362:$AT362,{"Half Day - Awaiting"}))/2</f>
        <v>0</v>
      </c>
      <c r="AZ362" s="10">
        <f>COUNTIFS($P362:$AT362,"*Leave - approved*")</f>
        <v>0</v>
      </c>
      <c r="BA362" s="10">
        <f>SUM(COUNTIFS($P362:$AT362,{"Leave - Awaiting"}))</f>
        <v>0</v>
      </c>
      <c r="BB362" s="10">
        <f>COUNTIFS($P362:$AT362,"*Holiday*")</f>
        <v>1</v>
      </c>
      <c r="BC362" s="10">
        <f>SUM(COUNTIFS($P362:$AT362,{"Absent","Absent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2" s="10">
        <f>SUM(COUNTIFS($P362:$AT362,{"Not Marked","Halfday Present - Rejected","Half Day - Rejected","Marked Absent - Regularise - Rejected"}))</f>
        <v>0</v>
      </c>
      <c r="BE362" s="10">
        <f>COUNTIFS($P362:$AT362,"*NA*")</f>
        <v>0</v>
      </c>
      <c r="BF362" s="10">
        <f>SUM(AV362+AY362+BA362+BC362+BD362)</f>
        <v>0</v>
      </c>
      <c r="BG362" s="10">
        <f>SUM(AU362+AW362+AX362+AZ362+BB362)</f>
        <v>31</v>
      </c>
      <c r="BH362" s="10">
        <f>SUM($AU362:$BE362)</f>
        <v>31</v>
      </c>
      <c r="BI362" s="10">
        <f>BA362</f>
        <v>0</v>
      </c>
      <c r="BJ362" s="10">
        <f>BD362+BI362</f>
        <v>0</v>
      </c>
      <c r="BK362" s="10">
        <v>0</v>
      </c>
      <c r="BL362" s="10" t="s">
        <v>2380</v>
      </c>
      <c r="BM362" s="10" t="s">
        <v>2376</v>
      </c>
    </row>
    <row r="363" spans="1:65" x14ac:dyDescent="0.25">
      <c r="A363" s="10" t="s">
        <v>736</v>
      </c>
      <c r="B363" s="10" t="s">
        <v>829</v>
      </c>
      <c r="C363" s="10">
        <v>2002841246</v>
      </c>
      <c r="D363" s="10" t="s">
        <v>830</v>
      </c>
      <c r="E363" s="10" t="s">
        <v>831</v>
      </c>
      <c r="F363" s="10" t="s">
        <v>91</v>
      </c>
      <c r="G363" s="10" t="s">
        <v>47</v>
      </c>
      <c r="H363" s="10">
        <v>9122102605</v>
      </c>
      <c r="I363" s="10" t="s">
        <v>48</v>
      </c>
      <c r="J363" s="22">
        <v>45231</v>
      </c>
      <c r="K363" s="10">
        <v>7991198540</v>
      </c>
      <c r="L363" s="10" t="s">
        <v>814</v>
      </c>
      <c r="M363" s="10" t="s">
        <v>807</v>
      </c>
      <c r="N363" s="10" t="s">
        <v>40</v>
      </c>
      <c r="O363" s="10" t="s">
        <v>41</v>
      </c>
      <c r="P363" s="10" t="s">
        <v>15</v>
      </c>
      <c r="Q363" s="10" t="s">
        <v>15</v>
      </c>
      <c r="R363" s="10" t="s">
        <v>15</v>
      </c>
      <c r="S363" s="10" t="s">
        <v>15</v>
      </c>
      <c r="T363" s="10" t="s">
        <v>2282</v>
      </c>
      <c r="U363" s="10" t="s">
        <v>15</v>
      </c>
      <c r="V363" s="10" t="s">
        <v>15</v>
      </c>
      <c r="W363" s="10" t="s">
        <v>15</v>
      </c>
      <c r="X363" s="10" t="s">
        <v>15</v>
      </c>
      <c r="Y363" s="10" t="s">
        <v>15</v>
      </c>
      <c r="Z363" s="10" t="s">
        <v>15</v>
      </c>
      <c r="AA363" s="10" t="s">
        <v>2282</v>
      </c>
      <c r="AB363" s="10" t="s">
        <v>15</v>
      </c>
      <c r="AC363" s="10" t="s">
        <v>2359</v>
      </c>
      <c r="AD363" s="10" t="s">
        <v>15</v>
      </c>
      <c r="AE363" s="10" t="s">
        <v>15</v>
      </c>
      <c r="AF363" s="10" t="s">
        <v>15</v>
      </c>
      <c r="AG363" s="10" t="s">
        <v>15</v>
      </c>
      <c r="AH363" s="10" t="s">
        <v>2282</v>
      </c>
      <c r="AI363" s="10" t="s">
        <v>15</v>
      </c>
      <c r="AJ363" s="10" t="s">
        <v>15</v>
      </c>
      <c r="AK363" s="10" t="s">
        <v>15</v>
      </c>
      <c r="AL363" s="10" t="s">
        <v>15</v>
      </c>
      <c r="AM363" s="10" t="s">
        <v>15</v>
      </c>
      <c r="AN363" s="10" t="s">
        <v>15</v>
      </c>
      <c r="AO363" s="10" t="s">
        <v>2282</v>
      </c>
      <c r="AP363" s="10" t="s">
        <v>15</v>
      </c>
      <c r="AQ363" s="10" t="s">
        <v>15</v>
      </c>
      <c r="AR363" s="10" t="s">
        <v>15</v>
      </c>
      <c r="AS363" s="10" t="s">
        <v>15</v>
      </c>
      <c r="AT363" s="10" t="s">
        <v>15</v>
      </c>
      <c r="AU363" s="10">
        <f>SUM(COUNTIFS($P363:$AT363,{"Present - Approved","On behalf attendance - Approved","On behalf attendance - Regularise - Approved","Present - Regularise - Approved"}))</f>
        <v>26</v>
      </c>
      <c r="AV363" s="10">
        <f>SUM(COUNTIFS($P363:$AT363,{"Present - Awaiting","Present - Regularise - Awaiting"}))</f>
        <v>0</v>
      </c>
      <c r="AW363" s="10">
        <f>SUM(COUNTIFS($P363:$AT363,{"Weekoff - Approved","Weekoff Regularise - Approved","Weekoff - Regularise - Approved"}))</f>
        <v>4</v>
      </c>
      <c r="AX363" s="10">
        <f>SUM(COUNTIFS($P363:$AT363,{"Half Day - Approved","Halfday Present - Regularise - Approved","Halfday Present - Approved"}))/2</f>
        <v>0</v>
      </c>
      <c r="AY363" s="10">
        <f>SUM(COUNTIFS($P363:$AT363,{"Half Day - Awaiting"}))/2</f>
        <v>0</v>
      </c>
      <c r="AZ363" s="10">
        <f>COUNTIFS($P363:$AT363,"*Leave - approved*")</f>
        <v>1</v>
      </c>
      <c r="BA363" s="10">
        <f>SUM(COUNTIFS($P363:$AT363,{"Leave - Awaiting"}))</f>
        <v>0</v>
      </c>
      <c r="BB363" s="10">
        <f>COUNTIFS($P363:$AT363,"*Holiday*")</f>
        <v>0</v>
      </c>
      <c r="BC363" s="10">
        <f>SUM(COUNTIFS($P363:$AT363,{"Absent","Absent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3" s="10">
        <f>SUM(COUNTIFS($P363:$AT363,{"Not Marked","Halfday Present - Rejected","Half Day - Rejected","Marked Absent - Regularise - Rejected"}))</f>
        <v>0</v>
      </c>
      <c r="BE363" s="10">
        <f>COUNTIFS($P363:$AT363,"*NA*")</f>
        <v>0</v>
      </c>
      <c r="BF363" s="10">
        <f>SUM(AV363+AY363+BA363+BC363+BD363)</f>
        <v>0</v>
      </c>
      <c r="BG363" s="10">
        <f>SUM(AU363+AW363+AX363+AZ363+BB363)</f>
        <v>31</v>
      </c>
      <c r="BH363" s="10">
        <f>SUM($AU363:$BE363)</f>
        <v>31</v>
      </c>
      <c r="BI363" s="10">
        <f>BA363</f>
        <v>0</v>
      </c>
      <c r="BJ363" s="10">
        <f>BD363+BI363</f>
        <v>0</v>
      </c>
      <c r="BK363" s="10">
        <v>0</v>
      </c>
      <c r="BL363" s="10" t="s">
        <v>2380</v>
      </c>
      <c r="BM363" s="10" t="s">
        <v>2376</v>
      </c>
    </row>
    <row r="364" spans="1:65" x14ac:dyDescent="0.25">
      <c r="A364" s="10" t="s">
        <v>117</v>
      </c>
      <c r="B364" s="10" t="s">
        <v>249</v>
      </c>
      <c r="C364" s="10">
        <v>2002841245</v>
      </c>
      <c r="D364" s="10" t="s">
        <v>832</v>
      </c>
      <c r="E364" s="10" t="s">
        <v>833</v>
      </c>
      <c r="F364" s="10" t="s">
        <v>35</v>
      </c>
      <c r="G364" s="10" t="s">
        <v>47</v>
      </c>
      <c r="H364" s="10">
        <v>7397479330</v>
      </c>
      <c r="I364" s="10" t="s">
        <v>48</v>
      </c>
      <c r="J364" s="22">
        <v>45231</v>
      </c>
      <c r="K364" s="10">
        <v>8667088356</v>
      </c>
      <c r="L364" s="10" t="s">
        <v>700</v>
      </c>
      <c r="M364" s="10" t="s">
        <v>253</v>
      </c>
      <c r="N364" s="10" t="s">
        <v>40</v>
      </c>
      <c r="O364" s="10" t="s">
        <v>41</v>
      </c>
      <c r="P364" s="10" t="s">
        <v>15</v>
      </c>
      <c r="Q364" s="10" t="s">
        <v>15</v>
      </c>
      <c r="R364" s="10" t="s">
        <v>15</v>
      </c>
      <c r="S364" s="10" t="s">
        <v>15</v>
      </c>
      <c r="T364" s="10" t="s">
        <v>2282</v>
      </c>
      <c r="U364" s="10" t="s">
        <v>15</v>
      </c>
      <c r="V364" s="10" t="s">
        <v>15</v>
      </c>
      <c r="W364" s="10" t="s">
        <v>15</v>
      </c>
      <c r="X364" s="10" t="s">
        <v>15</v>
      </c>
      <c r="Y364" s="10" t="s">
        <v>15</v>
      </c>
      <c r="Z364" s="10" t="s">
        <v>15</v>
      </c>
      <c r="AA364" s="10" t="s">
        <v>2282</v>
      </c>
      <c r="AB364" s="10" t="s">
        <v>15</v>
      </c>
      <c r="AC364" s="10" t="s">
        <v>2359</v>
      </c>
      <c r="AD364" s="10" t="s">
        <v>15</v>
      </c>
      <c r="AE364" s="10" t="s">
        <v>15</v>
      </c>
      <c r="AF364" s="10" t="s">
        <v>15</v>
      </c>
      <c r="AG364" s="10" t="s">
        <v>15</v>
      </c>
      <c r="AH364" s="10" t="s">
        <v>2282</v>
      </c>
      <c r="AI364" s="10" t="s">
        <v>15</v>
      </c>
      <c r="AJ364" s="10" t="s">
        <v>15</v>
      </c>
      <c r="AK364" s="10" t="s">
        <v>15</v>
      </c>
      <c r="AL364" s="10" t="s">
        <v>15</v>
      </c>
      <c r="AM364" s="10" t="s">
        <v>15</v>
      </c>
      <c r="AN364" s="10" t="s">
        <v>15</v>
      </c>
      <c r="AO364" s="10" t="s">
        <v>2282</v>
      </c>
      <c r="AP364" s="10" t="s">
        <v>15</v>
      </c>
      <c r="AQ364" s="10" t="s">
        <v>15</v>
      </c>
      <c r="AR364" s="10" t="s">
        <v>15</v>
      </c>
      <c r="AS364" s="10" t="s">
        <v>15</v>
      </c>
      <c r="AT364" s="10" t="s">
        <v>15</v>
      </c>
      <c r="AU364" s="10">
        <f>SUM(COUNTIFS($P364:$AT364,{"Present - Approved","On behalf attendance - Approved","On behalf attendance - Regularise - Approved","Present - Regularise - Approved"}))</f>
        <v>26</v>
      </c>
      <c r="AV364" s="10">
        <f>SUM(COUNTIFS($P364:$AT364,{"Present - Awaiting","Present - Regularise - Awaiting"}))</f>
        <v>0</v>
      </c>
      <c r="AW364" s="10">
        <f>SUM(COUNTIFS($P364:$AT364,{"Weekoff - Approved","Weekoff Regularise - Approved","Weekoff - Regularise - Approved"}))</f>
        <v>4</v>
      </c>
      <c r="AX364" s="10">
        <f>SUM(COUNTIFS($P364:$AT364,{"Half Day - Approved","Halfday Present - Regularise - Approved","Halfday Present - Approved"}))/2</f>
        <v>0</v>
      </c>
      <c r="AY364" s="10">
        <f>SUM(COUNTIFS($P364:$AT364,{"Half Day - Awaiting"}))/2</f>
        <v>0</v>
      </c>
      <c r="AZ364" s="10">
        <f>COUNTIFS($P364:$AT364,"*Leave - approved*")</f>
        <v>1</v>
      </c>
      <c r="BA364" s="10">
        <f>SUM(COUNTIFS($P364:$AT364,{"Leave - Awaiting"}))</f>
        <v>0</v>
      </c>
      <c r="BB364" s="10">
        <f>COUNTIFS($P364:$AT364,"*Holiday*")</f>
        <v>0</v>
      </c>
      <c r="BC364" s="10">
        <f>SUM(COUNTIFS($P364:$AT364,{"Absent","Absent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4" s="10">
        <f>SUM(COUNTIFS($P364:$AT364,{"Not Marked","Halfday Present - Rejected","Half Day - Rejected","Marked Absent - Regularise - Rejected"}))</f>
        <v>0</v>
      </c>
      <c r="BE364" s="10">
        <f>COUNTIFS($P364:$AT364,"*NA*")</f>
        <v>0</v>
      </c>
      <c r="BF364" s="10">
        <f>SUM(AV364+AY364+BA364+BC364+BD364)</f>
        <v>0</v>
      </c>
      <c r="BG364" s="10">
        <f>SUM(AU364+AW364+AX364+AZ364+BB364)</f>
        <v>31</v>
      </c>
      <c r="BH364" s="10">
        <f>SUM($AU364:$BE364)</f>
        <v>31</v>
      </c>
      <c r="BI364" s="10">
        <f>BA364</f>
        <v>0</v>
      </c>
      <c r="BJ364" s="10">
        <f>BD364+BI364</f>
        <v>0</v>
      </c>
      <c r="BK364" s="10">
        <v>0</v>
      </c>
      <c r="BL364" s="10" t="s">
        <v>2380</v>
      </c>
      <c r="BM364" s="10" t="s">
        <v>2376</v>
      </c>
    </row>
    <row r="365" spans="1:65" x14ac:dyDescent="0.25">
      <c r="A365" s="10" t="s">
        <v>117</v>
      </c>
      <c r="B365" s="10" t="s">
        <v>249</v>
      </c>
      <c r="C365" s="10">
        <v>2002841238</v>
      </c>
      <c r="D365" s="10" t="s">
        <v>838</v>
      </c>
      <c r="E365" s="10" t="s">
        <v>839</v>
      </c>
      <c r="F365" s="10" t="s">
        <v>35</v>
      </c>
      <c r="G365" s="10" t="s">
        <v>47</v>
      </c>
      <c r="H365" s="10">
        <v>8807595021</v>
      </c>
      <c r="I365" s="10" t="s">
        <v>48</v>
      </c>
      <c r="J365" s="22">
        <v>45231</v>
      </c>
      <c r="K365" s="10">
        <v>7010710300</v>
      </c>
      <c r="L365" s="10" t="s">
        <v>252</v>
      </c>
      <c r="M365" s="10" t="s">
        <v>253</v>
      </c>
      <c r="N365" s="10" t="s">
        <v>40</v>
      </c>
      <c r="O365" s="10" t="s">
        <v>41</v>
      </c>
      <c r="P365" s="10" t="s">
        <v>15</v>
      </c>
      <c r="Q365" s="10" t="s">
        <v>15</v>
      </c>
      <c r="R365" s="10" t="s">
        <v>15</v>
      </c>
      <c r="S365" s="10" t="s">
        <v>15</v>
      </c>
      <c r="T365" s="10" t="s">
        <v>2282</v>
      </c>
      <c r="U365" s="10" t="s">
        <v>15</v>
      </c>
      <c r="V365" s="10" t="s">
        <v>15</v>
      </c>
      <c r="W365" s="10" t="s">
        <v>15</v>
      </c>
      <c r="X365" s="10" t="s">
        <v>15</v>
      </c>
      <c r="Y365" s="10" t="s">
        <v>15</v>
      </c>
      <c r="Z365" s="10" t="s">
        <v>15</v>
      </c>
      <c r="AA365" s="10" t="s">
        <v>2282</v>
      </c>
      <c r="AB365" s="10" t="s">
        <v>15</v>
      </c>
      <c r="AC365" s="10" t="s">
        <v>15</v>
      </c>
      <c r="AD365" s="10" t="s">
        <v>15</v>
      </c>
      <c r="AE365" s="10" t="s">
        <v>15</v>
      </c>
      <c r="AF365" s="10" t="s">
        <v>15</v>
      </c>
      <c r="AG365" s="10" t="s">
        <v>15</v>
      </c>
      <c r="AH365" s="10" t="s">
        <v>2282</v>
      </c>
      <c r="AI365" s="10" t="s">
        <v>15</v>
      </c>
      <c r="AJ365" s="10" t="s">
        <v>15</v>
      </c>
      <c r="AK365" s="10" t="s">
        <v>15</v>
      </c>
      <c r="AL365" s="10" t="s">
        <v>15</v>
      </c>
      <c r="AM365" s="10" t="s">
        <v>15</v>
      </c>
      <c r="AN365" s="10" t="s">
        <v>15</v>
      </c>
      <c r="AO365" s="10" t="s">
        <v>2282</v>
      </c>
      <c r="AP365" s="10" t="s">
        <v>15</v>
      </c>
      <c r="AQ365" s="10" t="s">
        <v>15</v>
      </c>
      <c r="AR365" s="10" t="s">
        <v>15</v>
      </c>
      <c r="AS365" s="10" t="s">
        <v>15</v>
      </c>
      <c r="AT365" s="10" t="s">
        <v>15</v>
      </c>
      <c r="AU365" s="10">
        <f>SUM(COUNTIFS($P365:$AT365,{"Present - Approved","On behalf attendance - Approved","On behalf attendance - Regularise - Approved","Present - Regularise - Approved"}))</f>
        <v>27</v>
      </c>
      <c r="AV365" s="10">
        <f>SUM(COUNTIFS($P365:$AT365,{"Present - Awaiting","Present - Regularise - Awaiting"}))</f>
        <v>0</v>
      </c>
      <c r="AW365" s="10">
        <f>SUM(COUNTIFS($P365:$AT365,{"Weekoff - Approved","Weekoff Regularise - Approved","Weekoff - Regularise - Approved"}))</f>
        <v>4</v>
      </c>
      <c r="AX365" s="10">
        <f>SUM(COUNTIFS($P365:$AT365,{"Half Day - Approved","Halfday Present - Regularise - Approved","Halfday Present - Approved"}))/2</f>
        <v>0</v>
      </c>
      <c r="AY365" s="10">
        <f>SUM(COUNTIFS($P365:$AT365,{"Half Day - Awaiting"}))/2</f>
        <v>0</v>
      </c>
      <c r="AZ365" s="10">
        <f>COUNTIFS($P365:$AT365,"*Leave - approved*")</f>
        <v>0</v>
      </c>
      <c r="BA365" s="10">
        <f>SUM(COUNTIFS($P365:$AT365,{"Leave - Awaiting"}))</f>
        <v>0</v>
      </c>
      <c r="BB365" s="10">
        <f>COUNTIFS($P365:$AT365,"*Holiday*")</f>
        <v>0</v>
      </c>
      <c r="BC365" s="10">
        <f>SUM(COUNTIFS($P365:$AT365,{"Absent","Absent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5" s="10">
        <f>SUM(COUNTIFS($P365:$AT365,{"Not Marked","Halfday Present - Rejected","Half Day - Rejected","Marked Absent - Regularise - Rejected"}))</f>
        <v>0</v>
      </c>
      <c r="BE365" s="10">
        <f>COUNTIFS($P365:$AT365,"*NA*")</f>
        <v>0</v>
      </c>
      <c r="BF365" s="10">
        <f>SUM(AV365+AY365+BA365+BC365+BD365)</f>
        <v>0</v>
      </c>
      <c r="BG365" s="10">
        <f>SUM(AU365+AW365+AX365+AZ365+BB365)</f>
        <v>31</v>
      </c>
      <c r="BH365" s="10">
        <f>SUM($AU365:$BE365)</f>
        <v>31</v>
      </c>
      <c r="BI365" s="10">
        <f>BA365</f>
        <v>0</v>
      </c>
      <c r="BJ365" s="10">
        <f>BD365+BI365</f>
        <v>0</v>
      </c>
      <c r="BK365" s="10">
        <v>0</v>
      </c>
      <c r="BL365" s="10" t="s">
        <v>2380</v>
      </c>
      <c r="BM365" s="10" t="s">
        <v>2376</v>
      </c>
    </row>
    <row r="366" spans="1:65" x14ac:dyDescent="0.25">
      <c r="A366" s="10" t="s">
        <v>117</v>
      </c>
      <c r="B366" s="10" t="s">
        <v>840</v>
      </c>
      <c r="C366" s="10">
        <v>2002841235</v>
      </c>
      <c r="D366" s="10" t="s">
        <v>841</v>
      </c>
      <c r="E366" s="10" t="s">
        <v>842</v>
      </c>
      <c r="F366" s="10" t="s">
        <v>35</v>
      </c>
      <c r="G366" s="10" t="s">
        <v>47</v>
      </c>
      <c r="H366" s="10">
        <v>8072288906</v>
      </c>
      <c r="I366" s="10" t="s">
        <v>48</v>
      </c>
      <c r="J366" s="22">
        <v>45231</v>
      </c>
      <c r="K366" s="10">
        <v>9655222021</v>
      </c>
      <c r="L366" s="10" t="s">
        <v>843</v>
      </c>
      <c r="M366" s="10" t="s">
        <v>253</v>
      </c>
      <c r="N366" s="10" t="s">
        <v>40</v>
      </c>
      <c r="O366" s="10" t="s">
        <v>41</v>
      </c>
      <c r="P366" s="10" t="s">
        <v>15</v>
      </c>
      <c r="Q366" s="10" t="s">
        <v>15</v>
      </c>
      <c r="R366" s="10" t="s">
        <v>15</v>
      </c>
      <c r="S366" s="10" t="s">
        <v>15</v>
      </c>
      <c r="T366" s="10" t="s">
        <v>2282</v>
      </c>
      <c r="U366" s="10" t="s">
        <v>2359</v>
      </c>
      <c r="V366" s="10" t="s">
        <v>15</v>
      </c>
      <c r="W366" s="10" t="s">
        <v>15</v>
      </c>
      <c r="X366" s="10" t="s">
        <v>15</v>
      </c>
      <c r="Y366" s="10" t="s">
        <v>15</v>
      </c>
      <c r="Z366" s="10" t="s">
        <v>15</v>
      </c>
      <c r="AA366" s="10" t="s">
        <v>2282</v>
      </c>
      <c r="AB366" s="10" t="s">
        <v>15</v>
      </c>
      <c r="AC366" s="10" t="s">
        <v>15</v>
      </c>
      <c r="AD366" s="10" t="s">
        <v>15</v>
      </c>
      <c r="AE366" s="10" t="s">
        <v>15</v>
      </c>
      <c r="AF366" s="10" t="s">
        <v>15</v>
      </c>
      <c r="AG366" s="10" t="s">
        <v>15</v>
      </c>
      <c r="AH366" s="10" t="s">
        <v>2282</v>
      </c>
      <c r="AI366" s="10" t="s">
        <v>2359</v>
      </c>
      <c r="AJ366" s="10" t="s">
        <v>15</v>
      </c>
      <c r="AK366" s="10" t="s">
        <v>15</v>
      </c>
      <c r="AL366" s="10" t="s">
        <v>15</v>
      </c>
      <c r="AM366" s="10" t="s">
        <v>15</v>
      </c>
      <c r="AN366" s="10" t="s">
        <v>15</v>
      </c>
      <c r="AO366" s="10" t="s">
        <v>2282</v>
      </c>
      <c r="AP366" s="10" t="s">
        <v>15</v>
      </c>
      <c r="AQ366" s="10" t="s">
        <v>15</v>
      </c>
      <c r="AR366" s="10" t="s">
        <v>15</v>
      </c>
      <c r="AS366" s="10" t="s">
        <v>15</v>
      </c>
      <c r="AT366" s="10" t="s">
        <v>15</v>
      </c>
      <c r="AU366" s="10">
        <f>SUM(COUNTIFS($P366:$AT366,{"Present - Approved","On behalf attendance - Approved","On behalf attendance - Regularise - Approved","Present - Regularise - Approved"}))</f>
        <v>25</v>
      </c>
      <c r="AV366" s="10">
        <f>SUM(COUNTIFS($P366:$AT366,{"Present - Awaiting","Present - Regularise - Awaiting"}))</f>
        <v>0</v>
      </c>
      <c r="AW366" s="10">
        <f>SUM(COUNTIFS($P366:$AT366,{"Weekoff - Approved","Weekoff Regularise - Approved","Weekoff - Regularise - Approved"}))</f>
        <v>4</v>
      </c>
      <c r="AX366" s="10">
        <f>SUM(COUNTIFS($P366:$AT366,{"Half Day - Approved","Halfday Present - Regularise - Approved","Halfday Present - Approved"}))/2</f>
        <v>0</v>
      </c>
      <c r="AY366" s="10">
        <f>SUM(COUNTIFS($P366:$AT366,{"Half Day - Awaiting"}))/2</f>
        <v>0</v>
      </c>
      <c r="AZ366" s="10">
        <f>COUNTIFS($P366:$AT366,"*Leave - approved*")</f>
        <v>2</v>
      </c>
      <c r="BA366" s="10">
        <f>SUM(COUNTIFS($P366:$AT366,{"Leave - Awaiting"}))</f>
        <v>0</v>
      </c>
      <c r="BB366" s="10">
        <f>COUNTIFS($P366:$AT366,"*Holiday*")</f>
        <v>0</v>
      </c>
      <c r="BC366" s="10">
        <f>SUM(COUNTIFS($P366:$AT366,{"Absent","Absent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6" s="10">
        <f>SUM(COUNTIFS($P366:$AT366,{"Not Marked","Halfday Present - Rejected","Half Day - Rejected","Marked Absent - Regularise - Rejected"}))</f>
        <v>0</v>
      </c>
      <c r="BE366" s="10">
        <f>COUNTIFS($P366:$AT366,"*NA*")</f>
        <v>0</v>
      </c>
      <c r="BF366" s="10">
        <f>SUM(AV366+AY366+BA366+BC366+BD366)</f>
        <v>0</v>
      </c>
      <c r="BG366" s="10">
        <f>SUM(AU366+AW366+AX366+AZ366+BB366)</f>
        <v>31</v>
      </c>
      <c r="BH366" s="10">
        <f>SUM($AU366:$BE366)</f>
        <v>31</v>
      </c>
      <c r="BI366" s="10">
        <f>BA366</f>
        <v>0</v>
      </c>
      <c r="BJ366" s="10">
        <f>BD366+BI366</f>
        <v>0</v>
      </c>
      <c r="BK366" s="10">
        <v>0</v>
      </c>
      <c r="BL366" s="10" t="s">
        <v>2380</v>
      </c>
      <c r="BM366" s="10" t="s">
        <v>2376</v>
      </c>
    </row>
    <row r="367" spans="1:65" x14ac:dyDescent="0.25">
      <c r="A367" s="10" t="s">
        <v>117</v>
      </c>
      <c r="B367" s="10" t="s">
        <v>840</v>
      </c>
      <c r="C367" s="10">
        <v>2002841234</v>
      </c>
      <c r="D367" s="10" t="s">
        <v>844</v>
      </c>
      <c r="E367" s="10" t="s">
        <v>845</v>
      </c>
      <c r="F367" s="10" t="s">
        <v>35</v>
      </c>
      <c r="G367" s="10" t="s">
        <v>47</v>
      </c>
      <c r="H367" s="10">
        <v>9344492719</v>
      </c>
      <c r="I367" s="10" t="s">
        <v>48</v>
      </c>
      <c r="J367" s="22">
        <v>45231</v>
      </c>
      <c r="K367" s="10">
        <v>9655222021</v>
      </c>
      <c r="L367" s="10" t="s">
        <v>843</v>
      </c>
      <c r="M367" s="10" t="s">
        <v>253</v>
      </c>
      <c r="N367" s="10" t="s">
        <v>40</v>
      </c>
      <c r="O367" s="10" t="s">
        <v>41</v>
      </c>
      <c r="P367" s="10" t="s">
        <v>15</v>
      </c>
      <c r="Q367" s="10" t="s">
        <v>2360</v>
      </c>
      <c r="R367" s="10" t="s">
        <v>15</v>
      </c>
      <c r="S367" s="10" t="s">
        <v>15</v>
      </c>
      <c r="T367" s="10" t="s">
        <v>2282</v>
      </c>
      <c r="U367" s="10" t="s">
        <v>15</v>
      </c>
      <c r="V367" s="10" t="s">
        <v>2360</v>
      </c>
      <c r="W367" s="10" t="s">
        <v>15</v>
      </c>
      <c r="X367" s="10" t="s">
        <v>15</v>
      </c>
      <c r="Y367" s="10" t="s">
        <v>15</v>
      </c>
      <c r="Z367" s="10" t="s">
        <v>2360</v>
      </c>
      <c r="AA367" s="10" t="s">
        <v>2282</v>
      </c>
      <c r="AB367" s="10" t="s">
        <v>15</v>
      </c>
      <c r="AC367" s="10" t="s">
        <v>15</v>
      </c>
      <c r="AD367" s="10" t="s">
        <v>2359</v>
      </c>
      <c r="AE367" s="10" t="s">
        <v>15</v>
      </c>
      <c r="AF367" s="10" t="s">
        <v>15</v>
      </c>
      <c r="AG367" s="10" t="s">
        <v>15</v>
      </c>
      <c r="AH367" s="10" t="s">
        <v>2282</v>
      </c>
      <c r="AI367" s="10" t="s">
        <v>2359</v>
      </c>
      <c r="AJ367" s="10" t="s">
        <v>15</v>
      </c>
      <c r="AK367" s="10" t="s">
        <v>15</v>
      </c>
      <c r="AL367" s="10" t="s">
        <v>15</v>
      </c>
      <c r="AM367" s="10" t="s">
        <v>15</v>
      </c>
      <c r="AN367" s="10" t="s">
        <v>15</v>
      </c>
      <c r="AO367" s="10" t="s">
        <v>2282</v>
      </c>
      <c r="AP367" s="10" t="s">
        <v>15</v>
      </c>
      <c r="AQ367" s="10" t="s">
        <v>15</v>
      </c>
      <c r="AR367" s="10" t="s">
        <v>15</v>
      </c>
      <c r="AS367" s="10" t="s">
        <v>15</v>
      </c>
      <c r="AT367" s="10" t="s">
        <v>15</v>
      </c>
      <c r="AU367" s="10">
        <f>SUM(COUNTIFS($P367:$AT367,{"Present - Approved","On behalf attendance - Approved","On behalf attendance - Regularise - Approved","Present - Regularise - Approved"}))</f>
        <v>25</v>
      </c>
      <c r="AV367" s="10">
        <f>SUM(COUNTIFS($P367:$AT367,{"Present - Awaiting","Present - Regularise - Awaiting"}))</f>
        <v>0</v>
      </c>
      <c r="AW367" s="10">
        <f>SUM(COUNTIFS($P367:$AT367,{"Weekoff - Approved","Weekoff Regularise - Approved","Weekoff - Regularise - Approved"}))</f>
        <v>4</v>
      </c>
      <c r="AX367" s="10">
        <f>SUM(COUNTIFS($P367:$AT367,{"Half Day - Approved","Halfday Present - Regularise - Approved","Halfday Present - Approved"}))/2</f>
        <v>0</v>
      </c>
      <c r="AY367" s="10">
        <f>SUM(COUNTIFS($P367:$AT367,{"Half Day - Awaiting"}))/2</f>
        <v>0</v>
      </c>
      <c r="AZ367" s="10">
        <f>COUNTIFS($P367:$AT367,"*Leave - approved*")</f>
        <v>2</v>
      </c>
      <c r="BA367" s="10">
        <f>SUM(COUNTIFS($P367:$AT367,{"Leave - Awaiting"}))</f>
        <v>0</v>
      </c>
      <c r="BB367" s="10">
        <f>COUNTIFS($P367:$AT367,"*Holiday*")</f>
        <v>0</v>
      </c>
      <c r="BC367" s="10">
        <f>SUM(COUNTIFS($P367:$AT367,{"Absent","Absent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7" s="10">
        <f>SUM(COUNTIFS($P367:$AT367,{"Not Marked","Halfday Present - Rejected","Half Day - Rejected","Marked Absent - Regularise - Rejected"}))</f>
        <v>0</v>
      </c>
      <c r="BE367" s="10">
        <f>COUNTIFS($P367:$AT367,"*NA*")</f>
        <v>0</v>
      </c>
      <c r="BF367" s="10">
        <f>SUM(AV367+AY367+BA367+BC367+BD367)</f>
        <v>0</v>
      </c>
      <c r="BG367" s="10">
        <f>SUM(AU367+AW367+AX367+AZ367+BB367)</f>
        <v>31</v>
      </c>
      <c r="BH367" s="10">
        <f>SUM($AU367:$BE367)</f>
        <v>31</v>
      </c>
      <c r="BI367" s="10">
        <f>BA367</f>
        <v>0</v>
      </c>
      <c r="BJ367" s="10">
        <f>BD367+BI367</f>
        <v>0</v>
      </c>
      <c r="BK367" s="10">
        <v>0</v>
      </c>
      <c r="BL367" s="10" t="s">
        <v>2380</v>
      </c>
      <c r="BM367" s="10" t="s">
        <v>2376</v>
      </c>
    </row>
    <row r="368" spans="1:65" x14ac:dyDescent="0.25">
      <c r="A368" s="10" t="s">
        <v>736</v>
      </c>
      <c r="B368" s="10" t="s">
        <v>756</v>
      </c>
      <c r="C368" s="10">
        <v>2002841233</v>
      </c>
      <c r="D368" s="10" t="s">
        <v>846</v>
      </c>
      <c r="E368" s="10" t="s">
        <v>847</v>
      </c>
      <c r="F368" s="10" t="s">
        <v>91</v>
      </c>
      <c r="G368" s="10" t="s">
        <v>47</v>
      </c>
      <c r="H368" s="10">
        <v>9546642022</v>
      </c>
      <c r="I368" s="10" t="s">
        <v>48</v>
      </c>
      <c r="J368" s="22">
        <v>45231</v>
      </c>
      <c r="K368" s="10">
        <v>8825173309</v>
      </c>
      <c r="L368" s="10" t="s">
        <v>759</v>
      </c>
      <c r="M368" s="10" t="s">
        <v>741</v>
      </c>
      <c r="N368" s="10" t="s">
        <v>40</v>
      </c>
      <c r="O368" s="10" t="s">
        <v>41</v>
      </c>
      <c r="P368" s="10" t="s">
        <v>15</v>
      </c>
      <c r="Q368" s="10" t="s">
        <v>15</v>
      </c>
      <c r="R368" s="10" t="s">
        <v>2360</v>
      </c>
      <c r="S368" s="10" t="s">
        <v>15</v>
      </c>
      <c r="T368" s="10" t="s">
        <v>2282</v>
      </c>
      <c r="U368" s="10" t="s">
        <v>2359</v>
      </c>
      <c r="V368" s="10" t="s">
        <v>15</v>
      </c>
      <c r="W368" s="10" t="s">
        <v>15</v>
      </c>
      <c r="X368" s="10" t="s">
        <v>15</v>
      </c>
      <c r="Y368" s="10" t="s">
        <v>15</v>
      </c>
      <c r="Z368" s="10" t="s">
        <v>15</v>
      </c>
      <c r="AA368" s="10" t="s">
        <v>2282</v>
      </c>
      <c r="AB368" s="10" t="s">
        <v>15</v>
      </c>
      <c r="AC368" s="10" t="s">
        <v>15</v>
      </c>
      <c r="AD368" s="10" t="s">
        <v>15</v>
      </c>
      <c r="AE368" s="10" t="s">
        <v>15</v>
      </c>
      <c r="AF368" s="10" t="s">
        <v>15</v>
      </c>
      <c r="AG368" s="10" t="s">
        <v>15</v>
      </c>
      <c r="AH368" s="10" t="s">
        <v>2282</v>
      </c>
      <c r="AI368" s="10" t="s">
        <v>15</v>
      </c>
      <c r="AJ368" s="10" t="s">
        <v>15</v>
      </c>
      <c r="AK368" s="10" t="s">
        <v>2360</v>
      </c>
      <c r="AL368" s="10" t="s">
        <v>15</v>
      </c>
      <c r="AM368" s="10" t="s">
        <v>15</v>
      </c>
      <c r="AN368" s="10" t="s">
        <v>15</v>
      </c>
      <c r="AO368" s="10" t="s">
        <v>2282</v>
      </c>
      <c r="AP368" s="10" t="s">
        <v>15</v>
      </c>
      <c r="AQ368" s="10" t="s">
        <v>15</v>
      </c>
      <c r="AR368" s="10" t="s">
        <v>15</v>
      </c>
      <c r="AS368" s="10" t="s">
        <v>15</v>
      </c>
      <c r="AT368" s="10" t="s">
        <v>15</v>
      </c>
      <c r="AU368" s="10">
        <f>SUM(COUNTIFS($P368:$AT368,{"Present - Approved","On behalf attendance - Approved","On behalf attendance - Regularise - Approved","Present - Regularise - Approved"}))</f>
        <v>26</v>
      </c>
      <c r="AV368" s="10">
        <f>SUM(COUNTIFS($P368:$AT368,{"Present - Awaiting","Present - Regularise - Awaiting"}))</f>
        <v>0</v>
      </c>
      <c r="AW368" s="10">
        <f>SUM(COUNTIFS($P368:$AT368,{"Weekoff - Approved","Weekoff Regularise - Approved","Weekoff - Regularise - Approved"}))</f>
        <v>4</v>
      </c>
      <c r="AX368" s="10">
        <f>SUM(COUNTIFS($P368:$AT368,{"Half Day - Approved","Halfday Present - Regularise - Approved","Halfday Present - Approved"}))/2</f>
        <v>0</v>
      </c>
      <c r="AY368" s="10">
        <f>SUM(COUNTIFS($P368:$AT368,{"Half Day - Awaiting"}))/2</f>
        <v>0</v>
      </c>
      <c r="AZ368" s="10">
        <f>COUNTIFS($P368:$AT368,"*Leave - approved*")</f>
        <v>1</v>
      </c>
      <c r="BA368" s="10">
        <f>SUM(COUNTIFS($P368:$AT368,{"Leave - Awaiting"}))</f>
        <v>0</v>
      </c>
      <c r="BB368" s="10">
        <f>COUNTIFS($P368:$AT368,"*Holiday*")</f>
        <v>0</v>
      </c>
      <c r="BC368" s="10">
        <f>SUM(COUNTIFS($P368:$AT368,{"Absent","Absent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8" s="10">
        <f>SUM(COUNTIFS($P368:$AT368,{"Not Marked","Halfday Present - Rejected","Half Day - Rejected","Marked Absent - Regularise - Rejected"}))</f>
        <v>0</v>
      </c>
      <c r="BE368" s="10">
        <f>COUNTIFS($P368:$AT368,"*NA*")</f>
        <v>0</v>
      </c>
      <c r="BF368" s="10">
        <f>SUM(AV368+AY368+BA368+BC368+BD368)</f>
        <v>0</v>
      </c>
      <c r="BG368" s="10">
        <f>SUM(AU368+AW368+AX368+AZ368+BB368)</f>
        <v>31</v>
      </c>
      <c r="BH368" s="10">
        <f>SUM($AU368:$BE368)</f>
        <v>31</v>
      </c>
      <c r="BI368" s="10">
        <f>BA368</f>
        <v>0</v>
      </c>
      <c r="BJ368" s="10">
        <f>BD368+BI368</f>
        <v>0</v>
      </c>
      <c r="BK368" s="10">
        <v>0</v>
      </c>
      <c r="BL368" s="10" t="s">
        <v>2380</v>
      </c>
      <c r="BM368" s="10" t="s">
        <v>2376</v>
      </c>
    </row>
    <row r="369" spans="1:65" x14ac:dyDescent="0.25">
      <c r="A369" s="10" t="s">
        <v>117</v>
      </c>
      <c r="B369" s="10" t="s">
        <v>848</v>
      </c>
      <c r="C369" s="10">
        <v>2002841231</v>
      </c>
      <c r="D369" s="10" t="s">
        <v>849</v>
      </c>
      <c r="E369" s="10" t="s">
        <v>850</v>
      </c>
      <c r="F369" s="10" t="s">
        <v>35</v>
      </c>
      <c r="G369" s="10" t="s">
        <v>47</v>
      </c>
      <c r="H369" s="10">
        <v>9566715166</v>
      </c>
      <c r="I369" s="10" t="s">
        <v>48</v>
      </c>
      <c r="J369" s="22">
        <v>45231</v>
      </c>
      <c r="K369" s="10">
        <v>9943978045</v>
      </c>
      <c r="L369" s="10" t="s">
        <v>851</v>
      </c>
      <c r="M369" s="10" t="s">
        <v>253</v>
      </c>
      <c r="N369" s="10" t="s">
        <v>40</v>
      </c>
      <c r="O369" s="10" t="s">
        <v>41</v>
      </c>
      <c r="P369" s="10" t="s">
        <v>15</v>
      </c>
      <c r="Q369" s="10" t="s">
        <v>15</v>
      </c>
      <c r="R369" s="10" t="s">
        <v>15</v>
      </c>
      <c r="S369" s="10" t="s">
        <v>15</v>
      </c>
      <c r="T369" s="10" t="s">
        <v>2282</v>
      </c>
      <c r="U369" s="10" t="s">
        <v>15</v>
      </c>
      <c r="V369" s="10" t="s">
        <v>15</v>
      </c>
      <c r="W369" s="10" t="s">
        <v>15</v>
      </c>
      <c r="X369" s="10" t="s">
        <v>15</v>
      </c>
      <c r="Y369" s="10" t="s">
        <v>15</v>
      </c>
      <c r="Z369" s="10" t="s">
        <v>15</v>
      </c>
      <c r="AA369" s="10" t="s">
        <v>2282</v>
      </c>
      <c r="AB369" s="10" t="s">
        <v>15</v>
      </c>
      <c r="AC369" s="10" t="s">
        <v>15</v>
      </c>
      <c r="AD369" s="10" t="s">
        <v>15</v>
      </c>
      <c r="AE369" s="10" t="s">
        <v>15</v>
      </c>
      <c r="AF369" s="10" t="s">
        <v>15</v>
      </c>
      <c r="AG369" s="10" t="s">
        <v>15</v>
      </c>
      <c r="AH369" s="10" t="s">
        <v>2282</v>
      </c>
      <c r="AI369" s="10" t="s">
        <v>15</v>
      </c>
      <c r="AJ369" s="10" t="s">
        <v>15</v>
      </c>
      <c r="AK369" s="10" t="s">
        <v>15</v>
      </c>
      <c r="AL369" s="10" t="s">
        <v>15</v>
      </c>
      <c r="AM369" s="10" t="s">
        <v>15</v>
      </c>
      <c r="AN369" s="10" t="s">
        <v>15</v>
      </c>
      <c r="AO369" s="10" t="s">
        <v>2282</v>
      </c>
      <c r="AP369" s="10" t="s">
        <v>15</v>
      </c>
      <c r="AQ369" s="10" t="s">
        <v>15</v>
      </c>
      <c r="AR369" s="10" t="s">
        <v>15</v>
      </c>
      <c r="AS369" s="10" t="s">
        <v>15</v>
      </c>
      <c r="AT369" s="10" t="s">
        <v>15</v>
      </c>
      <c r="AU369" s="10">
        <f>SUM(COUNTIFS($P369:$AT369,{"Present - Approved","On behalf attendance - Approved","On behalf attendance - Regularise - Approved","Present - Regularise - Approved"}))</f>
        <v>27</v>
      </c>
      <c r="AV369" s="10">
        <f>SUM(COUNTIFS($P369:$AT369,{"Present - Awaiting","Present - Regularise - Awaiting"}))</f>
        <v>0</v>
      </c>
      <c r="AW369" s="10">
        <f>SUM(COUNTIFS($P369:$AT369,{"Weekoff - Approved","Weekoff Regularise - Approved","Weekoff - Regularise - Approved"}))</f>
        <v>4</v>
      </c>
      <c r="AX369" s="10">
        <f>SUM(COUNTIFS($P369:$AT369,{"Half Day - Approved","Halfday Present - Regularise - Approved","Halfday Present - Approved"}))/2</f>
        <v>0</v>
      </c>
      <c r="AY369" s="10">
        <f>SUM(COUNTIFS($P369:$AT369,{"Half Day - Awaiting"}))/2</f>
        <v>0</v>
      </c>
      <c r="AZ369" s="10">
        <f>COUNTIFS($P369:$AT369,"*Leave - approved*")</f>
        <v>0</v>
      </c>
      <c r="BA369" s="10">
        <f>SUM(COUNTIFS($P369:$AT369,{"Leave - Awaiting"}))</f>
        <v>0</v>
      </c>
      <c r="BB369" s="10">
        <f>COUNTIFS($P369:$AT369,"*Holiday*")</f>
        <v>0</v>
      </c>
      <c r="BC369" s="10">
        <f>SUM(COUNTIFS($P369:$AT369,{"Absent","Absent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69" s="10">
        <f>SUM(COUNTIFS($P369:$AT369,{"Not Marked","Halfday Present - Rejected","Half Day - Rejected","Marked Absent - Regularise - Rejected"}))</f>
        <v>0</v>
      </c>
      <c r="BE369" s="10">
        <f>COUNTIFS($P369:$AT369,"*NA*")</f>
        <v>0</v>
      </c>
      <c r="BF369" s="10">
        <f>SUM(AV369+AY369+BA369+BC369+BD369)</f>
        <v>0</v>
      </c>
      <c r="BG369" s="10">
        <f>SUM(AU369+AW369+AX369+AZ369+BB369)</f>
        <v>31</v>
      </c>
      <c r="BH369" s="10">
        <f>SUM($AU369:$BE369)</f>
        <v>31</v>
      </c>
      <c r="BI369" s="10">
        <f>BA369</f>
        <v>0</v>
      </c>
      <c r="BJ369" s="10">
        <f>BD369+BI369</f>
        <v>0</v>
      </c>
      <c r="BK369" s="10">
        <v>0</v>
      </c>
      <c r="BL369" s="10" t="s">
        <v>2380</v>
      </c>
      <c r="BM369" s="10" t="s">
        <v>2376</v>
      </c>
    </row>
    <row r="370" spans="1:65" x14ac:dyDescent="0.25">
      <c r="A370" s="10" t="s">
        <v>107</v>
      </c>
      <c r="B370" s="10" t="s">
        <v>791</v>
      </c>
      <c r="C370" s="10">
        <v>2002841230</v>
      </c>
      <c r="D370" s="10" t="s">
        <v>852</v>
      </c>
      <c r="E370" s="10" t="s">
        <v>853</v>
      </c>
      <c r="F370" s="10" t="s">
        <v>104</v>
      </c>
      <c r="G370" s="10" t="s">
        <v>47</v>
      </c>
      <c r="H370" s="10">
        <v>7355416200</v>
      </c>
      <c r="I370" s="10" t="s">
        <v>48</v>
      </c>
      <c r="J370" s="22">
        <v>45231</v>
      </c>
      <c r="K370" s="10">
        <v>9452453170</v>
      </c>
      <c r="L370" s="10" t="s">
        <v>793</v>
      </c>
      <c r="M370" s="10" t="s">
        <v>375</v>
      </c>
      <c r="N370" s="10" t="s">
        <v>40</v>
      </c>
      <c r="O370" s="10" t="s">
        <v>41</v>
      </c>
      <c r="P370" s="10" t="s">
        <v>15</v>
      </c>
      <c r="Q370" s="10" t="s">
        <v>15</v>
      </c>
      <c r="R370" s="10" t="s">
        <v>15</v>
      </c>
      <c r="S370" s="10" t="s">
        <v>15</v>
      </c>
      <c r="T370" s="10" t="s">
        <v>2282</v>
      </c>
      <c r="U370" s="10" t="s">
        <v>15</v>
      </c>
      <c r="V370" s="10" t="s">
        <v>15</v>
      </c>
      <c r="W370" s="10" t="s">
        <v>15</v>
      </c>
      <c r="X370" s="10" t="s">
        <v>15</v>
      </c>
      <c r="Y370" s="10" t="s">
        <v>2360</v>
      </c>
      <c r="Z370" s="10" t="s">
        <v>15</v>
      </c>
      <c r="AA370" s="10" t="s">
        <v>2282</v>
      </c>
      <c r="AB370" s="10" t="s">
        <v>15</v>
      </c>
      <c r="AC370" s="10" t="s">
        <v>15</v>
      </c>
      <c r="AD370" s="10" t="s">
        <v>15</v>
      </c>
      <c r="AE370" s="10" t="s">
        <v>15</v>
      </c>
      <c r="AF370" s="10" t="s">
        <v>15</v>
      </c>
      <c r="AG370" s="10" t="s">
        <v>2362</v>
      </c>
      <c r="AH370" s="10" t="s">
        <v>2282</v>
      </c>
      <c r="AI370" s="10" t="s">
        <v>15</v>
      </c>
      <c r="AJ370" s="10" t="s">
        <v>15</v>
      </c>
      <c r="AK370" s="10" t="s">
        <v>2359</v>
      </c>
      <c r="AL370" s="10" t="s">
        <v>2359</v>
      </c>
      <c r="AM370" s="10" t="s">
        <v>15</v>
      </c>
      <c r="AN370" s="10" t="s">
        <v>15</v>
      </c>
      <c r="AO370" s="10" t="s">
        <v>2282</v>
      </c>
      <c r="AP370" s="10" t="s">
        <v>15</v>
      </c>
      <c r="AQ370" s="10" t="s">
        <v>15</v>
      </c>
      <c r="AR370" s="10" t="s">
        <v>15</v>
      </c>
      <c r="AS370" s="10" t="s">
        <v>15</v>
      </c>
      <c r="AT370" s="10" t="s">
        <v>15</v>
      </c>
      <c r="AU370" s="10">
        <f>SUM(COUNTIFS($P370:$AT370,{"Present - Approved","On behalf attendance - Approved","On behalf attendance - Regularise - Approved","Present - Regularise - Approved"}))</f>
        <v>24</v>
      </c>
      <c r="AV370" s="10">
        <f>SUM(COUNTIFS($P370:$AT370,{"Present - Awaiting","Present - Regularise - Awaiting"}))</f>
        <v>0</v>
      </c>
      <c r="AW370" s="10">
        <f>SUM(COUNTIFS($P370:$AT370,{"Weekoff - Approved","Weekoff Regularise - Approved","Weekoff - Regularise - Approved"}))</f>
        <v>4</v>
      </c>
      <c r="AX370" s="10">
        <f>SUM(COUNTIFS($P370:$AT370,{"Half Day - Approved","Halfday Present - Regularise - Approved","Halfday Present - Approved"}))/2</f>
        <v>0</v>
      </c>
      <c r="AY370" s="10">
        <f>SUM(COUNTIFS($P370:$AT370,{"Half Day - Awaiting"}))/2</f>
        <v>0</v>
      </c>
      <c r="AZ370" s="10">
        <f>COUNTIFS($P370:$AT370,"*Leave - approved*")</f>
        <v>2</v>
      </c>
      <c r="BA370" s="10">
        <f>SUM(COUNTIFS($P370:$AT370,{"Leave - Awaiting"}))</f>
        <v>0</v>
      </c>
      <c r="BB370" s="10">
        <f>COUNTIFS($P370:$AT370,"*Holiday*")</f>
        <v>1</v>
      </c>
      <c r="BC370" s="10">
        <f>SUM(COUNTIFS($P370:$AT370,{"Absent","Absent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0" s="10">
        <f>SUM(COUNTIFS($P370:$AT370,{"Not Marked","Halfday Present - Rejected","Half Day - Rejected","Marked Absent - Regularise - Rejected"}))</f>
        <v>0</v>
      </c>
      <c r="BE370" s="10">
        <f>COUNTIFS($P370:$AT370,"*NA*")</f>
        <v>0</v>
      </c>
      <c r="BF370" s="10">
        <f>SUM(AV370+AY370+BA370+BC370+BD370)</f>
        <v>0</v>
      </c>
      <c r="BG370" s="10">
        <f>SUM(AU370+AW370+AX370+AZ370+BB370)</f>
        <v>31</v>
      </c>
      <c r="BH370" s="10">
        <f>SUM($AU370:$BE370)</f>
        <v>31</v>
      </c>
      <c r="BI370" s="10">
        <f>BA370</f>
        <v>0</v>
      </c>
      <c r="BJ370" s="10">
        <f>BD370+BI370</f>
        <v>0</v>
      </c>
      <c r="BK370" s="10">
        <v>0</v>
      </c>
      <c r="BL370" s="10" t="s">
        <v>2380</v>
      </c>
      <c r="BM370" s="10" t="s">
        <v>2376</v>
      </c>
    </row>
    <row r="371" spans="1:65" x14ac:dyDescent="0.25">
      <c r="A371" s="10" t="s">
        <v>117</v>
      </c>
      <c r="B371" s="10" t="s">
        <v>249</v>
      </c>
      <c r="C371" s="10">
        <v>2002841228</v>
      </c>
      <c r="D371" s="10" t="s">
        <v>857</v>
      </c>
      <c r="E371" s="10" t="s">
        <v>858</v>
      </c>
      <c r="F371" s="10" t="s">
        <v>35</v>
      </c>
      <c r="G371" s="10" t="s">
        <v>47</v>
      </c>
      <c r="H371" s="10">
        <v>9171937752</v>
      </c>
      <c r="I371" s="10" t="s">
        <v>48</v>
      </c>
      <c r="J371" s="22">
        <v>45231</v>
      </c>
      <c r="K371" s="10">
        <v>8667088356</v>
      </c>
      <c r="L371" s="10" t="s">
        <v>700</v>
      </c>
      <c r="M371" s="10" t="s">
        <v>253</v>
      </c>
      <c r="N371" s="10" t="s">
        <v>40</v>
      </c>
      <c r="O371" s="10" t="s">
        <v>41</v>
      </c>
      <c r="P371" s="10" t="s">
        <v>15</v>
      </c>
      <c r="Q371" s="10" t="s">
        <v>15</v>
      </c>
      <c r="R371" s="10" t="s">
        <v>2360</v>
      </c>
      <c r="S371" s="10" t="s">
        <v>15</v>
      </c>
      <c r="T371" s="10" t="s">
        <v>2282</v>
      </c>
      <c r="U371" s="10" t="s">
        <v>15</v>
      </c>
      <c r="V371" s="10" t="s">
        <v>15</v>
      </c>
      <c r="W371" s="10" t="s">
        <v>2360</v>
      </c>
      <c r="X371" s="10" t="s">
        <v>15</v>
      </c>
      <c r="Y371" s="10" t="s">
        <v>2360</v>
      </c>
      <c r="Z371" s="10" t="s">
        <v>15</v>
      </c>
      <c r="AA371" s="10" t="s">
        <v>2282</v>
      </c>
      <c r="AB371" s="10" t="s">
        <v>2360</v>
      </c>
      <c r="AC371" s="10" t="s">
        <v>2360</v>
      </c>
      <c r="AD371" s="10" t="s">
        <v>2360</v>
      </c>
      <c r="AE371" s="10" t="s">
        <v>15</v>
      </c>
      <c r="AF371" s="10" t="s">
        <v>15</v>
      </c>
      <c r="AG371" s="10" t="s">
        <v>2360</v>
      </c>
      <c r="AH371" s="10" t="s">
        <v>2282</v>
      </c>
      <c r="AI371" s="10" t="s">
        <v>15</v>
      </c>
      <c r="AJ371" s="10" t="s">
        <v>15</v>
      </c>
      <c r="AK371" s="10" t="s">
        <v>2360</v>
      </c>
      <c r="AL371" s="10" t="s">
        <v>15</v>
      </c>
      <c r="AM371" s="10" t="s">
        <v>15</v>
      </c>
      <c r="AN371" s="10" t="s">
        <v>15</v>
      </c>
      <c r="AO371" s="10" t="s">
        <v>2282</v>
      </c>
      <c r="AP371" s="10" t="s">
        <v>15</v>
      </c>
      <c r="AQ371" s="10" t="s">
        <v>15</v>
      </c>
      <c r="AR371" s="10" t="s">
        <v>2360</v>
      </c>
      <c r="AS371" s="10" t="s">
        <v>2360</v>
      </c>
      <c r="AT371" s="10" t="s">
        <v>15</v>
      </c>
      <c r="AU371" s="10">
        <f>SUM(COUNTIFS($P371:$AT371,{"Present - Approved","On behalf attendance - Approved","On behalf attendance - Regularise - Approved","Present - Regularise - Approved"}))</f>
        <v>27</v>
      </c>
      <c r="AV371" s="10">
        <f>SUM(COUNTIFS($P371:$AT371,{"Present - Awaiting","Present - Regularise - Awaiting"}))</f>
        <v>0</v>
      </c>
      <c r="AW371" s="10">
        <f>SUM(COUNTIFS($P371:$AT371,{"Weekoff - Approved","Weekoff Regularise - Approved","Weekoff - Regularise - Approved"}))</f>
        <v>4</v>
      </c>
      <c r="AX371" s="10">
        <f>SUM(COUNTIFS($P371:$AT371,{"Half Day - Approved","Halfday Present - Regularise - Approved","Halfday Present - Approved"}))/2</f>
        <v>0</v>
      </c>
      <c r="AY371" s="10">
        <f>SUM(COUNTIFS($P371:$AT371,{"Half Day - Awaiting"}))/2</f>
        <v>0</v>
      </c>
      <c r="AZ371" s="10">
        <f>COUNTIFS($P371:$AT371,"*Leave - approved*")</f>
        <v>0</v>
      </c>
      <c r="BA371" s="10">
        <f>SUM(COUNTIFS($P371:$AT371,{"Leave - Awaiting"}))</f>
        <v>0</v>
      </c>
      <c r="BB371" s="10">
        <f>COUNTIFS($P371:$AT371,"*Holiday*")</f>
        <v>0</v>
      </c>
      <c r="BC371" s="10">
        <f>SUM(COUNTIFS($P371:$AT371,{"Absent","Absent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1" s="10">
        <f>SUM(COUNTIFS($P371:$AT371,{"Not Marked","Halfday Present - Rejected","Half Day - Rejected","Marked Absent - Regularise - Rejected"}))</f>
        <v>0</v>
      </c>
      <c r="BE371" s="10">
        <f>COUNTIFS($P371:$AT371,"*NA*")</f>
        <v>0</v>
      </c>
      <c r="BF371" s="10">
        <f>SUM(AV371+AY371+BA371+BC371+BD371)</f>
        <v>0</v>
      </c>
      <c r="BG371" s="10">
        <f>SUM(AU371+AW371+AX371+AZ371+BB371)</f>
        <v>31</v>
      </c>
      <c r="BH371" s="10">
        <f>SUM($AU371:$BE371)</f>
        <v>31</v>
      </c>
      <c r="BI371" s="10">
        <f>BA371</f>
        <v>0</v>
      </c>
      <c r="BJ371" s="10">
        <f>BD371+BI371</f>
        <v>0</v>
      </c>
      <c r="BK371" s="10">
        <v>0</v>
      </c>
      <c r="BL371" s="10" t="s">
        <v>2380</v>
      </c>
      <c r="BM371" s="10" t="s">
        <v>2376</v>
      </c>
    </row>
    <row r="372" spans="1:65" x14ac:dyDescent="0.25">
      <c r="A372" s="10" t="s">
        <v>117</v>
      </c>
      <c r="B372" s="10" t="s">
        <v>249</v>
      </c>
      <c r="C372" s="10">
        <v>2002841227</v>
      </c>
      <c r="D372" s="10" t="s">
        <v>859</v>
      </c>
      <c r="E372" s="10" t="s">
        <v>860</v>
      </c>
      <c r="F372" s="10" t="s">
        <v>35</v>
      </c>
      <c r="G372" s="10" t="s">
        <v>47</v>
      </c>
      <c r="H372" s="10">
        <v>9087956868</v>
      </c>
      <c r="I372" s="10" t="s">
        <v>48</v>
      </c>
      <c r="J372" s="22">
        <v>45231</v>
      </c>
      <c r="K372" s="10">
        <v>8667088356</v>
      </c>
      <c r="L372" s="10" t="s">
        <v>700</v>
      </c>
      <c r="M372" s="10" t="s">
        <v>253</v>
      </c>
      <c r="N372" s="10" t="s">
        <v>40</v>
      </c>
      <c r="O372" s="10" t="s">
        <v>41</v>
      </c>
      <c r="P372" s="10" t="s">
        <v>15</v>
      </c>
      <c r="Q372" s="10" t="s">
        <v>15</v>
      </c>
      <c r="R372" s="10" t="s">
        <v>15</v>
      </c>
      <c r="S372" s="10" t="s">
        <v>15</v>
      </c>
      <c r="T372" s="10" t="s">
        <v>2282</v>
      </c>
      <c r="U372" s="10" t="s">
        <v>15</v>
      </c>
      <c r="V372" s="10" t="s">
        <v>15</v>
      </c>
      <c r="W372" s="10" t="s">
        <v>15</v>
      </c>
      <c r="X372" s="10" t="s">
        <v>15</v>
      </c>
      <c r="Y372" s="10" t="s">
        <v>15</v>
      </c>
      <c r="Z372" s="10" t="s">
        <v>15</v>
      </c>
      <c r="AA372" s="10" t="s">
        <v>2282</v>
      </c>
      <c r="AB372" s="10" t="s">
        <v>2360</v>
      </c>
      <c r="AC372" s="10" t="s">
        <v>15</v>
      </c>
      <c r="AD372" s="10" t="s">
        <v>15</v>
      </c>
      <c r="AE372" s="10" t="s">
        <v>15</v>
      </c>
      <c r="AF372" s="10" t="s">
        <v>15</v>
      </c>
      <c r="AG372" s="10" t="s">
        <v>15</v>
      </c>
      <c r="AH372" s="10" t="s">
        <v>2282</v>
      </c>
      <c r="AI372" s="10" t="s">
        <v>15</v>
      </c>
      <c r="AJ372" s="10" t="s">
        <v>15</v>
      </c>
      <c r="AK372" s="10" t="s">
        <v>15</v>
      </c>
      <c r="AL372" s="10" t="s">
        <v>15</v>
      </c>
      <c r="AM372" s="10" t="s">
        <v>15</v>
      </c>
      <c r="AN372" s="10" t="s">
        <v>15</v>
      </c>
      <c r="AO372" s="10" t="s">
        <v>2282</v>
      </c>
      <c r="AP372" s="10" t="s">
        <v>15</v>
      </c>
      <c r="AQ372" s="10" t="s">
        <v>15</v>
      </c>
      <c r="AR372" s="10" t="s">
        <v>15</v>
      </c>
      <c r="AS372" s="10" t="s">
        <v>15</v>
      </c>
      <c r="AT372" s="10" t="s">
        <v>15</v>
      </c>
      <c r="AU372" s="10">
        <f>SUM(COUNTIFS($P372:$AT372,{"Present - Approved","On behalf attendance - Approved","On behalf attendance - Regularise - Approved","Present - Regularise - Approved"}))</f>
        <v>27</v>
      </c>
      <c r="AV372" s="10">
        <f>SUM(COUNTIFS($P372:$AT372,{"Present - Awaiting","Present - Regularise - Awaiting"}))</f>
        <v>0</v>
      </c>
      <c r="AW372" s="10">
        <f>SUM(COUNTIFS($P372:$AT372,{"Weekoff - Approved","Weekoff Regularise - Approved","Weekoff - Regularise - Approved"}))</f>
        <v>4</v>
      </c>
      <c r="AX372" s="10">
        <f>SUM(COUNTIFS($P372:$AT372,{"Half Day - Approved","Halfday Present - Regularise - Approved","Halfday Present - Approved"}))/2</f>
        <v>0</v>
      </c>
      <c r="AY372" s="10">
        <f>SUM(COUNTIFS($P372:$AT372,{"Half Day - Awaiting"}))/2</f>
        <v>0</v>
      </c>
      <c r="AZ372" s="10">
        <f>COUNTIFS($P372:$AT372,"*Leave - approved*")</f>
        <v>0</v>
      </c>
      <c r="BA372" s="10">
        <f>SUM(COUNTIFS($P372:$AT372,{"Leave - Awaiting"}))</f>
        <v>0</v>
      </c>
      <c r="BB372" s="10">
        <f>COUNTIFS($P372:$AT372,"*Holiday*")</f>
        <v>0</v>
      </c>
      <c r="BC372" s="10">
        <f>SUM(COUNTIFS($P372:$AT372,{"Absent","Absent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2" s="10">
        <f>SUM(COUNTIFS($P372:$AT372,{"Not Marked","Halfday Present - Rejected","Half Day - Rejected","Marked Absent - Regularise - Rejected"}))</f>
        <v>0</v>
      </c>
      <c r="BE372" s="10">
        <f>COUNTIFS($P372:$AT372,"*NA*")</f>
        <v>0</v>
      </c>
      <c r="BF372" s="10">
        <f>SUM(AV372+AY372+BA372+BC372+BD372)</f>
        <v>0</v>
      </c>
      <c r="BG372" s="10">
        <f>SUM(AU372+AW372+AX372+AZ372+BB372)</f>
        <v>31</v>
      </c>
      <c r="BH372" s="10">
        <f>SUM($AU372:$BE372)</f>
        <v>31</v>
      </c>
      <c r="BI372" s="10">
        <f>BA372</f>
        <v>0</v>
      </c>
      <c r="BJ372" s="10">
        <f>BD372+BI372</f>
        <v>0</v>
      </c>
      <c r="BK372" s="10">
        <v>0</v>
      </c>
      <c r="BL372" s="10" t="s">
        <v>2380</v>
      </c>
      <c r="BM372" s="10" t="s">
        <v>2376</v>
      </c>
    </row>
    <row r="373" spans="1:65" x14ac:dyDescent="0.25">
      <c r="A373" s="10" t="s">
        <v>117</v>
      </c>
      <c r="B373" s="10" t="s">
        <v>863</v>
      </c>
      <c r="C373" s="10">
        <v>2002841222</v>
      </c>
      <c r="D373" s="10" t="s">
        <v>864</v>
      </c>
      <c r="E373" s="10" t="s">
        <v>865</v>
      </c>
      <c r="F373" s="10" t="s">
        <v>35</v>
      </c>
      <c r="G373" s="10" t="s">
        <v>47</v>
      </c>
      <c r="H373" s="10">
        <v>9842715484</v>
      </c>
      <c r="I373" s="10" t="s">
        <v>48</v>
      </c>
      <c r="J373" s="22">
        <v>45231</v>
      </c>
      <c r="K373" s="10">
        <v>9655222021</v>
      </c>
      <c r="L373" s="10" t="s">
        <v>843</v>
      </c>
      <c r="M373" s="10" t="s">
        <v>253</v>
      </c>
      <c r="N373" s="10" t="s">
        <v>40</v>
      </c>
      <c r="O373" s="10" t="s">
        <v>41</v>
      </c>
      <c r="P373" s="10" t="s">
        <v>15</v>
      </c>
      <c r="Q373" s="10" t="s">
        <v>15</v>
      </c>
      <c r="R373" s="10" t="s">
        <v>15</v>
      </c>
      <c r="S373" s="10" t="s">
        <v>15</v>
      </c>
      <c r="T373" s="10" t="s">
        <v>2282</v>
      </c>
      <c r="U373" s="10" t="s">
        <v>15</v>
      </c>
      <c r="V373" s="10" t="s">
        <v>15</v>
      </c>
      <c r="W373" s="10" t="s">
        <v>2359</v>
      </c>
      <c r="X373" s="10" t="s">
        <v>15</v>
      </c>
      <c r="Y373" s="10" t="s">
        <v>2360</v>
      </c>
      <c r="Z373" s="10" t="s">
        <v>15</v>
      </c>
      <c r="AA373" s="10" t="s">
        <v>2282</v>
      </c>
      <c r="AB373" s="10" t="s">
        <v>15</v>
      </c>
      <c r="AC373" s="10" t="s">
        <v>15</v>
      </c>
      <c r="AD373" s="10" t="s">
        <v>15</v>
      </c>
      <c r="AE373" s="10" t="s">
        <v>15</v>
      </c>
      <c r="AF373" s="10" t="s">
        <v>15</v>
      </c>
      <c r="AG373" s="10" t="s">
        <v>15</v>
      </c>
      <c r="AH373" s="10" t="s">
        <v>2282</v>
      </c>
      <c r="AI373" s="10" t="s">
        <v>15</v>
      </c>
      <c r="AJ373" s="10" t="s">
        <v>15</v>
      </c>
      <c r="AK373" s="10" t="s">
        <v>15</v>
      </c>
      <c r="AL373" s="10" t="s">
        <v>15</v>
      </c>
      <c r="AM373" s="10" t="s">
        <v>15</v>
      </c>
      <c r="AN373" s="10" t="s">
        <v>15</v>
      </c>
      <c r="AO373" s="10" t="s">
        <v>2282</v>
      </c>
      <c r="AP373" s="10" t="s">
        <v>15</v>
      </c>
      <c r="AQ373" s="10" t="s">
        <v>15</v>
      </c>
      <c r="AR373" s="10" t="s">
        <v>15</v>
      </c>
      <c r="AS373" s="10" t="s">
        <v>15</v>
      </c>
      <c r="AT373" s="10" t="s">
        <v>15</v>
      </c>
      <c r="AU373" s="10">
        <f>SUM(COUNTIFS($P373:$AT373,{"Present - Approved","On behalf attendance - Approved","On behalf attendance - Regularise - Approved","Present - Regularise - Approved"}))</f>
        <v>26</v>
      </c>
      <c r="AV373" s="10">
        <f>SUM(COUNTIFS($P373:$AT373,{"Present - Awaiting","Present - Regularise - Awaiting"}))</f>
        <v>0</v>
      </c>
      <c r="AW373" s="10">
        <f>SUM(COUNTIFS($P373:$AT373,{"Weekoff - Approved","Weekoff Regularise - Approved","Weekoff - Regularise - Approved"}))</f>
        <v>4</v>
      </c>
      <c r="AX373" s="10">
        <f>SUM(COUNTIFS($P373:$AT373,{"Half Day - Approved","Halfday Present - Regularise - Approved","Halfday Present - Approved"}))/2</f>
        <v>0</v>
      </c>
      <c r="AY373" s="10">
        <f>SUM(COUNTIFS($P373:$AT373,{"Half Day - Awaiting"}))/2</f>
        <v>0</v>
      </c>
      <c r="AZ373" s="10">
        <f>COUNTIFS($P373:$AT373,"*Leave - approved*")</f>
        <v>1</v>
      </c>
      <c r="BA373" s="10">
        <f>SUM(COUNTIFS($P373:$AT373,{"Leave - Awaiting"}))</f>
        <v>0</v>
      </c>
      <c r="BB373" s="10">
        <f>COUNTIFS($P373:$AT373,"*Holiday*")</f>
        <v>0</v>
      </c>
      <c r="BC373" s="10">
        <f>SUM(COUNTIFS($P373:$AT373,{"Absent","Absent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3" s="10">
        <f>SUM(COUNTIFS($P373:$AT373,{"Not Marked","Halfday Present - Rejected","Half Day - Rejected","Marked Absent - Regularise - Rejected"}))</f>
        <v>0</v>
      </c>
      <c r="BE373" s="10">
        <f>COUNTIFS($P373:$AT373,"*NA*")</f>
        <v>0</v>
      </c>
      <c r="BF373" s="10">
        <f>SUM(AV373+AY373+BA373+BC373+BD373)</f>
        <v>0</v>
      </c>
      <c r="BG373" s="10">
        <f>SUM(AU373+AW373+AX373+AZ373+BB373)</f>
        <v>31</v>
      </c>
      <c r="BH373" s="10">
        <f>SUM($AU373:$BE373)</f>
        <v>31</v>
      </c>
      <c r="BI373" s="10">
        <f>BA373</f>
        <v>0</v>
      </c>
      <c r="BJ373" s="10">
        <f>BD373+BI373</f>
        <v>0</v>
      </c>
      <c r="BK373" s="10">
        <v>0</v>
      </c>
      <c r="BL373" s="10" t="s">
        <v>2380</v>
      </c>
      <c r="BM373" s="10" t="s">
        <v>2376</v>
      </c>
    </row>
    <row r="374" spans="1:65" x14ac:dyDescent="0.25">
      <c r="A374" s="10" t="s">
        <v>231</v>
      </c>
      <c r="B374" s="10" t="s">
        <v>232</v>
      </c>
      <c r="C374" s="10">
        <v>2002841220</v>
      </c>
      <c r="D374" s="10" t="s">
        <v>866</v>
      </c>
      <c r="E374" s="10" t="s">
        <v>867</v>
      </c>
      <c r="F374" s="10" t="s">
        <v>104</v>
      </c>
      <c r="G374" s="10" t="s">
        <v>96</v>
      </c>
      <c r="H374" s="10">
        <v>9815871099</v>
      </c>
      <c r="I374" s="10" t="s">
        <v>868</v>
      </c>
      <c r="J374" s="22">
        <v>45231</v>
      </c>
      <c r="K374" s="10">
        <v>7888917894</v>
      </c>
      <c r="L374" s="10" t="s">
        <v>236</v>
      </c>
      <c r="M374" s="10" t="s">
        <v>237</v>
      </c>
      <c r="N374" s="10" t="s">
        <v>40</v>
      </c>
      <c r="O374" s="10" t="s">
        <v>41</v>
      </c>
      <c r="P374" s="10" t="s">
        <v>15</v>
      </c>
      <c r="Q374" s="10" t="s">
        <v>15</v>
      </c>
      <c r="R374" s="10" t="s">
        <v>15</v>
      </c>
      <c r="S374" s="10" t="s">
        <v>15</v>
      </c>
      <c r="T374" s="10" t="s">
        <v>2282</v>
      </c>
      <c r="U374" s="10" t="s">
        <v>15</v>
      </c>
      <c r="V374" s="10" t="s">
        <v>15</v>
      </c>
      <c r="W374" s="10" t="s">
        <v>15</v>
      </c>
      <c r="X374" s="10" t="s">
        <v>15</v>
      </c>
      <c r="Y374" s="10" t="s">
        <v>15</v>
      </c>
      <c r="Z374" s="10" t="s">
        <v>15</v>
      </c>
      <c r="AA374" s="10" t="s">
        <v>2282</v>
      </c>
      <c r="AB374" s="10" t="s">
        <v>15</v>
      </c>
      <c r="AC374" s="10" t="s">
        <v>15</v>
      </c>
      <c r="AD374" s="10" t="s">
        <v>15</v>
      </c>
      <c r="AE374" s="10" t="s">
        <v>15</v>
      </c>
      <c r="AF374" s="10" t="s">
        <v>15</v>
      </c>
      <c r="AG374" s="10" t="s">
        <v>2362</v>
      </c>
      <c r="AH374" s="10" t="s">
        <v>2282</v>
      </c>
      <c r="AI374" s="10" t="s">
        <v>15</v>
      </c>
      <c r="AJ374" s="10" t="s">
        <v>15</v>
      </c>
      <c r="AK374" s="10" t="s">
        <v>15</v>
      </c>
      <c r="AL374" s="10" t="s">
        <v>15</v>
      </c>
      <c r="AM374" s="10" t="s">
        <v>15</v>
      </c>
      <c r="AN374" s="10" t="s">
        <v>15</v>
      </c>
      <c r="AO374" s="10" t="s">
        <v>2282</v>
      </c>
      <c r="AP374" s="10" t="s">
        <v>2359</v>
      </c>
      <c r="AQ374" s="10" t="s">
        <v>15</v>
      </c>
      <c r="AR374" s="10" t="s">
        <v>15</v>
      </c>
      <c r="AS374" s="10" t="s">
        <v>15</v>
      </c>
      <c r="AT374" s="10" t="s">
        <v>15</v>
      </c>
      <c r="AU374" s="10">
        <f>SUM(COUNTIFS($P374:$AT374,{"Present - Approved","On behalf attendance - Approved","On behalf attendance - Regularise - Approved","Present - Regularise - Approved"}))</f>
        <v>25</v>
      </c>
      <c r="AV374" s="10">
        <f>SUM(COUNTIFS($P374:$AT374,{"Present - Awaiting","Present - Regularise - Awaiting"}))</f>
        <v>0</v>
      </c>
      <c r="AW374" s="10">
        <f>SUM(COUNTIFS($P374:$AT374,{"Weekoff - Approved","Weekoff Regularise - Approved","Weekoff - Regularise - Approved"}))</f>
        <v>4</v>
      </c>
      <c r="AX374" s="10">
        <f>SUM(COUNTIFS($P374:$AT374,{"Half Day - Approved","Halfday Present - Regularise - Approved","Halfday Present - Approved"}))/2</f>
        <v>0</v>
      </c>
      <c r="AY374" s="10">
        <f>SUM(COUNTIFS($P374:$AT374,{"Half Day - Awaiting"}))/2</f>
        <v>0</v>
      </c>
      <c r="AZ374" s="10">
        <f>COUNTIFS($P374:$AT374,"*Leave - approved*")</f>
        <v>1</v>
      </c>
      <c r="BA374" s="10">
        <f>SUM(COUNTIFS($P374:$AT374,{"Leave - Awaiting"}))</f>
        <v>0</v>
      </c>
      <c r="BB374" s="10">
        <f>COUNTIFS($P374:$AT374,"*Holiday*")</f>
        <v>1</v>
      </c>
      <c r="BC374" s="10">
        <f>SUM(COUNTIFS($P374:$AT374,{"Absent","Absent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4" s="10">
        <f>SUM(COUNTIFS($P374:$AT374,{"Not Marked","Halfday Present - Rejected","Half Day - Rejected","Marked Absent - Regularise - Rejected"}))</f>
        <v>0</v>
      </c>
      <c r="BE374" s="10">
        <f>COUNTIFS($P374:$AT374,"*NA*")</f>
        <v>0</v>
      </c>
      <c r="BF374" s="10">
        <f>SUM(AV374+AY374+BA374+BC374+BD374)</f>
        <v>0</v>
      </c>
      <c r="BG374" s="10">
        <f>SUM(AU374+AW374+AX374+AZ374+BB374)</f>
        <v>31</v>
      </c>
      <c r="BH374" s="10">
        <f>SUM($AU374:$BE374)</f>
        <v>31</v>
      </c>
      <c r="BI374" s="10">
        <f>BA374</f>
        <v>0</v>
      </c>
      <c r="BJ374" s="10">
        <f>BD374+BI374</f>
        <v>0</v>
      </c>
      <c r="BK374" s="10">
        <v>0</v>
      </c>
      <c r="BL374" s="10" t="s">
        <v>2380</v>
      </c>
      <c r="BM374" s="10" t="s">
        <v>2376</v>
      </c>
    </row>
    <row r="375" spans="1:65" x14ac:dyDescent="0.25">
      <c r="A375" s="10" t="s">
        <v>107</v>
      </c>
      <c r="B375" s="10" t="s">
        <v>713</v>
      </c>
      <c r="C375" s="10">
        <v>2002841219</v>
      </c>
      <c r="D375" s="10" t="s">
        <v>869</v>
      </c>
      <c r="E375" s="10" t="s">
        <v>870</v>
      </c>
      <c r="F375" s="10" t="s">
        <v>104</v>
      </c>
      <c r="G375" s="10" t="s">
        <v>47</v>
      </c>
      <c r="H375" s="10">
        <v>9506064268</v>
      </c>
      <c r="I375" s="10" t="s">
        <v>48</v>
      </c>
      <c r="J375" s="22">
        <v>45231</v>
      </c>
      <c r="K375" s="10">
        <v>9919575388</v>
      </c>
      <c r="L375" s="10" t="s">
        <v>716</v>
      </c>
      <c r="M375" s="10" t="s">
        <v>371</v>
      </c>
      <c r="N375" s="10" t="s">
        <v>40</v>
      </c>
      <c r="O375" s="10" t="s">
        <v>41</v>
      </c>
      <c r="P375" s="10" t="s">
        <v>15</v>
      </c>
      <c r="Q375" s="10" t="s">
        <v>15</v>
      </c>
      <c r="R375" s="10" t="s">
        <v>15</v>
      </c>
      <c r="S375" s="10" t="s">
        <v>15</v>
      </c>
      <c r="T375" s="10" t="s">
        <v>2282</v>
      </c>
      <c r="U375" s="10" t="s">
        <v>15</v>
      </c>
      <c r="V375" s="10" t="s">
        <v>15</v>
      </c>
      <c r="W375" s="10" t="s">
        <v>15</v>
      </c>
      <c r="X375" s="10" t="s">
        <v>15</v>
      </c>
      <c r="Y375" s="10" t="s">
        <v>15</v>
      </c>
      <c r="Z375" s="10" t="s">
        <v>15</v>
      </c>
      <c r="AA375" s="10" t="s">
        <v>2282</v>
      </c>
      <c r="AB375" s="10" t="s">
        <v>15</v>
      </c>
      <c r="AC375" s="10" t="s">
        <v>15</v>
      </c>
      <c r="AD375" s="10" t="s">
        <v>15</v>
      </c>
      <c r="AE375" s="10" t="s">
        <v>15</v>
      </c>
      <c r="AF375" s="10" t="s">
        <v>15</v>
      </c>
      <c r="AG375" s="10" t="s">
        <v>2362</v>
      </c>
      <c r="AH375" s="10" t="s">
        <v>2282</v>
      </c>
      <c r="AI375" s="10" t="s">
        <v>15</v>
      </c>
      <c r="AJ375" s="10" t="s">
        <v>15</v>
      </c>
      <c r="AK375" s="10" t="s">
        <v>15</v>
      </c>
      <c r="AL375" s="10" t="s">
        <v>15</v>
      </c>
      <c r="AM375" s="10" t="s">
        <v>15</v>
      </c>
      <c r="AN375" s="10" t="s">
        <v>15</v>
      </c>
      <c r="AO375" s="10" t="s">
        <v>2282</v>
      </c>
      <c r="AP375" s="10" t="s">
        <v>15</v>
      </c>
      <c r="AQ375" s="10" t="s">
        <v>15</v>
      </c>
      <c r="AR375" s="10" t="s">
        <v>15</v>
      </c>
      <c r="AS375" s="10" t="s">
        <v>15</v>
      </c>
      <c r="AT375" s="10" t="s">
        <v>15</v>
      </c>
      <c r="AU375" s="10">
        <f>SUM(COUNTIFS($P375:$AT375,{"Present - Approved","On behalf attendance - Approved","On behalf attendance - Regularise - Approved","Present - Regularise - Approved"}))</f>
        <v>26</v>
      </c>
      <c r="AV375" s="10">
        <f>SUM(COUNTIFS($P375:$AT375,{"Present - Awaiting","Present - Regularise - Awaiting"}))</f>
        <v>0</v>
      </c>
      <c r="AW375" s="10">
        <f>SUM(COUNTIFS($P375:$AT375,{"Weekoff - Approved","Weekoff Regularise - Approved","Weekoff - Regularise - Approved"}))</f>
        <v>4</v>
      </c>
      <c r="AX375" s="10">
        <f>SUM(COUNTIFS($P375:$AT375,{"Half Day - Approved","Halfday Present - Regularise - Approved","Halfday Present - Approved"}))/2</f>
        <v>0</v>
      </c>
      <c r="AY375" s="10">
        <f>SUM(COUNTIFS($P375:$AT375,{"Half Day - Awaiting"}))/2</f>
        <v>0</v>
      </c>
      <c r="AZ375" s="10">
        <f>COUNTIFS($P375:$AT375,"*Leave - approved*")</f>
        <v>0</v>
      </c>
      <c r="BA375" s="10">
        <f>SUM(COUNTIFS($P375:$AT375,{"Leave - Awaiting"}))</f>
        <v>0</v>
      </c>
      <c r="BB375" s="10">
        <f>COUNTIFS($P375:$AT375,"*Holiday*")</f>
        <v>1</v>
      </c>
      <c r="BC375" s="10">
        <f>SUM(COUNTIFS($P375:$AT375,{"Absent","Absent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5" s="10">
        <f>SUM(COUNTIFS($P375:$AT375,{"Not Marked","Halfday Present - Rejected","Half Day - Rejected","Marked Absent - Regularise - Rejected"}))</f>
        <v>0</v>
      </c>
      <c r="BE375" s="10">
        <f>COUNTIFS($P375:$AT375,"*NA*")</f>
        <v>0</v>
      </c>
      <c r="BF375" s="10">
        <f>SUM(AV375+AY375+BA375+BC375+BD375)</f>
        <v>0</v>
      </c>
      <c r="BG375" s="10">
        <f>SUM(AU375+AW375+AX375+AZ375+BB375)</f>
        <v>31</v>
      </c>
      <c r="BH375" s="10">
        <f>SUM($AU375:$BE375)</f>
        <v>31</v>
      </c>
      <c r="BI375" s="10">
        <f>BA375</f>
        <v>0</v>
      </c>
      <c r="BJ375" s="10">
        <f>BD375+BI375</f>
        <v>0</v>
      </c>
      <c r="BK375" s="10">
        <v>0</v>
      </c>
      <c r="BL375" s="10" t="s">
        <v>2380</v>
      </c>
      <c r="BM375" s="10" t="s">
        <v>2376</v>
      </c>
    </row>
    <row r="376" spans="1:65" x14ac:dyDescent="0.25">
      <c r="A376" s="10" t="s">
        <v>107</v>
      </c>
      <c r="B376" s="10" t="s">
        <v>871</v>
      </c>
      <c r="C376" s="10">
        <v>2002841215</v>
      </c>
      <c r="D376" s="10" t="s">
        <v>872</v>
      </c>
      <c r="E376" s="10" t="s">
        <v>873</v>
      </c>
      <c r="F376" s="10" t="s">
        <v>104</v>
      </c>
      <c r="G376" s="10" t="s">
        <v>47</v>
      </c>
      <c r="H376" s="10">
        <v>7834810262</v>
      </c>
      <c r="I376" s="10" t="s">
        <v>48</v>
      </c>
      <c r="J376" s="22">
        <v>45231</v>
      </c>
      <c r="K376" s="10">
        <v>9368204080</v>
      </c>
      <c r="L376" s="10" t="s">
        <v>874</v>
      </c>
      <c r="M376" s="10" t="s">
        <v>362</v>
      </c>
      <c r="N376" s="10" t="s">
        <v>40</v>
      </c>
      <c r="O376" s="10" t="s">
        <v>41</v>
      </c>
      <c r="P376" s="10" t="s">
        <v>15</v>
      </c>
      <c r="Q376" s="10" t="s">
        <v>15</v>
      </c>
      <c r="R376" s="10" t="s">
        <v>15</v>
      </c>
      <c r="S376" s="10" t="s">
        <v>15</v>
      </c>
      <c r="T376" s="10" t="s">
        <v>2282</v>
      </c>
      <c r="U376" s="10" t="s">
        <v>2360</v>
      </c>
      <c r="V376" s="10" t="s">
        <v>15</v>
      </c>
      <c r="W376" s="10" t="s">
        <v>15</v>
      </c>
      <c r="X376" s="10" t="s">
        <v>15</v>
      </c>
      <c r="Y376" s="10" t="s">
        <v>15</v>
      </c>
      <c r="Z376" s="10" t="s">
        <v>15</v>
      </c>
      <c r="AA376" s="10" t="s">
        <v>2282</v>
      </c>
      <c r="AB376" s="10" t="s">
        <v>15</v>
      </c>
      <c r="AC376" s="10" t="s">
        <v>15</v>
      </c>
      <c r="AD376" s="10" t="s">
        <v>15</v>
      </c>
      <c r="AE376" s="10" t="s">
        <v>15</v>
      </c>
      <c r="AF376" s="10" t="s">
        <v>2360</v>
      </c>
      <c r="AG376" s="10" t="s">
        <v>2362</v>
      </c>
      <c r="AH376" s="10" t="s">
        <v>2282</v>
      </c>
      <c r="AI376" s="10" t="s">
        <v>15</v>
      </c>
      <c r="AJ376" s="10" t="s">
        <v>15</v>
      </c>
      <c r="AK376" s="10" t="s">
        <v>15</v>
      </c>
      <c r="AL376" s="10" t="s">
        <v>15</v>
      </c>
      <c r="AM376" s="10" t="s">
        <v>15</v>
      </c>
      <c r="AN376" s="10" t="s">
        <v>15</v>
      </c>
      <c r="AO376" s="10" t="s">
        <v>2282</v>
      </c>
      <c r="AP376" s="10" t="s">
        <v>15</v>
      </c>
      <c r="AQ376" s="10" t="s">
        <v>15</v>
      </c>
      <c r="AR376" s="10" t="s">
        <v>15</v>
      </c>
      <c r="AS376" s="10" t="s">
        <v>15</v>
      </c>
      <c r="AT376" s="10" t="s">
        <v>15</v>
      </c>
      <c r="AU376" s="10">
        <f>SUM(COUNTIFS($P376:$AT376,{"Present - Approved","On behalf attendance - Approved","On behalf attendance - Regularise - Approved","Present - Regularise - Approved"}))</f>
        <v>26</v>
      </c>
      <c r="AV376" s="10">
        <f>SUM(COUNTIFS($P376:$AT376,{"Present - Awaiting","Present - Regularise - Awaiting"}))</f>
        <v>0</v>
      </c>
      <c r="AW376" s="10">
        <f>SUM(COUNTIFS($P376:$AT376,{"Weekoff - Approved","Weekoff Regularise - Approved","Weekoff - Regularise - Approved"}))</f>
        <v>4</v>
      </c>
      <c r="AX376" s="10">
        <f>SUM(COUNTIFS($P376:$AT376,{"Half Day - Approved","Halfday Present - Regularise - Approved","Halfday Present - Approved"}))/2</f>
        <v>0</v>
      </c>
      <c r="AY376" s="10">
        <f>SUM(COUNTIFS($P376:$AT376,{"Half Day - Awaiting"}))/2</f>
        <v>0</v>
      </c>
      <c r="AZ376" s="10">
        <f>COUNTIFS($P376:$AT376,"*Leave - approved*")</f>
        <v>0</v>
      </c>
      <c r="BA376" s="10">
        <f>SUM(COUNTIFS($P376:$AT376,{"Leave - Awaiting"}))</f>
        <v>0</v>
      </c>
      <c r="BB376" s="10">
        <f>COUNTIFS($P376:$AT376,"*Holiday*")</f>
        <v>1</v>
      </c>
      <c r="BC376" s="10">
        <f>SUM(COUNTIFS($P376:$AT376,{"Absent","Absent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6" s="10">
        <f>SUM(COUNTIFS($P376:$AT376,{"Not Marked","Halfday Present - Rejected","Half Day - Rejected","Marked Absent - Regularise - Rejected"}))</f>
        <v>0</v>
      </c>
      <c r="BE376" s="10">
        <f>COUNTIFS($P376:$AT376,"*NA*")</f>
        <v>0</v>
      </c>
      <c r="BF376" s="10">
        <f>SUM(AV376+AY376+BA376+BC376+BD376)</f>
        <v>0</v>
      </c>
      <c r="BG376" s="10">
        <f>SUM(AU376+AW376+AX376+AZ376+BB376)</f>
        <v>31</v>
      </c>
      <c r="BH376" s="10">
        <f>SUM($AU376:$BE376)</f>
        <v>31</v>
      </c>
      <c r="BI376" s="10">
        <f>BA376</f>
        <v>0</v>
      </c>
      <c r="BJ376" s="10">
        <f>BD376+BI376</f>
        <v>0</v>
      </c>
      <c r="BK376" s="10">
        <v>0</v>
      </c>
      <c r="BL376" s="10" t="s">
        <v>2380</v>
      </c>
      <c r="BM376" s="10" t="s">
        <v>2376</v>
      </c>
    </row>
    <row r="377" spans="1:65" x14ac:dyDescent="0.25">
      <c r="A377" s="10" t="s">
        <v>107</v>
      </c>
      <c r="B377" s="10" t="s">
        <v>114</v>
      </c>
      <c r="C377" s="10">
        <v>2002841214</v>
      </c>
      <c r="D377" s="10" t="s">
        <v>875</v>
      </c>
      <c r="E377" s="10" t="s">
        <v>876</v>
      </c>
      <c r="F377" s="10" t="s">
        <v>104</v>
      </c>
      <c r="G377" s="10" t="s">
        <v>47</v>
      </c>
      <c r="H377" s="10">
        <v>9839166888</v>
      </c>
      <c r="I377" s="10" t="s">
        <v>48</v>
      </c>
      <c r="J377" s="22">
        <v>45231</v>
      </c>
      <c r="K377" s="10">
        <v>9839166888</v>
      </c>
      <c r="L377" s="10" t="s">
        <v>409</v>
      </c>
      <c r="M377" s="10" t="s">
        <v>371</v>
      </c>
      <c r="N377" s="10" t="s">
        <v>40</v>
      </c>
      <c r="O377" s="10" t="s">
        <v>41</v>
      </c>
      <c r="P377" s="10" t="s">
        <v>15</v>
      </c>
      <c r="Q377" s="10" t="s">
        <v>15</v>
      </c>
      <c r="R377" s="10" t="s">
        <v>15</v>
      </c>
      <c r="S377" s="10" t="s">
        <v>15</v>
      </c>
      <c r="T377" s="10" t="s">
        <v>2282</v>
      </c>
      <c r="U377" s="10" t="s">
        <v>15</v>
      </c>
      <c r="V377" s="10" t="s">
        <v>15</v>
      </c>
      <c r="W377" s="10" t="s">
        <v>15</v>
      </c>
      <c r="X377" s="10" t="s">
        <v>15</v>
      </c>
      <c r="Y377" s="10" t="s">
        <v>15</v>
      </c>
      <c r="Z377" s="10" t="s">
        <v>15</v>
      </c>
      <c r="AA377" s="10" t="s">
        <v>2282</v>
      </c>
      <c r="AB377" s="10" t="s">
        <v>15</v>
      </c>
      <c r="AC377" s="10" t="s">
        <v>15</v>
      </c>
      <c r="AD377" s="10" t="s">
        <v>15</v>
      </c>
      <c r="AE377" s="10" t="s">
        <v>15</v>
      </c>
      <c r="AF377" s="10" t="s">
        <v>15</v>
      </c>
      <c r="AG377" s="10" t="s">
        <v>2362</v>
      </c>
      <c r="AH377" s="10" t="s">
        <v>2282</v>
      </c>
      <c r="AI377" s="10" t="s">
        <v>15</v>
      </c>
      <c r="AJ377" s="10" t="s">
        <v>2360</v>
      </c>
      <c r="AK377" s="10" t="s">
        <v>15</v>
      </c>
      <c r="AL377" s="10" t="s">
        <v>15</v>
      </c>
      <c r="AM377" s="10" t="s">
        <v>15</v>
      </c>
      <c r="AN377" s="10" t="s">
        <v>15</v>
      </c>
      <c r="AO377" s="10" t="s">
        <v>2282</v>
      </c>
      <c r="AP377" s="10" t="s">
        <v>2360</v>
      </c>
      <c r="AQ377" s="10" t="s">
        <v>15</v>
      </c>
      <c r="AR377" s="10" t="s">
        <v>15</v>
      </c>
      <c r="AS377" s="10" t="s">
        <v>15</v>
      </c>
      <c r="AT377" s="10" t="s">
        <v>15</v>
      </c>
      <c r="AU377" s="10">
        <f>SUM(COUNTIFS($P377:$AT377,{"Present - Approved","On behalf attendance - Approved","On behalf attendance - Regularise - Approved","Present - Regularise - Approved"}))</f>
        <v>26</v>
      </c>
      <c r="AV377" s="10">
        <f>SUM(COUNTIFS($P377:$AT377,{"Present - Awaiting","Present - Regularise - Awaiting"}))</f>
        <v>0</v>
      </c>
      <c r="AW377" s="10">
        <f>SUM(COUNTIFS($P377:$AT377,{"Weekoff - Approved","Weekoff Regularise - Approved","Weekoff - Regularise - Approved"}))</f>
        <v>4</v>
      </c>
      <c r="AX377" s="10">
        <f>SUM(COUNTIFS($P377:$AT377,{"Half Day - Approved","Halfday Present - Regularise - Approved","Halfday Present - Approved"}))/2</f>
        <v>0</v>
      </c>
      <c r="AY377" s="10">
        <f>SUM(COUNTIFS($P377:$AT377,{"Half Day - Awaiting"}))/2</f>
        <v>0</v>
      </c>
      <c r="AZ377" s="10">
        <f>COUNTIFS($P377:$AT377,"*Leave - approved*")</f>
        <v>0</v>
      </c>
      <c r="BA377" s="10">
        <f>SUM(COUNTIFS($P377:$AT377,{"Leave - Awaiting"}))</f>
        <v>0</v>
      </c>
      <c r="BB377" s="10">
        <f>COUNTIFS($P377:$AT377,"*Holiday*")</f>
        <v>1</v>
      </c>
      <c r="BC377" s="10">
        <f>SUM(COUNTIFS($P377:$AT377,{"Absent","Absent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7" s="10">
        <f>SUM(COUNTIFS($P377:$AT377,{"Not Marked","Halfday Present - Rejected","Half Day - Rejected","Marked Absent - Regularise - Rejected"}))</f>
        <v>0</v>
      </c>
      <c r="BE377" s="10">
        <f>COUNTIFS($P377:$AT377,"*NA*")</f>
        <v>0</v>
      </c>
      <c r="BF377" s="10">
        <f>SUM(AV377+AY377+BA377+BC377+BD377)</f>
        <v>0</v>
      </c>
      <c r="BG377" s="10">
        <f>SUM(AU377+AW377+AX377+AZ377+BB377)</f>
        <v>31</v>
      </c>
      <c r="BH377" s="10">
        <f>SUM($AU377:$BE377)</f>
        <v>31</v>
      </c>
      <c r="BI377" s="10">
        <f>BA377</f>
        <v>0</v>
      </c>
      <c r="BJ377" s="10">
        <f>BD377+BI377</f>
        <v>0</v>
      </c>
      <c r="BK377" s="10">
        <v>0</v>
      </c>
      <c r="BL377" s="10" t="s">
        <v>2380</v>
      </c>
      <c r="BM377" s="10" t="s">
        <v>2376</v>
      </c>
    </row>
    <row r="378" spans="1:65" x14ac:dyDescent="0.25">
      <c r="A378" s="10" t="s">
        <v>87</v>
      </c>
      <c r="B378" s="10" t="s">
        <v>662</v>
      </c>
      <c r="C378" s="10">
        <v>2002841212</v>
      </c>
      <c r="D378" s="10" t="s">
        <v>877</v>
      </c>
      <c r="E378" s="10" t="s">
        <v>878</v>
      </c>
      <c r="F378" s="10" t="s">
        <v>91</v>
      </c>
      <c r="G378" s="10" t="s">
        <v>47</v>
      </c>
      <c r="H378" s="10">
        <v>9775191076</v>
      </c>
      <c r="I378" s="10" t="s">
        <v>48</v>
      </c>
      <c r="J378" s="22">
        <v>45231</v>
      </c>
      <c r="K378" s="10">
        <v>7001126064</v>
      </c>
      <c r="L378" s="10" t="s">
        <v>356</v>
      </c>
      <c r="M378" s="10" t="s">
        <v>357</v>
      </c>
      <c r="N378" s="10" t="s">
        <v>40</v>
      </c>
      <c r="O378" s="10" t="s">
        <v>41</v>
      </c>
      <c r="P378" s="10" t="s">
        <v>15</v>
      </c>
      <c r="Q378" s="10" t="s">
        <v>15</v>
      </c>
      <c r="R378" s="10" t="s">
        <v>15</v>
      </c>
      <c r="S378" s="10" t="s">
        <v>15</v>
      </c>
      <c r="T378" s="10" t="s">
        <v>2282</v>
      </c>
      <c r="U378" s="10" t="s">
        <v>15</v>
      </c>
      <c r="V378" s="10" t="s">
        <v>15</v>
      </c>
      <c r="W378" s="10" t="s">
        <v>15</v>
      </c>
      <c r="X378" s="10" t="s">
        <v>15</v>
      </c>
      <c r="Y378" s="10" t="s">
        <v>15</v>
      </c>
      <c r="Z378" s="10" t="s">
        <v>15</v>
      </c>
      <c r="AA378" s="10" t="s">
        <v>2282</v>
      </c>
      <c r="AB378" s="10" t="s">
        <v>15</v>
      </c>
      <c r="AC378" s="10" t="s">
        <v>15</v>
      </c>
      <c r="AD378" s="10" t="s">
        <v>15</v>
      </c>
      <c r="AE378" s="10" t="s">
        <v>15</v>
      </c>
      <c r="AF378" s="10" t="s">
        <v>15</v>
      </c>
      <c r="AG378" s="10" t="s">
        <v>15</v>
      </c>
      <c r="AH378" s="10" t="s">
        <v>2282</v>
      </c>
      <c r="AI378" s="10" t="s">
        <v>15</v>
      </c>
      <c r="AJ378" s="10" t="s">
        <v>15</v>
      </c>
      <c r="AK378" s="10" t="s">
        <v>15</v>
      </c>
      <c r="AL378" s="10" t="s">
        <v>15</v>
      </c>
      <c r="AM378" s="10" t="s">
        <v>15</v>
      </c>
      <c r="AN378" s="10" t="s">
        <v>15</v>
      </c>
      <c r="AO378" s="10" t="s">
        <v>2282</v>
      </c>
      <c r="AP378" s="10" t="s">
        <v>15</v>
      </c>
      <c r="AQ378" s="10" t="s">
        <v>15</v>
      </c>
      <c r="AR378" s="10" t="s">
        <v>15</v>
      </c>
      <c r="AS378" s="10" t="s">
        <v>15</v>
      </c>
      <c r="AT378" s="10" t="s">
        <v>15</v>
      </c>
      <c r="AU378" s="10">
        <f>SUM(COUNTIFS($P378:$AT378,{"Present - Approved","On behalf attendance - Approved","On behalf attendance - Regularise - Approved","Present - Regularise - Approved"}))</f>
        <v>27</v>
      </c>
      <c r="AV378" s="10">
        <f>SUM(COUNTIFS($P378:$AT378,{"Present - Awaiting","Present - Regularise - Awaiting"}))</f>
        <v>0</v>
      </c>
      <c r="AW378" s="10">
        <f>SUM(COUNTIFS($P378:$AT378,{"Weekoff - Approved","Weekoff Regularise - Approved","Weekoff - Regularise - Approved"}))</f>
        <v>4</v>
      </c>
      <c r="AX378" s="10">
        <f>SUM(COUNTIFS($P378:$AT378,{"Half Day - Approved","Halfday Present - Regularise - Approved","Halfday Present - Approved"}))/2</f>
        <v>0</v>
      </c>
      <c r="AY378" s="10">
        <f>SUM(COUNTIFS($P378:$AT378,{"Half Day - Awaiting"}))/2</f>
        <v>0</v>
      </c>
      <c r="AZ378" s="10">
        <f>COUNTIFS($P378:$AT378,"*Leave - approved*")</f>
        <v>0</v>
      </c>
      <c r="BA378" s="10">
        <f>SUM(COUNTIFS($P378:$AT378,{"Leave - Awaiting"}))</f>
        <v>0</v>
      </c>
      <c r="BB378" s="10">
        <f>COUNTIFS($P378:$AT378,"*Holiday*")</f>
        <v>0</v>
      </c>
      <c r="BC378" s="10">
        <f>SUM(COUNTIFS($P378:$AT378,{"Absent","Absent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8" s="10">
        <f>SUM(COUNTIFS($P378:$AT378,{"Not Marked","Halfday Present - Rejected","Half Day - Rejected","Marked Absent - Regularise - Rejected"}))</f>
        <v>0</v>
      </c>
      <c r="BE378" s="10">
        <f>COUNTIFS($P378:$AT378,"*NA*")</f>
        <v>0</v>
      </c>
      <c r="BF378" s="10">
        <f>SUM(AV378+AY378+BA378+BC378+BD378)</f>
        <v>0</v>
      </c>
      <c r="BG378" s="10">
        <f>SUM(AU378+AW378+AX378+AZ378+BB378)</f>
        <v>31</v>
      </c>
      <c r="BH378" s="10">
        <f>SUM($AU378:$BE378)</f>
        <v>31</v>
      </c>
      <c r="BI378" s="10">
        <f>BA378</f>
        <v>0</v>
      </c>
      <c r="BJ378" s="10">
        <f>BD378+BI378</f>
        <v>0</v>
      </c>
      <c r="BK378" s="10">
        <v>0</v>
      </c>
      <c r="BL378" s="10" t="s">
        <v>2380</v>
      </c>
      <c r="BM378" s="10" t="s">
        <v>2376</v>
      </c>
    </row>
    <row r="379" spans="1:65" x14ac:dyDescent="0.25">
      <c r="A379" s="10" t="s">
        <v>107</v>
      </c>
      <c r="B379" s="10" t="s">
        <v>318</v>
      </c>
      <c r="C379" s="10">
        <v>2002841211</v>
      </c>
      <c r="D379" s="10" t="s">
        <v>879</v>
      </c>
      <c r="E379" s="10" t="s">
        <v>880</v>
      </c>
      <c r="F379" s="10" t="s">
        <v>104</v>
      </c>
      <c r="G379" s="10" t="s">
        <v>36</v>
      </c>
      <c r="H379" s="10">
        <v>7905813099</v>
      </c>
      <c r="I379" s="10" t="s">
        <v>37</v>
      </c>
      <c r="J379" s="22">
        <v>45231</v>
      </c>
      <c r="K379" s="10">
        <v>9935892287</v>
      </c>
      <c r="L379" s="10" t="s">
        <v>112</v>
      </c>
      <c r="M379" s="10" t="s">
        <v>113</v>
      </c>
      <c r="N379" s="10" t="s">
        <v>40</v>
      </c>
      <c r="O379" s="10" t="s">
        <v>41</v>
      </c>
      <c r="P379" s="10" t="s">
        <v>15</v>
      </c>
      <c r="Q379" s="10" t="s">
        <v>15</v>
      </c>
      <c r="R379" s="10" t="s">
        <v>15</v>
      </c>
      <c r="S379" s="10" t="s">
        <v>15</v>
      </c>
      <c r="T379" s="10" t="s">
        <v>2282</v>
      </c>
      <c r="U379" s="10" t="s">
        <v>15</v>
      </c>
      <c r="V379" s="10" t="s">
        <v>15</v>
      </c>
      <c r="W379" s="10" t="s">
        <v>15</v>
      </c>
      <c r="X379" s="10" t="s">
        <v>15</v>
      </c>
      <c r="Y379" s="10" t="s">
        <v>15</v>
      </c>
      <c r="Z379" s="10" t="s">
        <v>15</v>
      </c>
      <c r="AA379" s="10" t="s">
        <v>2282</v>
      </c>
      <c r="AB379" s="10" t="s">
        <v>15</v>
      </c>
      <c r="AC379" s="10" t="s">
        <v>15</v>
      </c>
      <c r="AD379" s="10" t="s">
        <v>15</v>
      </c>
      <c r="AE379" s="10" t="s">
        <v>15</v>
      </c>
      <c r="AF379" s="10" t="s">
        <v>15</v>
      </c>
      <c r="AG379" s="10" t="s">
        <v>2362</v>
      </c>
      <c r="AH379" s="10" t="s">
        <v>2282</v>
      </c>
      <c r="AI379" s="10" t="s">
        <v>15</v>
      </c>
      <c r="AJ379" s="10" t="s">
        <v>15</v>
      </c>
      <c r="AK379" s="10" t="s">
        <v>15</v>
      </c>
      <c r="AL379" s="10" t="s">
        <v>15</v>
      </c>
      <c r="AM379" s="10" t="s">
        <v>15</v>
      </c>
      <c r="AN379" s="10" t="s">
        <v>15</v>
      </c>
      <c r="AO379" s="10" t="s">
        <v>2282</v>
      </c>
      <c r="AP379" s="10" t="s">
        <v>15</v>
      </c>
      <c r="AQ379" s="10" t="s">
        <v>15</v>
      </c>
      <c r="AR379" s="10" t="s">
        <v>15</v>
      </c>
      <c r="AS379" s="10" t="s">
        <v>15</v>
      </c>
      <c r="AT379" s="10" t="s">
        <v>15</v>
      </c>
      <c r="AU379" s="10">
        <f>SUM(COUNTIFS($P379:$AT379,{"Present - Approved","On behalf attendance - Approved","On behalf attendance - Regularise - Approved","Present - Regularise - Approved"}))</f>
        <v>26</v>
      </c>
      <c r="AV379" s="10">
        <f>SUM(COUNTIFS($P379:$AT379,{"Present - Awaiting","Present - Regularise - Awaiting"}))</f>
        <v>0</v>
      </c>
      <c r="AW379" s="10">
        <f>SUM(COUNTIFS($P379:$AT379,{"Weekoff - Approved","Weekoff Regularise - Approved","Weekoff - Regularise - Approved"}))</f>
        <v>4</v>
      </c>
      <c r="AX379" s="10">
        <f>SUM(COUNTIFS($P379:$AT379,{"Half Day - Approved","Halfday Present - Regularise - Approved","Halfday Present - Approved"}))/2</f>
        <v>0</v>
      </c>
      <c r="AY379" s="10">
        <f>SUM(COUNTIFS($P379:$AT379,{"Half Day - Awaiting"}))/2</f>
        <v>0</v>
      </c>
      <c r="AZ379" s="10">
        <f>COUNTIFS($P379:$AT379,"*Leave - approved*")</f>
        <v>0</v>
      </c>
      <c r="BA379" s="10">
        <f>SUM(COUNTIFS($P379:$AT379,{"Leave - Awaiting"}))</f>
        <v>0</v>
      </c>
      <c r="BB379" s="10">
        <f>COUNTIFS($P379:$AT379,"*Holiday*")</f>
        <v>1</v>
      </c>
      <c r="BC379" s="10">
        <f>SUM(COUNTIFS($P379:$AT379,{"Absent","Absent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79" s="10">
        <f>SUM(COUNTIFS($P379:$AT379,{"Not Marked","Halfday Present - Rejected","Half Day - Rejected","Marked Absent - Regularise - Rejected"}))</f>
        <v>0</v>
      </c>
      <c r="BE379" s="10">
        <f>COUNTIFS($P379:$AT379,"*NA*")</f>
        <v>0</v>
      </c>
      <c r="BF379" s="10">
        <f>SUM(AV379+AY379+BA379+BC379+BD379)</f>
        <v>0</v>
      </c>
      <c r="BG379" s="10">
        <f>SUM(AU379+AW379+AX379+AZ379+BB379)</f>
        <v>31</v>
      </c>
      <c r="BH379" s="10">
        <f>SUM($AU379:$BE379)</f>
        <v>31</v>
      </c>
      <c r="BI379" s="10">
        <f>BA379</f>
        <v>0</v>
      </c>
      <c r="BJ379" s="10">
        <f>BD379+BI379</f>
        <v>0</v>
      </c>
      <c r="BK379" s="10">
        <v>0</v>
      </c>
      <c r="BL379" s="10" t="s">
        <v>2380</v>
      </c>
      <c r="BM379" s="10" t="s">
        <v>2376</v>
      </c>
    </row>
    <row r="380" spans="1:65" x14ac:dyDescent="0.25">
      <c r="A380" s="10" t="s">
        <v>177</v>
      </c>
      <c r="B380" s="10" t="s">
        <v>178</v>
      </c>
      <c r="C380" s="10">
        <v>2002841209</v>
      </c>
      <c r="D380" s="10" t="s">
        <v>881</v>
      </c>
      <c r="E380" s="10" t="s">
        <v>882</v>
      </c>
      <c r="F380" s="10" t="s">
        <v>46</v>
      </c>
      <c r="G380" s="10" t="s">
        <v>36</v>
      </c>
      <c r="H380" s="10">
        <v>7977654294</v>
      </c>
      <c r="I380" s="10" t="s">
        <v>37</v>
      </c>
      <c r="J380" s="22">
        <v>45231</v>
      </c>
      <c r="K380" s="10">
        <v>8982158721</v>
      </c>
      <c r="L380" s="10" t="s">
        <v>190</v>
      </c>
      <c r="M380" s="10" t="s">
        <v>191</v>
      </c>
      <c r="N380" s="10" t="s">
        <v>40</v>
      </c>
      <c r="O380" s="10" t="s">
        <v>41</v>
      </c>
      <c r="P380" s="10" t="s">
        <v>15</v>
      </c>
      <c r="Q380" s="10" t="s">
        <v>15</v>
      </c>
      <c r="R380" s="10" t="s">
        <v>15</v>
      </c>
      <c r="S380" s="10" t="s">
        <v>15</v>
      </c>
      <c r="T380" s="10" t="s">
        <v>2282</v>
      </c>
      <c r="U380" s="10" t="s">
        <v>15</v>
      </c>
      <c r="V380" s="10" t="s">
        <v>15</v>
      </c>
      <c r="W380" s="10" t="s">
        <v>15</v>
      </c>
      <c r="X380" s="10" t="s">
        <v>15</v>
      </c>
      <c r="Y380" s="10" t="s">
        <v>15</v>
      </c>
      <c r="Z380" s="10" t="s">
        <v>2360</v>
      </c>
      <c r="AA380" s="10" t="s">
        <v>2282</v>
      </c>
      <c r="AB380" s="10" t="s">
        <v>2360</v>
      </c>
      <c r="AC380" s="10" t="s">
        <v>15</v>
      </c>
      <c r="AD380" s="10" t="s">
        <v>15</v>
      </c>
      <c r="AE380" s="10" t="s">
        <v>15</v>
      </c>
      <c r="AF380" s="10" t="s">
        <v>2360</v>
      </c>
      <c r="AG380" s="10" t="s">
        <v>15</v>
      </c>
      <c r="AH380" s="10" t="s">
        <v>2282</v>
      </c>
      <c r="AI380" s="10" t="s">
        <v>15</v>
      </c>
      <c r="AJ380" s="10" t="s">
        <v>15</v>
      </c>
      <c r="AK380" s="10" t="s">
        <v>15</v>
      </c>
      <c r="AL380" s="10" t="s">
        <v>2360</v>
      </c>
      <c r="AM380" s="10" t="s">
        <v>15</v>
      </c>
      <c r="AN380" s="10" t="s">
        <v>15</v>
      </c>
      <c r="AO380" s="10" t="s">
        <v>2282</v>
      </c>
      <c r="AP380" s="10" t="s">
        <v>15</v>
      </c>
      <c r="AQ380" s="10" t="s">
        <v>15</v>
      </c>
      <c r="AR380" s="10" t="s">
        <v>15</v>
      </c>
      <c r="AS380" s="10" t="s">
        <v>15</v>
      </c>
      <c r="AT380" s="10" t="s">
        <v>15</v>
      </c>
      <c r="AU380" s="10">
        <f>SUM(COUNTIFS($P380:$AT380,{"Present - Approved","On behalf attendance - Approved","On behalf attendance - Regularise - Approved","Present - Regularise - Approved"}))</f>
        <v>27</v>
      </c>
      <c r="AV380" s="10">
        <f>SUM(COUNTIFS($P380:$AT380,{"Present - Awaiting","Present - Regularise - Awaiting"}))</f>
        <v>0</v>
      </c>
      <c r="AW380" s="10">
        <f>SUM(COUNTIFS($P380:$AT380,{"Weekoff - Approved","Weekoff Regularise - Approved","Weekoff - Regularise - Approved"}))</f>
        <v>4</v>
      </c>
      <c r="AX380" s="10">
        <f>SUM(COUNTIFS($P380:$AT380,{"Half Day - Approved","Halfday Present - Regularise - Approved","Halfday Present - Approved"}))/2</f>
        <v>0</v>
      </c>
      <c r="AY380" s="10">
        <f>SUM(COUNTIFS($P380:$AT380,{"Half Day - Awaiting"}))/2</f>
        <v>0</v>
      </c>
      <c r="AZ380" s="10">
        <f>COUNTIFS($P380:$AT380,"*Leave - approved*")</f>
        <v>0</v>
      </c>
      <c r="BA380" s="10">
        <f>SUM(COUNTIFS($P380:$AT380,{"Leave - Awaiting"}))</f>
        <v>0</v>
      </c>
      <c r="BB380" s="10">
        <f>COUNTIFS($P380:$AT380,"*Holiday*")</f>
        <v>0</v>
      </c>
      <c r="BC380" s="10">
        <f>SUM(COUNTIFS($P380:$AT380,{"Absent","Absent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0" s="10">
        <f>SUM(COUNTIFS($P380:$AT380,{"Not Marked","Halfday Present - Rejected","Half Day - Rejected","Marked Absent - Regularise - Rejected"}))</f>
        <v>0</v>
      </c>
      <c r="BE380" s="10">
        <f>COUNTIFS($P380:$AT380,"*NA*")</f>
        <v>0</v>
      </c>
      <c r="BF380" s="10">
        <f>SUM(AV380+AY380+BA380+BC380+BD380)</f>
        <v>0</v>
      </c>
      <c r="BG380" s="10">
        <f>SUM(AU380+AW380+AX380+AZ380+BB380)</f>
        <v>31</v>
      </c>
      <c r="BH380" s="10">
        <f>SUM($AU380:$BE380)</f>
        <v>31</v>
      </c>
      <c r="BI380" s="10">
        <f>BA380</f>
        <v>0</v>
      </c>
      <c r="BJ380" s="10">
        <f>BD380+BI380</f>
        <v>0</v>
      </c>
      <c r="BK380" s="10">
        <v>0</v>
      </c>
      <c r="BL380" s="10" t="s">
        <v>2380</v>
      </c>
      <c r="BM380" s="10" t="s">
        <v>2376</v>
      </c>
    </row>
    <row r="381" spans="1:65" x14ac:dyDescent="0.25">
      <c r="A381" s="10" t="s">
        <v>87</v>
      </c>
      <c r="B381" s="10" t="s">
        <v>88</v>
      </c>
      <c r="C381" s="10">
        <v>2002841208</v>
      </c>
      <c r="D381" s="10" t="s">
        <v>883</v>
      </c>
      <c r="E381" s="10" t="s">
        <v>884</v>
      </c>
      <c r="F381" s="10" t="s">
        <v>91</v>
      </c>
      <c r="G381" s="10" t="s">
        <v>47</v>
      </c>
      <c r="H381" s="10">
        <v>8910865885</v>
      </c>
      <c r="I381" s="10" t="s">
        <v>48</v>
      </c>
      <c r="J381" s="22">
        <v>45231</v>
      </c>
      <c r="K381" s="10">
        <v>9674727960</v>
      </c>
      <c r="L381" s="10" t="s">
        <v>721</v>
      </c>
      <c r="M381" s="10" t="s">
        <v>99</v>
      </c>
      <c r="N381" s="10" t="s">
        <v>40</v>
      </c>
      <c r="O381" s="10" t="s">
        <v>41</v>
      </c>
      <c r="P381" s="10" t="s">
        <v>15</v>
      </c>
      <c r="Q381" s="10" t="s">
        <v>15</v>
      </c>
      <c r="R381" s="10" t="s">
        <v>15</v>
      </c>
      <c r="S381" s="10" t="s">
        <v>15</v>
      </c>
      <c r="T381" s="10" t="s">
        <v>2282</v>
      </c>
      <c r="U381" s="10" t="s">
        <v>15</v>
      </c>
      <c r="V381" s="10" t="s">
        <v>15</v>
      </c>
      <c r="W381" s="10" t="s">
        <v>15</v>
      </c>
      <c r="X381" s="10" t="s">
        <v>15</v>
      </c>
      <c r="Y381" s="10" t="s">
        <v>15</v>
      </c>
      <c r="Z381" s="10" t="s">
        <v>15</v>
      </c>
      <c r="AA381" s="10" t="s">
        <v>2282</v>
      </c>
      <c r="AB381" s="10" t="s">
        <v>15</v>
      </c>
      <c r="AC381" s="10" t="s">
        <v>15</v>
      </c>
      <c r="AD381" s="10" t="s">
        <v>15</v>
      </c>
      <c r="AE381" s="10" t="s">
        <v>15</v>
      </c>
      <c r="AF381" s="10" t="s">
        <v>2359</v>
      </c>
      <c r="AG381" s="10" t="s">
        <v>2359</v>
      </c>
      <c r="AH381" s="10" t="s">
        <v>2282</v>
      </c>
      <c r="AI381" s="10" t="s">
        <v>15</v>
      </c>
      <c r="AJ381" s="10" t="s">
        <v>15</v>
      </c>
      <c r="AK381" s="10" t="s">
        <v>15</v>
      </c>
      <c r="AL381" s="10" t="s">
        <v>15</v>
      </c>
      <c r="AM381" s="10" t="s">
        <v>15</v>
      </c>
      <c r="AN381" s="10" t="s">
        <v>15</v>
      </c>
      <c r="AO381" s="10" t="s">
        <v>2282</v>
      </c>
      <c r="AP381" s="10" t="s">
        <v>15</v>
      </c>
      <c r="AQ381" s="10" t="s">
        <v>15</v>
      </c>
      <c r="AR381" s="10" t="s">
        <v>15</v>
      </c>
      <c r="AS381" s="10" t="s">
        <v>15</v>
      </c>
      <c r="AT381" s="10" t="s">
        <v>15</v>
      </c>
      <c r="AU381" s="10">
        <f>SUM(COUNTIFS($P381:$AT381,{"Present - Approved","On behalf attendance - Approved","On behalf attendance - Regularise - Approved","Present - Regularise - Approved"}))</f>
        <v>25</v>
      </c>
      <c r="AV381" s="10">
        <f>SUM(COUNTIFS($P381:$AT381,{"Present - Awaiting","Present - Regularise - Awaiting"}))</f>
        <v>0</v>
      </c>
      <c r="AW381" s="10">
        <f>SUM(COUNTIFS($P381:$AT381,{"Weekoff - Approved","Weekoff Regularise - Approved","Weekoff - Regularise - Approved"}))</f>
        <v>4</v>
      </c>
      <c r="AX381" s="10">
        <f>SUM(COUNTIFS($P381:$AT381,{"Half Day - Approved","Halfday Present - Regularise - Approved","Halfday Present - Approved"}))/2</f>
        <v>0</v>
      </c>
      <c r="AY381" s="10">
        <f>SUM(COUNTIFS($P381:$AT381,{"Half Day - Awaiting"}))/2</f>
        <v>0</v>
      </c>
      <c r="AZ381" s="10">
        <f>COUNTIFS($P381:$AT381,"*Leave - approved*")</f>
        <v>2</v>
      </c>
      <c r="BA381" s="10">
        <f>SUM(COUNTIFS($P381:$AT381,{"Leave - Awaiting"}))</f>
        <v>0</v>
      </c>
      <c r="BB381" s="10">
        <f>COUNTIFS($P381:$AT381,"*Holiday*")</f>
        <v>0</v>
      </c>
      <c r="BC381" s="10">
        <f>SUM(COUNTIFS($P381:$AT381,{"Absent","Absent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1" s="10">
        <f>SUM(COUNTIFS($P381:$AT381,{"Not Marked","Halfday Present - Rejected","Half Day - Rejected","Marked Absent - Regularise - Rejected"}))</f>
        <v>0</v>
      </c>
      <c r="BE381" s="10">
        <f>COUNTIFS($P381:$AT381,"*NA*")</f>
        <v>0</v>
      </c>
      <c r="BF381" s="10">
        <f>SUM(AV381+AY381+BA381+BC381+BD381)</f>
        <v>0</v>
      </c>
      <c r="BG381" s="10">
        <f>SUM(AU381+AW381+AX381+AZ381+BB381)</f>
        <v>31</v>
      </c>
      <c r="BH381" s="10">
        <f>SUM($AU381:$BE381)</f>
        <v>31</v>
      </c>
      <c r="BI381" s="10">
        <f>BA381</f>
        <v>0</v>
      </c>
      <c r="BJ381" s="10">
        <f>BD381+BI381</f>
        <v>0</v>
      </c>
      <c r="BK381" s="10">
        <v>0</v>
      </c>
      <c r="BL381" s="10" t="s">
        <v>2380</v>
      </c>
      <c r="BM381" s="10" t="s">
        <v>2376</v>
      </c>
    </row>
    <row r="382" spans="1:65" x14ac:dyDescent="0.25">
      <c r="A382" s="10" t="s">
        <v>87</v>
      </c>
      <c r="B382" s="10" t="s">
        <v>1225</v>
      </c>
      <c r="C382" s="10">
        <v>2002873365</v>
      </c>
      <c r="D382" s="10" t="s">
        <v>1226</v>
      </c>
      <c r="E382" s="10" t="s">
        <v>1227</v>
      </c>
      <c r="F382" s="10" t="s">
        <v>91</v>
      </c>
      <c r="G382" s="10" t="s">
        <v>47</v>
      </c>
      <c r="H382" s="10">
        <v>7003311649</v>
      </c>
      <c r="I382" s="10" t="s">
        <v>1216</v>
      </c>
      <c r="J382" s="22">
        <v>45261</v>
      </c>
      <c r="K382" s="10">
        <v>6290118630</v>
      </c>
      <c r="L382" s="10" t="s">
        <v>668</v>
      </c>
      <c r="M382" s="10" t="s">
        <v>357</v>
      </c>
      <c r="N382" s="10" t="s">
        <v>2389</v>
      </c>
      <c r="O382" s="15">
        <v>45814</v>
      </c>
      <c r="P382" s="10" t="s">
        <v>15</v>
      </c>
      <c r="Q382" s="10" t="s">
        <v>15</v>
      </c>
      <c r="R382" s="10" t="s">
        <v>2360</v>
      </c>
      <c r="S382" s="10" t="s">
        <v>2360</v>
      </c>
      <c r="T382" s="10" t="s">
        <v>2282</v>
      </c>
      <c r="U382" s="10" t="s">
        <v>2360</v>
      </c>
      <c r="V382" s="10" t="s">
        <v>2359</v>
      </c>
      <c r="W382" s="10" t="s">
        <v>15</v>
      </c>
      <c r="X382" s="10" t="s">
        <v>15</v>
      </c>
      <c r="Y382" s="10" t="s">
        <v>2361</v>
      </c>
      <c r="Z382" s="10" t="s">
        <v>2361</v>
      </c>
      <c r="AA382" s="10" t="s">
        <v>2282</v>
      </c>
      <c r="AB382" s="10" t="s">
        <v>2361</v>
      </c>
      <c r="AC382" s="10" t="s">
        <v>2361</v>
      </c>
      <c r="AD382" s="10" t="s">
        <v>2361</v>
      </c>
      <c r="AE382" s="10" t="s">
        <v>2361</v>
      </c>
      <c r="AF382" s="10" t="s">
        <v>2361</v>
      </c>
      <c r="AG382" s="10" t="s">
        <v>25</v>
      </c>
      <c r="AH382" s="10" t="s">
        <v>25</v>
      </c>
      <c r="AI382" s="10" t="s">
        <v>25</v>
      </c>
      <c r="AJ382" s="10" t="s">
        <v>25</v>
      </c>
      <c r="AK382" s="10" t="s">
        <v>25</v>
      </c>
      <c r="AL382" s="10" t="s">
        <v>25</v>
      </c>
      <c r="AM382" s="10" t="s">
        <v>25</v>
      </c>
      <c r="AN382" s="10" t="s">
        <v>25</v>
      </c>
      <c r="AO382" s="10" t="s">
        <v>25</v>
      </c>
      <c r="AP382" s="10" t="s">
        <v>25</v>
      </c>
      <c r="AQ382" s="10" t="s">
        <v>25</v>
      </c>
      <c r="AR382" s="10" t="s">
        <v>25</v>
      </c>
      <c r="AS382" s="10" t="s">
        <v>25</v>
      </c>
      <c r="AT382" s="10" t="s">
        <v>25</v>
      </c>
      <c r="AU382" s="10">
        <f>SUM(COUNTIFS($P382:$AT382,{"Present - Approved","On behalf attendance - Approved","On behalf attendance - Regularise - Approved","Present - Regularise - Approved"}))</f>
        <v>7</v>
      </c>
      <c r="AV382" s="10">
        <f>SUM(COUNTIFS($P382:$AT382,{"Present - Awaiting","Present - Regularise - Awaiting"}))</f>
        <v>0</v>
      </c>
      <c r="AW382" s="10">
        <f>SUM(COUNTIFS($P382:$AT382,{"Weekoff - Approved","Weekoff Regularise - Approved","Weekoff - Regularise - Approved"}))</f>
        <v>2</v>
      </c>
      <c r="AX382" s="10">
        <f>SUM(COUNTIFS($P382:$AT382,{"Half Day - Approved","Halfday Present - Regularise - Approved","Halfday Present - Approved"}))/2</f>
        <v>0</v>
      </c>
      <c r="AY382" s="10">
        <f>SUM(COUNTIFS($P382:$AT382,{"Half Day - Awaiting"}))/2</f>
        <v>0</v>
      </c>
      <c r="AZ382" s="10">
        <f>COUNTIFS($P382:$AT382,"*Leave - approved*")</f>
        <v>1</v>
      </c>
      <c r="BA382" s="10">
        <f>SUM(COUNTIFS($P382:$AT382,{"Leave - Awaiting"}))</f>
        <v>0</v>
      </c>
      <c r="BB382" s="10">
        <f>COUNTIFS($P382:$AT382,"*Holiday*")</f>
        <v>0</v>
      </c>
      <c r="BC382" s="10">
        <f>SUM(COUNTIFS($P382:$AT382,{"Absent","Absent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2" s="10">
        <f>SUM(COUNTIFS($P382:$AT382,{"Not Marked","Halfday Present - Rejected","Half Day - Rejected","Marked Absent - Regularise - Rejected"}))</f>
        <v>7</v>
      </c>
      <c r="BE382" s="10">
        <f>COUNTIFS($P382:$AT382,"*NA*")</f>
        <v>14</v>
      </c>
      <c r="BF382" s="10">
        <f>SUM(AV382+AY382+BA382+BC382+BD382)</f>
        <v>7</v>
      </c>
      <c r="BG382" s="10">
        <f>SUM(AU382+AW382+AX382+AZ382+BB382)</f>
        <v>10</v>
      </c>
      <c r="BH382" s="10">
        <f>SUM($AU382:$BE382)</f>
        <v>31</v>
      </c>
      <c r="BI382" s="10">
        <f>BA382</f>
        <v>0</v>
      </c>
      <c r="BJ382" s="10">
        <f>BD382+BI382</f>
        <v>7</v>
      </c>
      <c r="BK382" s="10">
        <v>7</v>
      </c>
      <c r="BL382" s="10" t="s">
        <v>2384</v>
      </c>
      <c r="BM382" s="10" t="s">
        <v>2377</v>
      </c>
    </row>
    <row r="383" spans="1:65" x14ac:dyDescent="0.25">
      <c r="A383" s="10" t="s">
        <v>87</v>
      </c>
      <c r="B383" s="10" t="s">
        <v>662</v>
      </c>
      <c r="C383" s="10">
        <v>2002840788</v>
      </c>
      <c r="D383" s="10" t="s">
        <v>885</v>
      </c>
      <c r="E383" s="10" t="s">
        <v>886</v>
      </c>
      <c r="F383" s="10" t="s">
        <v>91</v>
      </c>
      <c r="G383" s="10" t="s">
        <v>47</v>
      </c>
      <c r="H383" s="10">
        <v>8967112307</v>
      </c>
      <c r="I383" s="10" t="s">
        <v>48</v>
      </c>
      <c r="J383" s="22">
        <v>45231</v>
      </c>
      <c r="K383" s="10">
        <v>7001126064</v>
      </c>
      <c r="L383" s="10" t="s">
        <v>356</v>
      </c>
      <c r="M383" s="10" t="s">
        <v>357</v>
      </c>
      <c r="N383" s="10" t="s">
        <v>40</v>
      </c>
      <c r="O383" s="10" t="s">
        <v>41</v>
      </c>
      <c r="P383" s="10" t="s">
        <v>15</v>
      </c>
      <c r="Q383" s="10" t="s">
        <v>15</v>
      </c>
      <c r="R383" s="10" t="s">
        <v>15</v>
      </c>
      <c r="S383" s="10" t="s">
        <v>15</v>
      </c>
      <c r="T383" s="10" t="s">
        <v>2282</v>
      </c>
      <c r="U383" s="10" t="s">
        <v>15</v>
      </c>
      <c r="V383" s="10" t="s">
        <v>15</v>
      </c>
      <c r="W383" s="10" t="s">
        <v>15</v>
      </c>
      <c r="X383" s="10" t="s">
        <v>15</v>
      </c>
      <c r="Y383" s="10" t="s">
        <v>15</v>
      </c>
      <c r="Z383" s="10" t="s">
        <v>15</v>
      </c>
      <c r="AA383" s="10" t="s">
        <v>2282</v>
      </c>
      <c r="AB383" s="10" t="s">
        <v>15</v>
      </c>
      <c r="AC383" s="10" t="s">
        <v>15</v>
      </c>
      <c r="AD383" s="10" t="s">
        <v>15</v>
      </c>
      <c r="AE383" s="10" t="s">
        <v>15</v>
      </c>
      <c r="AF383" s="10" t="s">
        <v>15</v>
      </c>
      <c r="AG383" s="10" t="s">
        <v>15</v>
      </c>
      <c r="AH383" s="10" t="s">
        <v>2282</v>
      </c>
      <c r="AI383" s="10" t="s">
        <v>15</v>
      </c>
      <c r="AJ383" s="10" t="s">
        <v>15</v>
      </c>
      <c r="AK383" s="10" t="s">
        <v>15</v>
      </c>
      <c r="AL383" s="10" t="s">
        <v>15</v>
      </c>
      <c r="AM383" s="10" t="s">
        <v>15</v>
      </c>
      <c r="AN383" s="10" t="s">
        <v>15</v>
      </c>
      <c r="AO383" s="10" t="s">
        <v>2282</v>
      </c>
      <c r="AP383" s="10" t="s">
        <v>15</v>
      </c>
      <c r="AQ383" s="10" t="s">
        <v>15</v>
      </c>
      <c r="AR383" s="10" t="s">
        <v>15</v>
      </c>
      <c r="AS383" s="10" t="s">
        <v>15</v>
      </c>
      <c r="AT383" s="10" t="s">
        <v>15</v>
      </c>
      <c r="AU383" s="10">
        <f>SUM(COUNTIFS($P383:$AT383,{"Present - Approved","On behalf attendance - Approved","On behalf attendance - Regularise - Approved","Present - Regularise - Approved"}))</f>
        <v>27</v>
      </c>
      <c r="AV383" s="10">
        <f>SUM(COUNTIFS($P383:$AT383,{"Present - Awaiting","Present - Regularise - Awaiting"}))</f>
        <v>0</v>
      </c>
      <c r="AW383" s="10">
        <f>SUM(COUNTIFS($P383:$AT383,{"Weekoff - Approved","Weekoff Regularise - Approved","Weekoff - Regularise - Approved"}))</f>
        <v>4</v>
      </c>
      <c r="AX383" s="10">
        <f>SUM(COUNTIFS($P383:$AT383,{"Half Day - Approved","Halfday Present - Regularise - Approved","Halfday Present - Approved"}))/2</f>
        <v>0</v>
      </c>
      <c r="AY383" s="10">
        <f>SUM(COUNTIFS($P383:$AT383,{"Half Day - Awaiting"}))/2</f>
        <v>0</v>
      </c>
      <c r="AZ383" s="10">
        <f>COUNTIFS($P383:$AT383,"*Leave - approved*")</f>
        <v>0</v>
      </c>
      <c r="BA383" s="10">
        <f>SUM(COUNTIFS($P383:$AT383,{"Leave - Awaiting"}))</f>
        <v>0</v>
      </c>
      <c r="BB383" s="10">
        <f>COUNTIFS($P383:$AT383,"*Holiday*")</f>
        <v>0</v>
      </c>
      <c r="BC383" s="10">
        <f>SUM(COUNTIFS($P383:$AT383,{"Absent","Absent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3" s="10">
        <f>SUM(COUNTIFS($P383:$AT383,{"Not Marked","Halfday Present - Rejected","Half Day - Rejected","Marked Absent - Regularise - Rejected"}))</f>
        <v>0</v>
      </c>
      <c r="BE383" s="10">
        <f>COUNTIFS($P383:$AT383,"*NA*")</f>
        <v>0</v>
      </c>
      <c r="BF383" s="10">
        <f>SUM(AV383+AY383+BA383+BC383+BD383)</f>
        <v>0</v>
      </c>
      <c r="BG383" s="10">
        <f>SUM(AU383+AW383+AX383+AZ383+BB383)</f>
        <v>31</v>
      </c>
      <c r="BH383" s="10">
        <f>SUM($AU383:$BE383)</f>
        <v>31</v>
      </c>
      <c r="BI383" s="10">
        <f>BA383</f>
        <v>0</v>
      </c>
      <c r="BJ383" s="10">
        <f>BD383+BI383</f>
        <v>0</v>
      </c>
      <c r="BK383" s="10">
        <v>0</v>
      </c>
      <c r="BL383" s="10" t="s">
        <v>2380</v>
      </c>
      <c r="BM383" s="10" t="s">
        <v>2376</v>
      </c>
    </row>
    <row r="384" spans="1:65" x14ac:dyDescent="0.25">
      <c r="A384" s="10" t="s">
        <v>151</v>
      </c>
      <c r="B384" s="10" t="s">
        <v>620</v>
      </c>
      <c r="C384" s="10">
        <v>2002840786</v>
      </c>
      <c r="D384" s="10" t="s">
        <v>889</v>
      </c>
      <c r="E384" s="10" t="s">
        <v>890</v>
      </c>
      <c r="F384" s="10" t="s">
        <v>104</v>
      </c>
      <c r="G384" s="10" t="s">
        <v>47</v>
      </c>
      <c r="H384" s="10">
        <v>9571989483</v>
      </c>
      <c r="I384" s="10" t="s">
        <v>48</v>
      </c>
      <c r="J384" s="22">
        <v>45231</v>
      </c>
      <c r="K384" s="10">
        <v>8104678143</v>
      </c>
      <c r="L384" s="10" t="s">
        <v>623</v>
      </c>
      <c r="M384" s="10" t="s">
        <v>156</v>
      </c>
      <c r="N384" s="10" t="s">
        <v>40</v>
      </c>
      <c r="O384" s="10" t="s">
        <v>41</v>
      </c>
      <c r="P384" s="10" t="s">
        <v>2367</v>
      </c>
      <c r="Q384" s="10" t="s">
        <v>2367</v>
      </c>
      <c r="R384" s="10" t="s">
        <v>2367</v>
      </c>
      <c r="S384" s="10" t="s">
        <v>2367</v>
      </c>
      <c r="T384" s="10" t="s">
        <v>2282</v>
      </c>
      <c r="U384" s="10" t="s">
        <v>2367</v>
      </c>
      <c r="V384" s="10" t="s">
        <v>2367</v>
      </c>
      <c r="W384" s="10" t="s">
        <v>2367</v>
      </c>
      <c r="X384" s="10" t="s">
        <v>2367</v>
      </c>
      <c r="Y384" s="10" t="s">
        <v>2367</v>
      </c>
      <c r="Z384" s="10" t="s">
        <v>2368</v>
      </c>
      <c r="AA384" s="10" t="s">
        <v>2282</v>
      </c>
      <c r="AB384" s="10" t="s">
        <v>2367</v>
      </c>
      <c r="AC384" s="10" t="s">
        <v>2367</v>
      </c>
      <c r="AD384" s="10" t="s">
        <v>2368</v>
      </c>
      <c r="AE384" s="10" t="s">
        <v>2367</v>
      </c>
      <c r="AF384" s="10" t="s">
        <v>2367</v>
      </c>
      <c r="AG384" s="10" t="s">
        <v>2362</v>
      </c>
      <c r="AH384" s="10" t="s">
        <v>2282</v>
      </c>
      <c r="AI384" s="10" t="s">
        <v>2367</v>
      </c>
      <c r="AJ384" s="10" t="s">
        <v>2367</v>
      </c>
      <c r="AK384" s="10" t="s">
        <v>2367</v>
      </c>
      <c r="AL384" s="10" t="s">
        <v>2367</v>
      </c>
      <c r="AM384" s="10" t="s">
        <v>2367</v>
      </c>
      <c r="AN384" s="10" t="s">
        <v>2367</v>
      </c>
      <c r="AO384" s="10" t="s">
        <v>2282</v>
      </c>
      <c r="AP384" s="10" t="s">
        <v>2367</v>
      </c>
      <c r="AQ384" s="10" t="s">
        <v>2367</v>
      </c>
      <c r="AR384" s="10" t="s">
        <v>15</v>
      </c>
      <c r="AS384" s="10" t="s">
        <v>2367</v>
      </c>
      <c r="AT384" s="10" t="s">
        <v>15</v>
      </c>
      <c r="AU384" s="10">
        <f>SUM(COUNTIFS($P384:$AT384,{"Present - Approved","On behalf attendance - Approved","On behalf attendance - Regularise - Approved","Present - Regularise - Approved"}))</f>
        <v>26</v>
      </c>
      <c r="AV384" s="10">
        <f>SUM(COUNTIFS($P384:$AT384,{"Present - Awaiting","Present - Regularise - Awaiting"}))</f>
        <v>0</v>
      </c>
      <c r="AW384" s="10">
        <f>SUM(COUNTIFS($P384:$AT384,{"Weekoff - Approved","Weekoff Regularise - Approved","Weekoff - Regularise - Approved"}))</f>
        <v>4</v>
      </c>
      <c r="AX384" s="10">
        <f>SUM(COUNTIFS($P384:$AT384,{"Half Day - Approved","Halfday Present - Regularise - Approved","Halfday Present - Approved"}))/2</f>
        <v>0</v>
      </c>
      <c r="AY384" s="10">
        <f>SUM(COUNTIFS($P384:$AT384,{"Half Day - Awaiting"}))/2</f>
        <v>0</v>
      </c>
      <c r="AZ384" s="10">
        <f>COUNTIFS($P384:$AT384,"*Leave - approved*")</f>
        <v>0</v>
      </c>
      <c r="BA384" s="10">
        <f>SUM(COUNTIFS($P384:$AT384,{"Leave - Awaiting"}))</f>
        <v>0</v>
      </c>
      <c r="BB384" s="10">
        <f>COUNTIFS($P384:$AT384,"*Holiday*")</f>
        <v>1</v>
      </c>
      <c r="BC384" s="10">
        <f>SUM(COUNTIFS($P384:$AT384,{"Absent","Absent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4" s="10">
        <f>SUM(COUNTIFS($P384:$AT384,{"Not Marked","Halfday Present - Rejected","Half Day - Rejected","Marked Absent - Regularise - Rejected"}))</f>
        <v>0</v>
      </c>
      <c r="BE384" s="10">
        <f>COUNTIFS($P384:$AT384,"*NA*")</f>
        <v>0</v>
      </c>
      <c r="BF384" s="10">
        <f>SUM(AV384+AY384+BA384+BC384+BD384)</f>
        <v>0</v>
      </c>
      <c r="BG384" s="10">
        <f>SUM(AU384+AW384+AX384+AZ384+BB384)</f>
        <v>31</v>
      </c>
      <c r="BH384" s="10">
        <f>SUM($AU384:$BE384)</f>
        <v>31</v>
      </c>
      <c r="BI384" s="10">
        <f>BA384</f>
        <v>0</v>
      </c>
      <c r="BJ384" s="10">
        <f>BD384+BI384</f>
        <v>0</v>
      </c>
      <c r="BK384" s="10">
        <v>0</v>
      </c>
      <c r="BL384" s="10" t="s">
        <v>2380</v>
      </c>
      <c r="BM384" s="10" t="s">
        <v>2376</v>
      </c>
    </row>
    <row r="385" spans="1:65" x14ac:dyDescent="0.25">
      <c r="A385" s="10" t="s">
        <v>87</v>
      </c>
      <c r="B385" s="10" t="s">
        <v>891</v>
      </c>
      <c r="C385" s="10">
        <v>2002840785</v>
      </c>
      <c r="D385" s="10" t="s">
        <v>892</v>
      </c>
      <c r="E385" s="10" t="s">
        <v>893</v>
      </c>
      <c r="F385" s="10" t="s">
        <v>91</v>
      </c>
      <c r="G385" s="10" t="s">
        <v>47</v>
      </c>
      <c r="H385" s="10">
        <v>9153655551</v>
      </c>
      <c r="I385" s="10" t="s">
        <v>48</v>
      </c>
      <c r="J385" s="22">
        <v>45231</v>
      </c>
      <c r="K385" s="10">
        <v>6290118630</v>
      </c>
      <c r="L385" s="10" t="s">
        <v>668</v>
      </c>
      <c r="M385" s="10" t="s">
        <v>357</v>
      </c>
      <c r="N385" s="10" t="s">
        <v>40</v>
      </c>
      <c r="O385" s="10" t="s">
        <v>41</v>
      </c>
      <c r="P385" s="10" t="s">
        <v>15</v>
      </c>
      <c r="Q385" s="10" t="s">
        <v>15</v>
      </c>
      <c r="R385" s="10" t="s">
        <v>15</v>
      </c>
      <c r="S385" s="10" t="s">
        <v>15</v>
      </c>
      <c r="T385" s="10" t="s">
        <v>2282</v>
      </c>
      <c r="U385" s="10" t="s">
        <v>15</v>
      </c>
      <c r="V385" s="10" t="s">
        <v>15</v>
      </c>
      <c r="W385" s="10" t="s">
        <v>15</v>
      </c>
      <c r="X385" s="10" t="s">
        <v>15</v>
      </c>
      <c r="Y385" s="10" t="s">
        <v>15</v>
      </c>
      <c r="Z385" s="10" t="s">
        <v>15</v>
      </c>
      <c r="AA385" s="10" t="s">
        <v>2282</v>
      </c>
      <c r="AB385" s="10" t="s">
        <v>15</v>
      </c>
      <c r="AC385" s="10" t="s">
        <v>15</v>
      </c>
      <c r="AD385" s="10" t="s">
        <v>2360</v>
      </c>
      <c r="AE385" s="10" t="s">
        <v>15</v>
      </c>
      <c r="AF385" s="10" t="s">
        <v>15</v>
      </c>
      <c r="AG385" s="10" t="s">
        <v>15</v>
      </c>
      <c r="AH385" s="10" t="s">
        <v>2282</v>
      </c>
      <c r="AI385" s="10" t="s">
        <v>15</v>
      </c>
      <c r="AJ385" s="10" t="s">
        <v>15</v>
      </c>
      <c r="AK385" s="10" t="s">
        <v>15</v>
      </c>
      <c r="AL385" s="10" t="s">
        <v>15</v>
      </c>
      <c r="AM385" s="10" t="s">
        <v>15</v>
      </c>
      <c r="AN385" s="10" t="s">
        <v>15</v>
      </c>
      <c r="AO385" s="10" t="s">
        <v>2282</v>
      </c>
      <c r="AP385" s="10" t="s">
        <v>2359</v>
      </c>
      <c r="AQ385" s="10" t="s">
        <v>2360</v>
      </c>
      <c r="AR385" s="10" t="s">
        <v>15</v>
      </c>
      <c r="AS385" s="10" t="s">
        <v>15</v>
      </c>
      <c r="AT385" s="10" t="s">
        <v>15</v>
      </c>
      <c r="AU385" s="10">
        <f>SUM(COUNTIFS($P385:$AT385,{"Present - Approved","On behalf attendance - Approved","On behalf attendance - Regularise - Approved","Present - Regularise - Approved"}))</f>
        <v>26</v>
      </c>
      <c r="AV385" s="10">
        <f>SUM(COUNTIFS($P385:$AT385,{"Present - Awaiting","Present - Regularise - Awaiting"}))</f>
        <v>0</v>
      </c>
      <c r="AW385" s="10">
        <f>SUM(COUNTIFS($P385:$AT385,{"Weekoff - Approved","Weekoff Regularise - Approved","Weekoff - Regularise - Approved"}))</f>
        <v>4</v>
      </c>
      <c r="AX385" s="10">
        <f>SUM(COUNTIFS($P385:$AT385,{"Half Day - Approved","Halfday Present - Regularise - Approved","Halfday Present - Approved"}))/2</f>
        <v>0</v>
      </c>
      <c r="AY385" s="10">
        <f>SUM(COUNTIFS($P385:$AT385,{"Half Day - Awaiting"}))/2</f>
        <v>0</v>
      </c>
      <c r="AZ385" s="10">
        <f>COUNTIFS($P385:$AT385,"*Leave - approved*")</f>
        <v>1</v>
      </c>
      <c r="BA385" s="10">
        <f>SUM(COUNTIFS($P385:$AT385,{"Leave - Awaiting"}))</f>
        <v>0</v>
      </c>
      <c r="BB385" s="10">
        <f>COUNTIFS($P385:$AT385,"*Holiday*")</f>
        <v>0</v>
      </c>
      <c r="BC385" s="10">
        <f>SUM(COUNTIFS($P385:$AT385,{"Absent","Absent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5" s="10">
        <f>SUM(COUNTIFS($P385:$AT385,{"Not Marked","Halfday Present - Rejected","Half Day - Rejected","Marked Absent - Regularise - Rejected"}))</f>
        <v>0</v>
      </c>
      <c r="BE385" s="10">
        <f>COUNTIFS($P385:$AT385,"*NA*")</f>
        <v>0</v>
      </c>
      <c r="BF385" s="10">
        <f>SUM(AV385+AY385+BA385+BC385+BD385)</f>
        <v>0</v>
      </c>
      <c r="BG385" s="10">
        <f>SUM(AU385+AW385+AX385+AZ385+BB385)</f>
        <v>31</v>
      </c>
      <c r="BH385" s="10">
        <f>SUM($AU385:$BE385)</f>
        <v>31</v>
      </c>
      <c r="BI385" s="10">
        <f>BA385</f>
        <v>0</v>
      </c>
      <c r="BJ385" s="10">
        <f>BD385+BI385</f>
        <v>0</v>
      </c>
      <c r="BK385" s="10">
        <v>0</v>
      </c>
      <c r="BL385" s="10" t="s">
        <v>2380</v>
      </c>
      <c r="BM385" s="10" t="s">
        <v>2376</v>
      </c>
    </row>
    <row r="386" spans="1:65" x14ac:dyDescent="0.25">
      <c r="A386" s="10" t="s">
        <v>177</v>
      </c>
      <c r="B386" s="10" t="s">
        <v>450</v>
      </c>
      <c r="C386" s="10">
        <v>2002902113</v>
      </c>
      <c r="D386" s="10" t="s">
        <v>1235</v>
      </c>
      <c r="E386" s="10" t="s">
        <v>1236</v>
      </c>
      <c r="F386" s="10" t="s">
        <v>46</v>
      </c>
      <c r="G386" s="10" t="s">
        <v>47</v>
      </c>
      <c r="H386" s="10">
        <v>9604728089</v>
      </c>
      <c r="I386" s="10" t="s">
        <v>1216</v>
      </c>
      <c r="J386" s="22">
        <v>45282</v>
      </c>
      <c r="K386" s="10">
        <v>7620752651</v>
      </c>
      <c r="L386" s="10" t="s">
        <v>478</v>
      </c>
      <c r="M386" s="10" t="s">
        <v>187</v>
      </c>
      <c r="N386" s="10" t="s">
        <v>2389</v>
      </c>
      <c r="O386" s="15">
        <v>45821</v>
      </c>
      <c r="P386" s="10" t="s">
        <v>15</v>
      </c>
      <c r="Q386" s="10" t="s">
        <v>2360</v>
      </c>
      <c r="R386" s="10" t="s">
        <v>15</v>
      </c>
      <c r="S386" s="10" t="s">
        <v>15</v>
      </c>
      <c r="T386" s="10" t="s">
        <v>2282</v>
      </c>
      <c r="U386" s="10" t="s">
        <v>15</v>
      </c>
      <c r="V386" s="10" t="s">
        <v>15</v>
      </c>
      <c r="W386" s="10" t="s">
        <v>15</v>
      </c>
      <c r="X386" s="10" t="s">
        <v>15</v>
      </c>
      <c r="Y386" s="10" t="s">
        <v>15</v>
      </c>
      <c r="Z386" s="10" t="s">
        <v>15</v>
      </c>
      <c r="AA386" s="10" t="s">
        <v>2282</v>
      </c>
      <c r="AB386" s="10" t="s">
        <v>15</v>
      </c>
      <c r="AC386" s="10" t="s">
        <v>15</v>
      </c>
      <c r="AD386" s="10" t="s">
        <v>15</v>
      </c>
      <c r="AE386" s="10" t="s">
        <v>15</v>
      </c>
      <c r="AF386" s="10" t="s">
        <v>15</v>
      </c>
      <c r="AG386" s="10" t="s">
        <v>2361</v>
      </c>
      <c r="AH386" s="10" t="s">
        <v>2282</v>
      </c>
      <c r="AI386" s="10" t="s">
        <v>15</v>
      </c>
      <c r="AJ386" s="10" t="s">
        <v>15</v>
      </c>
      <c r="AK386" s="10" t="s">
        <v>15</v>
      </c>
      <c r="AL386" s="10" t="s">
        <v>2361</v>
      </c>
      <c r="AM386" s="10" t="s">
        <v>15</v>
      </c>
      <c r="AN386" s="10" t="s">
        <v>25</v>
      </c>
      <c r="AO386" s="10" t="s">
        <v>25</v>
      </c>
      <c r="AP386" s="10" t="s">
        <v>25</v>
      </c>
      <c r="AQ386" s="10" t="s">
        <v>25</v>
      </c>
      <c r="AR386" s="10" t="s">
        <v>25</v>
      </c>
      <c r="AS386" s="10" t="s">
        <v>25</v>
      </c>
      <c r="AT386" s="10" t="s">
        <v>25</v>
      </c>
      <c r="AU386" s="10">
        <f>SUM(COUNTIFS($P386:$AT386,{"Present - Approved","On behalf attendance - Approved","On behalf attendance - Regularise - Approved","Present - Regularise - Approved"}))</f>
        <v>19</v>
      </c>
      <c r="AV386" s="10">
        <f>SUM(COUNTIFS($P386:$AT386,{"Present - Awaiting","Present - Regularise - Awaiting"}))</f>
        <v>0</v>
      </c>
      <c r="AW386" s="10">
        <f>SUM(COUNTIFS($P386:$AT386,{"Weekoff - Approved","Weekoff Regularise - Approved","Weekoff - Regularise - Approved"}))</f>
        <v>3</v>
      </c>
      <c r="AX386" s="10">
        <f>SUM(COUNTIFS($P386:$AT386,{"Half Day - Approved","Halfday Present - Regularise - Approved","Halfday Present - Approved"}))/2</f>
        <v>0</v>
      </c>
      <c r="AY386" s="10">
        <f>SUM(COUNTIFS($P386:$AT386,{"Half Day - Awaiting"}))/2</f>
        <v>0</v>
      </c>
      <c r="AZ386" s="10">
        <f>COUNTIFS($P386:$AT386,"*Leave - approved*")</f>
        <v>0</v>
      </c>
      <c r="BA386" s="10">
        <f>SUM(COUNTIFS($P386:$AT386,{"Leave - Awaiting"}))</f>
        <v>0</v>
      </c>
      <c r="BB386" s="10">
        <f>COUNTIFS($P386:$AT386,"*Holiday*")</f>
        <v>0</v>
      </c>
      <c r="BC386" s="10">
        <f>SUM(COUNTIFS($P386:$AT386,{"Absent","Absent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6" s="10">
        <f>SUM(COUNTIFS($P386:$AT386,{"Not Marked","Halfday Present - Rejected","Half Day - Rejected","Marked Absent - Regularise - Rejected"}))</f>
        <v>2</v>
      </c>
      <c r="BE386" s="10">
        <f>COUNTIFS($P386:$AT386,"*NA*")</f>
        <v>7</v>
      </c>
      <c r="BF386" s="10">
        <f>SUM(AV386+AY386+BA386+BC386+BD386)</f>
        <v>2</v>
      </c>
      <c r="BG386" s="10">
        <f>SUM(AU386+AW386+AX386+AZ386+BB386)</f>
        <v>22</v>
      </c>
      <c r="BH386" s="10">
        <f>SUM($AU386:$BE386)</f>
        <v>31</v>
      </c>
      <c r="BI386" s="10">
        <f>BA386</f>
        <v>0</v>
      </c>
      <c r="BJ386" s="10">
        <f>BD386+BI386</f>
        <v>2</v>
      </c>
      <c r="BK386" s="10">
        <v>2</v>
      </c>
      <c r="BL386" s="10" t="s">
        <v>2384</v>
      </c>
      <c r="BM386" s="10" t="s">
        <v>2377</v>
      </c>
    </row>
    <row r="387" spans="1:65" x14ac:dyDescent="0.25">
      <c r="A387" s="10" t="s">
        <v>87</v>
      </c>
      <c r="B387" s="10" t="s">
        <v>88</v>
      </c>
      <c r="C387" s="10">
        <v>2002840784</v>
      </c>
      <c r="D387" s="10" t="s">
        <v>894</v>
      </c>
      <c r="E387" s="10" t="s">
        <v>895</v>
      </c>
      <c r="F387" s="10" t="s">
        <v>91</v>
      </c>
      <c r="G387" s="10" t="s">
        <v>47</v>
      </c>
      <c r="H387" s="10">
        <v>8584807877</v>
      </c>
      <c r="I387" s="10" t="s">
        <v>48</v>
      </c>
      <c r="J387" s="22">
        <v>45231</v>
      </c>
      <c r="K387" s="10">
        <v>9231183976</v>
      </c>
      <c r="L387" s="10" t="s">
        <v>724</v>
      </c>
      <c r="M387" s="10" t="s">
        <v>99</v>
      </c>
      <c r="N387" s="10" t="s">
        <v>40</v>
      </c>
      <c r="O387" s="10" t="s">
        <v>41</v>
      </c>
      <c r="P387" s="10" t="s">
        <v>2359</v>
      </c>
      <c r="Q387" s="10" t="s">
        <v>15</v>
      </c>
      <c r="R387" s="10" t="s">
        <v>15</v>
      </c>
      <c r="S387" s="10" t="s">
        <v>15</v>
      </c>
      <c r="T387" s="10" t="s">
        <v>2282</v>
      </c>
      <c r="U387" s="10" t="s">
        <v>15</v>
      </c>
      <c r="V387" s="10" t="s">
        <v>15</v>
      </c>
      <c r="W387" s="10" t="s">
        <v>15</v>
      </c>
      <c r="X387" s="10" t="s">
        <v>15</v>
      </c>
      <c r="Y387" s="10" t="s">
        <v>15</v>
      </c>
      <c r="Z387" s="10" t="s">
        <v>15</v>
      </c>
      <c r="AA387" s="10" t="s">
        <v>2282</v>
      </c>
      <c r="AB387" s="10" t="s">
        <v>15</v>
      </c>
      <c r="AC387" s="10" t="s">
        <v>15</v>
      </c>
      <c r="AD387" s="10" t="s">
        <v>15</v>
      </c>
      <c r="AE387" s="10" t="s">
        <v>15</v>
      </c>
      <c r="AF387" s="10" t="s">
        <v>2359</v>
      </c>
      <c r="AG387" s="10" t="s">
        <v>2359</v>
      </c>
      <c r="AH387" s="10" t="s">
        <v>2282</v>
      </c>
      <c r="AI387" s="10" t="s">
        <v>15</v>
      </c>
      <c r="AJ387" s="10" t="s">
        <v>15</v>
      </c>
      <c r="AK387" s="10" t="s">
        <v>15</v>
      </c>
      <c r="AL387" s="10" t="s">
        <v>15</v>
      </c>
      <c r="AM387" s="10" t="s">
        <v>15</v>
      </c>
      <c r="AN387" s="10" t="s">
        <v>15</v>
      </c>
      <c r="AO387" s="10" t="s">
        <v>2282</v>
      </c>
      <c r="AP387" s="10" t="s">
        <v>15</v>
      </c>
      <c r="AQ387" s="10" t="s">
        <v>15</v>
      </c>
      <c r="AR387" s="10" t="s">
        <v>15</v>
      </c>
      <c r="AS387" s="10" t="s">
        <v>15</v>
      </c>
      <c r="AT387" s="10" t="s">
        <v>15</v>
      </c>
      <c r="AU387" s="10">
        <f>SUM(COUNTIFS($P387:$AT387,{"Present - Approved","On behalf attendance - Approved","On behalf attendance - Regularise - Approved","Present - Regularise - Approved"}))</f>
        <v>24</v>
      </c>
      <c r="AV387" s="10">
        <f>SUM(COUNTIFS($P387:$AT387,{"Present - Awaiting","Present - Regularise - Awaiting"}))</f>
        <v>0</v>
      </c>
      <c r="AW387" s="10">
        <f>SUM(COUNTIFS($P387:$AT387,{"Weekoff - Approved","Weekoff Regularise - Approved","Weekoff - Regularise - Approved"}))</f>
        <v>4</v>
      </c>
      <c r="AX387" s="10">
        <f>SUM(COUNTIFS($P387:$AT387,{"Half Day - Approved","Halfday Present - Regularise - Approved","Halfday Present - Approved"}))/2</f>
        <v>0</v>
      </c>
      <c r="AY387" s="10">
        <f>SUM(COUNTIFS($P387:$AT387,{"Half Day - Awaiting"}))/2</f>
        <v>0</v>
      </c>
      <c r="AZ387" s="10">
        <f>COUNTIFS($P387:$AT387,"*Leave - approved*")</f>
        <v>3</v>
      </c>
      <c r="BA387" s="10">
        <f>SUM(COUNTIFS($P387:$AT387,{"Leave - Awaiting"}))</f>
        <v>0</v>
      </c>
      <c r="BB387" s="10">
        <f>COUNTIFS($P387:$AT387,"*Holiday*")</f>
        <v>0</v>
      </c>
      <c r="BC387" s="10">
        <f>SUM(COUNTIFS($P387:$AT387,{"Absent","Absent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7" s="10">
        <f>SUM(COUNTIFS($P387:$AT387,{"Not Marked","Halfday Present - Rejected","Half Day - Rejected","Marked Absent - Regularise - Rejected"}))</f>
        <v>0</v>
      </c>
      <c r="BE387" s="10">
        <f>COUNTIFS($P387:$AT387,"*NA*")</f>
        <v>0</v>
      </c>
      <c r="BF387" s="10">
        <f>SUM(AV387+AY387+BA387+BC387+BD387)</f>
        <v>0</v>
      </c>
      <c r="BG387" s="10">
        <f>SUM(AU387+AW387+AX387+AZ387+BB387)</f>
        <v>31</v>
      </c>
      <c r="BH387" s="10">
        <f>SUM($AU387:$BE387)</f>
        <v>31</v>
      </c>
      <c r="BI387" s="10">
        <f>BA387</f>
        <v>0</v>
      </c>
      <c r="BJ387" s="10">
        <f>BD387+BI387</f>
        <v>0</v>
      </c>
      <c r="BK387" s="10">
        <v>0</v>
      </c>
      <c r="BL387" s="10" t="s">
        <v>2380</v>
      </c>
      <c r="BM387" s="10" t="s">
        <v>2376</v>
      </c>
    </row>
    <row r="388" spans="1:65" x14ac:dyDescent="0.25">
      <c r="A388" s="10" t="s">
        <v>87</v>
      </c>
      <c r="B388" s="10" t="s">
        <v>896</v>
      </c>
      <c r="C388" s="10">
        <v>2002840783</v>
      </c>
      <c r="D388" s="10" t="s">
        <v>897</v>
      </c>
      <c r="E388" s="10" t="s">
        <v>898</v>
      </c>
      <c r="F388" s="10" t="s">
        <v>91</v>
      </c>
      <c r="G388" s="10" t="s">
        <v>47</v>
      </c>
      <c r="H388" s="10">
        <v>7864034273</v>
      </c>
      <c r="I388" s="10" t="s">
        <v>48</v>
      </c>
      <c r="J388" s="22">
        <v>45231</v>
      </c>
      <c r="K388" s="10">
        <v>8372088283</v>
      </c>
      <c r="L388" s="10" t="s">
        <v>391</v>
      </c>
      <c r="M388" s="10" t="s">
        <v>357</v>
      </c>
      <c r="N388" s="10" t="s">
        <v>40</v>
      </c>
      <c r="O388" s="10" t="s">
        <v>41</v>
      </c>
      <c r="P388" s="10" t="s">
        <v>15</v>
      </c>
      <c r="Q388" s="10" t="s">
        <v>15</v>
      </c>
      <c r="R388" s="10" t="s">
        <v>15</v>
      </c>
      <c r="S388" s="10" t="s">
        <v>15</v>
      </c>
      <c r="T388" s="10" t="s">
        <v>2282</v>
      </c>
      <c r="U388" s="10" t="s">
        <v>15</v>
      </c>
      <c r="V388" s="10" t="s">
        <v>15</v>
      </c>
      <c r="W388" s="10" t="s">
        <v>15</v>
      </c>
      <c r="X388" s="10" t="s">
        <v>15</v>
      </c>
      <c r="Y388" s="10" t="s">
        <v>15</v>
      </c>
      <c r="Z388" s="10" t="s">
        <v>15</v>
      </c>
      <c r="AA388" s="10" t="s">
        <v>2282</v>
      </c>
      <c r="AB388" s="10" t="s">
        <v>15</v>
      </c>
      <c r="AC388" s="10" t="s">
        <v>15</v>
      </c>
      <c r="AD388" s="10" t="s">
        <v>15</v>
      </c>
      <c r="AE388" s="10" t="s">
        <v>15</v>
      </c>
      <c r="AF388" s="10" t="s">
        <v>2360</v>
      </c>
      <c r="AG388" s="10" t="s">
        <v>2360</v>
      </c>
      <c r="AH388" s="10" t="s">
        <v>2282</v>
      </c>
      <c r="AI388" s="10" t="s">
        <v>15</v>
      </c>
      <c r="AJ388" s="10" t="s">
        <v>15</v>
      </c>
      <c r="AK388" s="10" t="s">
        <v>15</v>
      </c>
      <c r="AL388" s="10" t="s">
        <v>15</v>
      </c>
      <c r="AM388" s="10" t="s">
        <v>15</v>
      </c>
      <c r="AN388" s="10" t="s">
        <v>15</v>
      </c>
      <c r="AO388" s="10" t="s">
        <v>2282</v>
      </c>
      <c r="AP388" s="10" t="s">
        <v>15</v>
      </c>
      <c r="AQ388" s="10" t="s">
        <v>15</v>
      </c>
      <c r="AR388" s="10" t="s">
        <v>15</v>
      </c>
      <c r="AS388" s="10" t="s">
        <v>15</v>
      </c>
      <c r="AT388" s="10" t="s">
        <v>15</v>
      </c>
      <c r="AU388" s="10">
        <f>SUM(COUNTIFS($P388:$AT388,{"Present - Approved","On behalf attendance - Approved","On behalf attendance - Regularise - Approved","Present - Regularise - Approved"}))</f>
        <v>27</v>
      </c>
      <c r="AV388" s="10">
        <f>SUM(COUNTIFS($P388:$AT388,{"Present - Awaiting","Present - Regularise - Awaiting"}))</f>
        <v>0</v>
      </c>
      <c r="AW388" s="10">
        <f>SUM(COUNTIFS($P388:$AT388,{"Weekoff - Approved","Weekoff Regularise - Approved","Weekoff - Regularise - Approved"}))</f>
        <v>4</v>
      </c>
      <c r="AX388" s="10">
        <f>SUM(COUNTIFS($P388:$AT388,{"Half Day - Approved","Halfday Present - Regularise - Approved","Halfday Present - Approved"}))/2</f>
        <v>0</v>
      </c>
      <c r="AY388" s="10">
        <f>SUM(COUNTIFS($P388:$AT388,{"Half Day - Awaiting"}))/2</f>
        <v>0</v>
      </c>
      <c r="AZ388" s="10">
        <f>COUNTIFS($P388:$AT388,"*Leave - approved*")</f>
        <v>0</v>
      </c>
      <c r="BA388" s="10">
        <f>SUM(COUNTIFS($P388:$AT388,{"Leave - Awaiting"}))</f>
        <v>0</v>
      </c>
      <c r="BB388" s="10">
        <f>COUNTIFS($P388:$AT388,"*Holiday*")</f>
        <v>0</v>
      </c>
      <c r="BC388" s="10">
        <f>SUM(COUNTIFS($P388:$AT388,{"Absent","Absent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8" s="10">
        <f>SUM(COUNTIFS($P388:$AT388,{"Not Marked","Halfday Present - Rejected","Half Day - Rejected","Marked Absent - Regularise - Rejected"}))</f>
        <v>0</v>
      </c>
      <c r="BE388" s="10">
        <f>COUNTIFS($P388:$AT388,"*NA*")</f>
        <v>0</v>
      </c>
      <c r="BF388" s="10">
        <f>SUM(AV388+AY388+BA388+BC388+BD388)</f>
        <v>0</v>
      </c>
      <c r="BG388" s="10">
        <f>SUM(AU388+AW388+AX388+AZ388+BB388)</f>
        <v>31</v>
      </c>
      <c r="BH388" s="10">
        <f>SUM($AU388:$BE388)</f>
        <v>31</v>
      </c>
      <c r="BI388" s="10">
        <f>BA388</f>
        <v>0</v>
      </c>
      <c r="BJ388" s="10">
        <f>BD388+BI388</f>
        <v>0</v>
      </c>
      <c r="BK388" s="10">
        <v>0</v>
      </c>
      <c r="BL388" s="10" t="s">
        <v>2380</v>
      </c>
      <c r="BM388" s="10" t="s">
        <v>2376</v>
      </c>
    </row>
    <row r="389" spans="1:65" x14ac:dyDescent="0.25">
      <c r="A389" s="10" t="s">
        <v>87</v>
      </c>
      <c r="B389" s="10" t="s">
        <v>88</v>
      </c>
      <c r="C389" s="10">
        <v>2002840782</v>
      </c>
      <c r="D389" s="10" t="s">
        <v>899</v>
      </c>
      <c r="E389" s="10" t="s">
        <v>900</v>
      </c>
      <c r="F389" s="10" t="s">
        <v>91</v>
      </c>
      <c r="G389" s="10" t="s">
        <v>47</v>
      </c>
      <c r="H389" s="10">
        <v>9007446770</v>
      </c>
      <c r="I389" s="10" t="s">
        <v>48</v>
      </c>
      <c r="J389" s="22">
        <v>45231</v>
      </c>
      <c r="K389" s="10">
        <v>9231183976</v>
      </c>
      <c r="L389" s="10" t="s">
        <v>724</v>
      </c>
      <c r="M389" s="10" t="s">
        <v>99</v>
      </c>
      <c r="N389" s="10" t="s">
        <v>40</v>
      </c>
      <c r="O389" s="10" t="s">
        <v>41</v>
      </c>
      <c r="P389" s="10" t="s">
        <v>15</v>
      </c>
      <c r="Q389" s="10" t="s">
        <v>15</v>
      </c>
      <c r="R389" s="10" t="s">
        <v>15</v>
      </c>
      <c r="S389" s="10" t="s">
        <v>15</v>
      </c>
      <c r="T389" s="10" t="s">
        <v>2282</v>
      </c>
      <c r="U389" s="10" t="s">
        <v>15</v>
      </c>
      <c r="V389" s="10" t="s">
        <v>15</v>
      </c>
      <c r="W389" s="10" t="s">
        <v>15</v>
      </c>
      <c r="X389" s="10" t="s">
        <v>15</v>
      </c>
      <c r="Y389" s="10" t="s">
        <v>15</v>
      </c>
      <c r="Z389" s="10" t="s">
        <v>15</v>
      </c>
      <c r="AA389" s="10" t="s">
        <v>2282</v>
      </c>
      <c r="AB389" s="10" t="s">
        <v>15</v>
      </c>
      <c r="AC389" s="10" t="s">
        <v>15</v>
      </c>
      <c r="AD389" s="10" t="s">
        <v>15</v>
      </c>
      <c r="AE389" s="10" t="s">
        <v>15</v>
      </c>
      <c r="AF389" s="10" t="s">
        <v>2359</v>
      </c>
      <c r="AG389" s="10" t="s">
        <v>2359</v>
      </c>
      <c r="AH389" s="10" t="s">
        <v>2282</v>
      </c>
      <c r="AI389" s="10" t="s">
        <v>15</v>
      </c>
      <c r="AJ389" s="10" t="s">
        <v>15</v>
      </c>
      <c r="AK389" s="10" t="s">
        <v>15</v>
      </c>
      <c r="AL389" s="10" t="s">
        <v>15</v>
      </c>
      <c r="AM389" s="10" t="s">
        <v>15</v>
      </c>
      <c r="AN389" s="10" t="s">
        <v>15</v>
      </c>
      <c r="AO389" s="10" t="s">
        <v>2282</v>
      </c>
      <c r="AP389" s="10" t="s">
        <v>15</v>
      </c>
      <c r="AQ389" s="10" t="s">
        <v>15</v>
      </c>
      <c r="AR389" s="10" t="s">
        <v>15</v>
      </c>
      <c r="AS389" s="10" t="s">
        <v>15</v>
      </c>
      <c r="AT389" s="10" t="s">
        <v>15</v>
      </c>
      <c r="AU389" s="10">
        <f>SUM(COUNTIFS($P389:$AT389,{"Present - Approved","On behalf attendance - Approved","On behalf attendance - Regularise - Approved","Present - Regularise - Approved"}))</f>
        <v>25</v>
      </c>
      <c r="AV389" s="10">
        <f>SUM(COUNTIFS($P389:$AT389,{"Present - Awaiting","Present - Regularise - Awaiting"}))</f>
        <v>0</v>
      </c>
      <c r="AW389" s="10">
        <f>SUM(COUNTIFS($P389:$AT389,{"Weekoff - Approved","Weekoff Regularise - Approved","Weekoff - Regularise - Approved"}))</f>
        <v>4</v>
      </c>
      <c r="AX389" s="10">
        <f>SUM(COUNTIFS($P389:$AT389,{"Half Day - Approved","Halfday Present - Regularise - Approved","Halfday Present - Approved"}))/2</f>
        <v>0</v>
      </c>
      <c r="AY389" s="10">
        <f>SUM(COUNTIFS($P389:$AT389,{"Half Day - Awaiting"}))/2</f>
        <v>0</v>
      </c>
      <c r="AZ389" s="10">
        <f>COUNTIFS($P389:$AT389,"*Leave - approved*")</f>
        <v>2</v>
      </c>
      <c r="BA389" s="10">
        <f>SUM(COUNTIFS($P389:$AT389,{"Leave - Awaiting"}))</f>
        <v>0</v>
      </c>
      <c r="BB389" s="10">
        <f>COUNTIFS($P389:$AT389,"*Holiday*")</f>
        <v>0</v>
      </c>
      <c r="BC389" s="10">
        <f>SUM(COUNTIFS($P389:$AT389,{"Absent","Absent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89" s="10">
        <f>SUM(COUNTIFS($P389:$AT389,{"Not Marked","Halfday Present - Rejected","Half Day - Rejected","Marked Absent - Regularise - Rejected"}))</f>
        <v>0</v>
      </c>
      <c r="BE389" s="10">
        <f>COUNTIFS($P389:$AT389,"*NA*")</f>
        <v>0</v>
      </c>
      <c r="BF389" s="10">
        <f>SUM(AV389+AY389+BA389+BC389+BD389)</f>
        <v>0</v>
      </c>
      <c r="BG389" s="10">
        <f>SUM(AU389+AW389+AX389+AZ389+BB389)</f>
        <v>31</v>
      </c>
      <c r="BH389" s="10">
        <f>SUM($AU389:$BE389)</f>
        <v>31</v>
      </c>
      <c r="BI389" s="10">
        <f>BA389</f>
        <v>0</v>
      </c>
      <c r="BJ389" s="10">
        <f>BD389+BI389</f>
        <v>0</v>
      </c>
      <c r="BK389" s="10">
        <v>0</v>
      </c>
      <c r="BL389" s="10" t="s">
        <v>2380</v>
      </c>
      <c r="BM389" s="10" t="s">
        <v>2376</v>
      </c>
    </row>
    <row r="390" spans="1:65" x14ac:dyDescent="0.25">
      <c r="A390" s="10" t="s">
        <v>87</v>
      </c>
      <c r="B390" s="10" t="s">
        <v>901</v>
      </c>
      <c r="C390" s="10">
        <v>2002840781</v>
      </c>
      <c r="D390" s="10" t="s">
        <v>902</v>
      </c>
      <c r="E390" s="10" t="s">
        <v>903</v>
      </c>
      <c r="F390" s="10" t="s">
        <v>91</v>
      </c>
      <c r="G390" s="10" t="s">
        <v>47</v>
      </c>
      <c r="H390" s="10">
        <v>9932550985</v>
      </c>
      <c r="I390" s="10" t="s">
        <v>48</v>
      </c>
      <c r="J390" s="22">
        <v>45231</v>
      </c>
      <c r="K390" s="10">
        <v>8617076007</v>
      </c>
      <c r="L390" s="10" t="s">
        <v>657</v>
      </c>
      <c r="M390" s="10" t="s">
        <v>99</v>
      </c>
      <c r="N390" s="10" t="s">
        <v>40</v>
      </c>
      <c r="O390" s="10" t="s">
        <v>41</v>
      </c>
      <c r="P390" s="10" t="s">
        <v>15</v>
      </c>
      <c r="Q390" s="10" t="s">
        <v>15</v>
      </c>
      <c r="R390" s="10" t="s">
        <v>15</v>
      </c>
      <c r="S390" s="10" t="s">
        <v>15</v>
      </c>
      <c r="T390" s="10" t="s">
        <v>2282</v>
      </c>
      <c r="U390" s="10" t="s">
        <v>15</v>
      </c>
      <c r="V390" s="10" t="s">
        <v>15</v>
      </c>
      <c r="W390" s="10" t="s">
        <v>15</v>
      </c>
      <c r="X390" s="10" t="s">
        <v>15</v>
      </c>
      <c r="Y390" s="10" t="s">
        <v>15</v>
      </c>
      <c r="Z390" s="10" t="s">
        <v>15</v>
      </c>
      <c r="AA390" s="10" t="s">
        <v>2282</v>
      </c>
      <c r="AB390" s="10" t="s">
        <v>15</v>
      </c>
      <c r="AC390" s="10" t="s">
        <v>15</v>
      </c>
      <c r="AD390" s="10" t="s">
        <v>15</v>
      </c>
      <c r="AE390" s="10" t="s">
        <v>15</v>
      </c>
      <c r="AF390" s="10" t="s">
        <v>15</v>
      </c>
      <c r="AG390" s="10" t="s">
        <v>15</v>
      </c>
      <c r="AH390" s="10" t="s">
        <v>2282</v>
      </c>
      <c r="AI390" s="10" t="s">
        <v>15</v>
      </c>
      <c r="AJ390" s="10" t="s">
        <v>15</v>
      </c>
      <c r="AK390" s="10" t="s">
        <v>15</v>
      </c>
      <c r="AL390" s="10" t="s">
        <v>15</v>
      </c>
      <c r="AM390" s="10" t="s">
        <v>15</v>
      </c>
      <c r="AN390" s="10" t="s">
        <v>2359</v>
      </c>
      <c r="AO390" s="10" t="s">
        <v>2282</v>
      </c>
      <c r="AP390" s="10" t="s">
        <v>15</v>
      </c>
      <c r="AQ390" s="10" t="s">
        <v>15</v>
      </c>
      <c r="AR390" s="10" t="s">
        <v>15</v>
      </c>
      <c r="AS390" s="10" t="s">
        <v>15</v>
      </c>
      <c r="AT390" s="10" t="s">
        <v>15</v>
      </c>
      <c r="AU390" s="10">
        <f>SUM(COUNTIFS($P390:$AT390,{"Present - Approved","On behalf attendance - Approved","On behalf attendance - Regularise - Approved","Present - Regularise - Approved"}))</f>
        <v>26</v>
      </c>
      <c r="AV390" s="10">
        <f>SUM(COUNTIFS($P390:$AT390,{"Present - Awaiting","Present - Regularise - Awaiting"}))</f>
        <v>0</v>
      </c>
      <c r="AW390" s="10">
        <f>SUM(COUNTIFS($P390:$AT390,{"Weekoff - Approved","Weekoff Regularise - Approved","Weekoff - Regularise - Approved"}))</f>
        <v>4</v>
      </c>
      <c r="AX390" s="10">
        <f>SUM(COUNTIFS($P390:$AT390,{"Half Day - Approved","Halfday Present - Regularise - Approved","Halfday Present - Approved"}))/2</f>
        <v>0</v>
      </c>
      <c r="AY390" s="10">
        <f>SUM(COUNTIFS($P390:$AT390,{"Half Day - Awaiting"}))/2</f>
        <v>0</v>
      </c>
      <c r="AZ390" s="10">
        <f>COUNTIFS($P390:$AT390,"*Leave - approved*")</f>
        <v>1</v>
      </c>
      <c r="BA390" s="10">
        <f>SUM(COUNTIFS($P390:$AT390,{"Leave - Awaiting"}))</f>
        <v>0</v>
      </c>
      <c r="BB390" s="10">
        <f>COUNTIFS($P390:$AT390,"*Holiday*")</f>
        <v>0</v>
      </c>
      <c r="BC390" s="10">
        <f>SUM(COUNTIFS($P390:$AT390,{"Absent","Absent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0" s="10">
        <f>SUM(COUNTIFS($P390:$AT390,{"Not Marked","Halfday Present - Rejected","Half Day - Rejected","Marked Absent - Regularise - Rejected"}))</f>
        <v>0</v>
      </c>
      <c r="BE390" s="10">
        <f>COUNTIFS($P390:$AT390,"*NA*")</f>
        <v>0</v>
      </c>
      <c r="BF390" s="10">
        <f>SUM(AV390+AY390+BA390+BC390+BD390)</f>
        <v>0</v>
      </c>
      <c r="BG390" s="10">
        <f>SUM(AU390+AW390+AX390+AZ390+BB390)</f>
        <v>31</v>
      </c>
      <c r="BH390" s="10">
        <f>SUM($AU390:$BE390)</f>
        <v>31</v>
      </c>
      <c r="BI390" s="10">
        <f>BA390</f>
        <v>0</v>
      </c>
      <c r="BJ390" s="10">
        <f>BD390+BI390</f>
        <v>0</v>
      </c>
      <c r="BK390" s="10">
        <v>0</v>
      </c>
      <c r="BL390" s="10" t="s">
        <v>2380</v>
      </c>
      <c r="BM390" s="10" t="s">
        <v>2376</v>
      </c>
    </row>
    <row r="391" spans="1:65" x14ac:dyDescent="0.25">
      <c r="A391" s="10" t="s">
        <v>87</v>
      </c>
      <c r="B391" s="10" t="s">
        <v>88</v>
      </c>
      <c r="C391" s="10">
        <v>2002840813</v>
      </c>
      <c r="D391" s="10" t="s">
        <v>908</v>
      </c>
      <c r="E391" s="10" t="s">
        <v>909</v>
      </c>
      <c r="F391" s="10" t="s">
        <v>91</v>
      </c>
      <c r="G391" s="10" t="s">
        <v>47</v>
      </c>
      <c r="H391" s="10">
        <v>9088537538</v>
      </c>
      <c r="I391" s="10" t="s">
        <v>48</v>
      </c>
      <c r="J391" s="22">
        <v>45231</v>
      </c>
      <c r="K391" s="10">
        <v>8617076007</v>
      </c>
      <c r="L391" s="10" t="s">
        <v>657</v>
      </c>
      <c r="M391" s="10" t="s">
        <v>99</v>
      </c>
      <c r="N391" s="10" t="s">
        <v>40</v>
      </c>
      <c r="O391" s="10" t="s">
        <v>41</v>
      </c>
      <c r="P391" s="10" t="s">
        <v>15</v>
      </c>
      <c r="Q391" s="10" t="s">
        <v>15</v>
      </c>
      <c r="R391" s="10" t="s">
        <v>15</v>
      </c>
      <c r="S391" s="10" t="s">
        <v>2360</v>
      </c>
      <c r="T391" s="10" t="s">
        <v>2282</v>
      </c>
      <c r="U391" s="10" t="s">
        <v>15</v>
      </c>
      <c r="V391" s="10" t="s">
        <v>15</v>
      </c>
      <c r="W391" s="10" t="s">
        <v>15</v>
      </c>
      <c r="X391" s="10" t="s">
        <v>15</v>
      </c>
      <c r="Y391" s="10" t="s">
        <v>15</v>
      </c>
      <c r="Z391" s="10" t="s">
        <v>15</v>
      </c>
      <c r="AA391" s="10" t="s">
        <v>2282</v>
      </c>
      <c r="AB391" s="10" t="s">
        <v>15</v>
      </c>
      <c r="AC391" s="10" t="s">
        <v>15</v>
      </c>
      <c r="AD391" s="10" t="s">
        <v>15</v>
      </c>
      <c r="AE391" s="10" t="s">
        <v>15</v>
      </c>
      <c r="AF391" s="10" t="s">
        <v>15</v>
      </c>
      <c r="AG391" s="10" t="s">
        <v>2360</v>
      </c>
      <c r="AH391" s="10" t="s">
        <v>2282</v>
      </c>
      <c r="AI391" s="10" t="s">
        <v>15</v>
      </c>
      <c r="AJ391" s="10" t="s">
        <v>15</v>
      </c>
      <c r="AK391" s="10" t="s">
        <v>15</v>
      </c>
      <c r="AL391" s="10" t="s">
        <v>2359</v>
      </c>
      <c r="AM391" s="10" t="s">
        <v>15</v>
      </c>
      <c r="AN391" s="10" t="s">
        <v>15</v>
      </c>
      <c r="AO391" s="10" t="s">
        <v>2282</v>
      </c>
      <c r="AP391" s="10" t="s">
        <v>15</v>
      </c>
      <c r="AQ391" s="10" t="s">
        <v>2359</v>
      </c>
      <c r="AR391" s="10" t="s">
        <v>15</v>
      </c>
      <c r="AS391" s="10" t="s">
        <v>15</v>
      </c>
      <c r="AT391" s="10" t="s">
        <v>15</v>
      </c>
      <c r="AU391" s="10">
        <f>SUM(COUNTIFS($P391:$AT391,{"Present - Approved","On behalf attendance - Approved","On behalf attendance - Regularise - Approved","Present - Regularise - Approved"}))</f>
        <v>25</v>
      </c>
      <c r="AV391" s="10">
        <f>SUM(COUNTIFS($P391:$AT391,{"Present - Awaiting","Present - Regularise - Awaiting"}))</f>
        <v>0</v>
      </c>
      <c r="AW391" s="10">
        <f>SUM(COUNTIFS($P391:$AT391,{"Weekoff - Approved","Weekoff Regularise - Approved","Weekoff - Regularise - Approved"}))</f>
        <v>4</v>
      </c>
      <c r="AX391" s="10">
        <f>SUM(COUNTIFS($P391:$AT391,{"Half Day - Approved","Halfday Present - Regularise - Approved","Halfday Present - Approved"}))/2</f>
        <v>0</v>
      </c>
      <c r="AY391" s="10">
        <f>SUM(COUNTIFS($P391:$AT391,{"Half Day - Awaiting"}))/2</f>
        <v>0</v>
      </c>
      <c r="AZ391" s="10">
        <f>COUNTIFS($P391:$AT391,"*Leave - approved*")</f>
        <v>2</v>
      </c>
      <c r="BA391" s="10">
        <f>SUM(COUNTIFS($P391:$AT391,{"Leave - Awaiting"}))</f>
        <v>0</v>
      </c>
      <c r="BB391" s="10">
        <f>COUNTIFS($P391:$AT391,"*Holiday*")</f>
        <v>0</v>
      </c>
      <c r="BC391" s="10">
        <f>SUM(COUNTIFS($P391:$AT391,{"Absent","Absent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1" s="10">
        <f>SUM(COUNTIFS($P391:$AT391,{"Not Marked","Halfday Present - Rejected","Half Day - Rejected","Marked Absent - Regularise - Rejected"}))</f>
        <v>0</v>
      </c>
      <c r="BE391" s="10">
        <f>COUNTIFS($P391:$AT391,"*NA*")</f>
        <v>0</v>
      </c>
      <c r="BF391" s="10">
        <f>SUM(AV391+AY391+BA391+BC391+BD391)</f>
        <v>0</v>
      </c>
      <c r="BG391" s="10">
        <f>SUM(AU391+AW391+AX391+AZ391+BB391)</f>
        <v>31</v>
      </c>
      <c r="BH391" s="10">
        <f>SUM($AU391:$BE391)</f>
        <v>31</v>
      </c>
      <c r="BI391" s="10">
        <f>BA391</f>
        <v>0</v>
      </c>
      <c r="BJ391" s="10">
        <f>BD391+BI391</f>
        <v>0</v>
      </c>
      <c r="BK391" s="10">
        <v>0</v>
      </c>
      <c r="BL391" s="10" t="s">
        <v>2380</v>
      </c>
      <c r="BM391" s="10" t="s">
        <v>2376</v>
      </c>
    </row>
    <row r="392" spans="1:65" x14ac:dyDescent="0.25">
      <c r="A392" s="10" t="s">
        <v>107</v>
      </c>
      <c r="B392" s="10" t="s">
        <v>114</v>
      </c>
      <c r="C392" s="10">
        <v>2002840811</v>
      </c>
      <c r="D392" s="10" t="s">
        <v>910</v>
      </c>
      <c r="E392" s="10" t="s">
        <v>911</v>
      </c>
      <c r="F392" s="10" t="s">
        <v>104</v>
      </c>
      <c r="G392" s="10" t="s">
        <v>47</v>
      </c>
      <c r="H392" s="10">
        <v>8299571125</v>
      </c>
      <c r="I392" s="10" t="s">
        <v>48</v>
      </c>
      <c r="J392" s="22">
        <v>45231</v>
      </c>
      <c r="K392" s="10">
        <v>9554072155</v>
      </c>
      <c r="L392" s="10" t="s">
        <v>370</v>
      </c>
      <c r="M392" s="10" t="s">
        <v>371</v>
      </c>
      <c r="N392" s="10" t="s">
        <v>40</v>
      </c>
      <c r="O392" s="10" t="s">
        <v>41</v>
      </c>
      <c r="P392" s="10" t="s">
        <v>15</v>
      </c>
      <c r="Q392" s="10" t="s">
        <v>15</v>
      </c>
      <c r="R392" s="10" t="s">
        <v>2360</v>
      </c>
      <c r="S392" s="10" t="s">
        <v>2360</v>
      </c>
      <c r="T392" s="10" t="s">
        <v>2282</v>
      </c>
      <c r="U392" s="10" t="s">
        <v>2360</v>
      </c>
      <c r="V392" s="10" t="s">
        <v>15</v>
      </c>
      <c r="W392" s="10" t="s">
        <v>15</v>
      </c>
      <c r="X392" s="10" t="s">
        <v>15</v>
      </c>
      <c r="Y392" s="10" t="s">
        <v>15</v>
      </c>
      <c r="Z392" s="10" t="s">
        <v>15</v>
      </c>
      <c r="AA392" s="10" t="s">
        <v>2282</v>
      </c>
      <c r="AB392" s="10" t="s">
        <v>15</v>
      </c>
      <c r="AC392" s="10" t="s">
        <v>15</v>
      </c>
      <c r="AD392" s="10" t="s">
        <v>2360</v>
      </c>
      <c r="AE392" s="10" t="s">
        <v>15</v>
      </c>
      <c r="AF392" s="10" t="s">
        <v>15</v>
      </c>
      <c r="AG392" s="10" t="s">
        <v>2362</v>
      </c>
      <c r="AH392" s="10" t="s">
        <v>2282</v>
      </c>
      <c r="AI392" s="10" t="s">
        <v>15</v>
      </c>
      <c r="AJ392" s="10" t="s">
        <v>15</v>
      </c>
      <c r="AK392" s="10" t="s">
        <v>15</v>
      </c>
      <c r="AL392" s="10" t="s">
        <v>15</v>
      </c>
      <c r="AM392" s="10" t="s">
        <v>15</v>
      </c>
      <c r="AN392" s="10" t="s">
        <v>15</v>
      </c>
      <c r="AO392" s="10" t="s">
        <v>2282</v>
      </c>
      <c r="AP392" s="10" t="s">
        <v>15</v>
      </c>
      <c r="AQ392" s="10" t="s">
        <v>15</v>
      </c>
      <c r="AR392" s="10" t="s">
        <v>15</v>
      </c>
      <c r="AS392" s="10" t="s">
        <v>15</v>
      </c>
      <c r="AT392" s="10" t="s">
        <v>15</v>
      </c>
      <c r="AU392" s="10">
        <f>SUM(COUNTIFS($P392:$AT392,{"Present - Approved","On behalf attendance - Approved","On behalf attendance - Regularise - Approved","Present - Regularise - Approved"}))</f>
        <v>26</v>
      </c>
      <c r="AV392" s="10">
        <f>SUM(COUNTIFS($P392:$AT392,{"Present - Awaiting","Present - Regularise - Awaiting"}))</f>
        <v>0</v>
      </c>
      <c r="AW392" s="10">
        <f>SUM(COUNTIFS($P392:$AT392,{"Weekoff - Approved","Weekoff Regularise - Approved","Weekoff - Regularise - Approved"}))</f>
        <v>4</v>
      </c>
      <c r="AX392" s="10">
        <f>SUM(COUNTIFS($P392:$AT392,{"Half Day - Approved","Halfday Present - Regularise - Approved","Halfday Present - Approved"}))/2</f>
        <v>0</v>
      </c>
      <c r="AY392" s="10">
        <f>SUM(COUNTIFS($P392:$AT392,{"Half Day - Awaiting"}))/2</f>
        <v>0</v>
      </c>
      <c r="AZ392" s="10">
        <f>COUNTIFS($P392:$AT392,"*Leave - approved*")</f>
        <v>0</v>
      </c>
      <c r="BA392" s="10">
        <f>SUM(COUNTIFS($P392:$AT392,{"Leave - Awaiting"}))</f>
        <v>0</v>
      </c>
      <c r="BB392" s="10">
        <f>COUNTIFS($P392:$AT392,"*Holiday*")</f>
        <v>1</v>
      </c>
      <c r="BC392" s="10">
        <f>SUM(COUNTIFS($P392:$AT392,{"Absent","Absent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2" s="10">
        <f>SUM(COUNTIFS($P392:$AT392,{"Not Marked","Halfday Present - Rejected","Half Day - Rejected","Marked Absent - Regularise - Rejected"}))</f>
        <v>0</v>
      </c>
      <c r="BE392" s="10">
        <f>COUNTIFS($P392:$AT392,"*NA*")</f>
        <v>0</v>
      </c>
      <c r="BF392" s="10">
        <f>SUM(AV392+AY392+BA392+BC392+BD392)</f>
        <v>0</v>
      </c>
      <c r="BG392" s="10">
        <f>SUM(AU392+AW392+AX392+AZ392+BB392)</f>
        <v>31</v>
      </c>
      <c r="BH392" s="10">
        <f>SUM($AU392:$BE392)</f>
        <v>31</v>
      </c>
      <c r="BI392" s="10">
        <f>BA392</f>
        <v>0</v>
      </c>
      <c r="BJ392" s="10">
        <f>BD392+BI392</f>
        <v>0</v>
      </c>
      <c r="BK392" s="10">
        <v>0</v>
      </c>
      <c r="BL392" s="10" t="s">
        <v>2380</v>
      </c>
      <c r="BM392" s="10" t="s">
        <v>2376</v>
      </c>
    </row>
    <row r="393" spans="1:65" x14ac:dyDescent="0.25">
      <c r="A393" s="10" t="s">
        <v>87</v>
      </c>
      <c r="B393" s="10" t="s">
        <v>282</v>
      </c>
      <c r="C393" s="10">
        <v>2002840807</v>
      </c>
      <c r="D393" s="10" t="s">
        <v>912</v>
      </c>
      <c r="E393" s="10" t="s">
        <v>913</v>
      </c>
      <c r="F393" s="10" t="s">
        <v>91</v>
      </c>
      <c r="G393" s="10" t="s">
        <v>36</v>
      </c>
      <c r="H393" s="10">
        <v>9749087805</v>
      </c>
      <c r="I393" s="10" t="s">
        <v>37</v>
      </c>
      <c r="J393" s="22">
        <v>45231</v>
      </c>
      <c r="K393" s="10">
        <v>9735747854</v>
      </c>
      <c r="L393" s="10" t="s">
        <v>914</v>
      </c>
      <c r="M393" s="10" t="s">
        <v>135</v>
      </c>
      <c r="N393" s="10" t="s">
        <v>40</v>
      </c>
      <c r="O393" s="10" t="s">
        <v>41</v>
      </c>
      <c r="P393" s="10" t="s">
        <v>15</v>
      </c>
      <c r="Q393" s="10" t="s">
        <v>15</v>
      </c>
      <c r="R393" s="10" t="s">
        <v>15</v>
      </c>
      <c r="S393" s="10" t="s">
        <v>15</v>
      </c>
      <c r="T393" s="10" t="s">
        <v>2282</v>
      </c>
      <c r="U393" s="10" t="s">
        <v>15</v>
      </c>
      <c r="V393" s="10" t="s">
        <v>15</v>
      </c>
      <c r="W393" s="10" t="s">
        <v>15</v>
      </c>
      <c r="X393" s="10" t="s">
        <v>15</v>
      </c>
      <c r="Y393" s="10" t="s">
        <v>15</v>
      </c>
      <c r="Z393" s="10" t="s">
        <v>15</v>
      </c>
      <c r="AA393" s="10" t="s">
        <v>2282</v>
      </c>
      <c r="AB393" s="10" t="s">
        <v>15</v>
      </c>
      <c r="AC393" s="10" t="s">
        <v>15</v>
      </c>
      <c r="AD393" s="10" t="s">
        <v>15</v>
      </c>
      <c r="AE393" s="10" t="s">
        <v>15</v>
      </c>
      <c r="AF393" s="10" t="s">
        <v>15</v>
      </c>
      <c r="AG393" s="10" t="s">
        <v>15</v>
      </c>
      <c r="AH393" s="10" t="s">
        <v>2282</v>
      </c>
      <c r="AI393" s="10" t="s">
        <v>15</v>
      </c>
      <c r="AJ393" s="10" t="s">
        <v>15</v>
      </c>
      <c r="AK393" s="10" t="s">
        <v>15</v>
      </c>
      <c r="AL393" s="10" t="s">
        <v>15</v>
      </c>
      <c r="AM393" s="10" t="s">
        <v>15</v>
      </c>
      <c r="AN393" s="10" t="s">
        <v>15</v>
      </c>
      <c r="AO393" s="10" t="s">
        <v>2282</v>
      </c>
      <c r="AP393" s="10" t="s">
        <v>15</v>
      </c>
      <c r="AQ393" s="10" t="s">
        <v>15</v>
      </c>
      <c r="AR393" s="10" t="s">
        <v>15</v>
      </c>
      <c r="AS393" s="10" t="s">
        <v>15</v>
      </c>
      <c r="AT393" s="10" t="s">
        <v>15</v>
      </c>
      <c r="AU393" s="10">
        <f>SUM(COUNTIFS($P393:$AT393,{"Present - Approved","On behalf attendance - Approved","On behalf attendance - Regularise - Approved","Present - Regularise - Approved"}))</f>
        <v>27</v>
      </c>
      <c r="AV393" s="10">
        <f>SUM(COUNTIFS($P393:$AT393,{"Present - Awaiting","Present - Regularise - Awaiting"}))</f>
        <v>0</v>
      </c>
      <c r="AW393" s="10">
        <f>SUM(COUNTIFS($P393:$AT393,{"Weekoff - Approved","Weekoff Regularise - Approved","Weekoff - Regularise - Approved"}))</f>
        <v>4</v>
      </c>
      <c r="AX393" s="10">
        <f>SUM(COUNTIFS($P393:$AT393,{"Half Day - Approved","Halfday Present - Regularise - Approved","Halfday Present - Approved"}))/2</f>
        <v>0</v>
      </c>
      <c r="AY393" s="10">
        <f>SUM(COUNTIFS($P393:$AT393,{"Half Day - Awaiting"}))/2</f>
        <v>0</v>
      </c>
      <c r="AZ393" s="10">
        <f>COUNTIFS($P393:$AT393,"*Leave - approved*")</f>
        <v>0</v>
      </c>
      <c r="BA393" s="10">
        <f>SUM(COUNTIFS($P393:$AT393,{"Leave - Awaiting"}))</f>
        <v>0</v>
      </c>
      <c r="BB393" s="10">
        <f>COUNTIFS($P393:$AT393,"*Holiday*")</f>
        <v>0</v>
      </c>
      <c r="BC393" s="10">
        <f>SUM(COUNTIFS($P393:$AT393,{"Absent","Absent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3" s="10">
        <f>SUM(COUNTIFS($P393:$AT393,{"Not Marked","Halfday Present - Rejected","Half Day - Rejected","Marked Absent - Regularise - Rejected"}))</f>
        <v>0</v>
      </c>
      <c r="BE393" s="10">
        <f>COUNTIFS($P393:$AT393,"*NA*")</f>
        <v>0</v>
      </c>
      <c r="BF393" s="10">
        <f>SUM(AV393+AY393+BA393+BC393+BD393)</f>
        <v>0</v>
      </c>
      <c r="BG393" s="10">
        <f>SUM(AU393+AW393+AX393+AZ393+BB393)</f>
        <v>31</v>
      </c>
      <c r="BH393" s="10">
        <f>SUM($AU393:$BE393)</f>
        <v>31</v>
      </c>
      <c r="BI393" s="10">
        <f>BA393</f>
        <v>0</v>
      </c>
      <c r="BJ393" s="10">
        <f>BD393+BI393</f>
        <v>0</v>
      </c>
      <c r="BK393" s="10">
        <v>0</v>
      </c>
      <c r="BL393" s="10" t="s">
        <v>2380</v>
      </c>
      <c r="BM393" s="10" t="s">
        <v>2376</v>
      </c>
    </row>
    <row r="394" spans="1:65" x14ac:dyDescent="0.25">
      <c r="A394" s="10" t="s">
        <v>107</v>
      </c>
      <c r="B394" s="10" t="s">
        <v>108</v>
      </c>
      <c r="C394" s="10">
        <v>2002841205</v>
      </c>
      <c r="D394" s="10" t="s">
        <v>915</v>
      </c>
      <c r="E394" s="10" t="s">
        <v>916</v>
      </c>
      <c r="F394" s="10" t="s">
        <v>104</v>
      </c>
      <c r="G394" s="10" t="s">
        <v>47</v>
      </c>
      <c r="H394" s="10">
        <v>9519559693</v>
      </c>
      <c r="I394" s="10" t="s">
        <v>48</v>
      </c>
      <c r="J394" s="22">
        <v>45231</v>
      </c>
      <c r="K394" s="10">
        <v>9565577263</v>
      </c>
      <c r="L394" s="10" t="s">
        <v>917</v>
      </c>
      <c r="M394" s="10" t="s">
        <v>375</v>
      </c>
      <c r="N394" s="10" t="s">
        <v>40</v>
      </c>
      <c r="O394" s="10" t="s">
        <v>41</v>
      </c>
      <c r="P394" s="10" t="s">
        <v>15</v>
      </c>
      <c r="Q394" s="10" t="s">
        <v>15</v>
      </c>
      <c r="R394" s="10" t="s">
        <v>15</v>
      </c>
      <c r="S394" s="10" t="s">
        <v>15</v>
      </c>
      <c r="T394" s="10" t="s">
        <v>2282</v>
      </c>
      <c r="U394" s="10" t="s">
        <v>15</v>
      </c>
      <c r="V394" s="10" t="s">
        <v>15</v>
      </c>
      <c r="W394" s="10" t="s">
        <v>15</v>
      </c>
      <c r="X394" s="10" t="s">
        <v>15</v>
      </c>
      <c r="Y394" s="10" t="s">
        <v>15</v>
      </c>
      <c r="Z394" s="10" t="s">
        <v>15</v>
      </c>
      <c r="AA394" s="10" t="s">
        <v>2282</v>
      </c>
      <c r="AB394" s="10" t="s">
        <v>15</v>
      </c>
      <c r="AC394" s="10" t="s">
        <v>15</v>
      </c>
      <c r="AD394" s="10" t="s">
        <v>15</v>
      </c>
      <c r="AE394" s="10" t="s">
        <v>15</v>
      </c>
      <c r="AF394" s="10" t="s">
        <v>15</v>
      </c>
      <c r="AG394" s="10" t="s">
        <v>2362</v>
      </c>
      <c r="AH394" s="10" t="s">
        <v>2282</v>
      </c>
      <c r="AI394" s="10" t="s">
        <v>15</v>
      </c>
      <c r="AJ394" s="10" t="s">
        <v>15</v>
      </c>
      <c r="AK394" s="10" t="s">
        <v>15</v>
      </c>
      <c r="AL394" s="10" t="s">
        <v>15</v>
      </c>
      <c r="AM394" s="10" t="s">
        <v>15</v>
      </c>
      <c r="AN394" s="10" t="s">
        <v>15</v>
      </c>
      <c r="AO394" s="10" t="s">
        <v>2282</v>
      </c>
      <c r="AP394" s="10" t="s">
        <v>15</v>
      </c>
      <c r="AQ394" s="10" t="s">
        <v>15</v>
      </c>
      <c r="AR394" s="10" t="s">
        <v>15</v>
      </c>
      <c r="AS394" s="10" t="s">
        <v>15</v>
      </c>
      <c r="AT394" s="10" t="s">
        <v>15</v>
      </c>
      <c r="AU394" s="10">
        <f>SUM(COUNTIFS($P394:$AT394,{"Present - Approved","On behalf attendance - Approved","On behalf attendance - Regularise - Approved","Present - Regularise - Approved"}))</f>
        <v>26</v>
      </c>
      <c r="AV394" s="10">
        <f>SUM(COUNTIFS($P394:$AT394,{"Present - Awaiting","Present - Regularise - Awaiting"}))</f>
        <v>0</v>
      </c>
      <c r="AW394" s="10">
        <f>SUM(COUNTIFS($P394:$AT394,{"Weekoff - Approved","Weekoff Regularise - Approved","Weekoff - Regularise - Approved"}))</f>
        <v>4</v>
      </c>
      <c r="AX394" s="10">
        <f>SUM(COUNTIFS($P394:$AT394,{"Half Day - Approved","Halfday Present - Regularise - Approved","Halfday Present - Approved"}))/2</f>
        <v>0</v>
      </c>
      <c r="AY394" s="10">
        <f>SUM(COUNTIFS($P394:$AT394,{"Half Day - Awaiting"}))/2</f>
        <v>0</v>
      </c>
      <c r="AZ394" s="10">
        <f>COUNTIFS($P394:$AT394,"*Leave - approved*")</f>
        <v>0</v>
      </c>
      <c r="BA394" s="10">
        <f>SUM(COUNTIFS($P394:$AT394,{"Leave - Awaiting"}))</f>
        <v>0</v>
      </c>
      <c r="BB394" s="10">
        <f>COUNTIFS($P394:$AT394,"*Holiday*")</f>
        <v>1</v>
      </c>
      <c r="BC394" s="10">
        <f>SUM(COUNTIFS($P394:$AT394,{"Absent","Absent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4" s="10">
        <f>SUM(COUNTIFS($P394:$AT394,{"Not Marked","Halfday Present - Rejected","Half Day - Rejected","Marked Absent - Regularise - Rejected"}))</f>
        <v>0</v>
      </c>
      <c r="BE394" s="10">
        <f>COUNTIFS($P394:$AT394,"*NA*")</f>
        <v>0</v>
      </c>
      <c r="BF394" s="10">
        <f>SUM(AV394+AY394+BA394+BC394+BD394)</f>
        <v>0</v>
      </c>
      <c r="BG394" s="10">
        <f>SUM(AU394+AW394+AX394+AZ394+BB394)</f>
        <v>31</v>
      </c>
      <c r="BH394" s="10">
        <f>SUM($AU394:$BE394)</f>
        <v>31</v>
      </c>
      <c r="BI394" s="10">
        <f>BA394</f>
        <v>0</v>
      </c>
      <c r="BJ394" s="10">
        <f>BD394+BI394</f>
        <v>0</v>
      </c>
      <c r="BK394" s="10">
        <v>0</v>
      </c>
      <c r="BL394" s="10" t="s">
        <v>2380</v>
      </c>
      <c r="BM394" s="10" t="s">
        <v>2376</v>
      </c>
    </row>
    <row r="395" spans="1:65" x14ac:dyDescent="0.25">
      <c r="A395" s="10" t="s">
        <v>107</v>
      </c>
      <c r="B395" s="10" t="s">
        <v>918</v>
      </c>
      <c r="C395" s="10">
        <v>2002841204</v>
      </c>
      <c r="D395" s="10" t="s">
        <v>919</v>
      </c>
      <c r="E395" s="10" t="s">
        <v>920</v>
      </c>
      <c r="F395" s="10" t="s">
        <v>104</v>
      </c>
      <c r="G395" s="10" t="s">
        <v>47</v>
      </c>
      <c r="H395" s="10">
        <v>9792928801</v>
      </c>
      <c r="I395" s="10" t="s">
        <v>48</v>
      </c>
      <c r="J395" s="22">
        <v>45231</v>
      </c>
      <c r="K395" s="10">
        <v>9554072155</v>
      </c>
      <c r="L395" s="10" t="s">
        <v>370</v>
      </c>
      <c r="M395" s="10" t="s">
        <v>371</v>
      </c>
      <c r="N395" s="10" t="s">
        <v>40</v>
      </c>
      <c r="O395" s="10" t="s">
        <v>41</v>
      </c>
      <c r="P395" s="10" t="s">
        <v>15</v>
      </c>
      <c r="Q395" s="10" t="s">
        <v>15</v>
      </c>
      <c r="R395" s="10" t="s">
        <v>15</v>
      </c>
      <c r="S395" s="10" t="s">
        <v>15</v>
      </c>
      <c r="T395" s="10" t="s">
        <v>2282</v>
      </c>
      <c r="U395" s="10" t="s">
        <v>2360</v>
      </c>
      <c r="V395" s="10" t="s">
        <v>15</v>
      </c>
      <c r="W395" s="10" t="s">
        <v>15</v>
      </c>
      <c r="X395" s="10" t="s">
        <v>15</v>
      </c>
      <c r="Y395" s="10" t="s">
        <v>15</v>
      </c>
      <c r="Z395" s="10" t="s">
        <v>15</v>
      </c>
      <c r="AA395" s="10" t="s">
        <v>2282</v>
      </c>
      <c r="AB395" s="10" t="s">
        <v>15</v>
      </c>
      <c r="AC395" s="10" t="s">
        <v>15</v>
      </c>
      <c r="AD395" s="10" t="s">
        <v>15</v>
      </c>
      <c r="AE395" s="10" t="s">
        <v>15</v>
      </c>
      <c r="AF395" s="10" t="s">
        <v>15</v>
      </c>
      <c r="AG395" s="10" t="s">
        <v>2362</v>
      </c>
      <c r="AH395" s="10" t="s">
        <v>2282</v>
      </c>
      <c r="AI395" s="10" t="s">
        <v>15</v>
      </c>
      <c r="AJ395" s="10" t="s">
        <v>15</v>
      </c>
      <c r="AK395" s="10" t="s">
        <v>2360</v>
      </c>
      <c r="AL395" s="10" t="s">
        <v>15</v>
      </c>
      <c r="AM395" s="10" t="s">
        <v>15</v>
      </c>
      <c r="AN395" s="10" t="s">
        <v>15</v>
      </c>
      <c r="AO395" s="10" t="s">
        <v>2282</v>
      </c>
      <c r="AP395" s="10" t="s">
        <v>15</v>
      </c>
      <c r="AQ395" s="10" t="s">
        <v>15</v>
      </c>
      <c r="AR395" s="10" t="s">
        <v>15</v>
      </c>
      <c r="AS395" s="10" t="s">
        <v>15</v>
      </c>
      <c r="AT395" s="10" t="s">
        <v>15</v>
      </c>
      <c r="AU395" s="10">
        <f>SUM(COUNTIFS($P395:$AT395,{"Present - Approved","On behalf attendance - Approved","On behalf attendance - Regularise - Approved","Present - Regularise - Approved"}))</f>
        <v>26</v>
      </c>
      <c r="AV395" s="10">
        <f>SUM(COUNTIFS($P395:$AT395,{"Present - Awaiting","Present - Regularise - Awaiting"}))</f>
        <v>0</v>
      </c>
      <c r="AW395" s="10">
        <f>SUM(COUNTIFS($P395:$AT395,{"Weekoff - Approved","Weekoff Regularise - Approved","Weekoff - Regularise - Approved"}))</f>
        <v>4</v>
      </c>
      <c r="AX395" s="10">
        <f>SUM(COUNTIFS($P395:$AT395,{"Half Day - Approved","Halfday Present - Regularise - Approved","Halfday Present - Approved"}))/2</f>
        <v>0</v>
      </c>
      <c r="AY395" s="10">
        <f>SUM(COUNTIFS($P395:$AT395,{"Half Day - Awaiting"}))/2</f>
        <v>0</v>
      </c>
      <c r="AZ395" s="10">
        <f>COUNTIFS($P395:$AT395,"*Leave - approved*")</f>
        <v>0</v>
      </c>
      <c r="BA395" s="10">
        <f>SUM(COUNTIFS($P395:$AT395,{"Leave - Awaiting"}))</f>
        <v>0</v>
      </c>
      <c r="BB395" s="10">
        <f>COUNTIFS($P395:$AT395,"*Holiday*")</f>
        <v>1</v>
      </c>
      <c r="BC395" s="10">
        <f>SUM(COUNTIFS($P395:$AT395,{"Absent","Absent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5" s="10">
        <f>SUM(COUNTIFS($P395:$AT395,{"Not Marked","Halfday Present - Rejected","Half Day - Rejected","Marked Absent - Regularise - Rejected"}))</f>
        <v>0</v>
      </c>
      <c r="BE395" s="10">
        <f>COUNTIFS($P395:$AT395,"*NA*")</f>
        <v>0</v>
      </c>
      <c r="BF395" s="10">
        <f>SUM(AV395+AY395+BA395+BC395+BD395)</f>
        <v>0</v>
      </c>
      <c r="BG395" s="10">
        <f>SUM(AU395+AW395+AX395+AZ395+BB395)</f>
        <v>31</v>
      </c>
      <c r="BH395" s="10">
        <f>SUM($AU395:$BE395)</f>
        <v>31</v>
      </c>
      <c r="BI395" s="10">
        <f>BA395</f>
        <v>0</v>
      </c>
      <c r="BJ395" s="10">
        <f>BD395+BI395</f>
        <v>0</v>
      </c>
      <c r="BK395" s="10">
        <v>0</v>
      </c>
      <c r="BL395" s="10" t="s">
        <v>2380</v>
      </c>
      <c r="BM395" s="10" t="s">
        <v>2376</v>
      </c>
    </row>
    <row r="396" spans="1:65" x14ac:dyDescent="0.25">
      <c r="A396" s="10" t="s">
        <v>383</v>
      </c>
      <c r="B396" s="10" t="s">
        <v>624</v>
      </c>
      <c r="C396" s="10">
        <v>2002841203</v>
      </c>
      <c r="D396" s="10" t="s">
        <v>921</v>
      </c>
      <c r="E396" s="10" t="s">
        <v>922</v>
      </c>
      <c r="F396" s="10" t="s">
        <v>46</v>
      </c>
      <c r="G396" s="10" t="s">
        <v>47</v>
      </c>
      <c r="H396" s="10">
        <v>9827977709</v>
      </c>
      <c r="I396" s="10" t="s">
        <v>48</v>
      </c>
      <c r="J396" s="22">
        <v>45231</v>
      </c>
      <c r="K396" s="10">
        <v>9713427420</v>
      </c>
      <c r="L396" s="10" t="s">
        <v>627</v>
      </c>
      <c r="M396" s="10" t="s">
        <v>59</v>
      </c>
      <c r="N396" s="10" t="s">
        <v>40</v>
      </c>
      <c r="O396" s="10" t="s">
        <v>41</v>
      </c>
      <c r="P396" s="10" t="s">
        <v>15</v>
      </c>
      <c r="Q396" s="10" t="s">
        <v>2360</v>
      </c>
      <c r="R396" s="10" t="s">
        <v>15</v>
      </c>
      <c r="S396" s="10" t="s">
        <v>15</v>
      </c>
      <c r="T396" s="10" t="s">
        <v>2282</v>
      </c>
      <c r="U396" s="10" t="s">
        <v>15</v>
      </c>
      <c r="V396" s="10" t="s">
        <v>15</v>
      </c>
      <c r="W396" s="10" t="s">
        <v>15</v>
      </c>
      <c r="X396" s="10" t="s">
        <v>15</v>
      </c>
      <c r="Y396" s="10" t="s">
        <v>15</v>
      </c>
      <c r="Z396" s="10" t="s">
        <v>15</v>
      </c>
      <c r="AA396" s="10" t="s">
        <v>2282</v>
      </c>
      <c r="AB396" s="10" t="s">
        <v>15</v>
      </c>
      <c r="AC396" s="10" t="s">
        <v>2360</v>
      </c>
      <c r="AD396" s="10" t="s">
        <v>15</v>
      </c>
      <c r="AE396" s="10" t="s">
        <v>15</v>
      </c>
      <c r="AF396" s="10" t="s">
        <v>15</v>
      </c>
      <c r="AG396" s="10" t="s">
        <v>15</v>
      </c>
      <c r="AH396" s="10" t="s">
        <v>2282</v>
      </c>
      <c r="AI396" s="10" t="s">
        <v>15</v>
      </c>
      <c r="AJ396" s="10" t="s">
        <v>15</v>
      </c>
      <c r="AK396" s="10" t="s">
        <v>15</v>
      </c>
      <c r="AL396" s="10" t="s">
        <v>15</v>
      </c>
      <c r="AM396" s="10" t="s">
        <v>15</v>
      </c>
      <c r="AN396" s="10" t="s">
        <v>15</v>
      </c>
      <c r="AO396" s="10" t="s">
        <v>2282</v>
      </c>
      <c r="AP396" s="10" t="s">
        <v>15</v>
      </c>
      <c r="AQ396" s="10" t="s">
        <v>15</v>
      </c>
      <c r="AR396" s="10" t="s">
        <v>15</v>
      </c>
      <c r="AS396" s="10" t="s">
        <v>15</v>
      </c>
      <c r="AT396" s="10" t="s">
        <v>15</v>
      </c>
      <c r="AU396" s="10">
        <f>SUM(COUNTIFS($P396:$AT396,{"Present - Approved","On behalf attendance - Approved","On behalf attendance - Regularise - Approved","Present - Regularise - Approved"}))</f>
        <v>27</v>
      </c>
      <c r="AV396" s="10">
        <f>SUM(COUNTIFS($P396:$AT396,{"Present - Awaiting","Present - Regularise - Awaiting"}))</f>
        <v>0</v>
      </c>
      <c r="AW396" s="10">
        <f>SUM(COUNTIFS($P396:$AT396,{"Weekoff - Approved","Weekoff Regularise - Approved","Weekoff - Regularise - Approved"}))</f>
        <v>4</v>
      </c>
      <c r="AX396" s="10">
        <f>SUM(COUNTIFS($P396:$AT396,{"Half Day - Approved","Halfday Present - Regularise - Approved","Halfday Present - Approved"}))/2</f>
        <v>0</v>
      </c>
      <c r="AY396" s="10">
        <f>SUM(COUNTIFS($P396:$AT396,{"Half Day - Awaiting"}))/2</f>
        <v>0</v>
      </c>
      <c r="AZ396" s="10">
        <f>COUNTIFS($P396:$AT396,"*Leave - approved*")</f>
        <v>0</v>
      </c>
      <c r="BA396" s="10">
        <f>SUM(COUNTIFS($P396:$AT396,{"Leave - Awaiting"}))</f>
        <v>0</v>
      </c>
      <c r="BB396" s="10">
        <f>COUNTIFS($P396:$AT396,"*Holiday*")</f>
        <v>0</v>
      </c>
      <c r="BC396" s="10">
        <f>SUM(COUNTIFS($P396:$AT396,{"Absent","Absent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6" s="10">
        <f>SUM(COUNTIFS($P396:$AT396,{"Not Marked","Halfday Present - Rejected","Half Day - Rejected","Marked Absent - Regularise - Rejected"}))</f>
        <v>0</v>
      </c>
      <c r="BE396" s="10">
        <f>COUNTIFS($P396:$AT396,"*NA*")</f>
        <v>0</v>
      </c>
      <c r="BF396" s="10">
        <f>SUM(AV396+AY396+BA396+BC396+BD396)</f>
        <v>0</v>
      </c>
      <c r="BG396" s="10">
        <f>SUM(AU396+AW396+AX396+AZ396+BB396)</f>
        <v>31</v>
      </c>
      <c r="BH396" s="10">
        <f>SUM($AU396:$BE396)</f>
        <v>31</v>
      </c>
      <c r="BI396" s="10">
        <f>BA396</f>
        <v>0</v>
      </c>
      <c r="BJ396" s="10">
        <f>BD396+BI396</f>
        <v>0</v>
      </c>
      <c r="BK396" s="10">
        <v>0</v>
      </c>
      <c r="BL396" s="10" t="s">
        <v>2380</v>
      </c>
      <c r="BM396" s="10" t="s">
        <v>2376</v>
      </c>
    </row>
    <row r="397" spans="1:65" x14ac:dyDescent="0.25">
      <c r="A397" s="10" t="s">
        <v>923</v>
      </c>
      <c r="B397" s="10" t="s">
        <v>924</v>
      </c>
      <c r="C397" s="10">
        <v>2002841202</v>
      </c>
      <c r="D397" s="10" t="s">
        <v>925</v>
      </c>
      <c r="E397" s="10" t="s">
        <v>926</v>
      </c>
      <c r="F397" s="10" t="s">
        <v>104</v>
      </c>
      <c r="G397" s="10" t="s">
        <v>47</v>
      </c>
      <c r="H397" s="10">
        <v>9816306498</v>
      </c>
      <c r="I397" s="10" t="s">
        <v>48</v>
      </c>
      <c r="J397" s="22">
        <v>45231</v>
      </c>
      <c r="K397" s="10">
        <v>7018144176</v>
      </c>
      <c r="L397" s="10" t="s">
        <v>927</v>
      </c>
      <c r="M397" s="10" t="s">
        <v>106</v>
      </c>
      <c r="N397" s="10" t="s">
        <v>40</v>
      </c>
      <c r="O397" s="10" t="s">
        <v>41</v>
      </c>
      <c r="P397" s="10" t="s">
        <v>15</v>
      </c>
      <c r="Q397" s="10" t="s">
        <v>15</v>
      </c>
      <c r="R397" s="10" t="s">
        <v>15</v>
      </c>
      <c r="S397" s="10" t="s">
        <v>15</v>
      </c>
      <c r="T397" s="10" t="s">
        <v>2282</v>
      </c>
      <c r="U397" s="10" t="s">
        <v>15</v>
      </c>
      <c r="V397" s="10" t="s">
        <v>15</v>
      </c>
      <c r="W397" s="10" t="s">
        <v>15</v>
      </c>
      <c r="X397" s="10" t="s">
        <v>15</v>
      </c>
      <c r="Y397" s="10" t="s">
        <v>15</v>
      </c>
      <c r="Z397" s="10" t="s">
        <v>2359</v>
      </c>
      <c r="AA397" s="10" t="s">
        <v>2282</v>
      </c>
      <c r="AB397" s="10" t="s">
        <v>15</v>
      </c>
      <c r="AC397" s="10" t="s">
        <v>15</v>
      </c>
      <c r="AD397" s="10" t="s">
        <v>15</v>
      </c>
      <c r="AE397" s="10" t="s">
        <v>15</v>
      </c>
      <c r="AF397" s="10" t="s">
        <v>15</v>
      </c>
      <c r="AG397" s="10" t="s">
        <v>2362</v>
      </c>
      <c r="AH397" s="10" t="s">
        <v>2282</v>
      </c>
      <c r="AI397" s="10" t="s">
        <v>15</v>
      </c>
      <c r="AJ397" s="10" t="s">
        <v>15</v>
      </c>
      <c r="AK397" s="10" t="s">
        <v>15</v>
      </c>
      <c r="AL397" s="10" t="s">
        <v>15</v>
      </c>
      <c r="AM397" s="10" t="s">
        <v>15</v>
      </c>
      <c r="AN397" s="10" t="s">
        <v>15</v>
      </c>
      <c r="AO397" s="10" t="s">
        <v>2282</v>
      </c>
      <c r="AP397" s="10" t="s">
        <v>15</v>
      </c>
      <c r="AQ397" s="10" t="s">
        <v>15</v>
      </c>
      <c r="AR397" s="10" t="s">
        <v>15</v>
      </c>
      <c r="AS397" s="10" t="s">
        <v>15</v>
      </c>
      <c r="AT397" s="10" t="s">
        <v>15</v>
      </c>
      <c r="AU397" s="10">
        <f>SUM(COUNTIFS($P397:$AT397,{"Present - Approved","On behalf attendance - Approved","On behalf attendance - Regularise - Approved","Present - Regularise - Approved"}))</f>
        <v>25</v>
      </c>
      <c r="AV397" s="10">
        <f>SUM(COUNTIFS($P397:$AT397,{"Present - Awaiting","Present - Regularise - Awaiting"}))</f>
        <v>0</v>
      </c>
      <c r="AW397" s="10">
        <f>SUM(COUNTIFS($P397:$AT397,{"Weekoff - Approved","Weekoff Regularise - Approved","Weekoff - Regularise - Approved"}))</f>
        <v>4</v>
      </c>
      <c r="AX397" s="10">
        <f>SUM(COUNTIFS($P397:$AT397,{"Half Day - Approved","Halfday Present - Regularise - Approved","Halfday Present - Approved"}))/2</f>
        <v>0</v>
      </c>
      <c r="AY397" s="10">
        <f>SUM(COUNTIFS($P397:$AT397,{"Half Day - Awaiting"}))/2</f>
        <v>0</v>
      </c>
      <c r="AZ397" s="10">
        <f>COUNTIFS($P397:$AT397,"*Leave - approved*")</f>
        <v>1</v>
      </c>
      <c r="BA397" s="10">
        <f>SUM(COUNTIFS($P397:$AT397,{"Leave - Awaiting"}))</f>
        <v>0</v>
      </c>
      <c r="BB397" s="10">
        <f>COUNTIFS($P397:$AT397,"*Holiday*")</f>
        <v>1</v>
      </c>
      <c r="BC397" s="10">
        <f>SUM(COUNTIFS($P397:$AT397,{"Absent","Absent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7" s="10">
        <f>SUM(COUNTIFS($P397:$AT397,{"Not Marked","Halfday Present - Rejected","Half Day - Rejected","Marked Absent - Regularise - Rejected"}))</f>
        <v>0</v>
      </c>
      <c r="BE397" s="10">
        <f>COUNTIFS($P397:$AT397,"*NA*")</f>
        <v>0</v>
      </c>
      <c r="BF397" s="10">
        <f>SUM(AV397+AY397+BA397+BC397+BD397)</f>
        <v>0</v>
      </c>
      <c r="BG397" s="10">
        <f>SUM(AU397+AW397+AX397+AZ397+BB397)</f>
        <v>31</v>
      </c>
      <c r="BH397" s="10">
        <f>SUM($AU397:$BE397)</f>
        <v>31</v>
      </c>
      <c r="BI397" s="10">
        <f>BA397</f>
        <v>0</v>
      </c>
      <c r="BJ397" s="10">
        <f>BD397+BI397</f>
        <v>0</v>
      </c>
      <c r="BK397" s="10">
        <v>0</v>
      </c>
      <c r="BL397" s="10" t="s">
        <v>2380</v>
      </c>
      <c r="BM397" s="10" t="s">
        <v>2376</v>
      </c>
    </row>
    <row r="398" spans="1:65" x14ac:dyDescent="0.25">
      <c r="A398" s="10" t="s">
        <v>100</v>
      </c>
      <c r="B398" s="10" t="s">
        <v>928</v>
      </c>
      <c r="C398" s="10">
        <v>2002841200</v>
      </c>
      <c r="D398" s="10" t="s">
        <v>929</v>
      </c>
      <c r="E398" s="10" t="s">
        <v>930</v>
      </c>
      <c r="F398" s="10" t="s">
        <v>104</v>
      </c>
      <c r="G398" s="10" t="s">
        <v>47</v>
      </c>
      <c r="H398" s="10">
        <v>9991449596</v>
      </c>
      <c r="I398" s="10" t="s">
        <v>48</v>
      </c>
      <c r="J398" s="22">
        <v>45231</v>
      </c>
      <c r="K398" s="10">
        <v>9650240283</v>
      </c>
      <c r="L398" s="10" t="s">
        <v>105</v>
      </c>
      <c r="M398" s="10" t="s">
        <v>106</v>
      </c>
      <c r="N398" s="10" t="s">
        <v>40</v>
      </c>
      <c r="O398" s="10" t="s">
        <v>41</v>
      </c>
      <c r="P398" s="10" t="s">
        <v>15</v>
      </c>
      <c r="Q398" s="10" t="s">
        <v>2360</v>
      </c>
      <c r="R398" s="10" t="s">
        <v>15</v>
      </c>
      <c r="S398" s="10" t="s">
        <v>2360</v>
      </c>
      <c r="T398" s="10" t="s">
        <v>2282</v>
      </c>
      <c r="U398" s="10" t="s">
        <v>2359</v>
      </c>
      <c r="V398" s="10" t="s">
        <v>15</v>
      </c>
      <c r="W398" s="10" t="s">
        <v>15</v>
      </c>
      <c r="X398" s="10" t="s">
        <v>15</v>
      </c>
      <c r="Y398" s="10" t="s">
        <v>15</v>
      </c>
      <c r="Z398" s="10" t="s">
        <v>15</v>
      </c>
      <c r="AA398" s="10" t="s">
        <v>2282</v>
      </c>
      <c r="AB398" s="10" t="s">
        <v>15</v>
      </c>
      <c r="AC398" s="10" t="s">
        <v>15</v>
      </c>
      <c r="AD398" s="10" t="s">
        <v>15</v>
      </c>
      <c r="AE398" s="10" t="s">
        <v>15</v>
      </c>
      <c r="AF398" s="10" t="s">
        <v>15</v>
      </c>
      <c r="AG398" s="10" t="s">
        <v>2362</v>
      </c>
      <c r="AH398" s="10" t="s">
        <v>2282</v>
      </c>
      <c r="AI398" s="10" t="s">
        <v>2359</v>
      </c>
      <c r="AJ398" s="10" t="s">
        <v>15</v>
      </c>
      <c r="AK398" s="10" t="s">
        <v>15</v>
      </c>
      <c r="AL398" s="10" t="s">
        <v>15</v>
      </c>
      <c r="AM398" s="10" t="s">
        <v>15</v>
      </c>
      <c r="AN398" s="10" t="s">
        <v>15</v>
      </c>
      <c r="AO398" s="10" t="s">
        <v>2282</v>
      </c>
      <c r="AP398" s="10" t="s">
        <v>15</v>
      </c>
      <c r="AQ398" s="10" t="s">
        <v>15</v>
      </c>
      <c r="AR398" s="10" t="s">
        <v>15</v>
      </c>
      <c r="AS398" s="10" t="s">
        <v>15</v>
      </c>
      <c r="AT398" s="10" t="s">
        <v>15</v>
      </c>
      <c r="AU398" s="10">
        <f>SUM(COUNTIFS($P398:$AT398,{"Present - Approved","On behalf attendance - Approved","On behalf attendance - Regularise - Approved","Present - Regularise - Approved"}))</f>
        <v>24</v>
      </c>
      <c r="AV398" s="10">
        <f>SUM(COUNTIFS($P398:$AT398,{"Present - Awaiting","Present - Regularise - Awaiting"}))</f>
        <v>0</v>
      </c>
      <c r="AW398" s="10">
        <f>SUM(COUNTIFS($P398:$AT398,{"Weekoff - Approved","Weekoff Regularise - Approved","Weekoff - Regularise - Approved"}))</f>
        <v>4</v>
      </c>
      <c r="AX398" s="10">
        <f>SUM(COUNTIFS($P398:$AT398,{"Half Day - Approved","Halfday Present - Regularise - Approved","Halfday Present - Approved"}))/2</f>
        <v>0</v>
      </c>
      <c r="AY398" s="10">
        <f>SUM(COUNTIFS($P398:$AT398,{"Half Day - Awaiting"}))/2</f>
        <v>0</v>
      </c>
      <c r="AZ398" s="10">
        <f>COUNTIFS($P398:$AT398,"*Leave - approved*")</f>
        <v>2</v>
      </c>
      <c r="BA398" s="10">
        <f>SUM(COUNTIFS($P398:$AT398,{"Leave - Awaiting"}))</f>
        <v>0</v>
      </c>
      <c r="BB398" s="10">
        <f>COUNTIFS($P398:$AT398,"*Holiday*")</f>
        <v>1</v>
      </c>
      <c r="BC398" s="10">
        <f>SUM(COUNTIFS($P398:$AT398,{"Absent","Absent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8" s="10">
        <f>SUM(COUNTIFS($P398:$AT398,{"Not Marked","Halfday Present - Rejected","Half Day - Rejected","Marked Absent - Regularise - Rejected"}))</f>
        <v>0</v>
      </c>
      <c r="BE398" s="10">
        <f>COUNTIFS($P398:$AT398,"*NA*")</f>
        <v>0</v>
      </c>
      <c r="BF398" s="10">
        <f>SUM(AV398+AY398+BA398+BC398+BD398)</f>
        <v>0</v>
      </c>
      <c r="BG398" s="10">
        <f>SUM(AU398+AW398+AX398+AZ398+BB398)</f>
        <v>31</v>
      </c>
      <c r="BH398" s="10">
        <f>SUM($AU398:$BE398)</f>
        <v>31</v>
      </c>
      <c r="BI398" s="10">
        <f>BA398</f>
        <v>0</v>
      </c>
      <c r="BJ398" s="10">
        <f>BD398+BI398</f>
        <v>0</v>
      </c>
      <c r="BK398" s="10">
        <v>0</v>
      </c>
      <c r="BL398" s="10" t="s">
        <v>2380</v>
      </c>
      <c r="BM398" s="10" t="s">
        <v>2376</v>
      </c>
    </row>
    <row r="399" spans="1:65" x14ac:dyDescent="0.25">
      <c r="A399" s="10" t="s">
        <v>100</v>
      </c>
      <c r="B399" s="10" t="s">
        <v>931</v>
      </c>
      <c r="C399" s="10">
        <v>2002841199</v>
      </c>
      <c r="D399" s="10" t="s">
        <v>932</v>
      </c>
      <c r="E399" s="10" t="s">
        <v>933</v>
      </c>
      <c r="F399" s="10" t="s">
        <v>104</v>
      </c>
      <c r="G399" s="10" t="s">
        <v>47</v>
      </c>
      <c r="H399" s="10">
        <v>9017290892</v>
      </c>
      <c r="I399" s="10" t="s">
        <v>48</v>
      </c>
      <c r="J399" s="22">
        <v>45231</v>
      </c>
      <c r="K399" s="10">
        <v>9896158258</v>
      </c>
      <c r="L399" s="10" t="s">
        <v>934</v>
      </c>
      <c r="M399" s="10" t="s">
        <v>106</v>
      </c>
      <c r="N399" s="10" t="s">
        <v>40</v>
      </c>
      <c r="O399" s="10" t="s">
        <v>41</v>
      </c>
      <c r="P399" s="10" t="s">
        <v>15</v>
      </c>
      <c r="Q399" s="10" t="s">
        <v>15</v>
      </c>
      <c r="R399" s="10" t="s">
        <v>15</v>
      </c>
      <c r="S399" s="10" t="s">
        <v>15</v>
      </c>
      <c r="T399" s="10" t="s">
        <v>2282</v>
      </c>
      <c r="U399" s="10" t="s">
        <v>15</v>
      </c>
      <c r="V399" s="10" t="s">
        <v>15</v>
      </c>
      <c r="W399" s="10" t="s">
        <v>15</v>
      </c>
      <c r="X399" s="10" t="s">
        <v>15</v>
      </c>
      <c r="Y399" s="10" t="s">
        <v>15</v>
      </c>
      <c r="Z399" s="10" t="s">
        <v>15</v>
      </c>
      <c r="AA399" s="10" t="s">
        <v>2282</v>
      </c>
      <c r="AB399" s="10" t="s">
        <v>15</v>
      </c>
      <c r="AC399" s="10" t="s">
        <v>15</v>
      </c>
      <c r="AD399" s="10" t="s">
        <v>15</v>
      </c>
      <c r="AE399" s="10" t="s">
        <v>15</v>
      </c>
      <c r="AF399" s="10" t="s">
        <v>15</v>
      </c>
      <c r="AG399" s="10" t="s">
        <v>2362</v>
      </c>
      <c r="AH399" s="10" t="s">
        <v>2282</v>
      </c>
      <c r="AI399" s="10" t="s">
        <v>2359</v>
      </c>
      <c r="AJ399" s="10" t="s">
        <v>15</v>
      </c>
      <c r="AK399" s="10" t="s">
        <v>15</v>
      </c>
      <c r="AL399" s="10" t="s">
        <v>15</v>
      </c>
      <c r="AM399" s="10" t="s">
        <v>15</v>
      </c>
      <c r="AN399" s="10" t="s">
        <v>15</v>
      </c>
      <c r="AO399" s="10" t="s">
        <v>2282</v>
      </c>
      <c r="AP399" s="10" t="s">
        <v>15</v>
      </c>
      <c r="AQ399" s="10" t="s">
        <v>15</v>
      </c>
      <c r="AR399" s="10" t="s">
        <v>15</v>
      </c>
      <c r="AS399" s="10" t="s">
        <v>15</v>
      </c>
      <c r="AT399" s="10" t="s">
        <v>15</v>
      </c>
      <c r="AU399" s="10">
        <f>SUM(COUNTIFS($P399:$AT399,{"Present - Approved","On behalf attendance - Approved","On behalf attendance - Regularise - Approved","Present - Regularise - Approved"}))</f>
        <v>25</v>
      </c>
      <c r="AV399" s="10">
        <f>SUM(COUNTIFS($P399:$AT399,{"Present - Awaiting","Present - Regularise - Awaiting"}))</f>
        <v>0</v>
      </c>
      <c r="AW399" s="10">
        <f>SUM(COUNTIFS($P399:$AT399,{"Weekoff - Approved","Weekoff Regularise - Approved","Weekoff - Regularise - Approved"}))</f>
        <v>4</v>
      </c>
      <c r="AX399" s="10">
        <f>SUM(COUNTIFS($P399:$AT399,{"Half Day - Approved","Halfday Present - Regularise - Approved","Halfday Present - Approved"}))/2</f>
        <v>0</v>
      </c>
      <c r="AY399" s="10">
        <f>SUM(COUNTIFS($P399:$AT399,{"Half Day - Awaiting"}))/2</f>
        <v>0</v>
      </c>
      <c r="AZ399" s="10">
        <f>COUNTIFS($P399:$AT399,"*Leave - approved*")</f>
        <v>1</v>
      </c>
      <c r="BA399" s="10">
        <f>SUM(COUNTIFS($P399:$AT399,{"Leave - Awaiting"}))</f>
        <v>0</v>
      </c>
      <c r="BB399" s="10">
        <f>COUNTIFS($P399:$AT399,"*Holiday*")</f>
        <v>1</v>
      </c>
      <c r="BC399" s="10">
        <f>SUM(COUNTIFS($P399:$AT399,{"Absent","Absent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399" s="10">
        <f>SUM(COUNTIFS($P399:$AT399,{"Not Marked","Halfday Present - Rejected","Half Day - Rejected","Marked Absent - Regularise - Rejected"}))</f>
        <v>0</v>
      </c>
      <c r="BE399" s="10">
        <f>COUNTIFS($P399:$AT399,"*NA*")</f>
        <v>0</v>
      </c>
      <c r="BF399" s="10">
        <f>SUM(AV399+AY399+BA399+BC399+BD399)</f>
        <v>0</v>
      </c>
      <c r="BG399" s="10">
        <f>SUM(AU399+AW399+AX399+AZ399+BB399)</f>
        <v>31</v>
      </c>
      <c r="BH399" s="10">
        <f>SUM($AU399:$BE399)</f>
        <v>31</v>
      </c>
      <c r="BI399" s="10">
        <f>BA399</f>
        <v>0</v>
      </c>
      <c r="BJ399" s="10">
        <f>BD399+BI399</f>
        <v>0</v>
      </c>
      <c r="BK399" s="10">
        <v>0</v>
      </c>
      <c r="BL399" s="10" t="s">
        <v>2380</v>
      </c>
      <c r="BM399" s="10" t="s">
        <v>2376</v>
      </c>
    </row>
    <row r="400" spans="1:65" x14ac:dyDescent="0.25">
      <c r="A400" s="10" t="s">
        <v>383</v>
      </c>
      <c r="B400" s="10" t="s">
        <v>935</v>
      </c>
      <c r="C400" s="10">
        <v>2002841195</v>
      </c>
      <c r="D400" s="10" t="s">
        <v>936</v>
      </c>
      <c r="E400" s="10" t="s">
        <v>937</v>
      </c>
      <c r="F400" s="10" t="s">
        <v>46</v>
      </c>
      <c r="G400" s="10" t="s">
        <v>47</v>
      </c>
      <c r="H400" s="10">
        <v>9340410021</v>
      </c>
      <c r="I400" s="10" t="s">
        <v>48</v>
      </c>
      <c r="J400" s="22">
        <v>45231</v>
      </c>
      <c r="K400" s="10">
        <v>9713427420</v>
      </c>
      <c r="L400" s="10" t="s">
        <v>627</v>
      </c>
      <c r="M400" s="10" t="s">
        <v>59</v>
      </c>
      <c r="N400" s="10" t="s">
        <v>40</v>
      </c>
      <c r="O400" s="10" t="s">
        <v>41</v>
      </c>
      <c r="P400" s="10" t="s">
        <v>15</v>
      </c>
      <c r="Q400" s="10" t="s">
        <v>15</v>
      </c>
      <c r="R400" s="10" t="s">
        <v>15</v>
      </c>
      <c r="S400" s="10" t="s">
        <v>15</v>
      </c>
      <c r="T400" s="10" t="s">
        <v>2282</v>
      </c>
      <c r="U400" s="10" t="s">
        <v>15</v>
      </c>
      <c r="V400" s="10" t="s">
        <v>15</v>
      </c>
      <c r="W400" s="10" t="s">
        <v>2360</v>
      </c>
      <c r="X400" s="10" t="s">
        <v>15</v>
      </c>
      <c r="Y400" s="10" t="s">
        <v>15</v>
      </c>
      <c r="Z400" s="10" t="s">
        <v>15</v>
      </c>
      <c r="AA400" s="10" t="s">
        <v>2282</v>
      </c>
      <c r="AB400" s="10" t="s">
        <v>15</v>
      </c>
      <c r="AC400" s="10" t="s">
        <v>15</v>
      </c>
      <c r="AD400" s="10" t="s">
        <v>15</v>
      </c>
      <c r="AE400" s="10" t="s">
        <v>2359</v>
      </c>
      <c r="AF400" s="10" t="s">
        <v>2359</v>
      </c>
      <c r="AG400" s="10" t="s">
        <v>2359</v>
      </c>
      <c r="AH400" s="10" t="s">
        <v>2282</v>
      </c>
      <c r="AI400" s="10" t="s">
        <v>2359</v>
      </c>
      <c r="AJ400" s="10" t="s">
        <v>2359</v>
      </c>
      <c r="AK400" s="10" t="s">
        <v>15</v>
      </c>
      <c r="AL400" s="10" t="s">
        <v>2360</v>
      </c>
      <c r="AM400" s="10" t="s">
        <v>15</v>
      </c>
      <c r="AN400" s="10" t="s">
        <v>15</v>
      </c>
      <c r="AO400" s="10" t="s">
        <v>2282</v>
      </c>
      <c r="AP400" s="10" t="s">
        <v>15</v>
      </c>
      <c r="AQ400" s="10" t="s">
        <v>15</v>
      </c>
      <c r="AR400" s="10" t="s">
        <v>15</v>
      </c>
      <c r="AS400" s="10" t="s">
        <v>15</v>
      </c>
      <c r="AT400" s="10" t="s">
        <v>15</v>
      </c>
      <c r="AU400" s="10">
        <f>SUM(COUNTIFS($P400:$AT400,{"Present - Approved","On behalf attendance - Approved","On behalf attendance - Regularise - Approved","Present - Regularise - Approved"}))</f>
        <v>22</v>
      </c>
      <c r="AV400" s="10">
        <f>SUM(COUNTIFS($P400:$AT400,{"Present - Awaiting","Present - Regularise - Awaiting"}))</f>
        <v>0</v>
      </c>
      <c r="AW400" s="10">
        <f>SUM(COUNTIFS($P400:$AT400,{"Weekoff - Approved","Weekoff Regularise - Approved","Weekoff - Regularise - Approved"}))</f>
        <v>4</v>
      </c>
      <c r="AX400" s="10">
        <f>SUM(COUNTIFS($P400:$AT400,{"Half Day - Approved","Halfday Present - Regularise - Approved","Halfday Present - Approved"}))/2</f>
        <v>0</v>
      </c>
      <c r="AY400" s="10">
        <f>SUM(COUNTIFS($P400:$AT400,{"Half Day - Awaiting"}))/2</f>
        <v>0</v>
      </c>
      <c r="AZ400" s="10">
        <f>COUNTIFS($P400:$AT400,"*Leave - approved*")</f>
        <v>5</v>
      </c>
      <c r="BA400" s="10">
        <f>SUM(COUNTIFS($P400:$AT400,{"Leave - Awaiting"}))</f>
        <v>0</v>
      </c>
      <c r="BB400" s="10">
        <f>COUNTIFS($P400:$AT400,"*Holiday*")</f>
        <v>0</v>
      </c>
      <c r="BC400" s="10">
        <f>SUM(COUNTIFS($P400:$AT400,{"Absent","Absent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0" s="10">
        <f>SUM(COUNTIFS($P400:$AT400,{"Not Marked","Halfday Present - Rejected","Half Day - Rejected","Marked Absent - Regularise - Rejected"}))</f>
        <v>0</v>
      </c>
      <c r="BE400" s="10">
        <f>COUNTIFS($P400:$AT400,"*NA*")</f>
        <v>0</v>
      </c>
      <c r="BF400" s="10">
        <f>SUM(AV400+AY400+BA400+BC400+BD400)</f>
        <v>0</v>
      </c>
      <c r="BG400" s="10">
        <f>SUM(AU400+AW400+AX400+AZ400+BB400)</f>
        <v>31</v>
      </c>
      <c r="BH400" s="10">
        <f>SUM($AU400:$BE400)</f>
        <v>31</v>
      </c>
      <c r="BI400" s="10">
        <f>BA400</f>
        <v>0</v>
      </c>
      <c r="BJ400" s="10">
        <f>BD400+BI400</f>
        <v>0</v>
      </c>
      <c r="BK400" s="10">
        <v>0</v>
      </c>
      <c r="BL400" s="10" t="s">
        <v>2380</v>
      </c>
      <c r="BM400" s="10" t="s">
        <v>2376</v>
      </c>
    </row>
    <row r="401" spans="1:65" x14ac:dyDescent="0.25">
      <c r="A401" s="10" t="s">
        <v>107</v>
      </c>
      <c r="B401" s="10" t="s">
        <v>938</v>
      </c>
      <c r="C401" s="10">
        <v>2002841194</v>
      </c>
      <c r="D401" s="10" t="s">
        <v>939</v>
      </c>
      <c r="E401" s="10" t="s">
        <v>515</v>
      </c>
      <c r="F401" s="10" t="s">
        <v>104</v>
      </c>
      <c r="G401" s="10" t="s">
        <v>47</v>
      </c>
      <c r="H401" s="10">
        <v>8299420391</v>
      </c>
      <c r="I401" s="10" t="s">
        <v>48</v>
      </c>
      <c r="J401" s="22">
        <v>45231</v>
      </c>
      <c r="K401" s="10">
        <v>7071200025</v>
      </c>
      <c r="L401" s="10" t="s">
        <v>940</v>
      </c>
      <c r="M401" s="10" t="s">
        <v>371</v>
      </c>
      <c r="N401" s="10" t="s">
        <v>40</v>
      </c>
      <c r="O401" s="10" t="s">
        <v>41</v>
      </c>
      <c r="P401" s="10" t="s">
        <v>15</v>
      </c>
      <c r="Q401" s="10" t="s">
        <v>15</v>
      </c>
      <c r="R401" s="10" t="s">
        <v>15</v>
      </c>
      <c r="S401" s="10" t="s">
        <v>15</v>
      </c>
      <c r="T401" s="10" t="s">
        <v>2282</v>
      </c>
      <c r="U401" s="10" t="s">
        <v>15</v>
      </c>
      <c r="V401" s="10" t="s">
        <v>15</v>
      </c>
      <c r="W401" s="10" t="s">
        <v>15</v>
      </c>
      <c r="X401" s="10" t="s">
        <v>15</v>
      </c>
      <c r="Y401" s="10" t="s">
        <v>15</v>
      </c>
      <c r="Z401" s="10" t="s">
        <v>15</v>
      </c>
      <c r="AA401" s="10" t="s">
        <v>2282</v>
      </c>
      <c r="AB401" s="10" t="s">
        <v>15</v>
      </c>
      <c r="AC401" s="10" t="s">
        <v>15</v>
      </c>
      <c r="AD401" s="10" t="s">
        <v>15</v>
      </c>
      <c r="AE401" s="10" t="s">
        <v>15</v>
      </c>
      <c r="AF401" s="10" t="s">
        <v>15</v>
      </c>
      <c r="AG401" s="10" t="s">
        <v>2362</v>
      </c>
      <c r="AH401" s="10" t="s">
        <v>2282</v>
      </c>
      <c r="AI401" s="10" t="s">
        <v>15</v>
      </c>
      <c r="AJ401" s="10" t="s">
        <v>15</v>
      </c>
      <c r="AK401" s="10" t="s">
        <v>15</v>
      </c>
      <c r="AL401" s="10" t="s">
        <v>15</v>
      </c>
      <c r="AM401" s="10" t="s">
        <v>15</v>
      </c>
      <c r="AN401" s="10" t="s">
        <v>15</v>
      </c>
      <c r="AO401" s="10" t="s">
        <v>2282</v>
      </c>
      <c r="AP401" s="10" t="s">
        <v>15</v>
      </c>
      <c r="AQ401" s="10" t="s">
        <v>15</v>
      </c>
      <c r="AR401" s="10" t="s">
        <v>15</v>
      </c>
      <c r="AS401" s="10" t="s">
        <v>15</v>
      </c>
      <c r="AT401" s="10" t="s">
        <v>15</v>
      </c>
      <c r="AU401" s="10">
        <f>SUM(COUNTIFS($P401:$AT401,{"Present - Approved","On behalf attendance - Approved","On behalf attendance - Regularise - Approved","Present - Regularise - Approved"}))</f>
        <v>26</v>
      </c>
      <c r="AV401" s="10">
        <f>SUM(COUNTIFS($P401:$AT401,{"Present - Awaiting","Present - Regularise - Awaiting"}))</f>
        <v>0</v>
      </c>
      <c r="AW401" s="10">
        <f>SUM(COUNTIFS($P401:$AT401,{"Weekoff - Approved","Weekoff Regularise - Approved","Weekoff - Regularise - Approved"}))</f>
        <v>4</v>
      </c>
      <c r="AX401" s="10">
        <f>SUM(COUNTIFS($P401:$AT401,{"Half Day - Approved","Halfday Present - Regularise - Approved","Halfday Present - Approved"}))/2</f>
        <v>0</v>
      </c>
      <c r="AY401" s="10">
        <f>SUM(COUNTIFS($P401:$AT401,{"Half Day - Awaiting"}))/2</f>
        <v>0</v>
      </c>
      <c r="AZ401" s="10">
        <f>COUNTIFS($P401:$AT401,"*Leave - approved*")</f>
        <v>0</v>
      </c>
      <c r="BA401" s="10">
        <f>SUM(COUNTIFS($P401:$AT401,{"Leave - Awaiting"}))</f>
        <v>0</v>
      </c>
      <c r="BB401" s="10">
        <f>COUNTIFS($P401:$AT401,"*Holiday*")</f>
        <v>1</v>
      </c>
      <c r="BC401" s="10">
        <f>SUM(COUNTIFS($P401:$AT401,{"Absent","Absent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1" s="10">
        <f>SUM(COUNTIFS($P401:$AT401,{"Not Marked","Halfday Present - Rejected","Half Day - Rejected","Marked Absent - Regularise - Rejected"}))</f>
        <v>0</v>
      </c>
      <c r="BE401" s="10">
        <f>COUNTIFS($P401:$AT401,"*NA*")</f>
        <v>0</v>
      </c>
      <c r="BF401" s="10">
        <f>SUM(AV401+AY401+BA401+BC401+BD401)</f>
        <v>0</v>
      </c>
      <c r="BG401" s="10">
        <f>SUM(AU401+AW401+AX401+AZ401+BB401)</f>
        <v>31</v>
      </c>
      <c r="BH401" s="10">
        <f>SUM($AU401:$BE401)</f>
        <v>31</v>
      </c>
      <c r="BI401" s="10">
        <f>BA401</f>
        <v>0</v>
      </c>
      <c r="BJ401" s="10">
        <f>BD401+BI401</f>
        <v>0</v>
      </c>
      <c r="BK401" s="10">
        <v>0</v>
      </c>
      <c r="BL401" s="10" t="s">
        <v>2380</v>
      </c>
      <c r="BM401" s="10" t="s">
        <v>2376</v>
      </c>
    </row>
    <row r="402" spans="1:65" x14ac:dyDescent="0.25">
      <c r="A402" s="10" t="s">
        <v>923</v>
      </c>
      <c r="B402" s="10" t="s">
        <v>941</v>
      </c>
      <c r="C402" s="10">
        <v>2002841193</v>
      </c>
      <c r="D402" s="10" t="s">
        <v>942</v>
      </c>
      <c r="E402" s="10" t="s">
        <v>943</v>
      </c>
      <c r="F402" s="10" t="s">
        <v>104</v>
      </c>
      <c r="G402" s="10" t="s">
        <v>47</v>
      </c>
      <c r="H402" s="10">
        <v>8627060884</v>
      </c>
      <c r="I402" s="10" t="s">
        <v>48</v>
      </c>
      <c r="J402" s="22">
        <v>45231</v>
      </c>
      <c r="K402" s="10">
        <v>7018144176</v>
      </c>
      <c r="L402" s="10" t="s">
        <v>927</v>
      </c>
      <c r="M402" s="10" t="s">
        <v>106</v>
      </c>
      <c r="N402" s="10" t="s">
        <v>40</v>
      </c>
      <c r="O402" s="10" t="s">
        <v>41</v>
      </c>
      <c r="P402" s="10" t="s">
        <v>2360</v>
      </c>
      <c r="Q402" s="10" t="s">
        <v>15</v>
      </c>
      <c r="R402" s="10" t="s">
        <v>2360</v>
      </c>
      <c r="S402" s="10" t="s">
        <v>15</v>
      </c>
      <c r="T402" s="10" t="s">
        <v>2282</v>
      </c>
      <c r="U402" s="10" t="s">
        <v>15</v>
      </c>
      <c r="V402" s="10" t="s">
        <v>2360</v>
      </c>
      <c r="W402" s="10" t="s">
        <v>15</v>
      </c>
      <c r="X402" s="10" t="s">
        <v>15</v>
      </c>
      <c r="Y402" s="10" t="s">
        <v>15</v>
      </c>
      <c r="Z402" s="10" t="s">
        <v>2360</v>
      </c>
      <c r="AA402" s="10" t="s">
        <v>2282</v>
      </c>
      <c r="AB402" s="10" t="s">
        <v>15</v>
      </c>
      <c r="AC402" s="10" t="s">
        <v>15</v>
      </c>
      <c r="AD402" s="10" t="s">
        <v>15</v>
      </c>
      <c r="AE402" s="10" t="s">
        <v>15</v>
      </c>
      <c r="AF402" s="10" t="s">
        <v>15</v>
      </c>
      <c r="AG402" s="10" t="s">
        <v>2362</v>
      </c>
      <c r="AH402" s="10" t="s">
        <v>2282</v>
      </c>
      <c r="AI402" s="10" t="s">
        <v>15</v>
      </c>
      <c r="AJ402" s="10" t="s">
        <v>15</v>
      </c>
      <c r="AK402" s="10" t="s">
        <v>15</v>
      </c>
      <c r="AL402" s="10" t="s">
        <v>2360</v>
      </c>
      <c r="AM402" s="10" t="s">
        <v>15</v>
      </c>
      <c r="AN402" s="10" t="s">
        <v>15</v>
      </c>
      <c r="AO402" s="10" t="s">
        <v>2282</v>
      </c>
      <c r="AP402" s="10" t="s">
        <v>15</v>
      </c>
      <c r="AQ402" s="10" t="s">
        <v>15</v>
      </c>
      <c r="AR402" s="10" t="s">
        <v>15</v>
      </c>
      <c r="AS402" s="10" t="s">
        <v>15</v>
      </c>
      <c r="AT402" s="10" t="s">
        <v>15</v>
      </c>
      <c r="AU402" s="10">
        <f>SUM(COUNTIFS($P402:$AT402,{"Present - Approved","On behalf attendance - Approved","On behalf attendance - Regularise - Approved","Present - Regularise - Approved"}))</f>
        <v>26</v>
      </c>
      <c r="AV402" s="10">
        <f>SUM(COUNTIFS($P402:$AT402,{"Present - Awaiting","Present - Regularise - Awaiting"}))</f>
        <v>0</v>
      </c>
      <c r="AW402" s="10">
        <f>SUM(COUNTIFS($P402:$AT402,{"Weekoff - Approved","Weekoff Regularise - Approved","Weekoff - Regularise - Approved"}))</f>
        <v>4</v>
      </c>
      <c r="AX402" s="10">
        <f>SUM(COUNTIFS($P402:$AT402,{"Half Day - Approved","Halfday Present - Regularise - Approved","Halfday Present - Approved"}))/2</f>
        <v>0</v>
      </c>
      <c r="AY402" s="10">
        <f>SUM(COUNTIFS($P402:$AT402,{"Half Day - Awaiting"}))/2</f>
        <v>0</v>
      </c>
      <c r="AZ402" s="10">
        <f>COUNTIFS($P402:$AT402,"*Leave - approved*")</f>
        <v>0</v>
      </c>
      <c r="BA402" s="10">
        <f>SUM(COUNTIFS($P402:$AT402,{"Leave - Awaiting"}))</f>
        <v>0</v>
      </c>
      <c r="BB402" s="10">
        <f>COUNTIFS($P402:$AT402,"*Holiday*")</f>
        <v>1</v>
      </c>
      <c r="BC402" s="10">
        <f>SUM(COUNTIFS($P402:$AT402,{"Absent","Absent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2" s="10">
        <f>SUM(COUNTIFS($P402:$AT402,{"Not Marked","Halfday Present - Rejected","Half Day - Rejected","Marked Absent - Regularise - Rejected"}))</f>
        <v>0</v>
      </c>
      <c r="BE402" s="10">
        <f>COUNTIFS($P402:$AT402,"*NA*")</f>
        <v>0</v>
      </c>
      <c r="BF402" s="10">
        <f>SUM(AV402+AY402+BA402+BC402+BD402)</f>
        <v>0</v>
      </c>
      <c r="BG402" s="10">
        <f>SUM(AU402+AW402+AX402+AZ402+BB402)</f>
        <v>31</v>
      </c>
      <c r="BH402" s="10">
        <f>SUM($AU402:$BE402)</f>
        <v>31</v>
      </c>
      <c r="BI402" s="10">
        <f>BA402</f>
        <v>0</v>
      </c>
      <c r="BJ402" s="10">
        <f>BD402+BI402</f>
        <v>0</v>
      </c>
      <c r="BK402" s="10">
        <v>0</v>
      </c>
      <c r="BL402" s="10" t="s">
        <v>2380</v>
      </c>
      <c r="BM402" s="10" t="s">
        <v>2376</v>
      </c>
    </row>
    <row r="403" spans="1:65" x14ac:dyDescent="0.25">
      <c r="A403" s="10" t="s">
        <v>107</v>
      </c>
      <c r="B403" s="10" t="s">
        <v>342</v>
      </c>
      <c r="C403" s="10">
        <v>2002841190</v>
      </c>
      <c r="D403" s="10" t="s">
        <v>944</v>
      </c>
      <c r="E403" s="10" t="s">
        <v>945</v>
      </c>
      <c r="F403" s="10" t="s">
        <v>104</v>
      </c>
      <c r="G403" s="10" t="s">
        <v>47</v>
      </c>
      <c r="H403" s="10">
        <v>8052365338</v>
      </c>
      <c r="I403" s="10" t="s">
        <v>48</v>
      </c>
      <c r="J403" s="22">
        <v>45231</v>
      </c>
      <c r="K403" s="10">
        <v>9807707763</v>
      </c>
      <c r="L403" s="10" t="s">
        <v>614</v>
      </c>
      <c r="M403" s="10" t="s">
        <v>375</v>
      </c>
      <c r="N403" s="10" t="s">
        <v>40</v>
      </c>
      <c r="O403" s="10" t="s">
        <v>41</v>
      </c>
      <c r="P403" s="10" t="s">
        <v>15</v>
      </c>
      <c r="Q403" s="10" t="s">
        <v>15</v>
      </c>
      <c r="R403" s="10" t="s">
        <v>15</v>
      </c>
      <c r="S403" s="10" t="s">
        <v>15</v>
      </c>
      <c r="T403" s="10" t="s">
        <v>2282</v>
      </c>
      <c r="U403" s="10" t="s">
        <v>15</v>
      </c>
      <c r="V403" s="10" t="s">
        <v>15</v>
      </c>
      <c r="W403" s="10" t="s">
        <v>15</v>
      </c>
      <c r="X403" s="10" t="s">
        <v>15</v>
      </c>
      <c r="Y403" s="10" t="s">
        <v>15</v>
      </c>
      <c r="Z403" s="10" t="s">
        <v>15</v>
      </c>
      <c r="AA403" s="10" t="s">
        <v>2282</v>
      </c>
      <c r="AB403" s="10" t="s">
        <v>15</v>
      </c>
      <c r="AC403" s="10" t="s">
        <v>15</v>
      </c>
      <c r="AD403" s="10" t="s">
        <v>15</v>
      </c>
      <c r="AE403" s="10" t="s">
        <v>15</v>
      </c>
      <c r="AF403" s="10" t="s">
        <v>15</v>
      </c>
      <c r="AG403" s="10" t="s">
        <v>2362</v>
      </c>
      <c r="AH403" s="10" t="s">
        <v>2282</v>
      </c>
      <c r="AI403" s="10" t="s">
        <v>15</v>
      </c>
      <c r="AJ403" s="10" t="s">
        <v>15</v>
      </c>
      <c r="AK403" s="10" t="s">
        <v>15</v>
      </c>
      <c r="AL403" s="10" t="s">
        <v>15</v>
      </c>
      <c r="AM403" s="10" t="s">
        <v>15</v>
      </c>
      <c r="AN403" s="10" t="s">
        <v>15</v>
      </c>
      <c r="AO403" s="10" t="s">
        <v>2282</v>
      </c>
      <c r="AP403" s="10" t="s">
        <v>15</v>
      </c>
      <c r="AQ403" s="10" t="s">
        <v>15</v>
      </c>
      <c r="AR403" s="10" t="s">
        <v>15</v>
      </c>
      <c r="AS403" s="10" t="s">
        <v>2359</v>
      </c>
      <c r="AT403" s="10" t="s">
        <v>15</v>
      </c>
      <c r="AU403" s="10">
        <f>SUM(COUNTIFS($P403:$AT403,{"Present - Approved","On behalf attendance - Approved","On behalf attendance - Regularise - Approved","Present - Regularise - Approved"}))</f>
        <v>25</v>
      </c>
      <c r="AV403" s="10">
        <f>SUM(COUNTIFS($P403:$AT403,{"Present - Awaiting","Present - Regularise - Awaiting"}))</f>
        <v>0</v>
      </c>
      <c r="AW403" s="10">
        <f>SUM(COUNTIFS($P403:$AT403,{"Weekoff - Approved","Weekoff Regularise - Approved","Weekoff - Regularise - Approved"}))</f>
        <v>4</v>
      </c>
      <c r="AX403" s="10">
        <f>SUM(COUNTIFS($P403:$AT403,{"Half Day - Approved","Halfday Present - Regularise - Approved","Halfday Present - Approved"}))/2</f>
        <v>0</v>
      </c>
      <c r="AY403" s="10">
        <f>SUM(COUNTIFS($P403:$AT403,{"Half Day - Awaiting"}))/2</f>
        <v>0</v>
      </c>
      <c r="AZ403" s="10">
        <f>COUNTIFS($P403:$AT403,"*Leave - approved*")</f>
        <v>1</v>
      </c>
      <c r="BA403" s="10">
        <f>SUM(COUNTIFS($P403:$AT403,{"Leave - Awaiting"}))</f>
        <v>0</v>
      </c>
      <c r="BB403" s="10">
        <f>COUNTIFS($P403:$AT403,"*Holiday*")</f>
        <v>1</v>
      </c>
      <c r="BC403" s="10">
        <f>SUM(COUNTIFS($P403:$AT403,{"Absent","Absent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3" s="10">
        <f>SUM(COUNTIFS($P403:$AT403,{"Not Marked","Halfday Present - Rejected","Half Day - Rejected","Marked Absent - Regularise - Rejected"}))</f>
        <v>0</v>
      </c>
      <c r="BE403" s="10">
        <f>COUNTIFS($P403:$AT403,"*NA*")</f>
        <v>0</v>
      </c>
      <c r="BF403" s="10">
        <f>SUM(AV403+AY403+BA403+BC403+BD403)</f>
        <v>0</v>
      </c>
      <c r="BG403" s="10">
        <f>SUM(AU403+AW403+AX403+AZ403+BB403)</f>
        <v>31</v>
      </c>
      <c r="BH403" s="10">
        <f>SUM($AU403:$BE403)</f>
        <v>31</v>
      </c>
      <c r="BI403" s="10">
        <f>BA403</f>
        <v>0</v>
      </c>
      <c r="BJ403" s="10">
        <f>BD403+BI403</f>
        <v>0</v>
      </c>
      <c r="BK403" s="10">
        <v>0</v>
      </c>
      <c r="BL403" s="10" t="s">
        <v>2380</v>
      </c>
      <c r="BM403" s="10" t="s">
        <v>2376</v>
      </c>
    </row>
    <row r="404" spans="1:65" x14ac:dyDescent="0.25">
      <c r="A404" s="10" t="s">
        <v>923</v>
      </c>
      <c r="B404" s="10" t="s">
        <v>946</v>
      </c>
      <c r="C404" s="10">
        <v>2002841188</v>
      </c>
      <c r="D404" s="10" t="s">
        <v>947</v>
      </c>
      <c r="E404" s="10" t="s">
        <v>948</v>
      </c>
      <c r="F404" s="10" t="s">
        <v>104</v>
      </c>
      <c r="G404" s="10" t="s">
        <v>47</v>
      </c>
      <c r="H404" s="10">
        <v>9857311142</v>
      </c>
      <c r="I404" s="10" t="s">
        <v>48</v>
      </c>
      <c r="J404" s="22">
        <v>45231</v>
      </c>
      <c r="K404" s="10">
        <v>7018144176</v>
      </c>
      <c r="L404" s="10" t="s">
        <v>927</v>
      </c>
      <c r="M404" s="10" t="s">
        <v>106</v>
      </c>
      <c r="N404" s="10" t="s">
        <v>40</v>
      </c>
      <c r="O404" s="10" t="s">
        <v>41</v>
      </c>
      <c r="P404" s="10" t="s">
        <v>15</v>
      </c>
      <c r="Q404" s="10" t="s">
        <v>2360</v>
      </c>
      <c r="R404" s="10" t="s">
        <v>15</v>
      </c>
      <c r="S404" s="10" t="s">
        <v>15</v>
      </c>
      <c r="T404" s="10" t="s">
        <v>2282</v>
      </c>
      <c r="U404" s="10" t="s">
        <v>15</v>
      </c>
      <c r="V404" s="10" t="s">
        <v>15</v>
      </c>
      <c r="W404" s="10" t="s">
        <v>2360</v>
      </c>
      <c r="X404" s="10" t="s">
        <v>15</v>
      </c>
      <c r="Y404" s="10" t="s">
        <v>15</v>
      </c>
      <c r="Z404" s="10" t="s">
        <v>2360</v>
      </c>
      <c r="AA404" s="10" t="s">
        <v>2282</v>
      </c>
      <c r="AB404" s="10" t="s">
        <v>15</v>
      </c>
      <c r="AC404" s="10" t="s">
        <v>15</v>
      </c>
      <c r="AD404" s="10" t="s">
        <v>15</v>
      </c>
      <c r="AE404" s="10" t="s">
        <v>2359</v>
      </c>
      <c r="AF404" s="10" t="s">
        <v>15</v>
      </c>
      <c r="AG404" s="10" t="s">
        <v>2362</v>
      </c>
      <c r="AH404" s="10" t="s">
        <v>2282</v>
      </c>
      <c r="AI404" s="10" t="s">
        <v>15</v>
      </c>
      <c r="AJ404" s="10" t="s">
        <v>15</v>
      </c>
      <c r="AK404" s="10" t="s">
        <v>15</v>
      </c>
      <c r="AL404" s="10" t="s">
        <v>15</v>
      </c>
      <c r="AM404" s="10" t="s">
        <v>15</v>
      </c>
      <c r="AN404" s="10" t="s">
        <v>15</v>
      </c>
      <c r="AO404" s="10" t="s">
        <v>2282</v>
      </c>
      <c r="AP404" s="10" t="s">
        <v>15</v>
      </c>
      <c r="AQ404" s="10" t="s">
        <v>15</v>
      </c>
      <c r="AR404" s="10" t="s">
        <v>15</v>
      </c>
      <c r="AS404" s="10" t="s">
        <v>15</v>
      </c>
      <c r="AT404" s="10" t="s">
        <v>15</v>
      </c>
      <c r="AU404" s="10">
        <f>SUM(COUNTIFS($P404:$AT404,{"Present - Approved","On behalf attendance - Approved","On behalf attendance - Regularise - Approved","Present - Regularise - Approved"}))</f>
        <v>25</v>
      </c>
      <c r="AV404" s="10">
        <f>SUM(COUNTIFS($P404:$AT404,{"Present - Awaiting","Present - Regularise - Awaiting"}))</f>
        <v>0</v>
      </c>
      <c r="AW404" s="10">
        <f>SUM(COUNTIFS($P404:$AT404,{"Weekoff - Approved","Weekoff Regularise - Approved","Weekoff - Regularise - Approved"}))</f>
        <v>4</v>
      </c>
      <c r="AX404" s="10">
        <f>SUM(COUNTIFS($P404:$AT404,{"Half Day - Approved","Halfday Present - Regularise - Approved","Halfday Present - Approved"}))/2</f>
        <v>0</v>
      </c>
      <c r="AY404" s="10">
        <f>SUM(COUNTIFS($P404:$AT404,{"Half Day - Awaiting"}))/2</f>
        <v>0</v>
      </c>
      <c r="AZ404" s="10">
        <f>COUNTIFS($P404:$AT404,"*Leave - approved*")</f>
        <v>1</v>
      </c>
      <c r="BA404" s="10">
        <f>SUM(COUNTIFS($P404:$AT404,{"Leave - Awaiting"}))</f>
        <v>0</v>
      </c>
      <c r="BB404" s="10">
        <f>COUNTIFS($P404:$AT404,"*Holiday*")</f>
        <v>1</v>
      </c>
      <c r="BC404" s="10">
        <f>SUM(COUNTIFS($P404:$AT404,{"Absent","Absent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4" s="10">
        <f>SUM(COUNTIFS($P404:$AT404,{"Not Marked","Halfday Present - Rejected","Half Day - Rejected","Marked Absent - Regularise - Rejected"}))</f>
        <v>0</v>
      </c>
      <c r="BE404" s="10">
        <f>COUNTIFS($P404:$AT404,"*NA*")</f>
        <v>0</v>
      </c>
      <c r="BF404" s="10">
        <f>SUM(AV404+AY404+BA404+BC404+BD404)</f>
        <v>0</v>
      </c>
      <c r="BG404" s="10">
        <f>SUM(AU404+AW404+AX404+AZ404+BB404)</f>
        <v>31</v>
      </c>
      <c r="BH404" s="10">
        <f>SUM($AU404:$BE404)</f>
        <v>31</v>
      </c>
      <c r="BI404" s="10">
        <f>BA404</f>
        <v>0</v>
      </c>
      <c r="BJ404" s="10">
        <f>BD404+BI404</f>
        <v>0</v>
      </c>
      <c r="BK404" s="10">
        <v>0</v>
      </c>
      <c r="BL404" s="10" t="s">
        <v>2380</v>
      </c>
      <c r="BM404" s="10" t="s">
        <v>2376</v>
      </c>
    </row>
    <row r="405" spans="1:65" x14ac:dyDescent="0.25">
      <c r="A405" s="10" t="s">
        <v>107</v>
      </c>
      <c r="B405" s="10" t="s">
        <v>949</v>
      </c>
      <c r="C405" s="10">
        <v>2002841187</v>
      </c>
      <c r="D405" s="10" t="s">
        <v>950</v>
      </c>
      <c r="E405" s="10" t="s">
        <v>951</v>
      </c>
      <c r="F405" s="10" t="s">
        <v>104</v>
      </c>
      <c r="G405" s="10" t="s">
        <v>47</v>
      </c>
      <c r="H405" s="10">
        <v>9058203787</v>
      </c>
      <c r="I405" s="10" t="s">
        <v>48</v>
      </c>
      <c r="J405" s="22">
        <v>45231</v>
      </c>
      <c r="K405" s="10">
        <v>9897215501</v>
      </c>
      <c r="L405" s="10" t="s">
        <v>361</v>
      </c>
      <c r="M405" s="10" t="s">
        <v>362</v>
      </c>
      <c r="N405" s="10" t="s">
        <v>40</v>
      </c>
      <c r="O405" s="10" t="s">
        <v>41</v>
      </c>
      <c r="P405" s="10" t="s">
        <v>15</v>
      </c>
      <c r="Q405" s="10" t="s">
        <v>15</v>
      </c>
      <c r="R405" s="10" t="s">
        <v>2359</v>
      </c>
      <c r="S405" s="10" t="s">
        <v>15</v>
      </c>
      <c r="T405" s="10" t="s">
        <v>2282</v>
      </c>
      <c r="U405" s="10" t="s">
        <v>15</v>
      </c>
      <c r="V405" s="10" t="s">
        <v>15</v>
      </c>
      <c r="W405" s="10" t="s">
        <v>15</v>
      </c>
      <c r="X405" s="10" t="s">
        <v>15</v>
      </c>
      <c r="Y405" s="10" t="s">
        <v>15</v>
      </c>
      <c r="Z405" s="10" t="s">
        <v>15</v>
      </c>
      <c r="AA405" s="10" t="s">
        <v>2282</v>
      </c>
      <c r="AB405" s="10" t="s">
        <v>15</v>
      </c>
      <c r="AC405" s="10" t="s">
        <v>15</v>
      </c>
      <c r="AD405" s="10" t="s">
        <v>15</v>
      </c>
      <c r="AE405" s="10" t="s">
        <v>15</v>
      </c>
      <c r="AF405" s="10" t="s">
        <v>15</v>
      </c>
      <c r="AG405" s="10" t="s">
        <v>2362</v>
      </c>
      <c r="AH405" s="10" t="s">
        <v>2282</v>
      </c>
      <c r="AI405" s="10" t="s">
        <v>2360</v>
      </c>
      <c r="AJ405" s="10" t="s">
        <v>15</v>
      </c>
      <c r="AK405" s="10" t="s">
        <v>15</v>
      </c>
      <c r="AL405" s="10" t="s">
        <v>15</v>
      </c>
      <c r="AM405" s="10" t="s">
        <v>15</v>
      </c>
      <c r="AN405" s="10" t="s">
        <v>15</v>
      </c>
      <c r="AO405" s="10" t="s">
        <v>2282</v>
      </c>
      <c r="AP405" s="10" t="s">
        <v>2359</v>
      </c>
      <c r="AQ405" s="10" t="s">
        <v>15</v>
      </c>
      <c r="AR405" s="10" t="s">
        <v>15</v>
      </c>
      <c r="AS405" s="10" t="s">
        <v>15</v>
      </c>
      <c r="AT405" s="10" t="s">
        <v>15</v>
      </c>
      <c r="AU405" s="10">
        <f>SUM(COUNTIFS($P405:$AT405,{"Present - Approved","On behalf attendance - Approved","On behalf attendance - Regularise - Approved","Present - Regularise - Approved"}))</f>
        <v>24</v>
      </c>
      <c r="AV405" s="10">
        <f>SUM(COUNTIFS($P405:$AT405,{"Present - Awaiting","Present - Regularise - Awaiting"}))</f>
        <v>0</v>
      </c>
      <c r="AW405" s="10">
        <f>SUM(COUNTIFS($P405:$AT405,{"Weekoff - Approved","Weekoff Regularise - Approved","Weekoff - Regularise - Approved"}))</f>
        <v>4</v>
      </c>
      <c r="AX405" s="10">
        <f>SUM(COUNTIFS($P405:$AT405,{"Half Day - Approved","Halfday Present - Regularise - Approved","Halfday Present - Approved"}))/2</f>
        <v>0</v>
      </c>
      <c r="AY405" s="10">
        <f>SUM(COUNTIFS($P405:$AT405,{"Half Day - Awaiting"}))/2</f>
        <v>0</v>
      </c>
      <c r="AZ405" s="10">
        <f>COUNTIFS($P405:$AT405,"*Leave - approved*")</f>
        <v>2</v>
      </c>
      <c r="BA405" s="10">
        <f>SUM(COUNTIFS($P405:$AT405,{"Leave - Awaiting"}))</f>
        <v>0</v>
      </c>
      <c r="BB405" s="10">
        <f>COUNTIFS($P405:$AT405,"*Holiday*")</f>
        <v>1</v>
      </c>
      <c r="BC405" s="10">
        <f>SUM(COUNTIFS($P405:$AT405,{"Absent","Absent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5" s="10">
        <f>SUM(COUNTIFS($P405:$AT405,{"Not Marked","Halfday Present - Rejected","Half Day - Rejected","Marked Absent - Regularise - Rejected"}))</f>
        <v>0</v>
      </c>
      <c r="BE405" s="10">
        <f>COUNTIFS($P405:$AT405,"*NA*")</f>
        <v>0</v>
      </c>
      <c r="BF405" s="10">
        <f>SUM(AV405+AY405+BA405+BC405+BD405)</f>
        <v>0</v>
      </c>
      <c r="BG405" s="10">
        <f>SUM(AU405+AW405+AX405+AZ405+BB405)</f>
        <v>31</v>
      </c>
      <c r="BH405" s="10">
        <f>SUM($AU405:$BE405)</f>
        <v>31</v>
      </c>
      <c r="BI405" s="10">
        <f>BA405</f>
        <v>0</v>
      </c>
      <c r="BJ405" s="10">
        <f>BD405+BI405</f>
        <v>0</v>
      </c>
      <c r="BK405" s="10">
        <v>0</v>
      </c>
      <c r="BL405" s="10" t="s">
        <v>2380</v>
      </c>
      <c r="BM405" s="10" t="s">
        <v>2376</v>
      </c>
    </row>
    <row r="406" spans="1:65" x14ac:dyDescent="0.25">
      <c r="A406" s="10" t="s">
        <v>231</v>
      </c>
      <c r="B406" s="10" t="s">
        <v>952</v>
      </c>
      <c r="C406" s="10">
        <v>2002840905</v>
      </c>
      <c r="D406" s="10" t="s">
        <v>953</v>
      </c>
      <c r="E406" s="10" t="s">
        <v>954</v>
      </c>
      <c r="F406" s="10" t="s">
        <v>104</v>
      </c>
      <c r="G406" s="10" t="s">
        <v>47</v>
      </c>
      <c r="H406" s="10">
        <v>9780710990</v>
      </c>
      <c r="I406" s="10" t="s">
        <v>48</v>
      </c>
      <c r="J406" s="22">
        <v>45231</v>
      </c>
      <c r="K406" s="10">
        <v>9625314329</v>
      </c>
      <c r="L406" s="10" t="s">
        <v>487</v>
      </c>
      <c r="M406" s="10" t="s">
        <v>487</v>
      </c>
      <c r="N406" s="10" t="s">
        <v>40</v>
      </c>
      <c r="O406" s="10" t="s">
        <v>41</v>
      </c>
      <c r="P406" s="10" t="s">
        <v>15</v>
      </c>
      <c r="Q406" s="10" t="s">
        <v>15</v>
      </c>
      <c r="R406" s="10" t="s">
        <v>15</v>
      </c>
      <c r="S406" s="10" t="s">
        <v>15</v>
      </c>
      <c r="T406" s="10" t="s">
        <v>2282</v>
      </c>
      <c r="U406" s="10" t="s">
        <v>15</v>
      </c>
      <c r="V406" s="10" t="s">
        <v>15</v>
      </c>
      <c r="W406" s="10" t="s">
        <v>15</v>
      </c>
      <c r="X406" s="10" t="s">
        <v>15</v>
      </c>
      <c r="Y406" s="10" t="s">
        <v>15</v>
      </c>
      <c r="Z406" s="10" t="s">
        <v>15</v>
      </c>
      <c r="AA406" s="10" t="s">
        <v>2282</v>
      </c>
      <c r="AB406" s="10" t="s">
        <v>15</v>
      </c>
      <c r="AC406" s="10" t="s">
        <v>15</v>
      </c>
      <c r="AD406" s="10" t="s">
        <v>15</v>
      </c>
      <c r="AE406" s="10" t="s">
        <v>15</v>
      </c>
      <c r="AF406" s="10" t="s">
        <v>15</v>
      </c>
      <c r="AG406" s="10" t="s">
        <v>2362</v>
      </c>
      <c r="AH406" s="10" t="s">
        <v>2282</v>
      </c>
      <c r="AI406" s="10" t="s">
        <v>15</v>
      </c>
      <c r="AJ406" s="10" t="s">
        <v>15</v>
      </c>
      <c r="AK406" s="10" t="s">
        <v>2359</v>
      </c>
      <c r="AL406" s="10" t="s">
        <v>15</v>
      </c>
      <c r="AM406" s="10" t="s">
        <v>15</v>
      </c>
      <c r="AN406" s="10" t="s">
        <v>2359</v>
      </c>
      <c r="AO406" s="10" t="s">
        <v>2282</v>
      </c>
      <c r="AP406" s="10" t="s">
        <v>15</v>
      </c>
      <c r="AQ406" s="10" t="s">
        <v>15</v>
      </c>
      <c r="AR406" s="10" t="s">
        <v>15</v>
      </c>
      <c r="AS406" s="10" t="s">
        <v>15</v>
      </c>
      <c r="AT406" s="10" t="s">
        <v>15</v>
      </c>
      <c r="AU406" s="10">
        <f>SUM(COUNTIFS($P406:$AT406,{"Present - Approved","On behalf attendance - Approved","On behalf attendance - Regularise - Approved","Present - Regularise - Approved"}))</f>
        <v>24</v>
      </c>
      <c r="AV406" s="10">
        <f>SUM(COUNTIFS($P406:$AT406,{"Present - Awaiting","Present - Regularise - Awaiting"}))</f>
        <v>0</v>
      </c>
      <c r="AW406" s="10">
        <f>SUM(COUNTIFS($P406:$AT406,{"Weekoff - Approved","Weekoff Regularise - Approved","Weekoff - Regularise - Approved"}))</f>
        <v>4</v>
      </c>
      <c r="AX406" s="10">
        <f>SUM(COUNTIFS($P406:$AT406,{"Half Day - Approved","Halfday Present - Regularise - Approved","Halfday Present - Approved"}))/2</f>
        <v>0</v>
      </c>
      <c r="AY406" s="10">
        <f>SUM(COUNTIFS($P406:$AT406,{"Half Day - Awaiting"}))/2</f>
        <v>0</v>
      </c>
      <c r="AZ406" s="10">
        <f>COUNTIFS($P406:$AT406,"*Leave - approved*")</f>
        <v>2</v>
      </c>
      <c r="BA406" s="10">
        <f>SUM(COUNTIFS($P406:$AT406,{"Leave - Awaiting"}))</f>
        <v>0</v>
      </c>
      <c r="BB406" s="10">
        <f>COUNTIFS($P406:$AT406,"*Holiday*")</f>
        <v>1</v>
      </c>
      <c r="BC406" s="10">
        <f>SUM(COUNTIFS($P406:$AT406,{"Absent","Absent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6" s="10">
        <f>SUM(COUNTIFS($P406:$AT406,{"Not Marked","Halfday Present - Rejected","Half Day - Rejected","Marked Absent - Regularise - Rejected"}))</f>
        <v>0</v>
      </c>
      <c r="BE406" s="10">
        <f>COUNTIFS($P406:$AT406,"*NA*")</f>
        <v>0</v>
      </c>
      <c r="BF406" s="10">
        <f>SUM(AV406+AY406+BA406+BC406+BD406)</f>
        <v>0</v>
      </c>
      <c r="BG406" s="10">
        <f>SUM(AU406+AW406+AX406+AZ406+BB406)</f>
        <v>31</v>
      </c>
      <c r="BH406" s="10">
        <f>SUM($AU406:$BE406)</f>
        <v>31</v>
      </c>
      <c r="BI406" s="10">
        <f>BA406</f>
        <v>0</v>
      </c>
      <c r="BJ406" s="10">
        <f>BD406+BI406</f>
        <v>0</v>
      </c>
      <c r="BK406" s="10">
        <v>0</v>
      </c>
      <c r="BL406" s="10" t="s">
        <v>2380</v>
      </c>
      <c r="BM406" s="10" t="s">
        <v>2376</v>
      </c>
    </row>
    <row r="407" spans="1:65" x14ac:dyDescent="0.25">
      <c r="A407" s="10" t="s">
        <v>107</v>
      </c>
      <c r="B407" s="10" t="s">
        <v>713</v>
      </c>
      <c r="C407" s="10">
        <v>2002840903</v>
      </c>
      <c r="D407" s="10" t="s">
        <v>955</v>
      </c>
      <c r="E407" s="10" t="s">
        <v>956</v>
      </c>
      <c r="F407" s="10" t="s">
        <v>104</v>
      </c>
      <c r="G407" s="10" t="s">
        <v>47</v>
      </c>
      <c r="H407" s="10">
        <v>7355559693</v>
      </c>
      <c r="I407" s="10" t="s">
        <v>48</v>
      </c>
      <c r="J407" s="22">
        <v>45231</v>
      </c>
      <c r="K407" s="10">
        <v>9919575388</v>
      </c>
      <c r="L407" s="10" t="s">
        <v>716</v>
      </c>
      <c r="M407" s="10" t="s">
        <v>371</v>
      </c>
      <c r="N407" s="10" t="s">
        <v>40</v>
      </c>
      <c r="O407" s="10" t="s">
        <v>41</v>
      </c>
      <c r="P407" s="10" t="s">
        <v>15</v>
      </c>
      <c r="Q407" s="10" t="s">
        <v>15</v>
      </c>
      <c r="R407" s="10" t="s">
        <v>15</v>
      </c>
      <c r="S407" s="10" t="s">
        <v>15</v>
      </c>
      <c r="T407" s="10" t="s">
        <v>2282</v>
      </c>
      <c r="U407" s="10" t="s">
        <v>15</v>
      </c>
      <c r="V407" s="10" t="s">
        <v>15</v>
      </c>
      <c r="W407" s="10" t="s">
        <v>15</v>
      </c>
      <c r="X407" s="10" t="s">
        <v>15</v>
      </c>
      <c r="Y407" s="10" t="s">
        <v>15</v>
      </c>
      <c r="Z407" s="10" t="s">
        <v>15</v>
      </c>
      <c r="AA407" s="10" t="s">
        <v>2282</v>
      </c>
      <c r="AB407" s="10" t="s">
        <v>2360</v>
      </c>
      <c r="AC407" s="10" t="s">
        <v>15</v>
      </c>
      <c r="AD407" s="10" t="s">
        <v>15</v>
      </c>
      <c r="AE407" s="10" t="s">
        <v>15</v>
      </c>
      <c r="AF407" s="10" t="s">
        <v>15</v>
      </c>
      <c r="AG407" s="10" t="s">
        <v>2362</v>
      </c>
      <c r="AH407" s="10" t="s">
        <v>2282</v>
      </c>
      <c r="AI407" s="10" t="s">
        <v>15</v>
      </c>
      <c r="AJ407" s="10" t="s">
        <v>15</v>
      </c>
      <c r="AK407" s="10" t="s">
        <v>15</v>
      </c>
      <c r="AL407" s="10" t="s">
        <v>15</v>
      </c>
      <c r="AM407" s="10" t="s">
        <v>15</v>
      </c>
      <c r="AN407" s="10" t="s">
        <v>15</v>
      </c>
      <c r="AO407" s="10" t="s">
        <v>2282</v>
      </c>
      <c r="AP407" s="10" t="s">
        <v>15</v>
      </c>
      <c r="AQ407" s="10" t="s">
        <v>15</v>
      </c>
      <c r="AR407" s="10" t="s">
        <v>15</v>
      </c>
      <c r="AS407" s="10" t="s">
        <v>15</v>
      </c>
      <c r="AT407" s="10" t="s">
        <v>15</v>
      </c>
      <c r="AU407" s="10">
        <f>SUM(COUNTIFS($P407:$AT407,{"Present - Approved","On behalf attendance - Approved","On behalf attendance - Regularise - Approved","Present - Regularise - Approved"}))</f>
        <v>26</v>
      </c>
      <c r="AV407" s="10">
        <f>SUM(COUNTIFS($P407:$AT407,{"Present - Awaiting","Present - Regularise - Awaiting"}))</f>
        <v>0</v>
      </c>
      <c r="AW407" s="10">
        <f>SUM(COUNTIFS($P407:$AT407,{"Weekoff - Approved","Weekoff Regularise - Approved","Weekoff - Regularise - Approved"}))</f>
        <v>4</v>
      </c>
      <c r="AX407" s="10">
        <f>SUM(COUNTIFS($P407:$AT407,{"Half Day - Approved","Halfday Present - Regularise - Approved","Halfday Present - Approved"}))/2</f>
        <v>0</v>
      </c>
      <c r="AY407" s="10">
        <f>SUM(COUNTIFS($P407:$AT407,{"Half Day - Awaiting"}))/2</f>
        <v>0</v>
      </c>
      <c r="AZ407" s="10">
        <f>COUNTIFS($P407:$AT407,"*Leave - approved*")</f>
        <v>0</v>
      </c>
      <c r="BA407" s="10">
        <f>SUM(COUNTIFS($P407:$AT407,{"Leave - Awaiting"}))</f>
        <v>0</v>
      </c>
      <c r="BB407" s="10">
        <f>COUNTIFS($P407:$AT407,"*Holiday*")</f>
        <v>1</v>
      </c>
      <c r="BC407" s="10">
        <f>SUM(COUNTIFS($P407:$AT407,{"Absent","Absent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7" s="10">
        <f>SUM(COUNTIFS($P407:$AT407,{"Not Marked","Halfday Present - Rejected","Half Day - Rejected","Marked Absent - Regularise - Rejected"}))</f>
        <v>0</v>
      </c>
      <c r="BE407" s="10">
        <f>COUNTIFS($P407:$AT407,"*NA*")</f>
        <v>0</v>
      </c>
      <c r="BF407" s="10">
        <f>SUM(AV407+AY407+BA407+BC407+BD407)</f>
        <v>0</v>
      </c>
      <c r="BG407" s="10">
        <f>SUM(AU407+AW407+AX407+AZ407+BB407)</f>
        <v>31</v>
      </c>
      <c r="BH407" s="10">
        <f>SUM($AU407:$BE407)</f>
        <v>31</v>
      </c>
      <c r="BI407" s="10">
        <f>BA407</f>
        <v>0</v>
      </c>
      <c r="BJ407" s="10">
        <f>BD407+BI407</f>
        <v>0</v>
      </c>
      <c r="BK407" s="10">
        <v>0</v>
      </c>
      <c r="BL407" s="10" t="s">
        <v>2380</v>
      </c>
      <c r="BM407" s="10" t="s">
        <v>2376</v>
      </c>
    </row>
    <row r="408" spans="1:65" x14ac:dyDescent="0.25">
      <c r="A408" s="10" t="s">
        <v>107</v>
      </c>
      <c r="B408" s="10" t="s">
        <v>957</v>
      </c>
      <c r="C408" s="10">
        <v>2002840902</v>
      </c>
      <c r="D408" s="10" t="s">
        <v>958</v>
      </c>
      <c r="E408" s="10" t="s">
        <v>959</v>
      </c>
      <c r="F408" s="10" t="s">
        <v>104</v>
      </c>
      <c r="G408" s="10" t="s">
        <v>47</v>
      </c>
      <c r="H408" s="10">
        <v>9412426403</v>
      </c>
      <c r="I408" s="10" t="s">
        <v>48</v>
      </c>
      <c r="J408" s="22">
        <v>45231</v>
      </c>
      <c r="K408" s="10">
        <v>9997327954</v>
      </c>
      <c r="L408" s="10" t="s">
        <v>649</v>
      </c>
      <c r="M408" s="10" t="s">
        <v>362</v>
      </c>
      <c r="N408" s="10" t="s">
        <v>40</v>
      </c>
      <c r="O408" s="10" t="s">
        <v>41</v>
      </c>
      <c r="P408" s="10" t="s">
        <v>15</v>
      </c>
      <c r="Q408" s="10" t="s">
        <v>2359</v>
      </c>
      <c r="R408" s="10" t="s">
        <v>15</v>
      </c>
      <c r="S408" s="10" t="s">
        <v>15</v>
      </c>
      <c r="T408" s="10" t="s">
        <v>2282</v>
      </c>
      <c r="U408" s="10" t="s">
        <v>15</v>
      </c>
      <c r="V408" s="10" t="s">
        <v>15</v>
      </c>
      <c r="W408" s="10" t="s">
        <v>15</v>
      </c>
      <c r="X408" s="10" t="s">
        <v>15</v>
      </c>
      <c r="Y408" s="10" t="s">
        <v>15</v>
      </c>
      <c r="Z408" s="10" t="s">
        <v>15</v>
      </c>
      <c r="AA408" s="10" t="s">
        <v>2282</v>
      </c>
      <c r="AB408" s="10" t="s">
        <v>15</v>
      </c>
      <c r="AC408" s="10" t="s">
        <v>15</v>
      </c>
      <c r="AD408" s="10" t="s">
        <v>15</v>
      </c>
      <c r="AE408" s="10" t="s">
        <v>15</v>
      </c>
      <c r="AF408" s="10" t="s">
        <v>15</v>
      </c>
      <c r="AG408" s="10" t="s">
        <v>2362</v>
      </c>
      <c r="AH408" s="10" t="s">
        <v>2282</v>
      </c>
      <c r="AI408" s="10" t="s">
        <v>15</v>
      </c>
      <c r="AJ408" s="10" t="s">
        <v>15</v>
      </c>
      <c r="AK408" s="10" t="s">
        <v>15</v>
      </c>
      <c r="AL408" s="10" t="s">
        <v>15</v>
      </c>
      <c r="AM408" s="10" t="s">
        <v>15</v>
      </c>
      <c r="AN408" s="10" t="s">
        <v>15</v>
      </c>
      <c r="AO408" s="10" t="s">
        <v>2282</v>
      </c>
      <c r="AP408" s="10" t="s">
        <v>15</v>
      </c>
      <c r="AQ408" s="10" t="s">
        <v>15</v>
      </c>
      <c r="AR408" s="10" t="s">
        <v>15</v>
      </c>
      <c r="AS408" s="10" t="s">
        <v>15</v>
      </c>
      <c r="AT408" s="10" t="s">
        <v>15</v>
      </c>
      <c r="AU408" s="10">
        <f>SUM(COUNTIFS($P408:$AT408,{"Present - Approved","On behalf attendance - Approved","On behalf attendance - Regularise - Approved","Present - Regularise - Approved"}))</f>
        <v>25</v>
      </c>
      <c r="AV408" s="10">
        <f>SUM(COUNTIFS($P408:$AT408,{"Present - Awaiting","Present - Regularise - Awaiting"}))</f>
        <v>0</v>
      </c>
      <c r="AW408" s="10">
        <f>SUM(COUNTIFS($P408:$AT408,{"Weekoff - Approved","Weekoff Regularise - Approved","Weekoff - Regularise - Approved"}))</f>
        <v>4</v>
      </c>
      <c r="AX408" s="10">
        <f>SUM(COUNTIFS($P408:$AT408,{"Half Day - Approved","Halfday Present - Regularise - Approved","Halfday Present - Approved"}))/2</f>
        <v>0</v>
      </c>
      <c r="AY408" s="10">
        <f>SUM(COUNTIFS($P408:$AT408,{"Half Day - Awaiting"}))/2</f>
        <v>0</v>
      </c>
      <c r="AZ408" s="10">
        <f>COUNTIFS($P408:$AT408,"*Leave - approved*")</f>
        <v>1</v>
      </c>
      <c r="BA408" s="10">
        <f>SUM(COUNTIFS($P408:$AT408,{"Leave - Awaiting"}))</f>
        <v>0</v>
      </c>
      <c r="BB408" s="10">
        <f>COUNTIFS($P408:$AT408,"*Holiday*")</f>
        <v>1</v>
      </c>
      <c r="BC408" s="10">
        <f>SUM(COUNTIFS($P408:$AT408,{"Absent","Absent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8" s="10">
        <f>SUM(COUNTIFS($P408:$AT408,{"Not Marked","Halfday Present - Rejected","Half Day - Rejected","Marked Absent - Regularise - Rejected"}))</f>
        <v>0</v>
      </c>
      <c r="BE408" s="10">
        <f>COUNTIFS($P408:$AT408,"*NA*")</f>
        <v>0</v>
      </c>
      <c r="BF408" s="10">
        <f>SUM(AV408+AY408+BA408+BC408+BD408)</f>
        <v>0</v>
      </c>
      <c r="BG408" s="10">
        <f>SUM(AU408+AW408+AX408+AZ408+BB408)</f>
        <v>31</v>
      </c>
      <c r="BH408" s="10">
        <f>SUM($AU408:$BE408)</f>
        <v>31</v>
      </c>
      <c r="BI408" s="10">
        <f>BA408</f>
        <v>0</v>
      </c>
      <c r="BJ408" s="10">
        <f>BD408+BI408</f>
        <v>0</v>
      </c>
      <c r="BK408" s="10">
        <v>0</v>
      </c>
      <c r="BL408" s="10" t="s">
        <v>2380</v>
      </c>
      <c r="BM408" s="10" t="s">
        <v>2376</v>
      </c>
    </row>
    <row r="409" spans="1:65" x14ac:dyDescent="0.25">
      <c r="A409" s="10" t="s">
        <v>107</v>
      </c>
      <c r="B409" s="10" t="s">
        <v>669</v>
      </c>
      <c r="C409" s="10">
        <v>2002840897</v>
      </c>
      <c r="D409" s="10" t="s">
        <v>960</v>
      </c>
      <c r="E409" s="10" t="s">
        <v>961</v>
      </c>
      <c r="F409" s="10" t="s">
        <v>104</v>
      </c>
      <c r="G409" s="10" t="s">
        <v>47</v>
      </c>
      <c r="H409" s="10">
        <v>6397777153</v>
      </c>
      <c r="I409" s="10" t="s">
        <v>48</v>
      </c>
      <c r="J409" s="22">
        <v>45231</v>
      </c>
      <c r="K409" s="10">
        <v>9897171001</v>
      </c>
      <c r="L409" s="10" t="s">
        <v>962</v>
      </c>
      <c r="M409" s="10" t="s">
        <v>362</v>
      </c>
      <c r="N409" s="10" t="s">
        <v>40</v>
      </c>
      <c r="O409" s="10" t="s">
        <v>41</v>
      </c>
      <c r="P409" s="10" t="s">
        <v>15</v>
      </c>
      <c r="Q409" s="10" t="s">
        <v>15</v>
      </c>
      <c r="R409" s="10" t="s">
        <v>15</v>
      </c>
      <c r="S409" s="10" t="s">
        <v>15</v>
      </c>
      <c r="T409" s="10" t="s">
        <v>2282</v>
      </c>
      <c r="U409" s="10" t="s">
        <v>15</v>
      </c>
      <c r="V409" s="10" t="s">
        <v>15</v>
      </c>
      <c r="W409" s="10" t="s">
        <v>15</v>
      </c>
      <c r="X409" s="10" t="s">
        <v>15</v>
      </c>
      <c r="Y409" s="10" t="s">
        <v>15</v>
      </c>
      <c r="Z409" s="10" t="s">
        <v>15</v>
      </c>
      <c r="AA409" s="10" t="s">
        <v>2282</v>
      </c>
      <c r="AB409" s="10" t="s">
        <v>15</v>
      </c>
      <c r="AC409" s="10" t="s">
        <v>15</v>
      </c>
      <c r="AD409" s="10" t="s">
        <v>2359</v>
      </c>
      <c r="AE409" s="10" t="s">
        <v>15</v>
      </c>
      <c r="AF409" s="10" t="s">
        <v>15</v>
      </c>
      <c r="AG409" s="10" t="s">
        <v>2362</v>
      </c>
      <c r="AH409" s="10" t="s">
        <v>2282</v>
      </c>
      <c r="AI409" s="10" t="s">
        <v>15</v>
      </c>
      <c r="AJ409" s="10" t="s">
        <v>15</v>
      </c>
      <c r="AK409" s="10" t="s">
        <v>15</v>
      </c>
      <c r="AL409" s="10" t="s">
        <v>2360</v>
      </c>
      <c r="AM409" s="10" t="s">
        <v>15</v>
      </c>
      <c r="AN409" s="10" t="s">
        <v>15</v>
      </c>
      <c r="AO409" s="10" t="s">
        <v>2282</v>
      </c>
      <c r="AP409" s="10" t="s">
        <v>15</v>
      </c>
      <c r="AQ409" s="10" t="s">
        <v>15</v>
      </c>
      <c r="AR409" s="10" t="s">
        <v>15</v>
      </c>
      <c r="AS409" s="10" t="s">
        <v>15</v>
      </c>
      <c r="AT409" s="10" t="s">
        <v>15</v>
      </c>
      <c r="AU409" s="10">
        <f>SUM(COUNTIFS($P409:$AT409,{"Present - Approved","On behalf attendance - Approved","On behalf attendance - Regularise - Approved","Present - Regularise - Approved"}))</f>
        <v>25</v>
      </c>
      <c r="AV409" s="10">
        <f>SUM(COUNTIFS($P409:$AT409,{"Present - Awaiting","Present - Regularise - Awaiting"}))</f>
        <v>0</v>
      </c>
      <c r="AW409" s="10">
        <f>SUM(COUNTIFS($P409:$AT409,{"Weekoff - Approved","Weekoff Regularise - Approved","Weekoff - Regularise - Approved"}))</f>
        <v>4</v>
      </c>
      <c r="AX409" s="10">
        <f>SUM(COUNTIFS($P409:$AT409,{"Half Day - Approved","Halfday Present - Regularise - Approved","Halfday Present - Approved"}))/2</f>
        <v>0</v>
      </c>
      <c r="AY409" s="10">
        <f>SUM(COUNTIFS($P409:$AT409,{"Half Day - Awaiting"}))/2</f>
        <v>0</v>
      </c>
      <c r="AZ409" s="10">
        <f>COUNTIFS($P409:$AT409,"*Leave - approved*")</f>
        <v>1</v>
      </c>
      <c r="BA409" s="10">
        <f>SUM(COUNTIFS($P409:$AT409,{"Leave - Awaiting"}))</f>
        <v>0</v>
      </c>
      <c r="BB409" s="10">
        <f>COUNTIFS($P409:$AT409,"*Holiday*")</f>
        <v>1</v>
      </c>
      <c r="BC409" s="10">
        <f>SUM(COUNTIFS($P409:$AT409,{"Absent","Absent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09" s="10">
        <f>SUM(COUNTIFS($P409:$AT409,{"Not Marked","Halfday Present - Rejected","Half Day - Rejected","Marked Absent - Regularise - Rejected"}))</f>
        <v>0</v>
      </c>
      <c r="BE409" s="10">
        <f>COUNTIFS($P409:$AT409,"*NA*")</f>
        <v>0</v>
      </c>
      <c r="BF409" s="10">
        <f>SUM(AV409+AY409+BA409+BC409+BD409)</f>
        <v>0</v>
      </c>
      <c r="BG409" s="10">
        <f>SUM(AU409+AW409+AX409+AZ409+BB409)</f>
        <v>31</v>
      </c>
      <c r="BH409" s="10">
        <f>SUM($AU409:$BE409)</f>
        <v>31</v>
      </c>
      <c r="BI409" s="10">
        <f>BA409</f>
        <v>0</v>
      </c>
      <c r="BJ409" s="10">
        <f>BD409+BI409</f>
        <v>0</v>
      </c>
      <c r="BK409" s="10">
        <v>0</v>
      </c>
      <c r="BL409" s="10" t="s">
        <v>2380</v>
      </c>
      <c r="BM409" s="10" t="s">
        <v>2376</v>
      </c>
    </row>
    <row r="410" spans="1:65" x14ac:dyDescent="0.25">
      <c r="A410" s="10" t="s">
        <v>107</v>
      </c>
      <c r="B410" s="10" t="s">
        <v>342</v>
      </c>
      <c r="C410" s="10">
        <v>2002840894</v>
      </c>
      <c r="D410" s="10" t="s">
        <v>965</v>
      </c>
      <c r="E410" s="10" t="s">
        <v>966</v>
      </c>
      <c r="F410" s="10" t="s">
        <v>104</v>
      </c>
      <c r="G410" s="10" t="s">
        <v>47</v>
      </c>
      <c r="H410" s="10">
        <v>8299325862</v>
      </c>
      <c r="I410" s="10" t="s">
        <v>48</v>
      </c>
      <c r="J410" s="22">
        <v>45231</v>
      </c>
      <c r="K410" s="10">
        <v>9807707763</v>
      </c>
      <c r="L410" s="10" t="s">
        <v>614</v>
      </c>
      <c r="M410" s="10" t="s">
        <v>375</v>
      </c>
      <c r="N410" s="10" t="s">
        <v>40</v>
      </c>
      <c r="O410" s="10" t="s">
        <v>41</v>
      </c>
      <c r="P410" s="10" t="s">
        <v>2359</v>
      </c>
      <c r="Q410" s="10" t="s">
        <v>15</v>
      </c>
      <c r="R410" s="10" t="s">
        <v>2360</v>
      </c>
      <c r="S410" s="10" t="s">
        <v>2360</v>
      </c>
      <c r="T410" s="10" t="s">
        <v>2282</v>
      </c>
      <c r="U410" s="10" t="s">
        <v>2360</v>
      </c>
      <c r="V410" s="10" t="s">
        <v>2360</v>
      </c>
      <c r="W410" s="10" t="s">
        <v>2360</v>
      </c>
      <c r="X410" s="10" t="s">
        <v>2360</v>
      </c>
      <c r="Y410" s="10" t="s">
        <v>2360</v>
      </c>
      <c r="Z410" s="10" t="s">
        <v>2360</v>
      </c>
      <c r="AA410" s="10" t="s">
        <v>2282</v>
      </c>
      <c r="AB410" s="10" t="s">
        <v>2359</v>
      </c>
      <c r="AC410" s="10" t="s">
        <v>2360</v>
      </c>
      <c r="AD410" s="10" t="s">
        <v>2360</v>
      </c>
      <c r="AE410" s="10" t="s">
        <v>2359</v>
      </c>
      <c r="AF410" s="10" t="s">
        <v>2359</v>
      </c>
      <c r="AG410" s="10" t="s">
        <v>2362</v>
      </c>
      <c r="AH410" s="10" t="s">
        <v>2282</v>
      </c>
      <c r="AI410" s="10" t="s">
        <v>2360</v>
      </c>
      <c r="AJ410" s="10" t="s">
        <v>15</v>
      </c>
      <c r="AK410" s="10" t="s">
        <v>2360</v>
      </c>
      <c r="AL410" s="10" t="s">
        <v>2360</v>
      </c>
      <c r="AM410" s="10" t="s">
        <v>2360</v>
      </c>
      <c r="AN410" s="10" t="s">
        <v>2360</v>
      </c>
      <c r="AO410" s="10" t="s">
        <v>2282</v>
      </c>
      <c r="AP410" s="10" t="s">
        <v>2360</v>
      </c>
      <c r="AQ410" s="10" t="s">
        <v>2360</v>
      </c>
      <c r="AR410" s="10" t="s">
        <v>2360</v>
      </c>
      <c r="AS410" s="10" t="s">
        <v>2360</v>
      </c>
      <c r="AT410" s="10" t="s">
        <v>15</v>
      </c>
      <c r="AU410" s="10">
        <f>SUM(COUNTIFS($P410:$AT410,{"Present - Approved","On behalf attendance - Approved","On behalf attendance - Regularise - Approved","Present - Regularise - Approved"}))</f>
        <v>22</v>
      </c>
      <c r="AV410" s="10">
        <f>SUM(COUNTIFS($P410:$AT410,{"Present - Awaiting","Present - Regularise - Awaiting"}))</f>
        <v>0</v>
      </c>
      <c r="AW410" s="10">
        <f>SUM(COUNTIFS($P410:$AT410,{"Weekoff - Approved","Weekoff Regularise - Approved","Weekoff - Regularise - Approved"}))</f>
        <v>4</v>
      </c>
      <c r="AX410" s="10">
        <f>SUM(COUNTIFS($P410:$AT410,{"Half Day - Approved","Halfday Present - Regularise - Approved","Halfday Present - Approved"}))/2</f>
        <v>0</v>
      </c>
      <c r="AY410" s="10">
        <f>SUM(COUNTIFS($P410:$AT410,{"Half Day - Awaiting"}))/2</f>
        <v>0</v>
      </c>
      <c r="AZ410" s="10">
        <f>COUNTIFS($P410:$AT410,"*Leave - approved*")</f>
        <v>4</v>
      </c>
      <c r="BA410" s="10">
        <f>SUM(COUNTIFS($P410:$AT410,{"Leave - Awaiting"}))</f>
        <v>0</v>
      </c>
      <c r="BB410" s="10">
        <f>COUNTIFS($P410:$AT410,"*Holiday*")</f>
        <v>1</v>
      </c>
      <c r="BC410" s="10">
        <f>SUM(COUNTIFS($P410:$AT410,{"Absent","Absent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0" s="10">
        <f>SUM(COUNTIFS($P410:$AT410,{"Not Marked","Halfday Present - Rejected","Half Day - Rejected","Marked Absent - Regularise - Rejected"}))</f>
        <v>0</v>
      </c>
      <c r="BE410" s="10">
        <f>COUNTIFS($P410:$AT410,"*NA*")</f>
        <v>0</v>
      </c>
      <c r="BF410" s="10">
        <f>SUM(AV410+AY410+BA410+BC410+BD410)</f>
        <v>0</v>
      </c>
      <c r="BG410" s="10">
        <f>SUM(AU410+AW410+AX410+AZ410+BB410)</f>
        <v>31</v>
      </c>
      <c r="BH410" s="10">
        <f>SUM($AU410:$BE410)</f>
        <v>31</v>
      </c>
      <c r="BI410" s="10">
        <f>BA410</f>
        <v>0</v>
      </c>
      <c r="BJ410" s="10">
        <f>BD410+BI410</f>
        <v>0</v>
      </c>
      <c r="BK410" s="10">
        <v>0</v>
      </c>
      <c r="BL410" s="10" t="s">
        <v>2380</v>
      </c>
      <c r="BM410" s="10" t="s">
        <v>2376</v>
      </c>
    </row>
    <row r="411" spans="1:65" x14ac:dyDescent="0.25">
      <c r="A411" s="10" t="s">
        <v>107</v>
      </c>
      <c r="B411" s="10" t="s">
        <v>342</v>
      </c>
      <c r="C411" s="10">
        <v>2002840893</v>
      </c>
      <c r="D411" s="10" t="s">
        <v>967</v>
      </c>
      <c r="E411" s="10" t="s">
        <v>968</v>
      </c>
      <c r="F411" s="10" t="s">
        <v>104</v>
      </c>
      <c r="G411" s="10" t="s">
        <v>47</v>
      </c>
      <c r="H411" s="10">
        <v>9621437404</v>
      </c>
      <c r="I411" s="10" t="s">
        <v>48</v>
      </c>
      <c r="J411" s="22">
        <v>45231</v>
      </c>
      <c r="K411" s="10">
        <v>9452453170</v>
      </c>
      <c r="L411" s="10" t="s">
        <v>793</v>
      </c>
      <c r="M411" s="10" t="s">
        <v>375</v>
      </c>
      <c r="N411" s="10" t="s">
        <v>40</v>
      </c>
      <c r="O411" s="10" t="s">
        <v>41</v>
      </c>
      <c r="P411" s="10" t="s">
        <v>15</v>
      </c>
      <c r="Q411" s="10" t="s">
        <v>15</v>
      </c>
      <c r="R411" s="10" t="s">
        <v>15</v>
      </c>
      <c r="S411" s="10" t="s">
        <v>2360</v>
      </c>
      <c r="T411" s="10" t="s">
        <v>2282</v>
      </c>
      <c r="U411" s="10" t="s">
        <v>15</v>
      </c>
      <c r="V411" s="10" t="s">
        <v>15</v>
      </c>
      <c r="W411" s="10" t="s">
        <v>15</v>
      </c>
      <c r="X411" s="10" t="s">
        <v>15</v>
      </c>
      <c r="Y411" s="10" t="s">
        <v>15</v>
      </c>
      <c r="Z411" s="10" t="s">
        <v>15</v>
      </c>
      <c r="AA411" s="10" t="s">
        <v>2282</v>
      </c>
      <c r="AB411" s="10" t="s">
        <v>15</v>
      </c>
      <c r="AC411" s="10" t="s">
        <v>15</v>
      </c>
      <c r="AD411" s="10" t="s">
        <v>15</v>
      </c>
      <c r="AE411" s="10" t="s">
        <v>15</v>
      </c>
      <c r="AF411" s="10" t="s">
        <v>15</v>
      </c>
      <c r="AG411" s="10" t="s">
        <v>2362</v>
      </c>
      <c r="AH411" s="10" t="s">
        <v>2282</v>
      </c>
      <c r="AI411" s="10" t="s">
        <v>15</v>
      </c>
      <c r="AJ411" s="10" t="s">
        <v>15</v>
      </c>
      <c r="AK411" s="10" t="s">
        <v>15</v>
      </c>
      <c r="AL411" s="10" t="s">
        <v>15</v>
      </c>
      <c r="AM411" s="10" t="s">
        <v>15</v>
      </c>
      <c r="AN411" s="10" t="s">
        <v>15</v>
      </c>
      <c r="AO411" s="10" t="s">
        <v>2282</v>
      </c>
      <c r="AP411" s="10" t="s">
        <v>15</v>
      </c>
      <c r="AQ411" s="10" t="s">
        <v>2359</v>
      </c>
      <c r="AR411" s="10" t="s">
        <v>15</v>
      </c>
      <c r="AS411" s="10" t="s">
        <v>2360</v>
      </c>
      <c r="AT411" s="10" t="s">
        <v>15</v>
      </c>
      <c r="AU411" s="10">
        <f>SUM(COUNTIFS($P411:$AT411,{"Present - Approved","On behalf attendance - Approved","On behalf attendance - Regularise - Approved","Present - Regularise - Approved"}))</f>
        <v>25</v>
      </c>
      <c r="AV411" s="10">
        <f>SUM(COUNTIFS($P411:$AT411,{"Present - Awaiting","Present - Regularise - Awaiting"}))</f>
        <v>0</v>
      </c>
      <c r="AW411" s="10">
        <f>SUM(COUNTIFS($P411:$AT411,{"Weekoff - Approved","Weekoff Regularise - Approved","Weekoff - Regularise - Approved"}))</f>
        <v>4</v>
      </c>
      <c r="AX411" s="10">
        <f>SUM(COUNTIFS($P411:$AT411,{"Half Day - Approved","Halfday Present - Regularise - Approved","Halfday Present - Approved"}))/2</f>
        <v>0</v>
      </c>
      <c r="AY411" s="10">
        <f>SUM(COUNTIFS($P411:$AT411,{"Half Day - Awaiting"}))/2</f>
        <v>0</v>
      </c>
      <c r="AZ411" s="10">
        <f>COUNTIFS($P411:$AT411,"*Leave - approved*")</f>
        <v>1</v>
      </c>
      <c r="BA411" s="10">
        <f>SUM(COUNTIFS($P411:$AT411,{"Leave - Awaiting"}))</f>
        <v>0</v>
      </c>
      <c r="BB411" s="10">
        <f>COUNTIFS($P411:$AT411,"*Holiday*")</f>
        <v>1</v>
      </c>
      <c r="BC411" s="10">
        <f>SUM(COUNTIFS($P411:$AT411,{"Absent","Absent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1" s="10">
        <f>SUM(COUNTIFS($P411:$AT411,{"Not Marked","Halfday Present - Rejected","Half Day - Rejected","Marked Absent - Regularise - Rejected"}))</f>
        <v>0</v>
      </c>
      <c r="BE411" s="10">
        <f>COUNTIFS($P411:$AT411,"*NA*")</f>
        <v>0</v>
      </c>
      <c r="BF411" s="10">
        <f>SUM(AV411+AY411+BA411+BC411+BD411)</f>
        <v>0</v>
      </c>
      <c r="BG411" s="10">
        <f>SUM(AU411+AW411+AX411+AZ411+BB411)</f>
        <v>31</v>
      </c>
      <c r="BH411" s="10">
        <f>SUM($AU411:$BE411)</f>
        <v>31</v>
      </c>
      <c r="BI411" s="10">
        <f>BA411</f>
        <v>0</v>
      </c>
      <c r="BJ411" s="10">
        <f>BD411+BI411</f>
        <v>0</v>
      </c>
      <c r="BK411" s="10">
        <v>0</v>
      </c>
      <c r="BL411" s="10" t="s">
        <v>2380</v>
      </c>
      <c r="BM411" s="10" t="s">
        <v>2376</v>
      </c>
    </row>
    <row r="412" spans="1:65" x14ac:dyDescent="0.25">
      <c r="A412" s="10" t="s">
        <v>107</v>
      </c>
      <c r="B412" s="10" t="s">
        <v>969</v>
      </c>
      <c r="C412" s="10">
        <v>2002840892</v>
      </c>
      <c r="D412" s="10" t="s">
        <v>970</v>
      </c>
      <c r="E412" s="10" t="s">
        <v>971</v>
      </c>
      <c r="F412" s="10" t="s">
        <v>104</v>
      </c>
      <c r="G412" s="10" t="s">
        <v>47</v>
      </c>
      <c r="H412" s="10">
        <v>7088121788</v>
      </c>
      <c r="I412" s="10" t="s">
        <v>48</v>
      </c>
      <c r="J412" s="22">
        <v>45231</v>
      </c>
      <c r="K412" s="10">
        <v>9897171001</v>
      </c>
      <c r="L412" s="10" t="s">
        <v>962</v>
      </c>
      <c r="M412" s="10" t="s">
        <v>362</v>
      </c>
      <c r="N412" s="10" t="s">
        <v>40</v>
      </c>
      <c r="O412" s="10" t="s">
        <v>41</v>
      </c>
      <c r="P412" s="10" t="s">
        <v>15</v>
      </c>
      <c r="Q412" s="10" t="s">
        <v>15</v>
      </c>
      <c r="R412" s="10" t="s">
        <v>15</v>
      </c>
      <c r="S412" s="10" t="s">
        <v>15</v>
      </c>
      <c r="T412" s="10" t="s">
        <v>2282</v>
      </c>
      <c r="U412" s="10" t="s">
        <v>15</v>
      </c>
      <c r="V412" s="10" t="s">
        <v>15</v>
      </c>
      <c r="W412" s="10" t="s">
        <v>15</v>
      </c>
      <c r="X412" s="10" t="s">
        <v>15</v>
      </c>
      <c r="Y412" s="10" t="s">
        <v>15</v>
      </c>
      <c r="Z412" s="10" t="s">
        <v>15</v>
      </c>
      <c r="AA412" s="10" t="s">
        <v>2282</v>
      </c>
      <c r="AB412" s="10" t="s">
        <v>15</v>
      </c>
      <c r="AC412" s="10" t="s">
        <v>15</v>
      </c>
      <c r="AD412" s="10" t="s">
        <v>15</v>
      </c>
      <c r="AE412" s="10" t="s">
        <v>2359</v>
      </c>
      <c r="AF412" s="10" t="s">
        <v>15</v>
      </c>
      <c r="AG412" s="10" t="s">
        <v>2362</v>
      </c>
      <c r="AH412" s="10" t="s">
        <v>2282</v>
      </c>
      <c r="AI412" s="10" t="s">
        <v>15</v>
      </c>
      <c r="AJ412" s="10" t="s">
        <v>15</v>
      </c>
      <c r="AK412" s="10" t="s">
        <v>15</v>
      </c>
      <c r="AL412" s="10" t="s">
        <v>15</v>
      </c>
      <c r="AM412" s="10" t="s">
        <v>15</v>
      </c>
      <c r="AN412" s="10" t="s">
        <v>2360</v>
      </c>
      <c r="AO412" s="10" t="s">
        <v>2282</v>
      </c>
      <c r="AP412" s="10" t="s">
        <v>15</v>
      </c>
      <c r="AQ412" s="10" t="s">
        <v>15</v>
      </c>
      <c r="AR412" s="10" t="s">
        <v>15</v>
      </c>
      <c r="AS412" s="10" t="s">
        <v>15</v>
      </c>
      <c r="AT412" s="10" t="s">
        <v>15</v>
      </c>
      <c r="AU412" s="10">
        <f>SUM(COUNTIFS($P412:$AT412,{"Present - Approved","On behalf attendance - Approved","On behalf attendance - Regularise - Approved","Present - Regularise - Approved"}))</f>
        <v>25</v>
      </c>
      <c r="AV412" s="10">
        <f>SUM(COUNTIFS($P412:$AT412,{"Present - Awaiting","Present - Regularise - Awaiting"}))</f>
        <v>0</v>
      </c>
      <c r="AW412" s="10">
        <f>SUM(COUNTIFS($P412:$AT412,{"Weekoff - Approved","Weekoff Regularise - Approved","Weekoff - Regularise - Approved"}))</f>
        <v>4</v>
      </c>
      <c r="AX412" s="10">
        <f>SUM(COUNTIFS($P412:$AT412,{"Half Day - Approved","Halfday Present - Regularise - Approved","Halfday Present - Approved"}))/2</f>
        <v>0</v>
      </c>
      <c r="AY412" s="10">
        <f>SUM(COUNTIFS($P412:$AT412,{"Half Day - Awaiting"}))/2</f>
        <v>0</v>
      </c>
      <c r="AZ412" s="10">
        <f>COUNTIFS($P412:$AT412,"*Leave - approved*")</f>
        <v>1</v>
      </c>
      <c r="BA412" s="10">
        <f>SUM(COUNTIFS($P412:$AT412,{"Leave - Awaiting"}))</f>
        <v>0</v>
      </c>
      <c r="BB412" s="10">
        <f>COUNTIFS($P412:$AT412,"*Holiday*")</f>
        <v>1</v>
      </c>
      <c r="BC412" s="10">
        <f>SUM(COUNTIFS($P412:$AT412,{"Absent","Absent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2" s="10">
        <f>SUM(COUNTIFS($P412:$AT412,{"Not Marked","Halfday Present - Rejected","Half Day - Rejected","Marked Absent - Regularise - Rejected"}))</f>
        <v>0</v>
      </c>
      <c r="BE412" s="10">
        <f>COUNTIFS($P412:$AT412,"*NA*")</f>
        <v>0</v>
      </c>
      <c r="BF412" s="10">
        <f>SUM(AV412+AY412+BA412+BC412+BD412)</f>
        <v>0</v>
      </c>
      <c r="BG412" s="10">
        <f>SUM(AU412+AW412+AX412+AZ412+BB412)</f>
        <v>31</v>
      </c>
      <c r="BH412" s="10">
        <f>SUM($AU412:$BE412)</f>
        <v>31</v>
      </c>
      <c r="BI412" s="10">
        <f>BA412</f>
        <v>0</v>
      </c>
      <c r="BJ412" s="10">
        <f>BD412+BI412</f>
        <v>0</v>
      </c>
      <c r="BK412" s="10">
        <v>0</v>
      </c>
      <c r="BL412" s="10" t="s">
        <v>2380</v>
      </c>
      <c r="BM412" s="10" t="s">
        <v>2376</v>
      </c>
    </row>
    <row r="413" spans="1:65" x14ac:dyDescent="0.25">
      <c r="A413" s="10" t="s">
        <v>383</v>
      </c>
      <c r="B413" s="10" t="s">
        <v>972</v>
      </c>
      <c r="C413" s="10">
        <v>2002840891</v>
      </c>
      <c r="D413" s="10" t="s">
        <v>973</v>
      </c>
      <c r="E413" s="10" t="s">
        <v>974</v>
      </c>
      <c r="F413" s="10" t="s">
        <v>46</v>
      </c>
      <c r="G413" s="10" t="s">
        <v>47</v>
      </c>
      <c r="H413" s="10">
        <v>9425519246</v>
      </c>
      <c r="I413" s="10" t="s">
        <v>48</v>
      </c>
      <c r="J413" s="22">
        <v>45231</v>
      </c>
      <c r="K413" s="10">
        <v>9713427420</v>
      </c>
      <c r="L413" s="10" t="s">
        <v>627</v>
      </c>
      <c r="M413" s="10" t="s">
        <v>59</v>
      </c>
      <c r="N413" s="10" t="s">
        <v>40</v>
      </c>
      <c r="O413" s="10" t="s">
        <v>41</v>
      </c>
      <c r="P413" s="10" t="s">
        <v>15</v>
      </c>
      <c r="Q413" s="10" t="s">
        <v>15</v>
      </c>
      <c r="R413" s="10" t="s">
        <v>15</v>
      </c>
      <c r="S413" s="10" t="s">
        <v>15</v>
      </c>
      <c r="T413" s="10" t="s">
        <v>2282</v>
      </c>
      <c r="U413" s="10" t="s">
        <v>15</v>
      </c>
      <c r="V413" s="10" t="s">
        <v>15</v>
      </c>
      <c r="W413" s="10" t="s">
        <v>15</v>
      </c>
      <c r="X413" s="10" t="s">
        <v>15</v>
      </c>
      <c r="Y413" s="10" t="s">
        <v>15</v>
      </c>
      <c r="Z413" s="10" t="s">
        <v>15</v>
      </c>
      <c r="AA413" s="10" t="s">
        <v>2282</v>
      </c>
      <c r="AB413" s="10" t="s">
        <v>15</v>
      </c>
      <c r="AC413" s="10" t="s">
        <v>15</v>
      </c>
      <c r="AD413" s="10" t="s">
        <v>15</v>
      </c>
      <c r="AE413" s="10" t="s">
        <v>15</v>
      </c>
      <c r="AF413" s="10" t="s">
        <v>15</v>
      </c>
      <c r="AG413" s="10" t="s">
        <v>2359</v>
      </c>
      <c r="AH413" s="10" t="s">
        <v>2282</v>
      </c>
      <c r="AI413" s="10" t="s">
        <v>15</v>
      </c>
      <c r="AJ413" s="10" t="s">
        <v>15</v>
      </c>
      <c r="AK413" s="10" t="s">
        <v>15</v>
      </c>
      <c r="AL413" s="10" t="s">
        <v>15</v>
      </c>
      <c r="AM413" s="10" t="s">
        <v>15</v>
      </c>
      <c r="AN413" s="10" t="s">
        <v>15</v>
      </c>
      <c r="AO413" s="10" t="s">
        <v>2282</v>
      </c>
      <c r="AP413" s="10" t="s">
        <v>15</v>
      </c>
      <c r="AQ413" s="10" t="s">
        <v>15</v>
      </c>
      <c r="AR413" s="10" t="s">
        <v>15</v>
      </c>
      <c r="AS413" s="10" t="s">
        <v>15</v>
      </c>
      <c r="AT413" s="10" t="s">
        <v>15</v>
      </c>
      <c r="AU413" s="10">
        <f>SUM(COUNTIFS($P413:$AT413,{"Present - Approved","On behalf attendance - Approved","On behalf attendance - Regularise - Approved","Present - Regularise - Approved"}))</f>
        <v>26</v>
      </c>
      <c r="AV413" s="10">
        <f>SUM(COUNTIFS($P413:$AT413,{"Present - Awaiting","Present - Regularise - Awaiting"}))</f>
        <v>0</v>
      </c>
      <c r="AW413" s="10">
        <f>SUM(COUNTIFS($P413:$AT413,{"Weekoff - Approved","Weekoff Regularise - Approved","Weekoff - Regularise - Approved"}))</f>
        <v>4</v>
      </c>
      <c r="AX413" s="10">
        <f>SUM(COUNTIFS($P413:$AT413,{"Half Day - Approved","Halfday Present - Regularise - Approved","Halfday Present - Approved"}))/2</f>
        <v>0</v>
      </c>
      <c r="AY413" s="10">
        <f>SUM(COUNTIFS($P413:$AT413,{"Half Day - Awaiting"}))/2</f>
        <v>0</v>
      </c>
      <c r="AZ413" s="10">
        <f>COUNTIFS($P413:$AT413,"*Leave - approved*")</f>
        <v>1</v>
      </c>
      <c r="BA413" s="10">
        <f>SUM(COUNTIFS($P413:$AT413,{"Leave - Awaiting"}))</f>
        <v>0</v>
      </c>
      <c r="BB413" s="10">
        <f>COUNTIFS($P413:$AT413,"*Holiday*")</f>
        <v>0</v>
      </c>
      <c r="BC413" s="10">
        <f>SUM(COUNTIFS($P413:$AT413,{"Absent","Absent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3" s="10">
        <f>SUM(COUNTIFS($P413:$AT413,{"Not Marked","Halfday Present - Rejected","Half Day - Rejected","Marked Absent - Regularise - Rejected"}))</f>
        <v>0</v>
      </c>
      <c r="BE413" s="10">
        <f>COUNTIFS($P413:$AT413,"*NA*")</f>
        <v>0</v>
      </c>
      <c r="BF413" s="10">
        <f>SUM(AV413+AY413+BA413+BC413+BD413)</f>
        <v>0</v>
      </c>
      <c r="BG413" s="10">
        <f>SUM(AU413+AW413+AX413+AZ413+BB413)</f>
        <v>31</v>
      </c>
      <c r="BH413" s="10">
        <f>SUM($AU413:$BE413)</f>
        <v>31</v>
      </c>
      <c r="BI413" s="10">
        <f>BA413</f>
        <v>0</v>
      </c>
      <c r="BJ413" s="10">
        <f>BD413+BI413</f>
        <v>0</v>
      </c>
      <c r="BK413" s="10">
        <v>0</v>
      </c>
      <c r="BL413" s="10" t="s">
        <v>2380</v>
      </c>
      <c r="BM413" s="10" t="s">
        <v>2376</v>
      </c>
    </row>
    <row r="414" spans="1:65" x14ac:dyDescent="0.25">
      <c r="A414" s="10" t="s">
        <v>107</v>
      </c>
      <c r="B414" s="10" t="s">
        <v>302</v>
      </c>
      <c r="C414" s="10">
        <v>2002840890</v>
      </c>
      <c r="D414" s="10" t="s">
        <v>975</v>
      </c>
      <c r="E414" s="10" t="s">
        <v>976</v>
      </c>
      <c r="F414" s="10" t="s">
        <v>104</v>
      </c>
      <c r="G414" s="10" t="s">
        <v>47</v>
      </c>
      <c r="H414" s="10">
        <v>8090329127</v>
      </c>
      <c r="I414" s="10" t="s">
        <v>48</v>
      </c>
      <c r="J414" s="22">
        <v>45231</v>
      </c>
      <c r="K414" s="10">
        <v>9919575388</v>
      </c>
      <c r="L414" s="10" t="s">
        <v>716</v>
      </c>
      <c r="M414" s="10" t="s">
        <v>371</v>
      </c>
      <c r="N414" s="10" t="s">
        <v>40</v>
      </c>
      <c r="O414" s="10" t="s">
        <v>41</v>
      </c>
      <c r="P414" s="10" t="s">
        <v>15</v>
      </c>
      <c r="Q414" s="10" t="s">
        <v>15</v>
      </c>
      <c r="R414" s="10" t="s">
        <v>15</v>
      </c>
      <c r="S414" s="10" t="s">
        <v>15</v>
      </c>
      <c r="T414" s="10" t="s">
        <v>2282</v>
      </c>
      <c r="U414" s="10" t="s">
        <v>15</v>
      </c>
      <c r="V414" s="10" t="s">
        <v>15</v>
      </c>
      <c r="W414" s="10" t="s">
        <v>15</v>
      </c>
      <c r="X414" s="10" t="s">
        <v>2360</v>
      </c>
      <c r="Y414" s="10" t="s">
        <v>15</v>
      </c>
      <c r="Z414" s="10" t="s">
        <v>2360</v>
      </c>
      <c r="AA414" s="10" t="s">
        <v>2282</v>
      </c>
      <c r="AB414" s="10" t="s">
        <v>15</v>
      </c>
      <c r="AC414" s="10" t="s">
        <v>2360</v>
      </c>
      <c r="AD414" s="10" t="s">
        <v>15</v>
      </c>
      <c r="AE414" s="10" t="s">
        <v>15</v>
      </c>
      <c r="AF414" s="10" t="s">
        <v>15</v>
      </c>
      <c r="AG414" s="10" t="s">
        <v>2362</v>
      </c>
      <c r="AH414" s="10" t="s">
        <v>2282</v>
      </c>
      <c r="AI414" s="10" t="s">
        <v>2360</v>
      </c>
      <c r="AJ414" s="10" t="s">
        <v>15</v>
      </c>
      <c r="AK414" s="10" t="s">
        <v>15</v>
      </c>
      <c r="AL414" s="10" t="s">
        <v>2360</v>
      </c>
      <c r="AM414" s="10" t="s">
        <v>15</v>
      </c>
      <c r="AN414" s="10" t="s">
        <v>15</v>
      </c>
      <c r="AO414" s="10" t="s">
        <v>2282</v>
      </c>
      <c r="AP414" s="10" t="s">
        <v>15</v>
      </c>
      <c r="AQ414" s="10" t="s">
        <v>15</v>
      </c>
      <c r="AR414" s="10" t="s">
        <v>15</v>
      </c>
      <c r="AS414" s="10" t="s">
        <v>15</v>
      </c>
      <c r="AT414" s="10" t="s">
        <v>15</v>
      </c>
      <c r="AU414" s="10">
        <f>SUM(COUNTIFS($P414:$AT414,{"Present - Approved","On behalf attendance - Approved","On behalf attendance - Regularise - Approved","Present - Regularise - Approved"}))</f>
        <v>26</v>
      </c>
      <c r="AV414" s="10">
        <f>SUM(COUNTIFS($P414:$AT414,{"Present - Awaiting","Present - Regularise - Awaiting"}))</f>
        <v>0</v>
      </c>
      <c r="AW414" s="10">
        <f>SUM(COUNTIFS($P414:$AT414,{"Weekoff - Approved","Weekoff Regularise - Approved","Weekoff - Regularise - Approved"}))</f>
        <v>4</v>
      </c>
      <c r="AX414" s="10">
        <f>SUM(COUNTIFS($P414:$AT414,{"Half Day - Approved","Halfday Present - Regularise - Approved","Halfday Present - Approved"}))/2</f>
        <v>0</v>
      </c>
      <c r="AY414" s="10">
        <f>SUM(COUNTIFS($P414:$AT414,{"Half Day - Awaiting"}))/2</f>
        <v>0</v>
      </c>
      <c r="AZ414" s="10">
        <f>COUNTIFS($P414:$AT414,"*Leave - approved*")</f>
        <v>0</v>
      </c>
      <c r="BA414" s="10">
        <f>SUM(COUNTIFS($P414:$AT414,{"Leave - Awaiting"}))</f>
        <v>0</v>
      </c>
      <c r="BB414" s="10">
        <f>COUNTIFS($P414:$AT414,"*Holiday*")</f>
        <v>1</v>
      </c>
      <c r="BC414" s="10">
        <f>SUM(COUNTIFS($P414:$AT414,{"Absent","Absent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4" s="10">
        <f>SUM(COUNTIFS($P414:$AT414,{"Not Marked","Halfday Present - Rejected","Half Day - Rejected","Marked Absent - Regularise - Rejected"}))</f>
        <v>0</v>
      </c>
      <c r="BE414" s="10">
        <f>COUNTIFS($P414:$AT414,"*NA*")</f>
        <v>0</v>
      </c>
      <c r="BF414" s="10">
        <f>SUM(AV414+AY414+BA414+BC414+BD414)</f>
        <v>0</v>
      </c>
      <c r="BG414" s="10">
        <f>SUM(AU414+AW414+AX414+AZ414+BB414)</f>
        <v>31</v>
      </c>
      <c r="BH414" s="10">
        <f>SUM($AU414:$BE414)</f>
        <v>31</v>
      </c>
      <c r="BI414" s="10">
        <f>BA414</f>
        <v>0</v>
      </c>
      <c r="BJ414" s="10">
        <f>BD414+BI414</f>
        <v>0</v>
      </c>
      <c r="BK414" s="10">
        <v>0</v>
      </c>
      <c r="BL414" s="10" t="s">
        <v>2380</v>
      </c>
      <c r="BM414" s="10" t="s">
        <v>2376</v>
      </c>
    </row>
    <row r="415" spans="1:65" x14ac:dyDescent="0.25">
      <c r="A415" s="10" t="s">
        <v>70</v>
      </c>
      <c r="B415" s="10" t="s">
        <v>76</v>
      </c>
      <c r="C415" s="10">
        <v>2002840886</v>
      </c>
      <c r="D415" s="10" t="s">
        <v>981</v>
      </c>
      <c r="E415" s="10" t="s">
        <v>982</v>
      </c>
      <c r="F415" s="10" t="s">
        <v>35</v>
      </c>
      <c r="G415" s="10" t="s">
        <v>47</v>
      </c>
      <c r="H415" s="10">
        <v>9290513451</v>
      </c>
      <c r="I415" s="10" t="s">
        <v>48</v>
      </c>
      <c r="J415" s="22">
        <v>45231</v>
      </c>
      <c r="K415" s="10">
        <v>9393115607</v>
      </c>
      <c r="L415" s="10" t="s">
        <v>79</v>
      </c>
      <c r="M415" s="10" t="s">
        <v>75</v>
      </c>
      <c r="N415" s="10" t="s">
        <v>40</v>
      </c>
      <c r="O415" s="10" t="s">
        <v>41</v>
      </c>
      <c r="P415" s="10" t="s">
        <v>15</v>
      </c>
      <c r="Q415" s="10" t="s">
        <v>15</v>
      </c>
      <c r="R415" s="10" t="s">
        <v>15</v>
      </c>
      <c r="S415" s="10" t="s">
        <v>15</v>
      </c>
      <c r="T415" s="10" t="s">
        <v>2282</v>
      </c>
      <c r="U415" s="10" t="s">
        <v>15</v>
      </c>
      <c r="V415" s="10" t="s">
        <v>15</v>
      </c>
      <c r="W415" s="10" t="s">
        <v>15</v>
      </c>
      <c r="X415" s="10" t="s">
        <v>15</v>
      </c>
      <c r="Y415" s="10" t="s">
        <v>15</v>
      </c>
      <c r="Z415" s="10" t="s">
        <v>15</v>
      </c>
      <c r="AA415" s="10" t="s">
        <v>2282</v>
      </c>
      <c r="AB415" s="10" t="s">
        <v>15</v>
      </c>
      <c r="AC415" s="10" t="s">
        <v>2359</v>
      </c>
      <c r="AD415" s="10" t="s">
        <v>15</v>
      </c>
      <c r="AE415" s="10" t="s">
        <v>15</v>
      </c>
      <c r="AF415" s="10" t="s">
        <v>15</v>
      </c>
      <c r="AG415" s="10" t="s">
        <v>15</v>
      </c>
      <c r="AH415" s="10" t="s">
        <v>2282</v>
      </c>
      <c r="AI415" s="10" t="s">
        <v>15</v>
      </c>
      <c r="AJ415" s="10" t="s">
        <v>15</v>
      </c>
      <c r="AK415" s="10" t="s">
        <v>15</v>
      </c>
      <c r="AL415" s="10" t="s">
        <v>15</v>
      </c>
      <c r="AM415" s="10" t="s">
        <v>15</v>
      </c>
      <c r="AN415" s="10" t="s">
        <v>15</v>
      </c>
      <c r="AO415" s="10" t="s">
        <v>2282</v>
      </c>
      <c r="AP415" s="10" t="s">
        <v>15</v>
      </c>
      <c r="AQ415" s="10" t="s">
        <v>15</v>
      </c>
      <c r="AR415" s="10" t="s">
        <v>15</v>
      </c>
      <c r="AS415" s="10" t="s">
        <v>15</v>
      </c>
      <c r="AT415" s="10" t="s">
        <v>15</v>
      </c>
      <c r="AU415" s="10">
        <f>SUM(COUNTIFS($P415:$AT415,{"Present - Approved","On behalf attendance - Approved","On behalf attendance - Regularise - Approved","Present - Regularise - Approved"}))</f>
        <v>26</v>
      </c>
      <c r="AV415" s="10">
        <f>SUM(COUNTIFS($P415:$AT415,{"Present - Awaiting","Present - Regularise - Awaiting"}))</f>
        <v>0</v>
      </c>
      <c r="AW415" s="10">
        <f>SUM(COUNTIFS($P415:$AT415,{"Weekoff - Approved","Weekoff Regularise - Approved","Weekoff - Regularise - Approved"}))</f>
        <v>4</v>
      </c>
      <c r="AX415" s="10">
        <f>SUM(COUNTIFS($P415:$AT415,{"Half Day - Approved","Halfday Present - Regularise - Approved","Halfday Present - Approved"}))/2</f>
        <v>0</v>
      </c>
      <c r="AY415" s="10">
        <f>SUM(COUNTIFS($P415:$AT415,{"Half Day - Awaiting"}))/2</f>
        <v>0</v>
      </c>
      <c r="AZ415" s="10">
        <f>COUNTIFS($P415:$AT415,"*Leave - approved*")</f>
        <v>1</v>
      </c>
      <c r="BA415" s="10">
        <f>SUM(COUNTIFS($P415:$AT415,{"Leave - Awaiting"}))</f>
        <v>0</v>
      </c>
      <c r="BB415" s="10">
        <f>COUNTIFS($P415:$AT415,"*Holiday*")</f>
        <v>0</v>
      </c>
      <c r="BC415" s="10">
        <f>SUM(COUNTIFS($P415:$AT415,{"Absent","Absent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5" s="10">
        <f>SUM(COUNTIFS($P415:$AT415,{"Not Marked","Halfday Present - Rejected","Half Day - Rejected","Marked Absent - Regularise - Rejected"}))</f>
        <v>0</v>
      </c>
      <c r="BE415" s="10">
        <f>COUNTIFS($P415:$AT415,"*NA*")</f>
        <v>0</v>
      </c>
      <c r="BF415" s="10">
        <f>SUM(AV415+AY415+BA415+BC415+BD415)</f>
        <v>0</v>
      </c>
      <c r="BG415" s="10">
        <f>SUM(AU415+AW415+AX415+AZ415+BB415)</f>
        <v>31</v>
      </c>
      <c r="BH415" s="10">
        <f>SUM($AU415:$BE415)</f>
        <v>31</v>
      </c>
      <c r="BI415" s="10">
        <f>BA415</f>
        <v>0</v>
      </c>
      <c r="BJ415" s="10">
        <f>BD415+BI415</f>
        <v>0</v>
      </c>
      <c r="BK415" s="10">
        <v>0</v>
      </c>
      <c r="BL415" s="10" t="s">
        <v>2380</v>
      </c>
      <c r="BM415" s="10" t="s">
        <v>2376</v>
      </c>
    </row>
    <row r="416" spans="1:65" x14ac:dyDescent="0.25">
      <c r="A416" s="10" t="s">
        <v>383</v>
      </c>
      <c r="B416" s="10" t="s">
        <v>384</v>
      </c>
      <c r="C416" s="10">
        <v>2002840884</v>
      </c>
      <c r="D416" s="10" t="s">
        <v>983</v>
      </c>
      <c r="E416" s="10" t="s">
        <v>984</v>
      </c>
      <c r="F416" s="10" t="s">
        <v>46</v>
      </c>
      <c r="G416" s="10" t="s">
        <v>47</v>
      </c>
      <c r="H416" s="10">
        <v>9669047609</v>
      </c>
      <c r="I416" s="10" t="s">
        <v>48</v>
      </c>
      <c r="J416" s="22">
        <v>45231</v>
      </c>
      <c r="K416" s="10">
        <v>7869621430</v>
      </c>
      <c r="L416" s="10" t="s">
        <v>387</v>
      </c>
      <c r="M416" s="10" t="s">
        <v>59</v>
      </c>
      <c r="N416" s="10" t="s">
        <v>40</v>
      </c>
      <c r="O416" s="10" t="s">
        <v>41</v>
      </c>
      <c r="P416" s="10" t="s">
        <v>15</v>
      </c>
      <c r="Q416" s="10" t="s">
        <v>15</v>
      </c>
      <c r="R416" s="10" t="s">
        <v>15</v>
      </c>
      <c r="S416" s="10" t="s">
        <v>15</v>
      </c>
      <c r="T416" s="10" t="s">
        <v>2282</v>
      </c>
      <c r="U416" s="10" t="s">
        <v>15</v>
      </c>
      <c r="V416" s="10" t="s">
        <v>15</v>
      </c>
      <c r="W416" s="10" t="s">
        <v>15</v>
      </c>
      <c r="X416" s="10" t="s">
        <v>15</v>
      </c>
      <c r="Y416" s="10" t="s">
        <v>15</v>
      </c>
      <c r="Z416" s="10" t="s">
        <v>2360</v>
      </c>
      <c r="AA416" s="10" t="s">
        <v>2282</v>
      </c>
      <c r="AB416" s="10" t="s">
        <v>15</v>
      </c>
      <c r="AC416" s="10" t="s">
        <v>2360</v>
      </c>
      <c r="AD416" s="10" t="s">
        <v>15</v>
      </c>
      <c r="AE416" s="10" t="s">
        <v>2360</v>
      </c>
      <c r="AF416" s="10" t="s">
        <v>15</v>
      </c>
      <c r="AG416" s="10" t="s">
        <v>15</v>
      </c>
      <c r="AH416" s="10" t="s">
        <v>2282</v>
      </c>
      <c r="AI416" s="10" t="s">
        <v>15</v>
      </c>
      <c r="AJ416" s="10" t="s">
        <v>15</v>
      </c>
      <c r="AK416" s="10" t="s">
        <v>15</v>
      </c>
      <c r="AL416" s="10" t="s">
        <v>15</v>
      </c>
      <c r="AM416" s="10" t="s">
        <v>15</v>
      </c>
      <c r="AN416" s="10" t="s">
        <v>15</v>
      </c>
      <c r="AO416" s="10" t="s">
        <v>2282</v>
      </c>
      <c r="AP416" s="10" t="s">
        <v>15</v>
      </c>
      <c r="AQ416" s="10" t="s">
        <v>15</v>
      </c>
      <c r="AR416" s="10" t="s">
        <v>15</v>
      </c>
      <c r="AS416" s="10" t="s">
        <v>15</v>
      </c>
      <c r="AT416" s="10" t="s">
        <v>15</v>
      </c>
      <c r="AU416" s="10">
        <f>SUM(COUNTIFS($P416:$AT416,{"Present - Approved","On behalf attendance - Approved","On behalf attendance - Regularise - Approved","Present - Regularise - Approved"}))</f>
        <v>27</v>
      </c>
      <c r="AV416" s="10">
        <f>SUM(COUNTIFS($P416:$AT416,{"Present - Awaiting","Present - Regularise - Awaiting"}))</f>
        <v>0</v>
      </c>
      <c r="AW416" s="10">
        <f>SUM(COUNTIFS($P416:$AT416,{"Weekoff - Approved","Weekoff Regularise - Approved","Weekoff - Regularise - Approved"}))</f>
        <v>4</v>
      </c>
      <c r="AX416" s="10">
        <f>SUM(COUNTIFS($P416:$AT416,{"Half Day - Approved","Halfday Present - Regularise - Approved","Halfday Present - Approved"}))/2</f>
        <v>0</v>
      </c>
      <c r="AY416" s="10">
        <f>SUM(COUNTIFS($P416:$AT416,{"Half Day - Awaiting"}))/2</f>
        <v>0</v>
      </c>
      <c r="AZ416" s="10">
        <f>COUNTIFS($P416:$AT416,"*Leave - approved*")</f>
        <v>0</v>
      </c>
      <c r="BA416" s="10">
        <f>SUM(COUNTIFS($P416:$AT416,{"Leave - Awaiting"}))</f>
        <v>0</v>
      </c>
      <c r="BB416" s="10">
        <f>COUNTIFS($P416:$AT416,"*Holiday*")</f>
        <v>0</v>
      </c>
      <c r="BC416" s="10">
        <f>SUM(COUNTIFS($P416:$AT416,{"Absent","Absent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6" s="10">
        <f>SUM(COUNTIFS($P416:$AT416,{"Not Marked","Halfday Present - Rejected","Half Day - Rejected","Marked Absent - Regularise - Rejected"}))</f>
        <v>0</v>
      </c>
      <c r="BE416" s="10">
        <f>COUNTIFS($P416:$AT416,"*NA*")</f>
        <v>0</v>
      </c>
      <c r="BF416" s="10">
        <f>SUM(AV416+AY416+BA416+BC416+BD416)</f>
        <v>0</v>
      </c>
      <c r="BG416" s="10">
        <f>SUM(AU416+AW416+AX416+AZ416+BB416)</f>
        <v>31</v>
      </c>
      <c r="BH416" s="10">
        <f>SUM($AU416:$BE416)</f>
        <v>31</v>
      </c>
      <c r="BI416" s="10">
        <f>BA416</f>
        <v>0</v>
      </c>
      <c r="BJ416" s="10">
        <f>BD416+BI416</f>
        <v>0</v>
      </c>
      <c r="BK416" s="10">
        <v>0</v>
      </c>
      <c r="BL416" s="10" t="s">
        <v>2380</v>
      </c>
      <c r="BM416" s="10" t="s">
        <v>2376</v>
      </c>
    </row>
    <row r="417" spans="1:65" x14ac:dyDescent="0.25">
      <c r="A417" s="10" t="s">
        <v>100</v>
      </c>
      <c r="B417" s="10" t="s">
        <v>985</v>
      </c>
      <c r="C417" s="10">
        <v>2002840961</v>
      </c>
      <c r="D417" s="10" t="s">
        <v>986</v>
      </c>
      <c r="E417" s="10" t="s">
        <v>987</v>
      </c>
      <c r="F417" s="10" t="s">
        <v>104</v>
      </c>
      <c r="G417" s="10" t="s">
        <v>47</v>
      </c>
      <c r="H417" s="10">
        <v>9034407706</v>
      </c>
      <c r="I417" s="10" t="s">
        <v>48</v>
      </c>
      <c r="J417" s="22">
        <v>45231</v>
      </c>
      <c r="K417" s="10">
        <v>9813379902</v>
      </c>
      <c r="L417" s="10" t="s">
        <v>988</v>
      </c>
      <c r="M417" s="10" t="s">
        <v>106</v>
      </c>
      <c r="N417" s="10" t="s">
        <v>40</v>
      </c>
      <c r="O417" s="10" t="s">
        <v>41</v>
      </c>
      <c r="P417" s="10" t="s">
        <v>15</v>
      </c>
      <c r="Q417" s="10" t="s">
        <v>2360</v>
      </c>
      <c r="R417" s="10" t="s">
        <v>2360</v>
      </c>
      <c r="S417" s="10" t="s">
        <v>2360</v>
      </c>
      <c r="T417" s="10" t="s">
        <v>2282</v>
      </c>
      <c r="U417" s="10" t="s">
        <v>15</v>
      </c>
      <c r="V417" s="10" t="s">
        <v>15</v>
      </c>
      <c r="W417" s="10" t="s">
        <v>2360</v>
      </c>
      <c r="X417" s="10" t="s">
        <v>15</v>
      </c>
      <c r="Y417" s="10" t="s">
        <v>15</v>
      </c>
      <c r="Z417" s="10" t="s">
        <v>2360</v>
      </c>
      <c r="AA417" s="10" t="s">
        <v>2282</v>
      </c>
      <c r="AB417" s="10" t="s">
        <v>15</v>
      </c>
      <c r="AC417" s="10" t="s">
        <v>15</v>
      </c>
      <c r="AD417" s="10" t="s">
        <v>15</v>
      </c>
      <c r="AE417" s="10" t="s">
        <v>2360</v>
      </c>
      <c r="AF417" s="10" t="s">
        <v>15</v>
      </c>
      <c r="AG417" s="10" t="s">
        <v>2362</v>
      </c>
      <c r="AH417" s="10" t="s">
        <v>2282</v>
      </c>
      <c r="AI417" s="10" t="s">
        <v>15</v>
      </c>
      <c r="AJ417" s="10" t="s">
        <v>2360</v>
      </c>
      <c r="AK417" s="10" t="s">
        <v>15</v>
      </c>
      <c r="AL417" s="10" t="s">
        <v>15</v>
      </c>
      <c r="AM417" s="10" t="s">
        <v>15</v>
      </c>
      <c r="AN417" s="10" t="s">
        <v>15</v>
      </c>
      <c r="AO417" s="10" t="s">
        <v>2282</v>
      </c>
      <c r="AP417" s="10" t="s">
        <v>15</v>
      </c>
      <c r="AQ417" s="10" t="s">
        <v>15</v>
      </c>
      <c r="AR417" s="10" t="s">
        <v>15</v>
      </c>
      <c r="AS417" s="10" t="s">
        <v>15</v>
      </c>
      <c r="AT417" s="10" t="s">
        <v>15</v>
      </c>
      <c r="AU417" s="10">
        <f>SUM(COUNTIFS($P417:$AT417,{"Present - Approved","On behalf attendance - Approved","On behalf attendance - Regularise - Approved","Present - Regularise - Approved"}))</f>
        <v>26</v>
      </c>
      <c r="AV417" s="10">
        <f>SUM(COUNTIFS($P417:$AT417,{"Present - Awaiting","Present - Regularise - Awaiting"}))</f>
        <v>0</v>
      </c>
      <c r="AW417" s="10">
        <f>SUM(COUNTIFS($P417:$AT417,{"Weekoff - Approved","Weekoff Regularise - Approved","Weekoff - Regularise - Approved"}))</f>
        <v>4</v>
      </c>
      <c r="AX417" s="10">
        <f>SUM(COUNTIFS($P417:$AT417,{"Half Day - Approved","Halfday Present - Regularise - Approved","Halfday Present - Approved"}))/2</f>
        <v>0</v>
      </c>
      <c r="AY417" s="10">
        <f>SUM(COUNTIFS($P417:$AT417,{"Half Day - Awaiting"}))/2</f>
        <v>0</v>
      </c>
      <c r="AZ417" s="10">
        <f>COUNTIFS($P417:$AT417,"*Leave - approved*")</f>
        <v>0</v>
      </c>
      <c r="BA417" s="10">
        <f>SUM(COUNTIFS($P417:$AT417,{"Leave - Awaiting"}))</f>
        <v>0</v>
      </c>
      <c r="BB417" s="10">
        <f>COUNTIFS($P417:$AT417,"*Holiday*")</f>
        <v>1</v>
      </c>
      <c r="BC417" s="10">
        <f>SUM(COUNTIFS($P417:$AT417,{"Absent","Absent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7" s="10">
        <f>SUM(COUNTIFS($P417:$AT417,{"Not Marked","Halfday Present - Rejected","Half Day - Rejected","Marked Absent - Regularise - Rejected"}))</f>
        <v>0</v>
      </c>
      <c r="BE417" s="10">
        <f>COUNTIFS($P417:$AT417,"*NA*")</f>
        <v>0</v>
      </c>
      <c r="BF417" s="10">
        <f>SUM(AV417+AY417+BA417+BC417+BD417)</f>
        <v>0</v>
      </c>
      <c r="BG417" s="10">
        <f>SUM(AU417+AW417+AX417+AZ417+BB417)</f>
        <v>31</v>
      </c>
      <c r="BH417" s="10">
        <f>SUM($AU417:$BE417)</f>
        <v>31</v>
      </c>
      <c r="BI417" s="10">
        <f>BA417</f>
        <v>0</v>
      </c>
      <c r="BJ417" s="10">
        <f>BD417+BI417</f>
        <v>0</v>
      </c>
      <c r="BK417" s="10">
        <v>0</v>
      </c>
      <c r="BL417" s="10" t="s">
        <v>2380</v>
      </c>
      <c r="BM417" s="10" t="s">
        <v>2376</v>
      </c>
    </row>
    <row r="418" spans="1:65" x14ac:dyDescent="0.25">
      <c r="A418" s="10" t="s">
        <v>107</v>
      </c>
      <c r="B418" s="10" t="s">
        <v>302</v>
      </c>
      <c r="C418" s="10">
        <v>2002840883</v>
      </c>
      <c r="D418" s="10" t="s">
        <v>989</v>
      </c>
      <c r="E418" s="10" t="s">
        <v>990</v>
      </c>
      <c r="F418" s="10" t="s">
        <v>104</v>
      </c>
      <c r="G418" s="10" t="s">
        <v>47</v>
      </c>
      <c r="H418" s="10">
        <v>9721951877</v>
      </c>
      <c r="I418" s="10" t="s">
        <v>48</v>
      </c>
      <c r="J418" s="22">
        <v>45231</v>
      </c>
      <c r="K418" s="10">
        <v>9919575388</v>
      </c>
      <c r="L418" s="10" t="s">
        <v>716</v>
      </c>
      <c r="M418" s="10" t="s">
        <v>371</v>
      </c>
      <c r="N418" s="10" t="s">
        <v>40</v>
      </c>
      <c r="O418" s="10" t="s">
        <v>41</v>
      </c>
      <c r="P418" s="10" t="s">
        <v>15</v>
      </c>
      <c r="Q418" s="10" t="s">
        <v>15</v>
      </c>
      <c r="R418" s="10" t="s">
        <v>2360</v>
      </c>
      <c r="S418" s="10" t="s">
        <v>2360</v>
      </c>
      <c r="T418" s="10" t="s">
        <v>2282</v>
      </c>
      <c r="U418" s="10" t="s">
        <v>15</v>
      </c>
      <c r="V418" s="10" t="s">
        <v>15</v>
      </c>
      <c r="W418" s="10" t="s">
        <v>2360</v>
      </c>
      <c r="X418" s="10" t="s">
        <v>15</v>
      </c>
      <c r="Y418" s="10" t="s">
        <v>2360</v>
      </c>
      <c r="Z418" s="10" t="s">
        <v>2360</v>
      </c>
      <c r="AA418" s="10" t="s">
        <v>2282</v>
      </c>
      <c r="AB418" s="10" t="s">
        <v>15</v>
      </c>
      <c r="AC418" s="10" t="s">
        <v>15</v>
      </c>
      <c r="AD418" s="10" t="s">
        <v>15</v>
      </c>
      <c r="AE418" s="10" t="s">
        <v>15</v>
      </c>
      <c r="AF418" s="10" t="s">
        <v>15</v>
      </c>
      <c r="AG418" s="10" t="s">
        <v>2362</v>
      </c>
      <c r="AH418" s="10" t="s">
        <v>2282</v>
      </c>
      <c r="AI418" s="10" t="s">
        <v>15</v>
      </c>
      <c r="AJ418" s="10" t="s">
        <v>15</v>
      </c>
      <c r="AK418" s="10" t="s">
        <v>2360</v>
      </c>
      <c r="AL418" s="10" t="s">
        <v>15</v>
      </c>
      <c r="AM418" s="10" t="s">
        <v>2360</v>
      </c>
      <c r="AN418" s="10" t="s">
        <v>15</v>
      </c>
      <c r="AO418" s="10" t="s">
        <v>2282</v>
      </c>
      <c r="AP418" s="10" t="s">
        <v>15</v>
      </c>
      <c r="AQ418" s="10" t="s">
        <v>15</v>
      </c>
      <c r="AR418" s="10" t="s">
        <v>15</v>
      </c>
      <c r="AS418" s="10" t="s">
        <v>15</v>
      </c>
      <c r="AT418" s="10" t="s">
        <v>15</v>
      </c>
      <c r="AU418" s="10">
        <f>SUM(COUNTIFS($P418:$AT418,{"Present - Approved","On behalf attendance - Approved","On behalf attendance - Regularise - Approved","Present - Regularise - Approved"}))</f>
        <v>26</v>
      </c>
      <c r="AV418" s="10">
        <f>SUM(COUNTIFS($P418:$AT418,{"Present - Awaiting","Present - Regularise - Awaiting"}))</f>
        <v>0</v>
      </c>
      <c r="AW418" s="10">
        <f>SUM(COUNTIFS($P418:$AT418,{"Weekoff - Approved","Weekoff Regularise - Approved","Weekoff - Regularise - Approved"}))</f>
        <v>4</v>
      </c>
      <c r="AX418" s="10">
        <f>SUM(COUNTIFS($P418:$AT418,{"Half Day - Approved","Halfday Present - Regularise - Approved","Halfday Present - Approved"}))/2</f>
        <v>0</v>
      </c>
      <c r="AY418" s="10">
        <f>SUM(COUNTIFS($P418:$AT418,{"Half Day - Awaiting"}))/2</f>
        <v>0</v>
      </c>
      <c r="AZ418" s="10">
        <f>COUNTIFS($P418:$AT418,"*Leave - approved*")</f>
        <v>0</v>
      </c>
      <c r="BA418" s="10">
        <f>SUM(COUNTIFS($P418:$AT418,{"Leave - Awaiting"}))</f>
        <v>0</v>
      </c>
      <c r="BB418" s="10">
        <f>COUNTIFS($P418:$AT418,"*Holiday*")</f>
        <v>1</v>
      </c>
      <c r="BC418" s="10">
        <f>SUM(COUNTIFS($P418:$AT418,{"Absent","Absent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8" s="10">
        <f>SUM(COUNTIFS($P418:$AT418,{"Not Marked","Halfday Present - Rejected","Half Day - Rejected","Marked Absent - Regularise - Rejected"}))</f>
        <v>0</v>
      </c>
      <c r="BE418" s="10">
        <f>COUNTIFS($P418:$AT418,"*NA*")</f>
        <v>0</v>
      </c>
      <c r="BF418" s="10">
        <f>SUM(AV418+AY418+BA418+BC418+BD418)</f>
        <v>0</v>
      </c>
      <c r="BG418" s="10">
        <f>SUM(AU418+AW418+AX418+AZ418+BB418)</f>
        <v>31</v>
      </c>
      <c r="BH418" s="10">
        <f>SUM($AU418:$BE418)</f>
        <v>31</v>
      </c>
      <c r="BI418" s="10">
        <f>BA418</f>
        <v>0</v>
      </c>
      <c r="BJ418" s="10">
        <f>BD418+BI418</f>
        <v>0</v>
      </c>
      <c r="BK418" s="10">
        <v>0</v>
      </c>
      <c r="BL418" s="10" t="s">
        <v>2380</v>
      </c>
      <c r="BM418" s="10" t="s">
        <v>2376</v>
      </c>
    </row>
    <row r="419" spans="1:65" x14ac:dyDescent="0.25">
      <c r="A419" s="10" t="s">
        <v>100</v>
      </c>
      <c r="B419" s="10" t="s">
        <v>991</v>
      </c>
      <c r="C419" s="10">
        <v>2002840880</v>
      </c>
      <c r="D419" s="10" t="s">
        <v>992</v>
      </c>
      <c r="E419" s="10" t="s">
        <v>993</v>
      </c>
      <c r="F419" s="10" t="s">
        <v>104</v>
      </c>
      <c r="G419" s="10" t="s">
        <v>47</v>
      </c>
      <c r="H419" s="10">
        <v>7404995424</v>
      </c>
      <c r="I419" s="10" t="s">
        <v>48</v>
      </c>
      <c r="J419" s="22">
        <v>45231</v>
      </c>
      <c r="K419" s="10">
        <v>9813379902</v>
      </c>
      <c r="L419" s="10" t="s">
        <v>988</v>
      </c>
      <c r="M419" s="10" t="s">
        <v>106</v>
      </c>
      <c r="N419" s="10" t="s">
        <v>40</v>
      </c>
      <c r="O419" s="10" t="s">
        <v>41</v>
      </c>
      <c r="P419" s="10" t="s">
        <v>2360</v>
      </c>
      <c r="Q419" s="10" t="s">
        <v>15</v>
      </c>
      <c r="R419" s="10" t="s">
        <v>15</v>
      </c>
      <c r="S419" s="10" t="s">
        <v>15</v>
      </c>
      <c r="T419" s="10" t="s">
        <v>2282</v>
      </c>
      <c r="U419" s="10" t="s">
        <v>15</v>
      </c>
      <c r="V419" s="10" t="s">
        <v>15</v>
      </c>
      <c r="W419" s="10" t="s">
        <v>15</v>
      </c>
      <c r="X419" s="10" t="s">
        <v>15</v>
      </c>
      <c r="Y419" s="10" t="s">
        <v>15</v>
      </c>
      <c r="Z419" s="10" t="s">
        <v>15</v>
      </c>
      <c r="AA419" s="10" t="s">
        <v>2282</v>
      </c>
      <c r="AB419" s="10" t="s">
        <v>15</v>
      </c>
      <c r="AC419" s="10" t="s">
        <v>15</v>
      </c>
      <c r="AD419" s="10" t="s">
        <v>15</v>
      </c>
      <c r="AE419" s="10" t="s">
        <v>15</v>
      </c>
      <c r="AF419" s="10" t="s">
        <v>15</v>
      </c>
      <c r="AG419" s="10" t="s">
        <v>2362</v>
      </c>
      <c r="AH419" s="10" t="s">
        <v>2282</v>
      </c>
      <c r="AI419" s="10" t="s">
        <v>15</v>
      </c>
      <c r="AJ419" s="10" t="s">
        <v>15</v>
      </c>
      <c r="AK419" s="10" t="s">
        <v>15</v>
      </c>
      <c r="AL419" s="10" t="s">
        <v>15</v>
      </c>
      <c r="AM419" s="10" t="s">
        <v>15</v>
      </c>
      <c r="AN419" s="10" t="s">
        <v>15</v>
      </c>
      <c r="AO419" s="10" t="s">
        <v>2282</v>
      </c>
      <c r="AP419" s="10" t="s">
        <v>15</v>
      </c>
      <c r="AQ419" s="10" t="s">
        <v>2359</v>
      </c>
      <c r="AR419" s="10" t="s">
        <v>15</v>
      </c>
      <c r="AS419" s="10" t="s">
        <v>15</v>
      </c>
      <c r="AT419" s="10" t="s">
        <v>15</v>
      </c>
      <c r="AU419" s="10">
        <f>SUM(COUNTIFS($P419:$AT419,{"Present - Approved","On behalf attendance - Approved","On behalf attendance - Regularise - Approved","Present - Regularise - Approved"}))</f>
        <v>25</v>
      </c>
      <c r="AV419" s="10">
        <f>SUM(COUNTIFS($P419:$AT419,{"Present - Awaiting","Present - Regularise - Awaiting"}))</f>
        <v>0</v>
      </c>
      <c r="AW419" s="10">
        <f>SUM(COUNTIFS($P419:$AT419,{"Weekoff - Approved","Weekoff Regularise - Approved","Weekoff - Regularise - Approved"}))</f>
        <v>4</v>
      </c>
      <c r="AX419" s="10">
        <f>SUM(COUNTIFS($P419:$AT419,{"Half Day - Approved","Halfday Present - Regularise - Approved","Halfday Present - Approved"}))/2</f>
        <v>0</v>
      </c>
      <c r="AY419" s="10">
        <f>SUM(COUNTIFS($P419:$AT419,{"Half Day - Awaiting"}))/2</f>
        <v>0</v>
      </c>
      <c r="AZ419" s="10">
        <f>COUNTIFS($P419:$AT419,"*Leave - approved*")</f>
        <v>1</v>
      </c>
      <c r="BA419" s="10">
        <f>SUM(COUNTIFS($P419:$AT419,{"Leave - Awaiting"}))</f>
        <v>0</v>
      </c>
      <c r="BB419" s="10">
        <f>COUNTIFS($P419:$AT419,"*Holiday*")</f>
        <v>1</v>
      </c>
      <c r="BC419" s="10">
        <f>SUM(COUNTIFS($P419:$AT419,{"Absent","Absent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19" s="10">
        <f>SUM(COUNTIFS($P419:$AT419,{"Not Marked","Halfday Present - Rejected","Half Day - Rejected","Marked Absent - Regularise - Rejected"}))</f>
        <v>0</v>
      </c>
      <c r="BE419" s="10">
        <f>COUNTIFS($P419:$AT419,"*NA*")</f>
        <v>0</v>
      </c>
      <c r="BF419" s="10">
        <f>SUM(AV419+AY419+BA419+BC419+BD419)</f>
        <v>0</v>
      </c>
      <c r="BG419" s="10">
        <f>SUM(AU419+AW419+AX419+AZ419+BB419)</f>
        <v>31</v>
      </c>
      <c r="BH419" s="10">
        <f>SUM($AU419:$BE419)</f>
        <v>31</v>
      </c>
      <c r="BI419" s="10">
        <f>BA419</f>
        <v>0</v>
      </c>
      <c r="BJ419" s="10">
        <f>BD419+BI419</f>
        <v>0</v>
      </c>
      <c r="BK419" s="10">
        <v>0</v>
      </c>
      <c r="BL419" s="10" t="s">
        <v>2380</v>
      </c>
      <c r="BM419" s="10" t="s">
        <v>2376</v>
      </c>
    </row>
    <row r="420" spans="1:65" x14ac:dyDescent="0.25">
      <c r="A420" s="10" t="s">
        <v>100</v>
      </c>
      <c r="B420" s="10" t="s">
        <v>994</v>
      </c>
      <c r="C420" s="10">
        <v>2002840879</v>
      </c>
      <c r="D420" s="10" t="s">
        <v>995</v>
      </c>
      <c r="E420" s="10" t="s">
        <v>996</v>
      </c>
      <c r="F420" s="10" t="s">
        <v>104</v>
      </c>
      <c r="G420" s="10" t="s">
        <v>47</v>
      </c>
      <c r="H420" s="10">
        <v>8307297714</v>
      </c>
      <c r="I420" s="10" t="s">
        <v>48</v>
      </c>
      <c r="J420" s="22">
        <v>45231</v>
      </c>
      <c r="K420" s="10">
        <v>9650240283</v>
      </c>
      <c r="L420" s="10" t="s">
        <v>105</v>
      </c>
      <c r="M420" s="10" t="s">
        <v>106</v>
      </c>
      <c r="N420" s="10" t="s">
        <v>40</v>
      </c>
      <c r="O420" s="10" t="s">
        <v>41</v>
      </c>
      <c r="P420" s="10" t="s">
        <v>15</v>
      </c>
      <c r="Q420" s="10" t="s">
        <v>15</v>
      </c>
      <c r="R420" s="10" t="s">
        <v>15</v>
      </c>
      <c r="S420" s="10" t="s">
        <v>15</v>
      </c>
      <c r="T420" s="10" t="s">
        <v>2282</v>
      </c>
      <c r="U420" s="10" t="s">
        <v>15</v>
      </c>
      <c r="V420" s="10" t="s">
        <v>15</v>
      </c>
      <c r="W420" s="10" t="s">
        <v>15</v>
      </c>
      <c r="X420" s="10" t="s">
        <v>15</v>
      </c>
      <c r="Y420" s="10" t="s">
        <v>15</v>
      </c>
      <c r="Z420" s="10" t="s">
        <v>15</v>
      </c>
      <c r="AA420" s="10" t="s">
        <v>2282</v>
      </c>
      <c r="AB420" s="10" t="s">
        <v>15</v>
      </c>
      <c r="AC420" s="10" t="s">
        <v>15</v>
      </c>
      <c r="AD420" s="10" t="s">
        <v>15</v>
      </c>
      <c r="AE420" s="10" t="s">
        <v>15</v>
      </c>
      <c r="AF420" s="10" t="s">
        <v>15</v>
      </c>
      <c r="AG420" s="10" t="s">
        <v>2362</v>
      </c>
      <c r="AH420" s="10" t="s">
        <v>2282</v>
      </c>
      <c r="AI420" s="10" t="s">
        <v>15</v>
      </c>
      <c r="AJ420" s="10" t="s">
        <v>15</v>
      </c>
      <c r="AK420" s="10" t="s">
        <v>2359</v>
      </c>
      <c r="AL420" s="10" t="s">
        <v>2359</v>
      </c>
      <c r="AM420" s="10" t="s">
        <v>15</v>
      </c>
      <c r="AN420" s="10" t="s">
        <v>15</v>
      </c>
      <c r="AO420" s="10" t="s">
        <v>2282</v>
      </c>
      <c r="AP420" s="10" t="s">
        <v>15</v>
      </c>
      <c r="AQ420" s="10" t="s">
        <v>15</v>
      </c>
      <c r="AR420" s="10" t="s">
        <v>15</v>
      </c>
      <c r="AS420" s="10" t="s">
        <v>15</v>
      </c>
      <c r="AT420" s="10" t="s">
        <v>15</v>
      </c>
      <c r="AU420" s="10">
        <f>SUM(COUNTIFS($P420:$AT420,{"Present - Approved","On behalf attendance - Approved","On behalf attendance - Regularise - Approved","Present - Regularise - Approved"}))</f>
        <v>24</v>
      </c>
      <c r="AV420" s="10">
        <f>SUM(COUNTIFS($P420:$AT420,{"Present - Awaiting","Present - Regularise - Awaiting"}))</f>
        <v>0</v>
      </c>
      <c r="AW420" s="10">
        <f>SUM(COUNTIFS($P420:$AT420,{"Weekoff - Approved","Weekoff Regularise - Approved","Weekoff - Regularise - Approved"}))</f>
        <v>4</v>
      </c>
      <c r="AX420" s="10">
        <f>SUM(COUNTIFS($P420:$AT420,{"Half Day - Approved","Halfday Present - Regularise - Approved","Halfday Present - Approved"}))/2</f>
        <v>0</v>
      </c>
      <c r="AY420" s="10">
        <f>SUM(COUNTIFS($P420:$AT420,{"Half Day - Awaiting"}))/2</f>
        <v>0</v>
      </c>
      <c r="AZ420" s="10">
        <f>COUNTIFS($P420:$AT420,"*Leave - approved*")</f>
        <v>2</v>
      </c>
      <c r="BA420" s="10">
        <f>SUM(COUNTIFS($P420:$AT420,{"Leave - Awaiting"}))</f>
        <v>0</v>
      </c>
      <c r="BB420" s="10">
        <f>COUNTIFS($P420:$AT420,"*Holiday*")</f>
        <v>1</v>
      </c>
      <c r="BC420" s="10">
        <f>SUM(COUNTIFS($P420:$AT420,{"Absent","Absent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0" s="10">
        <f>SUM(COUNTIFS($P420:$AT420,{"Not Marked","Halfday Present - Rejected","Half Day - Rejected","Marked Absent - Regularise - Rejected"}))</f>
        <v>0</v>
      </c>
      <c r="BE420" s="10">
        <f>COUNTIFS($P420:$AT420,"*NA*")</f>
        <v>0</v>
      </c>
      <c r="BF420" s="10">
        <f>SUM(AV420+AY420+BA420+BC420+BD420)</f>
        <v>0</v>
      </c>
      <c r="BG420" s="10">
        <f>SUM(AU420+AW420+AX420+AZ420+BB420)</f>
        <v>31</v>
      </c>
      <c r="BH420" s="10">
        <f>SUM($AU420:$BE420)</f>
        <v>31</v>
      </c>
      <c r="BI420" s="10">
        <f>BA420</f>
        <v>0</v>
      </c>
      <c r="BJ420" s="10">
        <f>BD420+BI420</f>
        <v>0</v>
      </c>
      <c r="BK420" s="10">
        <v>0</v>
      </c>
      <c r="BL420" s="10" t="s">
        <v>2380</v>
      </c>
      <c r="BM420" s="10" t="s">
        <v>2376</v>
      </c>
    </row>
    <row r="421" spans="1:65" x14ac:dyDescent="0.25">
      <c r="A421" s="10" t="s">
        <v>100</v>
      </c>
      <c r="B421" s="10" t="s">
        <v>101</v>
      </c>
      <c r="C421" s="10">
        <v>2002840878</v>
      </c>
      <c r="D421" s="10" t="s">
        <v>997</v>
      </c>
      <c r="E421" s="10" t="s">
        <v>998</v>
      </c>
      <c r="F421" s="10" t="s">
        <v>104</v>
      </c>
      <c r="G421" s="10" t="s">
        <v>47</v>
      </c>
      <c r="H421" s="10">
        <v>9534763222</v>
      </c>
      <c r="I421" s="10" t="s">
        <v>48</v>
      </c>
      <c r="J421" s="22">
        <v>45231</v>
      </c>
      <c r="K421" s="10">
        <v>9650240283</v>
      </c>
      <c r="L421" s="10" t="s">
        <v>105</v>
      </c>
      <c r="M421" s="10" t="s">
        <v>106</v>
      </c>
      <c r="N421" s="10" t="s">
        <v>40</v>
      </c>
      <c r="O421" s="10" t="s">
        <v>41</v>
      </c>
      <c r="P421" s="10" t="s">
        <v>15</v>
      </c>
      <c r="Q421" s="10" t="s">
        <v>15</v>
      </c>
      <c r="R421" s="10" t="s">
        <v>2359</v>
      </c>
      <c r="S421" s="10" t="s">
        <v>15</v>
      </c>
      <c r="T421" s="10" t="s">
        <v>2282</v>
      </c>
      <c r="U421" s="10" t="s">
        <v>15</v>
      </c>
      <c r="V421" s="10" t="s">
        <v>15</v>
      </c>
      <c r="W421" s="10" t="s">
        <v>15</v>
      </c>
      <c r="X421" s="10" t="s">
        <v>15</v>
      </c>
      <c r="Y421" s="10" t="s">
        <v>15</v>
      </c>
      <c r="Z421" s="10" t="s">
        <v>15</v>
      </c>
      <c r="AA421" s="10" t="s">
        <v>2282</v>
      </c>
      <c r="AB421" s="10" t="s">
        <v>15</v>
      </c>
      <c r="AC421" s="10" t="s">
        <v>15</v>
      </c>
      <c r="AD421" s="10" t="s">
        <v>15</v>
      </c>
      <c r="AE421" s="10" t="s">
        <v>2359</v>
      </c>
      <c r="AF421" s="10" t="s">
        <v>15</v>
      </c>
      <c r="AG421" s="10" t="s">
        <v>2362</v>
      </c>
      <c r="AH421" s="10" t="s">
        <v>2282</v>
      </c>
      <c r="AI421" s="10" t="s">
        <v>15</v>
      </c>
      <c r="AJ421" s="10" t="s">
        <v>15</v>
      </c>
      <c r="AK421" s="10" t="s">
        <v>15</v>
      </c>
      <c r="AL421" s="10" t="s">
        <v>15</v>
      </c>
      <c r="AM421" s="10" t="s">
        <v>15</v>
      </c>
      <c r="AN421" s="10" t="s">
        <v>15</v>
      </c>
      <c r="AO421" s="10" t="s">
        <v>2282</v>
      </c>
      <c r="AP421" s="10" t="s">
        <v>15</v>
      </c>
      <c r="AQ421" s="10" t="s">
        <v>15</v>
      </c>
      <c r="AR421" s="10" t="s">
        <v>15</v>
      </c>
      <c r="AS421" s="10" t="s">
        <v>15</v>
      </c>
      <c r="AT421" s="10" t="s">
        <v>15</v>
      </c>
      <c r="AU421" s="10">
        <f>SUM(COUNTIFS($P421:$AT421,{"Present - Approved","On behalf attendance - Approved","On behalf attendance - Regularise - Approved","Present - Regularise - Approved"}))</f>
        <v>24</v>
      </c>
      <c r="AV421" s="10">
        <f>SUM(COUNTIFS($P421:$AT421,{"Present - Awaiting","Present - Regularise - Awaiting"}))</f>
        <v>0</v>
      </c>
      <c r="AW421" s="10">
        <f>SUM(COUNTIFS($P421:$AT421,{"Weekoff - Approved","Weekoff Regularise - Approved","Weekoff - Regularise - Approved"}))</f>
        <v>4</v>
      </c>
      <c r="AX421" s="10">
        <f>SUM(COUNTIFS($P421:$AT421,{"Half Day - Approved","Halfday Present - Regularise - Approved","Halfday Present - Approved"}))/2</f>
        <v>0</v>
      </c>
      <c r="AY421" s="10">
        <f>SUM(COUNTIFS($P421:$AT421,{"Half Day - Awaiting"}))/2</f>
        <v>0</v>
      </c>
      <c r="AZ421" s="10">
        <f>COUNTIFS($P421:$AT421,"*Leave - approved*")</f>
        <v>2</v>
      </c>
      <c r="BA421" s="10">
        <f>SUM(COUNTIFS($P421:$AT421,{"Leave - Awaiting"}))</f>
        <v>0</v>
      </c>
      <c r="BB421" s="10">
        <f>COUNTIFS($P421:$AT421,"*Holiday*")</f>
        <v>1</v>
      </c>
      <c r="BC421" s="10">
        <f>SUM(COUNTIFS($P421:$AT421,{"Absent","Absent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1" s="10">
        <f>SUM(COUNTIFS($P421:$AT421,{"Not Marked","Halfday Present - Rejected","Half Day - Rejected","Marked Absent - Regularise - Rejected"}))</f>
        <v>0</v>
      </c>
      <c r="BE421" s="10">
        <f>COUNTIFS($P421:$AT421,"*NA*")</f>
        <v>0</v>
      </c>
      <c r="BF421" s="10">
        <f>SUM(AV421+AY421+BA421+BC421+BD421)</f>
        <v>0</v>
      </c>
      <c r="BG421" s="10">
        <f>SUM(AU421+AW421+AX421+AZ421+BB421)</f>
        <v>31</v>
      </c>
      <c r="BH421" s="10">
        <f>SUM($AU421:$BE421)</f>
        <v>31</v>
      </c>
      <c r="BI421" s="10">
        <f>BA421</f>
        <v>0</v>
      </c>
      <c r="BJ421" s="10">
        <f>BD421+BI421</f>
        <v>0</v>
      </c>
      <c r="BK421" s="10">
        <v>0</v>
      </c>
      <c r="BL421" s="10" t="s">
        <v>2380</v>
      </c>
      <c r="BM421" s="10" t="s">
        <v>2376</v>
      </c>
    </row>
    <row r="422" spans="1:65" x14ac:dyDescent="0.25">
      <c r="A422" s="10" t="s">
        <v>100</v>
      </c>
      <c r="B422" s="10" t="s">
        <v>999</v>
      </c>
      <c r="C422" s="10">
        <v>2002840877</v>
      </c>
      <c r="D422" s="10" t="s">
        <v>1000</v>
      </c>
      <c r="E422" s="10" t="s">
        <v>930</v>
      </c>
      <c r="F422" s="10" t="s">
        <v>104</v>
      </c>
      <c r="G422" s="10" t="s">
        <v>47</v>
      </c>
      <c r="H422" s="10">
        <v>8307489456</v>
      </c>
      <c r="I422" s="10" t="s">
        <v>48</v>
      </c>
      <c r="J422" s="22">
        <v>45231</v>
      </c>
      <c r="K422" s="10">
        <v>9896158258</v>
      </c>
      <c r="L422" s="10" t="s">
        <v>934</v>
      </c>
      <c r="M422" s="10" t="s">
        <v>106</v>
      </c>
      <c r="N422" s="10" t="s">
        <v>40</v>
      </c>
      <c r="O422" s="10" t="s">
        <v>41</v>
      </c>
      <c r="P422" s="10" t="s">
        <v>15</v>
      </c>
      <c r="Q422" s="10" t="s">
        <v>15</v>
      </c>
      <c r="R422" s="10" t="s">
        <v>15</v>
      </c>
      <c r="S422" s="10" t="s">
        <v>15</v>
      </c>
      <c r="T422" s="10" t="s">
        <v>2282</v>
      </c>
      <c r="U422" s="10" t="s">
        <v>15</v>
      </c>
      <c r="V422" s="10" t="s">
        <v>15</v>
      </c>
      <c r="W422" s="10" t="s">
        <v>15</v>
      </c>
      <c r="X422" s="10" t="s">
        <v>15</v>
      </c>
      <c r="Y422" s="10" t="s">
        <v>15</v>
      </c>
      <c r="Z422" s="10" t="s">
        <v>15</v>
      </c>
      <c r="AA422" s="10" t="s">
        <v>2282</v>
      </c>
      <c r="AB422" s="10" t="s">
        <v>15</v>
      </c>
      <c r="AC422" s="10" t="s">
        <v>15</v>
      </c>
      <c r="AD422" s="10" t="s">
        <v>15</v>
      </c>
      <c r="AE422" s="10" t="s">
        <v>15</v>
      </c>
      <c r="AF422" s="10" t="s">
        <v>2360</v>
      </c>
      <c r="AG422" s="10" t="s">
        <v>2362</v>
      </c>
      <c r="AH422" s="10" t="s">
        <v>2282</v>
      </c>
      <c r="AI422" s="10" t="s">
        <v>2359</v>
      </c>
      <c r="AJ422" s="10" t="s">
        <v>15</v>
      </c>
      <c r="AK422" s="10" t="s">
        <v>15</v>
      </c>
      <c r="AL422" s="10" t="s">
        <v>15</v>
      </c>
      <c r="AM422" s="10" t="s">
        <v>15</v>
      </c>
      <c r="AN422" s="10" t="s">
        <v>15</v>
      </c>
      <c r="AO422" s="10" t="s">
        <v>2282</v>
      </c>
      <c r="AP422" s="10" t="s">
        <v>15</v>
      </c>
      <c r="AQ422" s="10" t="s">
        <v>15</v>
      </c>
      <c r="AR422" s="10" t="s">
        <v>2359</v>
      </c>
      <c r="AS422" s="10" t="s">
        <v>15</v>
      </c>
      <c r="AT422" s="10" t="s">
        <v>2359</v>
      </c>
      <c r="AU422" s="10">
        <f>SUM(COUNTIFS($P422:$AT422,{"Present - Approved","On behalf attendance - Approved","On behalf attendance - Regularise - Approved","Present - Regularise - Approved"}))</f>
        <v>23</v>
      </c>
      <c r="AV422" s="10">
        <f>SUM(COUNTIFS($P422:$AT422,{"Present - Awaiting","Present - Regularise - Awaiting"}))</f>
        <v>0</v>
      </c>
      <c r="AW422" s="10">
        <f>SUM(COUNTIFS($P422:$AT422,{"Weekoff - Approved","Weekoff Regularise - Approved","Weekoff - Regularise - Approved"}))</f>
        <v>4</v>
      </c>
      <c r="AX422" s="10">
        <f>SUM(COUNTIFS($P422:$AT422,{"Half Day - Approved","Halfday Present - Regularise - Approved","Halfday Present - Approved"}))/2</f>
        <v>0</v>
      </c>
      <c r="AY422" s="10">
        <f>SUM(COUNTIFS($P422:$AT422,{"Half Day - Awaiting"}))/2</f>
        <v>0</v>
      </c>
      <c r="AZ422" s="10">
        <f>COUNTIFS($P422:$AT422,"*Leave - approved*")</f>
        <v>3</v>
      </c>
      <c r="BA422" s="10">
        <f>SUM(COUNTIFS($P422:$AT422,{"Leave - Awaiting"}))</f>
        <v>0</v>
      </c>
      <c r="BB422" s="10">
        <f>COUNTIFS($P422:$AT422,"*Holiday*")</f>
        <v>1</v>
      </c>
      <c r="BC422" s="10">
        <f>SUM(COUNTIFS($P422:$AT422,{"Absent","Absent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2" s="10">
        <f>SUM(COUNTIFS($P422:$AT422,{"Not Marked","Halfday Present - Rejected","Half Day - Rejected","Marked Absent - Regularise - Rejected"}))</f>
        <v>0</v>
      </c>
      <c r="BE422" s="10">
        <f>COUNTIFS($P422:$AT422,"*NA*")</f>
        <v>0</v>
      </c>
      <c r="BF422" s="10">
        <f>SUM(AV422+AY422+BA422+BC422+BD422)</f>
        <v>0</v>
      </c>
      <c r="BG422" s="10">
        <f>SUM(AU422+AW422+AX422+AZ422+BB422)</f>
        <v>31</v>
      </c>
      <c r="BH422" s="10">
        <f>SUM($AU422:$BE422)</f>
        <v>31</v>
      </c>
      <c r="BI422" s="10">
        <f>BA422</f>
        <v>0</v>
      </c>
      <c r="BJ422" s="10">
        <f>BD422+BI422</f>
        <v>0</v>
      </c>
      <c r="BK422" s="10">
        <v>0</v>
      </c>
      <c r="BL422" s="10" t="s">
        <v>2380</v>
      </c>
      <c r="BM422" s="10" t="s">
        <v>2376</v>
      </c>
    </row>
    <row r="423" spans="1:65" x14ac:dyDescent="0.25">
      <c r="A423" s="10" t="s">
        <v>231</v>
      </c>
      <c r="B423" s="10" t="s">
        <v>331</v>
      </c>
      <c r="C423" s="10">
        <v>2002840960</v>
      </c>
      <c r="D423" s="10" t="s">
        <v>1001</v>
      </c>
      <c r="E423" s="10" t="s">
        <v>1002</v>
      </c>
      <c r="F423" s="10" t="s">
        <v>104</v>
      </c>
      <c r="G423" s="10" t="s">
        <v>47</v>
      </c>
      <c r="H423" s="10">
        <v>8264642273</v>
      </c>
      <c r="I423" s="10" t="s">
        <v>48</v>
      </c>
      <c r="J423" s="22">
        <v>45231</v>
      </c>
      <c r="K423" s="10">
        <v>9625314329</v>
      </c>
      <c r="L423" s="10" t="s">
        <v>487</v>
      </c>
      <c r="M423" s="10" t="s">
        <v>487</v>
      </c>
      <c r="N423" s="10" t="s">
        <v>40</v>
      </c>
      <c r="O423" s="10" t="s">
        <v>41</v>
      </c>
      <c r="P423" s="10" t="s">
        <v>15</v>
      </c>
      <c r="Q423" s="10" t="s">
        <v>15</v>
      </c>
      <c r="R423" s="10" t="s">
        <v>15</v>
      </c>
      <c r="S423" s="10" t="s">
        <v>15</v>
      </c>
      <c r="T423" s="10" t="s">
        <v>2282</v>
      </c>
      <c r="U423" s="10" t="s">
        <v>15</v>
      </c>
      <c r="V423" s="10" t="s">
        <v>15</v>
      </c>
      <c r="W423" s="10" t="s">
        <v>15</v>
      </c>
      <c r="X423" s="10" t="s">
        <v>15</v>
      </c>
      <c r="Y423" s="10" t="s">
        <v>15</v>
      </c>
      <c r="Z423" s="10" t="s">
        <v>15</v>
      </c>
      <c r="AA423" s="10" t="s">
        <v>2282</v>
      </c>
      <c r="AB423" s="10" t="s">
        <v>15</v>
      </c>
      <c r="AC423" s="10" t="s">
        <v>15</v>
      </c>
      <c r="AD423" s="10" t="s">
        <v>15</v>
      </c>
      <c r="AE423" s="10" t="s">
        <v>15</v>
      </c>
      <c r="AF423" s="10" t="s">
        <v>15</v>
      </c>
      <c r="AG423" s="10" t="s">
        <v>2362</v>
      </c>
      <c r="AH423" s="10" t="s">
        <v>2282</v>
      </c>
      <c r="AI423" s="10" t="s">
        <v>15</v>
      </c>
      <c r="AJ423" s="10" t="s">
        <v>15</v>
      </c>
      <c r="AK423" s="10" t="s">
        <v>15</v>
      </c>
      <c r="AL423" s="10" t="s">
        <v>15</v>
      </c>
      <c r="AM423" s="10" t="s">
        <v>15</v>
      </c>
      <c r="AN423" s="10" t="s">
        <v>15</v>
      </c>
      <c r="AO423" s="10" t="s">
        <v>2282</v>
      </c>
      <c r="AP423" s="10" t="s">
        <v>15</v>
      </c>
      <c r="AQ423" s="10" t="s">
        <v>15</v>
      </c>
      <c r="AR423" s="10" t="s">
        <v>15</v>
      </c>
      <c r="AS423" s="10" t="s">
        <v>15</v>
      </c>
      <c r="AT423" s="10" t="s">
        <v>15</v>
      </c>
      <c r="AU423" s="10">
        <f>SUM(COUNTIFS($P423:$AT423,{"Present - Approved","On behalf attendance - Approved","On behalf attendance - Regularise - Approved","Present - Regularise - Approved"}))</f>
        <v>26</v>
      </c>
      <c r="AV423" s="10">
        <f>SUM(COUNTIFS($P423:$AT423,{"Present - Awaiting","Present - Regularise - Awaiting"}))</f>
        <v>0</v>
      </c>
      <c r="AW423" s="10">
        <f>SUM(COUNTIFS($P423:$AT423,{"Weekoff - Approved","Weekoff Regularise - Approved","Weekoff - Regularise - Approved"}))</f>
        <v>4</v>
      </c>
      <c r="AX423" s="10">
        <f>SUM(COUNTIFS($P423:$AT423,{"Half Day - Approved","Halfday Present - Regularise - Approved","Halfday Present - Approved"}))/2</f>
        <v>0</v>
      </c>
      <c r="AY423" s="10">
        <f>SUM(COUNTIFS($P423:$AT423,{"Half Day - Awaiting"}))/2</f>
        <v>0</v>
      </c>
      <c r="AZ423" s="10">
        <f>COUNTIFS($P423:$AT423,"*Leave - approved*")</f>
        <v>0</v>
      </c>
      <c r="BA423" s="10">
        <f>SUM(COUNTIFS($P423:$AT423,{"Leave - Awaiting"}))</f>
        <v>0</v>
      </c>
      <c r="BB423" s="10">
        <f>COUNTIFS($P423:$AT423,"*Holiday*")</f>
        <v>1</v>
      </c>
      <c r="BC423" s="10">
        <f>SUM(COUNTIFS($P423:$AT423,{"Absent","Absent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3" s="10">
        <f>SUM(COUNTIFS($P423:$AT423,{"Not Marked","Halfday Present - Rejected","Half Day - Rejected","Marked Absent - Regularise - Rejected"}))</f>
        <v>0</v>
      </c>
      <c r="BE423" s="10">
        <f>COUNTIFS($P423:$AT423,"*NA*")</f>
        <v>0</v>
      </c>
      <c r="BF423" s="10">
        <f>SUM(AV423+AY423+BA423+BC423+BD423)</f>
        <v>0</v>
      </c>
      <c r="BG423" s="10">
        <f>SUM(AU423+AW423+AX423+AZ423+BB423)</f>
        <v>31</v>
      </c>
      <c r="BH423" s="10">
        <f>SUM($AU423:$BE423)</f>
        <v>31</v>
      </c>
      <c r="BI423" s="10">
        <f>BA423</f>
        <v>0</v>
      </c>
      <c r="BJ423" s="10">
        <f>BD423+BI423</f>
        <v>0</v>
      </c>
      <c r="BK423" s="10">
        <v>0</v>
      </c>
      <c r="BL423" s="10" t="s">
        <v>2380</v>
      </c>
      <c r="BM423" s="10" t="s">
        <v>2376</v>
      </c>
    </row>
    <row r="424" spans="1:65" x14ac:dyDescent="0.25">
      <c r="A424" s="10" t="s">
        <v>217</v>
      </c>
      <c r="B424" s="10" t="s">
        <v>254</v>
      </c>
      <c r="C424" s="10">
        <v>2002840870</v>
      </c>
      <c r="D424" s="10" t="s">
        <v>1003</v>
      </c>
      <c r="E424" s="10" t="s">
        <v>1004</v>
      </c>
      <c r="F424" s="10" t="s">
        <v>46</v>
      </c>
      <c r="G424" s="10" t="s">
        <v>47</v>
      </c>
      <c r="H424" s="10">
        <v>8980391616</v>
      </c>
      <c r="I424" s="10" t="s">
        <v>48</v>
      </c>
      <c r="J424" s="22">
        <v>45231</v>
      </c>
      <c r="K424" s="10">
        <v>8156006639</v>
      </c>
      <c r="L424" s="10" t="s">
        <v>257</v>
      </c>
      <c r="M424" s="10" t="s">
        <v>258</v>
      </c>
      <c r="N424" s="10" t="s">
        <v>40</v>
      </c>
      <c r="O424" s="10" t="s">
        <v>41</v>
      </c>
      <c r="P424" s="10" t="s">
        <v>2360</v>
      </c>
      <c r="Q424" s="10" t="s">
        <v>15</v>
      </c>
      <c r="R424" s="10" t="s">
        <v>15</v>
      </c>
      <c r="S424" s="10" t="s">
        <v>15</v>
      </c>
      <c r="T424" s="10" t="s">
        <v>2282</v>
      </c>
      <c r="U424" s="10" t="s">
        <v>15</v>
      </c>
      <c r="V424" s="10" t="s">
        <v>15</v>
      </c>
      <c r="W424" s="10" t="s">
        <v>15</v>
      </c>
      <c r="X424" s="10" t="s">
        <v>15</v>
      </c>
      <c r="Y424" s="10" t="s">
        <v>15</v>
      </c>
      <c r="Z424" s="10" t="s">
        <v>15</v>
      </c>
      <c r="AA424" s="10" t="s">
        <v>2282</v>
      </c>
      <c r="AB424" s="10" t="s">
        <v>15</v>
      </c>
      <c r="AC424" s="10" t="s">
        <v>15</v>
      </c>
      <c r="AD424" s="10" t="s">
        <v>15</v>
      </c>
      <c r="AE424" s="10" t="s">
        <v>15</v>
      </c>
      <c r="AF424" s="10" t="s">
        <v>2360</v>
      </c>
      <c r="AG424" s="10" t="s">
        <v>2360</v>
      </c>
      <c r="AH424" s="10" t="s">
        <v>2282</v>
      </c>
      <c r="AI424" s="10" t="s">
        <v>15</v>
      </c>
      <c r="AJ424" s="10" t="s">
        <v>15</v>
      </c>
      <c r="AK424" s="10" t="s">
        <v>15</v>
      </c>
      <c r="AL424" s="10" t="s">
        <v>15</v>
      </c>
      <c r="AM424" s="10" t="s">
        <v>15</v>
      </c>
      <c r="AN424" s="10" t="s">
        <v>15</v>
      </c>
      <c r="AO424" s="10" t="s">
        <v>2282</v>
      </c>
      <c r="AP424" s="10" t="s">
        <v>15</v>
      </c>
      <c r="AQ424" s="10" t="s">
        <v>15</v>
      </c>
      <c r="AR424" s="10" t="s">
        <v>15</v>
      </c>
      <c r="AS424" s="10" t="s">
        <v>15</v>
      </c>
      <c r="AT424" s="10" t="s">
        <v>15</v>
      </c>
      <c r="AU424" s="10">
        <f>SUM(COUNTIFS($P424:$AT424,{"Present - Approved","On behalf attendance - Approved","On behalf attendance - Regularise - Approved","Present - Regularise - Approved"}))</f>
        <v>27</v>
      </c>
      <c r="AV424" s="10">
        <f>SUM(COUNTIFS($P424:$AT424,{"Present - Awaiting","Present - Regularise - Awaiting"}))</f>
        <v>0</v>
      </c>
      <c r="AW424" s="10">
        <f>SUM(COUNTIFS($P424:$AT424,{"Weekoff - Approved","Weekoff Regularise - Approved","Weekoff - Regularise - Approved"}))</f>
        <v>4</v>
      </c>
      <c r="AX424" s="10">
        <f>SUM(COUNTIFS($P424:$AT424,{"Half Day - Approved","Halfday Present - Regularise - Approved","Halfday Present - Approved"}))/2</f>
        <v>0</v>
      </c>
      <c r="AY424" s="10">
        <f>SUM(COUNTIFS($P424:$AT424,{"Half Day - Awaiting"}))/2</f>
        <v>0</v>
      </c>
      <c r="AZ424" s="10">
        <f>COUNTIFS($P424:$AT424,"*Leave - approved*")</f>
        <v>0</v>
      </c>
      <c r="BA424" s="10">
        <f>SUM(COUNTIFS($P424:$AT424,{"Leave - Awaiting"}))</f>
        <v>0</v>
      </c>
      <c r="BB424" s="10">
        <f>COUNTIFS($P424:$AT424,"*Holiday*")</f>
        <v>0</v>
      </c>
      <c r="BC424" s="10">
        <f>SUM(COUNTIFS($P424:$AT424,{"Absent","Absent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4" s="10">
        <f>SUM(COUNTIFS($P424:$AT424,{"Not Marked","Halfday Present - Rejected","Half Day - Rejected","Marked Absent - Regularise - Rejected"}))</f>
        <v>0</v>
      </c>
      <c r="BE424" s="10">
        <f>COUNTIFS($P424:$AT424,"*NA*")</f>
        <v>0</v>
      </c>
      <c r="BF424" s="10">
        <f>SUM(AV424+AY424+BA424+BC424+BD424)</f>
        <v>0</v>
      </c>
      <c r="BG424" s="10">
        <f>SUM(AU424+AW424+AX424+AZ424+BB424)</f>
        <v>31</v>
      </c>
      <c r="BH424" s="10">
        <f>SUM($AU424:$BE424)</f>
        <v>31</v>
      </c>
      <c r="BI424" s="10">
        <f>BA424</f>
        <v>0</v>
      </c>
      <c r="BJ424" s="10">
        <f>BD424+BI424</f>
        <v>0</v>
      </c>
      <c r="BK424" s="10">
        <v>0</v>
      </c>
      <c r="BL424" s="10" t="s">
        <v>2380</v>
      </c>
      <c r="BM424" s="10" t="s">
        <v>2376</v>
      </c>
    </row>
    <row r="425" spans="1:65" x14ac:dyDescent="0.25">
      <c r="A425" s="10" t="s">
        <v>1005</v>
      </c>
      <c r="B425" s="10" t="s">
        <v>1006</v>
      </c>
      <c r="C425" s="10">
        <v>2002840958</v>
      </c>
      <c r="D425" s="10" t="s">
        <v>1007</v>
      </c>
      <c r="E425" s="10" t="s">
        <v>1008</v>
      </c>
      <c r="F425" s="10" t="s">
        <v>46</v>
      </c>
      <c r="G425" s="10" t="s">
        <v>47</v>
      </c>
      <c r="H425" s="10">
        <v>8390976051</v>
      </c>
      <c r="I425" s="10" t="s">
        <v>48</v>
      </c>
      <c r="J425" s="22">
        <v>45231</v>
      </c>
      <c r="K425" s="10">
        <v>7720885148</v>
      </c>
      <c r="L425" s="10" t="s">
        <v>1009</v>
      </c>
      <c r="M425" s="10" t="s">
        <v>187</v>
      </c>
      <c r="N425" s="10" t="s">
        <v>40</v>
      </c>
      <c r="O425" s="10" t="s">
        <v>41</v>
      </c>
      <c r="P425" s="10" t="s">
        <v>2359</v>
      </c>
      <c r="Q425" s="10" t="s">
        <v>15</v>
      </c>
      <c r="R425" s="10" t="s">
        <v>15</v>
      </c>
      <c r="S425" s="10" t="s">
        <v>2360</v>
      </c>
      <c r="T425" s="10" t="s">
        <v>2282</v>
      </c>
      <c r="U425" s="10" t="s">
        <v>15</v>
      </c>
      <c r="V425" s="10" t="s">
        <v>2360</v>
      </c>
      <c r="W425" s="10" t="s">
        <v>15</v>
      </c>
      <c r="X425" s="10" t="s">
        <v>15</v>
      </c>
      <c r="Y425" s="10" t="s">
        <v>2360</v>
      </c>
      <c r="Z425" s="10" t="s">
        <v>2359</v>
      </c>
      <c r="AA425" s="10" t="s">
        <v>2282</v>
      </c>
      <c r="AB425" s="10" t="s">
        <v>15</v>
      </c>
      <c r="AC425" s="10" t="s">
        <v>15</v>
      </c>
      <c r="AD425" s="10" t="s">
        <v>15</v>
      </c>
      <c r="AE425" s="10" t="s">
        <v>15</v>
      </c>
      <c r="AF425" s="10" t="s">
        <v>15</v>
      </c>
      <c r="AG425" s="10" t="s">
        <v>2360</v>
      </c>
      <c r="AH425" s="10" t="s">
        <v>2282</v>
      </c>
      <c r="AI425" s="10" t="s">
        <v>15</v>
      </c>
      <c r="AJ425" s="10" t="s">
        <v>2359</v>
      </c>
      <c r="AK425" s="10" t="s">
        <v>15</v>
      </c>
      <c r="AL425" s="10" t="s">
        <v>15</v>
      </c>
      <c r="AM425" s="10" t="s">
        <v>15</v>
      </c>
      <c r="AN425" s="10" t="s">
        <v>15</v>
      </c>
      <c r="AO425" s="10" t="s">
        <v>2282</v>
      </c>
      <c r="AP425" s="10" t="s">
        <v>2360</v>
      </c>
      <c r="AQ425" s="10" t="s">
        <v>15</v>
      </c>
      <c r="AR425" s="10" t="s">
        <v>15</v>
      </c>
      <c r="AS425" s="10" t="s">
        <v>15</v>
      </c>
      <c r="AT425" s="10" t="s">
        <v>15</v>
      </c>
      <c r="AU425" s="10">
        <f>SUM(COUNTIFS($P425:$AT425,{"Present - Approved","On behalf attendance - Approved","On behalf attendance - Regularise - Approved","Present - Regularise - Approved"}))</f>
        <v>24</v>
      </c>
      <c r="AV425" s="10">
        <f>SUM(COUNTIFS($P425:$AT425,{"Present - Awaiting","Present - Regularise - Awaiting"}))</f>
        <v>0</v>
      </c>
      <c r="AW425" s="10">
        <f>SUM(COUNTIFS($P425:$AT425,{"Weekoff - Approved","Weekoff Regularise - Approved","Weekoff - Regularise - Approved"}))</f>
        <v>4</v>
      </c>
      <c r="AX425" s="10">
        <f>SUM(COUNTIFS($P425:$AT425,{"Half Day - Approved","Halfday Present - Regularise - Approved","Halfday Present - Approved"}))/2</f>
        <v>0</v>
      </c>
      <c r="AY425" s="10">
        <f>SUM(COUNTIFS($P425:$AT425,{"Half Day - Awaiting"}))/2</f>
        <v>0</v>
      </c>
      <c r="AZ425" s="10">
        <f>COUNTIFS($P425:$AT425,"*Leave - approved*")</f>
        <v>3</v>
      </c>
      <c r="BA425" s="10">
        <f>SUM(COUNTIFS($P425:$AT425,{"Leave - Awaiting"}))</f>
        <v>0</v>
      </c>
      <c r="BB425" s="10">
        <f>COUNTIFS($P425:$AT425,"*Holiday*")</f>
        <v>0</v>
      </c>
      <c r="BC425" s="10">
        <f>SUM(COUNTIFS($P425:$AT425,{"Absent","Absent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5" s="10">
        <f>SUM(COUNTIFS($P425:$AT425,{"Not Marked","Halfday Present - Rejected","Half Day - Rejected","Marked Absent - Regularise - Rejected"}))</f>
        <v>0</v>
      </c>
      <c r="BE425" s="10">
        <f>COUNTIFS($P425:$AT425,"*NA*")</f>
        <v>0</v>
      </c>
      <c r="BF425" s="10">
        <f>SUM(AV425+AY425+BA425+BC425+BD425)</f>
        <v>0</v>
      </c>
      <c r="BG425" s="10">
        <f>SUM(AU425+AW425+AX425+AZ425+BB425)</f>
        <v>31</v>
      </c>
      <c r="BH425" s="10">
        <f>SUM($AU425:$BE425)</f>
        <v>31</v>
      </c>
      <c r="BI425" s="10">
        <f>BA425</f>
        <v>0</v>
      </c>
      <c r="BJ425" s="10">
        <f>BD425+BI425</f>
        <v>0</v>
      </c>
      <c r="BK425" s="10">
        <v>0</v>
      </c>
      <c r="BL425" s="10" t="s">
        <v>2380</v>
      </c>
      <c r="BM425" s="10" t="s">
        <v>2376</v>
      </c>
    </row>
    <row r="426" spans="1:65" x14ac:dyDescent="0.25">
      <c r="A426" s="10" t="s">
        <v>64</v>
      </c>
      <c r="B426" s="10" t="s">
        <v>1010</v>
      </c>
      <c r="C426" s="10">
        <v>2002840869</v>
      </c>
      <c r="D426" s="10" t="s">
        <v>1011</v>
      </c>
      <c r="E426" s="10" t="s">
        <v>1012</v>
      </c>
      <c r="F426" s="10" t="s">
        <v>35</v>
      </c>
      <c r="G426" s="10" t="s">
        <v>47</v>
      </c>
      <c r="H426" s="10">
        <v>8639408727</v>
      </c>
      <c r="I426" s="10" t="s">
        <v>48</v>
      </c>
      <c r="J426" s="22">
        <v>45231</v>
      </c>
      <c r="K426" s="10">
        <v>9553835807</v>
      </c>
      <c r="L426" s="10" t="s">
        <v>379</v>
      </c>
      <c r="M426" s="10" t="s">
        <v>69</v>
      </c>
      <c r="N426" s="10" t="s">
        <v>40</v>
      </c>
      <c r="O426" s="10" t="s">
        <v>41</v>
      </c>
      <c r="P426" s="10" t="s">
        <v>15</v>
      </c>
      <c r="Q426" s="10" t="s">
        <v>2360</v>
      </c>
      <c r="R426" s="10" t="s">
        <v>15</v>
      </c>
      <c r="S426" s="10" t="s">
        <v>15</v>
      </c>
      <c r="T426" s="10" t="s">
        <v>2282</v>
      </c>
      <c r="U426" s="10" t="s">
        <v>15</v>
      </c>
      <c r="V426" s="10" t="s">
        <v>15</v>
      </c>
      <c r="W426" s="10" t="s">
        <v>15</v>
      </c>
      <c r="X426" s="10" t="s">
        <v>15</v>
      </c>
      <c r="Y426" s="10" t="s">
        <v>15</v>
      </c>
      <c r="Z426" s="10" t="s">
        <v>15</v>
      </c>
      <c r="AA426" s="10" t="s">
        <v>2282</v>
      </c>
      <c r="AB426" s="10" t="s">
        <v>15</v>
      </c>
      <c r="AC426" s="10" t="s">
        <v>15</v>
      </c>
      <c r="AD426" s="10" t="s">
        <v>15</v>
      </c>
      <c r="AE426" s="10" t="s">
        <v>15</v>
      </c>
      <c r="AF426" s="10" t="s">
        <v>15</v>
      </c>
      <c r="AG426" s="10" t="s">
        <v>15</v>
      </c>
      <c r="AH426" s="10" t="s">
        <v>2282</v>
      </c>
      <c r="AI426" s="10" t="s">
        <v>15</v>
      </c>
      <c r="AJ426" s="10" t="s">
        <v>15</v>
      </c>
      <c r="AK426" s="10" t="s">
        <v>15</v>
      </c>
      <c r="AL426" s="10" t="s">
        <v>15</v>
      </c>
      <c r="AM426" s="10" t="s">
        <v>15</v>
      </c>
      <c r="AN426" s="10" t="s">
        <v>15</v>
      </c>
      <c r="AO426" s="10" t="s">
        <v>2282</v>
      </c>
      <c r="AP426" s="10" t="s">
        <v>15</v>
      </c>
      <c r="AQ426" s="10" t="s">
        <v>15</v>
      </c>
      <c r="AR426" s="10" t="s">
        <v>2360</v>
      </c>
      <c r="AS426" s="10" t="s">
        <v>15</v>
      </c>
      <c r="AT426" s="10" t="s">
        <v>15</v>
      </c>
      <c r="AU426" s="10">
        <f>SUM(COUNTIFS($P426:$AT426,{"Present - Approved","On behalf attendance - Approved","On behalf attendance - Regularise - Approved","Present - Regularise - Approved"}))</f>
        <v>27</v>
      </c>
      <c r="AV426" s="10">
        <f>SUM(COUNTIFS($P426:$AT426,{"Present - Awaiting","Present - Regularise - Awaiting"}))</f>
        <v>0</v>
      </c>
      <c r="AW426" s="10">
        <f>SUM(COUNTIFS($P426:$AT426,{"Weekoff - Approved","Weekoff Regularise - Approved","Weekoff - Regularise - Approved"}))</f>
        <v>4</v>
      </c>
      <c r="AX426" s="10">
        <f>SUM(COUNTIFS($P426:$AT426,{"Half Day - Approved","Halfday Present - Regularise - Approved","Halfday Present - Approved"}))/2</f>
        <v>0</v>
      </c>
      <c r="AY426" s="10">
        <f>SUM(COUNTIFS($P426:$AT426,{"Half Day - Awaiting"}))/2</f>
        <v>0</v>
      </c>
      <c r="AZ426" s="10">
        <f>COUNTIFS($P426:$AT426,"*Leave - approved*")</f>
        <v>0</v>
      </c>
      <c r="BA426" s="10">
        <f>SUM(COUNTIFS($P426:$AT426,{"Leave - Awaiting"}))</f>
        <v>0</v>
      </c>
      <c r="BB426" s="10">
        <f>COUNTIFS($P426:$AT426,"*Holiday*")</f>
        <v>0</v>
      </c>
      <c r="BC426" s="10">
        <f>SUM(COUNTIFS($P426:$AT426,{"Absent","Absent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6" s="10">
        <f>SUM(COUNTIFS($P426:$AT426,{"Not Marked","Halfday Present - Rejected","Half Day - Rejected","Marked Absent - Regularise - Rejected"}))</f>
        <v>0</v>
      </c>
      <c r="BE426" s="10">
        <f>COUNTIFS($P426:$AT426,"*NA*")</f>
        <v>0</v>
      </c>
      <c r="BF426" s="10">
        <f>SUM(AV426+AY426+BA426+BC426+BD426)</f>
        <v>0</v>
      </c>
      <c r="BG426" s="10">
        <f>SUM(AU426+AW426+AX426+AZ426+BB426)</f>
        <v>31</v>
      </c>
      <c r="BH426" s="10">
        <f>SUM($AU426:$BE426)</f>
        <v>31</v>
      </c>
      <c r="BI426" s="10">
        <f>BA426</f>
        <v>0</v>
      </c>
      <c r="BJ426" s="10">
        <f>BD426+BI426</f>
        <v>0</v>
      </c>
      <c r="BK426" s="10">
        <v>0</v>
      </c>
      <c r="BL426" s="10" t="s">
        <v>2380</v>
      </c>
      <c r="BM426" s="10" t="s">
        <v>2376</v>
      </c>
    </row>
    <row r="427" spans="1:65" x14ac:dyDescent="0.25">
      <c r="A427" s="10" t="s">
        <v>217</v>
      </c>
      <c r="B427" s="10" t="s">
        <v>254</v>
      </c>
      <c r="C427" s="10">
        <v>2002840864</v>
      </c>
      <c r="D427" s="10" t="s">
        <v>1016</v>
      </c>
      <c r="E427" s="10" t="s">
        <v>1017</v>
      </c>
      <c r="F427" s="10" t="s">
        <v>46</v>
      </c>
      <c r="G427" s="10" t="s">
        <v>47</v>
      </c>
      <c r="H427" s="10">
        <v>7777974620</v>
      </c>
      <c r="I427" s="10" t="s">
        <v>48</v>
      </c>
      <c r="J427" s="22">
        <v>45231</v>
      </c>
      <c r="K427" s="10">
        <v>9537006639</v>
      </c>
      <c r="L427" s="10" t="s">
        <v>382</v>
      </c>
      <c r="M427" s="10" t="s">
        <v>258</v>
      </c>
      <c r="N427" s="10" t="s">
        <v>40</v>
      </c>
      <c r="O427" s="10" t="s">
        <v>41</v>
      </c>
      <c r="P427" s="10" t="s">
        <v>15</v>
      </c>
      <c r="Q427" s="10" t="s">
        <v>15</v>
      </c>
      <c r="R427" s="10" t="s">
        <v>15</v>
      </c>
      <c r="S427" s="10" t="s">
        <v>15</v>
      </c>
      <c r="T427" s="10" t="s">
        <v>2282</v>
      </c>
      <c r="U427" s="10" t="s">
        <v>15</v>
      </c>
      <c r="V427" s="10" t="s">
        <v>15</v>
      </c>
      <c r="W427" s="10" t="s">
        <v>15</v>
      </c>
      <c r="X427" s="10" t="s">
        <v>15</v>
      </c>
      <c r="Y427" s="10" t="s">
        <v>15</v>
      </c>
      <c r="Z427" s="10" t="s">
        <v>15</v>
      </c>
      <c r="AA427" s="10" t="s">
        <v>2282</v>
      </c>
      <c r="AB427" s="10" t="s">
        <v>15</v>
      </c>
      <c r="AC427" s="10" t="s">
        <v>15</v>
      </c>
      <c r="AD427" s="10" t="s">
        <v>15</v>
      </c>
      <c r="AE427" s="10" t="s">
        <v>15</v>
      </c>
      <c r="AF427" s="10" t="s">
        <v>15</v>
      </c>
      <c r="AG427" s="10" t="s">
        <v>15</v>
      </c>
      <c r="AH427" s="10" t="s">
        <v>2282</v>
      </c>
      <c r="AI427" s="10" t="s">
        <v>15</v>
      </c>
      <c r="AJ427" s="10" t="s">
        <v>15</v>
      </c>
      <c r="AK427" s="10" t="s">
        <v>15</v>
      </c>
      <c r="AL427" s="10" t="s">
        <v>15</v>
      </c>
      <c r="AM427" s="10" t="s">
        <v>15</v>
      </c>
      <c r="AN427" s="10" t="s">
        <v>15</v>
      </c>
      <c r="AO427" s="10" t="s">
        <v>2282</v>
      </c>
      <c r="AP427" s="10" t="s">
        <v>15</v>
      </c>
      <c r="AQ427" s="10" t="s">
        <v>15</v>
      </c>
      <c r="AR427" s="10" t="s">
        <v>15</v>
      </c>
      <c r="AS427" s="10" t="s">
        <v>15</v>
      </c>
      <c r="AT427" s="10" t="s">
        <v>15</v>
      </c>
      <c r="AU427" s="10">
        <f>SUM(COUNTIFS($P427:$AT427,{"Present - Approved","On behalf attendance - Approved","On behalf attendance - Regularise - Approved","Present - Regularise - Approved"}))</f>
        <v>27</v>
      </c>
      <c r="AV427" s="10">
        <f>SUM(COUNTIFS($P427:$AT427,{"Present - Awaiting","Present - Regularise - Awaiting"}))</f>
        <v>0</v>
      </c>
      <c r="AW427" s="10">
        <f>SUM(COUNTIFS($P427:$AT427,{"Weekoff - Approved","Weekoff Regularise - Approved","Weekoff - Regularise - Approved"}))</f>
        <v>4</v>
      </c>
      <c r="AX427" s="10">
        <f>SUM(COUNTIFS($P427:$AT427,{"Half Day - Approved","Halfday Present - Regularise - Approved","Halfday Present - Approved"}))/2</f>
        <v>0</v>
      </c>
      <c r="AY427" s="10">
        <f>SUM(COUNTIFS($P427:$AT427,{"Half Day - Awaiting"}))/2</f>
        <v>0</v>
      </c>
      <c r="AZ427" s="10">
        <f>COUNTIFS($P427:$AT427,"*Leave - approved*")</f>
        <v>0</v>
      </c>
      <c r="BA427" s="10">
        <f>SUM(COUNTIFS($P427:$AT427,{"Leave - Awaiting"}))</f>
        <v>0</v>
      </c>
      <c r="BB427" s="10">
        <f>COUNTIFS($P427:$AT427,"*Holiday*")</f>
        <v>0</v>
      </c>
      <c r="BC427" s="10">
        <f>SUM(COUNTIFS($P427:$AT427,{"Absent","Absent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7" s="10">
        <f>SUM(COUNTIFS($P427:$AT427,{"Not Marked","Halfday Present - Rejected","Half Day - Rejected","Marked Absent - Regularise - Rejected"}))</f>
        <v>0</v>
      </c>
      <c r="BE427" s="10">
        <f>COUNTIFS($P427:$AT427,"*NA*")</f>
        <v>0</v>
      </c>
      <c r="BF427" s="10">
        <f>SUM(AV427+AY427+BA427+BC427+BD427)</f>
        <v>0</v>
      </c>
      <c r="BG427" s="10">
        <f>SUM(AU427+AW427+AX427+AZ427+BB427)</f>
        <v>31</v>
      </c>
      <c r="BH427" s="10">
        <f>SUM($AU427:$BE427)</f>
        <v>31</v>
      </c>
      <c r="BI427" s="10">
        <f>BA427</f>
        <v>0</v>
      </c>
      <c r="BJ427" s="10">
        <f>BD427+BI427</f>
        <v>0</v>
      </c>
      <c r="BK427" s="10">
        <v>0</v>
      </c>
      <c r="BL427" s="10" t="s">
        <v>2380</v>
      </c>
      <c r="BM427" s="10" t="s">
        <v>2376</v>
      </c>
    </row>
    <row r="428" spans="1:65" x14ac:dyDescent="0.25">
      <c r="A428" s="10" t="s">
        <v>217</v>
      </c>
      <c r="B428" s="10" t="s">
        <v>1018</v>
      </c>
      <c r="C428" s="10">
        <v>2002840863</v>
      </c>
      <c r="D428" s="10" t="s">
        <v>1019</v>
      </c>
      <c r="E428" s="10" t="s">
        <v>1020</v>
      </c>
      <c r="F428" s="10" t="s">
        <v>46</v>
      </c>
      <c r="G428" s="10" t="s">
        <v>47</v>
      </c>
      <c r="H428" s="10">
        <v>8488047834</v>
      </c>
      <c r="I428" s="10" t="s">
        <v>48</v>
      </c>
      <c r="J428" s="22">
        <v>45231</v>
      </c>
      <c r="K428" s="10">
        <v>8156006639</v>
      </c>
      <c r="L428" s="10" t="s">
        <v>257</v>
      </c>
      <c r="M428" s="10" t="s">
        <v>258</v>
      </c>
      <c r="N428" s="10" t="s">
        <v>40</v>
      </c>
      <c r="O428" s="10" t="s">
        <v>41</v>
      </c>
      <c r="P428" s="10" t="s">
        <v>15</v>
      </c>
      <c r="Q428" s="10" t="s">
        <v>2360</v>
      </c>
      <c r="R428" s="10" t="s">
        <v>2360</v>
      </c>
      <c r="S428" s="10" t="s">
        <v>2360</v>
      </c>
      <c r="T428" s="10" t="s">
        <v>2282</v>
      </c>
      <c r="U428" s="10" t="s">
        <v>15</v>
      </c>
      <c r="V428" s="10" t="s">
        <v>15</v>
      </c>
      <c r="W428" s="10" t="s">
        <v>15</v>
      </c>
      <c r="X428" s="10" t="s">
        <v>2359</v>
      </c>
      <c r="Y428" s="10" t="s">
        <v>15</v>
      </c>
      <c r="Z428" s="10" t="s">
        <v>15</v>
      </c>
      <c r="AA428" s="10" t="s">
        <v>2282</v>
      </c>
      <c r="AB428" s="10" t="s">
        <v>15</v>
      </c>
      <c r="AC428" s="10" t="s">
        <v>15</v>
      </c>
      <c r="AD428" s="10" t="s">
        <v>15</v>
      </c>
      <c r="AE428" s="10" t="s">
        <v>2360</v>
      </c>
      <c r="AF428" s="10" t="s">
        <v>2360</v>
      </c>
      <c r="AG428" s="10" t="s">
        <v>15</v>
      </c>
      <c r="AH428" s="10" t="s">
        <v>2282</v>
      </c>
      <c r="AI428" s="10" t="s">
        <v>15</v>
      </c>
      <c r="AJ428" s="10" t="s">
        <v>15</v>
      </c>
      <c r="AK428" s="10" t="s">
        <v>15</v>
      </c>
      <c r="AL428" s="10" t="s">
        <v>15</v>
      </c>
      <c r="AM428" s="10" t="s">
        <v>15</v>
      </c>
      <c r="AN428" s="10" t="s">
        <v>2360</v>
      </c>
      <c r="AO428" s="10" t="s">
        <v>2282</v>
      </c>
      <c r="AP428" s="10" t="s">
        <v>15</v>
      </c>
      <c r="AQ428" s="10" t="s">
        <v>15</v>
      </c>
      <c r="AR428" s="10" t="s">
        <v>15</v>
      </c>
      <c r="AS428" s="10" t="s">
        <v>2359</v>
      </c>
      <c r="AT428" s="10" t="s">
        <v>2359</v>
      </c>
      <c r="AU428" s="10">
        <f>SUM(COUNTIFS($P428:$AT428,{"Present - Approved","On behalf attendance - Approved","On behalf attendance - Regularise - Approved","Present - Regularise - Approved"}))</f>
        <v>24</v>
      </c>
      <c r="AV428" s="10">
        <f>SUM(COUNTIFS($P428:$AT428,{"Present - Awaiting","Present - Regularise - Awaiting"}))</f>
        <v>0</v>
      </c>
      <c r="AW428" s="10">
        <f>SUM(COUNTIFS($P428:$AT428,{"Weekoff - Approved","Weekoff Regularise - Approved","Weekoff - Regularise - Approved"}))</f>
        <v>4</v>
      </c>
      <c r="AX428" s="10">
        <f>SUM(COUNTIFS($P428:$AT428,{"Half Day - Approved","Halfday Present - Regularise - Approved","Halfday Present - Approved"}))/2</f>
        <v>0</v>
      </c>
      <c r="AY428" s="10">
        <f>SUM(COUNTIFS($P428:$AT428,{"Half Day - Awaiting"}))/2</f>
        <v>0</v>
      </c>
      <c r="AZ428" s="10">
        <f>COUNTIFS($P428:$AT428,"*Leave - approved*")</f>
        <v>3</v>
      </c>
      <c r="BA428" s="10">
        <f>SUM(COUNTIFS($P428:$AT428,{"Leave - Awaiting"}))</f>
        <v>0</v>
      </c>
      <c r="BB428" s="10">
        <f>COUNTIFS($P428:$AT428,"*Holiday*")</f>
        <v>0</v>
      </c>
      <c r="BC428" s="10">
        <f>SUM(COUNTIFS($P428:$AT428,{"Absent","Absent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8" s="10">
        <f>SUM(COUNTIFS($P428:$AT428,{"Not Marked","Halfday Present - Rejected","Half Day - Rejected","Marked Absent - Regularise - Rejected"}))</f>
        <v>0</v>
      </c>
      <c r="BE428" s="10">
        <f>COUNTIFS($P428:$AT428,"*NA*")</f>
        <v>0</v>
      </c>
      <c r="BF428" s="10">
        <f>SUM(AV428+AY428+BA428+BC428+BD428)</f>
        <v>0</v>
      </c>
      <c r="BG428" s="10">
        <f>SUM(AU428+AW428+AX428+AZ428+BB428)</f>
        <v>31</v>
      </c>
      <c r="BH428" s="10">
        <f>SUM($AU428:$BE428)</f>
        <v>31</v>
      </c>
      <c r="BI428" s="10">
        <f>BA428</f>
        <v>0</v>
      </c>
      <c r="BJ428" s="10">
        <f>BD428+BI428</f>
        <v>0</v>
      </c>
      <c r="BK428" s="10">
        <v>0</v>
      </c>
      <c r="BL428" s="10" t="s">
        <v>2380</v>
      </c>
      <c r="BM428" s="10" t="s">
        <v>2376</v>
      </c>
    </row>
    <row r="429" spans="1:65" x14ac:dyDescent="0.25">
      <c r="A429" s="10" t="s">
        <v>217</v>
      </c>
      <c r="B429" s="10" t="s">
        <v>395</v>
      </c>
      <c r="C429" s="10">
        <v>2002840689</v>
      </c>
      <c r="D429" s="10" t="s">
        <v>1021</v>
      </c>
      <c r="E429" s="10" t="s">
        <v>1022</v>
      </c>
      <c r="F429" s="10" t="s">
        <v>46</v>
      </c>
      <c r="G429" s="10" t="s">
        <v>47</v>
      </c>
      <c r="H429" s="10">
        <v>8487006150</v>
      </c>
      <c r="I429" s="10" t="s">
        <v>48</v>
      </c>
      <c r="J429" s="22">
        <v>45231</v>
      </c>
      <c r="K429" s="10">
        <v>9067419535</v>
      </c>
      <c r="L429" s="10" t="s">
        <v>398</v>
      </c>
      <c r="M429" s="10" t="s">
        <v>258</v>
      </c>
      <c r="N429" s="10" t="s">
        <v>40</v>
      </c>
      <c r="O429" s="10" t="s">
        <v>41</v>
      </c>
      <c r="P429" s="10" t="s">
        <v>15</v>
      </c>
      <c r="Q429" s="10" t="s">
        <v>15</v>
      </c>
      <c r="R429" s="10" t="s">
        <v>2359</v>
      </c>
      <c r="S429" s="10" t="s">
        <v>2359</v>
      </c>
      <c r="T429" s="10" t="s">
        <v>2282</v>
      </c>
      <c r="U429" s="10" t="s">
        <v>15</v>
      </c>
      <c r="V429" s="10" t="s">
        <v>15</v>
      </c>
      <c r="W429" s="10" t="s">
        <v>15</v>
      </c>
      <c r="X429" s="10" t="s">
        <v>15</v>
      </c>
      <c r="Y429" s="10" t="s">
        <v>15</v>
      </c>
      <c r="Z429" s="10" t="s">
        <v>15</v>
      </c>
      <c r="AA429" s="10" t="s">
        <v>2282</v>
      </c>
      <c r="AB429" s="10" t="s">
        <v>15</v>
      </c>
      <c r="AC429" s="10" t="s">
        <v>15</v>
      </c>
      <c r="AD429" s="10" t="s">
        <v>15</v>
      </c>
      <c r="AE429" s="10" t="s">
        <v>15</v>
      </c>
      <c r="AF429" s="10" t="s">
        <v>15</v>
      </c>
      <c r="AG429" s="10" t="s">
        <v>15</v>
      </c>
      <c r="AH429" s="10" t="s">
        <v>2282</v>
      </c>
      <c r="AI429" s="10" t="s">
        <v>2359</v>
      </c>
      <c r="AJ429" s="10" t="s">
        <v>15</v>
      </c>
      <c r="AK429" s="10" t="s">
        <v>15</v>
      </c>
      <c r="AL429" s="10" t="s">
        <v>15</v>
      </c>
      <c r="AM429" s="10" t="s">
        <v>15</v>
      </c>
      <c r="AN429" s="10" t="s">
        <v>15</v>
      </c>
      <c r="AO429" s="10" t="s">
        <v>2282</v>
      </c>
      <c r="AP429" s="10" t="s">
        <v>15</v>
      </c>
      <c r="AQ429" s="10" t="s">
        <v>15</v>
      </c>
      <c r="AR429" s="10" t="s">
        <v>15</v>
      </c>
      <c r="AS429" s="10" t="s">
        <v>15</v>
      </c>
      <c r="AT429" s="10" t="s">
        <v>15</v>
      </c>
      <c r="AU429" s="10">
        <f>SUM(COUNTIFS($P429:$AT429,{"Present - Approved","On behalf attendance - Approved","On behalf attendance - Regularise - Approved","Present - Regularise - Approved"}))</f>
        <v>24</v>
      </c>
      <c r="AV429" s="10">
        <f>SUM(COUNTIFS($P429:$AT429,{"Present - Awaiting","Present - Regularise - Awaiting"}))</f>
        <v>0</v>
      </c>
      <c r="AW429" s="10">
        <f>SUM(COUNTIFS($P429:$AT429,{"Weekoff - Approved","Weekoff Regularise - Approved","Weekoff - Regularise - Approved"}))</f>
        <v>4</v>
      </c>
      <c r="AX429" s="10">
        <f>SUM(COUNTIFS($P429:$AT429,{"Half Day - Approved","Halfday Present - Regularise - Approved","Halfday Present - Approved"}))/2</f>
        <v>0</v>
      </c>
      <c r="AY429" s="10">
        <f>SUM(COUNTIFS($P429:$AT429,{"Half Day - Awaiting"}))/2</f>
        <v>0</v>
      </c>
      <c r="AZ429" s="10">
        <f>COUNTIFS($P429:$AT429,"*Leave - approved*")</f>
        <v>3</v>
      </c>
      <c r="BA429" s="10">
        <f>SUM(COUNTIFS($P429:$AT429,{"Leave - Awaiting"}))</f>
        <v>0</v>
      </c>
      <c r="BB429" s="10">
        <f>COUNTIFS($P429:$AT429,"*Holiday*")</f>
        <v>0</v>
      </c>
      <c r="BC429" s="10">
        <f>SUM(COUNTIFS($P429:$AT429,{"Absent","Absent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29" s="10">
        <f>SUM(COUNTIFS($P429:$AT429,{"Not Marked","Halfday Present - Rejected","Half Day - Rejected","Marked Absent - Regularise - Rejected"}))</f>
        <v>0</v>
      </c>
      <c r="BE429" s="10">
        <f>COUNTIFS($P429:$AT429,"*NA*")</f>
        <v>0</v>
      </c>
      <c r="BF429" s="10">
        <f>SUM(AV429+AY429+BA429+BC429+BD429)</f>
        <v>0</v>
      </c>
      <c r="BG429" s="10">
        <f>SUM(AU429+AW429+AX429+AZ429+BB429)</f>
        <v>31</v>
      </c>
      <c r="BH429" s="10">
        <f>SUM($AU429:$BE429)</f>
        <v>31</v>
      </c>
      <c r="BI429" s="10">
        <f>BA429</f>
        <v>0</v>
      </c>
      <c r="BJ429" s="10">
        <f>BD429+BI429</f>
        <v>0</v>
      </c>
      <c r="BK429" s="10">
        <v>0</v>
      </c>
      <c r="BL429" s="10" t="s">
        <v>2380</v>
      </c>
      <c r="BM429" s="10" t="s">
        <v>2376</v>
      </c>
    </row>
    <row r="430" spans="1:65" x14ac:dyDescent="0.25">
      <c r="A430" s="10" t="s">
        <v>217</v>
      </c>
      <c r="B430" s="10" t="s">
        <v>395</v>
      </c>
      <c r="C430" s="10">
        <v>2002840862</v>
      </c>
      <c r="D430" s="10" t="s">
        <v>1023</v>
      </c>
      <c r="E430" s="10" t="s">
        <v>1024</v>
      </c>
      <c r="F430" s="10" t="s">
        <v>46</v>
      </c>
      <c r="G430" s="10" t="s">
        <v>47</v>
      </c>
      <c r="H430" s="10">
        <v>9909465007</v>
      </c>
      <c r="I430" s="10" t="s">
        <v>48</v>
      </c>
      <c r="J430" s="22">
        <v>45231</v>
      </c>
      <c r="K430" s="10">
        <v>9537006639</v>
      </c>
      <c r="L430" s="10" t="s">
        <v>382</v>
      </c>
      <c r="M430" s="10" t="s">
        <v>258</v>
      </c>
      <c r="N430" s="10" t="s">
        <v>40</v>
      </c>
      <c r="O430" s="10" t="s">
        <v>41</v>
      </c>
      <c r="P430" s="10" t="s">
        <v>15</v>
      </c>
      <c r="Q430" s="10" t="s">
        <v>15</v>
      </c>
      <c r="R430" s="10" t="s">
        <v>15</v>
      </c>
      <c r="S430" s="10" t="s">
        <v>15</v>
      </c>
      <c r="T430" s="10" t="s">
        <v>2282</v>
      </c>
      <c r="U430" s="10" t="s">
        <v>15</v>
      </c>
      <c r="V430" s="10" t="s">
        <v>2360</v>
      </c>
      <c r="W430" s="10" t="s">
        <v>15</v>
      </c>
      <c r="X430" s="10" t="s">
        <v>15</v>
      </c>
      <c r="Y430" s="10" t="s">
        <v>15</v>
      </c>
      <c r="Z430" s="10" t="s">
        <v>15</v>
      </c>
      <c r="AA430" s="10" t="s">
        <v>2282</v>
      </c>
      <c r="AB430" s="10" t="s">
        <v>15</v>
      </c>
      <c r="AC430" s="10" t="s">
        <v>15</v>
      </c>
      <c r="AD430" s="10" t="s">
        <v>15</v>
      </c>
      <c r="AE430" s="10" t="s">
        <v>15</v>
      </c>
      <c r="AF430" s="10" t="s">
        <v>15</v>
      </c>
      <c r="AG430" s="10" t="s">
        <v>15</v>
      </c>
      <c r="AH430" s="10" t="s">
        <v>2282</v>
      </c>
      <c r="AI430" s="10" t="s">
        <v>15</v>
      </c>
      <c r="AJ430" s="10" t="s">
        <v>15</v>
      </c>
      <c r="AK430" s="10" t="s">
        <v>15</v>
      </c>
      <c r="AL430" s="10" t="s">
        <v>15</v>
      </c>
      <c r="AM430" s="10" t="s">
        <v>15</v>
      </c>
      <c r="AN430" s="10" t="s">
        <v>15</v>
      </c>
      <c r="AO430" s="10" t="s">
        <v>2282</v>
      </c>
      <c r="AP430" s="10" t="s">
        <v>15</v>
      </c>
      <c r="AQ430" s="10" t="s">
        <v>2360</v>
      </c>
      <c r="AR430" s="10" t="s">
        <v>15</v>
      </c>
      <c r="AS430" s="10" t="s">
        <v>15</v>
      </c>
      <c r="AT430" s="10" t="s">
        <v>15</v>
      </c>
      <c r="AU430" s="10">
        <f>SUM(COUNTIFS($P430:$AT430,{"Present - Approved","On behalf attendance - Approved","On behalf attendance - Regularise - Approved","Present - Regularise - Approved"}))</f>
        <v>27</v>
      </c>
      <c r="AV430" s="10">
        <f>SUM(COUNTIFS($P430:$AT430,{"Present - Awaiting","Present - Regularise - Awaiting"}))</f>
        <v>0</v>
      </c>
      <c r="AW430" s="10">
        <f>SUM(COUNTIFS($P430:$AT430,{"Weekoff - Approved","Weekoff Regularise - Approved","Weekoff - Regularise - Approved"}))</f>
        <v>4</v>
      </c>
      <c r="AX430" s="10">
        <f>SUM(COUNTIFS($P430:$AT430,{"Half Day - Approved","Halfday Present - Regularise - Approved","Halfday Present - Approved"}))/2</f>
        <v>0</v>
      </c>
      <c r="AY430" s="10">
        <f>SUM(COUNTIFS($P430:$AT430,{"Half Day - Awaiting"}))/2</f>
        <v>0</v>
      </c>
      <c r="AZ430" s="10">
        <f>COUNTIFS($P430:$AT430,"*Leave - approved*")</f>
        <v>0</v>
      </c>
      <c r="BA430" s="10">
        <f>SUM(COUNTIFS($P430:$AT430,{"Leave - Awaiting"}))</f>
        <v>0</v>
      </c>
      <c r="BB430" s="10">
        <f>COUNTIFS($P430:$AT430,"*Holiday*")</f>
        <v>0</v>
      </c>
      <c r="BC430" s="10">
        <f>SUM(COUNTIFS($P430:$AT430,{"Absent","Absent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0" s="10">
        <f>SUM(COUNTIFS($P430:$AT430,{"Not Marked","Halfday Present - Rejected","Half Day - Rejected","Marked Absent - Regularise - Rejected"}))</f>
        <v>0</v>
      </c>
      <c r="BE430" s="10">
        <f>COUNTIFS($P430:$AT430,"*NA*")</f>
        <v>0</v>
      </c>
      <c r="BF430" s="10">
        <f>SUM(AV430+AY430+BA430+BC430+BD430)</f>
        <v>0</v>
      </c>
      <c r="BG430" s="10">
        <f>SUM(AU430+AW430+AX430+AZ430+BB430)</f>
        <v>31</v>
      </c>
      <c r="BH430" s="10">
        <f>SUM($AU430:$BE430)</f>
        <v>31</v>
      </c>
      <c r="BI430" s="10">
        <f>BA430</f>
        <v>0</v>
      </c>
      <c r="BJ430" s="10">
        <f>BD430+BI430</f>
        <v>0</v>
      </c>
      <c r="BK430" s="10">
        <v>0</v>
      </c>
      <c r="BL430" s="10" t="s">
        <v>2380</v>
      </c>
      <c r="BM430" s="10" t="s">
        <v>2376</v>
      </c>
    </row>
    <row r="431" spans="1:65" x14ac:dyDescent="0.25">
      <c r="A431" s="10" t="s">
        <v>217</v>
      </c>
      <c r="B431" s="10" t="s">
        <v>254</v>
      </c>
      <c r="C431" s="10">
        <v>2002840860</v>
      </c>
      <c r="D431" s="10" t="s">
        <v>1025</v>
      </c>
      <c r="E431" s="10" t="s">
        <v>1026</v>
      </c>
      <c r="F431" s="10" t="s">
        <v>46</v>
      </c>
      <c r="G431" s="10" t="s">
        <v>36</v>
      </c>
      <c r="H431" s="10">
        <v>8866488182</v>
      </c>
      <c r="I431" s="10" t="s">
        <v>37</v>
      </c>
      <c r="J431" s="22">
        <v>45231</v>
      </c>
      <c r="K431" s="10">
        <v>9028299182</v>
      </c>
      <c r="L431" s="10" t="s">
        <v>221</v>
      </c>
      <c r="M431" s="10" t="s">
        <v>221</v>
      </c>
      <c r="N431" s="10" t="s">
        <v>40</v>
      </c>
      <c r="O431" s="10" t="s">
        <v>41</v>
      </c>
      <c r="P431" s="10" t="s">
        <v>15</v>
      </c>
      <c r="Q431" s="10" t="s">
        <v>15</v>
      </c>
      <c r="R431" s="10" t="s">
        <v>15</v>
      </c>
      <c r="S431" s="10" t="s">
        <v>15</v>
      </c>
      <c r="T431" s="10" t="s">
        <v>2282</v>
      </c>
      <c r="U431" s="10" t="s">
        <v>15</v>
      </c>
      <c r="V431" s="10" t="s">
        <v>15</v>
      </c>
      <c r="W431" s="10" t="s">
        <v>15</v>
      </c>
      <c r="X431" s="10" t="s">
        <v>15</v>
      </c>
      <c r="Y431" s="10" t="s">
        <v>15</v>
      </c>
      <c r="Z431" s="10" t="s">
        <v>15</v>
      </c>
      <c r="AA431" s="10" t="s">
        <v>2282</v>
      </c>
      <c r="AB431" s="10" t="s">
        <v>15</v>
      </c>
      <c r="AC431" s="10" t="s">
        <v>15</v>
      </c>
      <c r="AD431" s="10" t="s">
        <v>15</v>
      </c>
      <c r="AE431" s="10" t="s">
        <v>15</v>
      </c>
      <c r="AF431" s="10" t="s">
        <v>2360</v>
      </c>
      <c r="AG431" s="10" t="s">
        <v>15</v>
      </c>
      <c r="AH431" s="10" t="s">
        <v>2282</v>
      </c>
      <c r="AI431" s="10" t="s">
        <v>15</v>
      </c>
      <c r="AJ431" s="10" t="s">
        <v>15</v>
      </c>
      <c r="AK431" s="10" t="s">
        <v>15</v>
      </c>
      <c r="AL431" s="10" t="s">
        <v>15</v>
      </c>
      <c r="AM431" s="10" t="s">
        <v>15</v>
      </c>
      <c r="AN431" s="10" t="s">
        <v>15</v>
      </c>
      <c r="AO431" s="10" t="s">
        <v>2282</v>
      </c>
      <c r="AP431" s="10" t="s">
        <v>2360</v>
      </c>
      <c r="AQ431" s="10" t="s">
        <v>2359</v>
      </c>
      <c r="AR431" s="10" t="s">
        <v>15</v>
      </c>
      <c r="AS431" s="10" t="s">
        <v>15</v>
      </c>
      <c r="AT431" s="10" t="s">
        <v>15</v>
      </c>
      <c r="AU431" s="10">
        <f>SUM(COUNTIFS($P431:$AT431,{"Present - Approved","On behalf attendance - Approved","On behalf attendance - Regularise - Approved","Present - Regularise - Approved"}))</f>
        <v>26</v>
      </c>
      <c r="AV431" s="10">
        <f>SUM(COUNTIFS($P431:$AT431,{"Present - Awaiting","Present - Regularise - Awaiting"}))</f>
        <v>0</v>
      </c>
      <c r="AW431" s="10">
        <f>SUM(COUNTIFS($P431:$AT431,{"Weekoff - Approved","Weekoff Regularise - Approved","Weekoff - Regularise - Approved"}))</f>
        <v>4</v>
      </c>
      <c r="AX431" s="10">
        <f>SUM(COUNTIFS($P431:$AT431,{"Half Day - Approved","Halfday Present - Regularise - Approved","Halfday Present - Approved"}))/2</f>
        <v>0</v>
      </c>
      <c r="AY431" s="10">
        <f>SUM(COUNTIFS($P431:$AT431,{"Half Day - Awaiting"}))/2</f>
        <v>0</v>
      </c>
      <c r="AZ431" s="10">
        <f>COUNTIFS($P431:$AT431,"*Leave - approved*")</f>
        <v>1</v>
      </c>
      <c r="BA431" s="10">
        <f>SUM(COUNTIFS($P431:$AT431,{"Leave - Awaiting"}))</f>
        <v>0</v>
      </c>
      <c r="BB431" s="10">
        <f>COUNTIFS($P431:$AT431,"*Holiday*")</f>
        <v>0</v>
      </c>
      <c r="BC431" s="10">
        <f>SUM(COUNTIFS($P431:$AT431,{"Absent","Absent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1" s="10">
        <f>SUM(COUNTIFS($P431:$AT431,{"Not Marked","Halfday Present - Rejected","Half Day - Rejected","Marked Absent - Regularise - Rejected"}))</f>
        <v>0</v>
      </c>
      <c r="BE431" s="10">
        <f>COUNTIFS($P431:$AT431,"*NA*")</f>
        <v>0</v>
      </c>
      <c r="BF431" s="10">
        <f>SUM(AV431+AY431+BA431+BC431+BD431)</f>
        <v>0</v>
      </c>
      <c r="BG431" s="10">
        <f>SUM(AU431+AW431+AX431+AZ431+BB431)</f>
        <v>31</v>
      </c>
      <c r="BH431" s="10">
        <f>SUM($AU431:$BE431)</f>
        <v>31</v>
      </c>
      <c r="BI431" s="10">
        <f>BA431</f>
        <v>0</v>
      </c>
      <c r="BJ431" s="10">
        <f>BD431+BI431</f>
        <v>0</v>
      </c>
      <c r="BK431" s="10">
        <v>0</v>
      </c>
      <c r="BL431" s="10" t="s">
        <v>2380</v>
      </c>
      <c r="BM431" s="10" t="s">
        <v>2376</v>
      </c>
    </row>
    <row r="432" spans="1:65" x14ac:dyDescent="0.25">
      <c r="A432" s="10" t="s">
        <v>217</v>
      </c>
      <c r="B432" s="10" t="s">
        <v>1027</v>
      </c>
      <c r="C432" s="10">
        <v>2002840859</v>
      </c>
      <c r="D432" s="10" t="s">
        <v>1028</v>
      </c>
      <c r="E432" s="10" t="s">
        <v>1029</v>
      </c>
      <c r="F432" s="10" t="s">
        <v>46</v>
      </c>
      <c r="G432" s="10" t="s">
        <v>47</v>
      </c>
      <c r="H432" s="10">
        <v>6351047628</v>
      </c>
      <c r="I432" s="10" t="s">
        <v>48</v>
      </c>
      <c r="J432" s="22">
        <v>45231</v>
      </c>
      <c r="K432" s="10">
        <v>8511078600</v>
      </c>
      <c r="L432" s="10" t="s">
        <v>1015</v>
      </c>
      <c r="M432" s="10" t="s">
        <v>258</v>
      </c>
      <c r="N432" s="10" t="s">
        <v>40</v>
      </c>
      <c r="O432" s="10" t="s">
        <v>41</v>
      </c>
      <c r="P432" s="10" t="s">
        <v>2359</v>
      </c>
      <c r="Q432" s="10" t="s">
        <v>2360</v>
      </c>
      <c r="R432" s="10" t="s">
        <v>15</v>
      </c>
      <c r="S432" s="10" t="s">
        <v>15</v>
      </c>
      <c r="T432" s="10" t="s">
        <v>2282</v>
      </c>
      <c r="U432" s="10" t="s">
        <v>15</v>
      </c>
      <c r="V432" s="10" t="s">
        <v>15</v>
      </c>
      <c r="W432" s="10" t="s">
        <v>15</v>
      </c>
      <c r="X432" s="10" t="s">
        <v>15</v>
      </c>
      <c r="Y432" s="10" t="s">
        <v>15</v>
      </c>
      <c r="Z432" s="10" t="s">
        <v>15</v>
      </c>
      <c r="AA432" s="10" t="s">
        <v>2282</v>
      </c>
      <c r="AB432" s="10" t="s">
        <v>15</v>
      </c>
      <c r="AC432" s="10" t="s">
        <v>15</v>
      </c>
      <c r="AD432" s="10" t="s">
        <v>15</v>
      </c>
      <c r="AE432" s="10" t="s">
        <v>15</v>
      </c>
      <c r="AF432" s="10" t="s">
        <v>15</v>
      </c>
      <c r="AG432" s="10" t="s">
        <v>2360</v>
      </c>
      <c r="AH432" s="10" t="s">
        <v>2282</v>
      </c>
      <c r="AI432" s="10" t="s">
        <v>15</v>
      </c>
      <c r="AJ432" s="10" t="s">
        <v>15</v>
      </c>
      <c r="AK432" s="10" t="s">
        <v>15</v>
      </c>
      <c r="AL432" s="10" t="s">
        <v>15</v>
      </c>
      <c r="AM432" s="10" t="s">
        <v>15</v>
      </c>
      <c r="AN432" s="10" t="s">
        <v>15</v>
      </c>
      <c r="AO432" s="10" t="s">
        <v>2282</v>
      </c>
      <c r="AP432" s="10" t="s">
        <v>15</v>
      </c>
      <c r="AQ432" s="10" t="s">
        <v>15</v>
      </c>
      <c r="AR432" s="10" t="s">
        <v>15</v>
      </c>
      <c r="AS432" s="10" t="s">
        <v>15</v>
      </c>
      <c r="AT432" s="10" t="s">
        <v>15</v>
      </c>
      <c r="AU432" s="10">
        <f>SUM(COUNTIFS($P432:$AT432,{"Present - Approved","On behalf attendance - Approved","On behalf attendance - Regularise - Approved","Present - Regularise - Approved"}))</f>
        <v>26</v>
      </c>
      <c r="AV432" s="10">
        <f>SUM(COUNTIFS($P432:$AT432,{"Present - Awaiting","Present - Regularise - Awaiting"}))</f>
        <v>0</v>
      </c>
      <c r="AW432" s="10">
        <f>SUM(COUNTIFS($P432:$AT432,{"Weekoff - Approved","Weekoff Regularise - Approved","Weekoff - Regularise - Approved"}))</f>
        <v>4</v>
      </c>
      <c r="AX432" s="10">
        <f>SUM(COUNTIFS($P432:$AT432,{"Half Day - Approved","Halfday Present - Regularise - Approved","Halfday Present - Approved"}))/2</f>
        <v>0</v>
      </c>
      <c r="AY432" s="10">
        <f>SUM(COUNTIFS($P432:$AT432,{"Half Day - Awaiting"}))/2</f>
        <v>0</v>
      </c>
      <c r="AZ432" s="10">
        <f>COUNTIFS($P432:$AT432,"*Leave - approved*")</f>
        <v>1</v>
      </c>
      <c r="BA432" s="10">
        <f>SUM(COUNTIFS($P432:$AT432,{"Leave - Awaiting"}))</f>
        <v>0</v>
      </c>
      <c r="BB432" s="10">
        <f>COUNTIFS($P432:$AT432,"*Holiday*")</f>
        <v>0</v>
      </c>
      <c r="BC432" s="10">
        <f>SUM(COUNTIFS($P432:$AT432,{"Absent","Absent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2" s="10">
        <f>SUM(COUNTIFS($P432:$AT432,{"Not Marked","Halfday Present - Rejected","Half Day - Rejected","Marked Absent - Regularise - Rejected"}))</f>
        <v>0</v>
      </c>
      <c r="BE432" s="10">
        <f>COUNTIFS($P432:$AT432,"*NA*")</f>
        <v>0</v>
      </c>
      <c r="BF432" s="10">
        <f>SUM(AV432+AY432+BA432+BC432+BD432)</f>
        <v>0</v>
      </c>
      <c r="BG432" s="10">
        <f>SUM(AU432+AW432+AX432+AZ432+BB432)</f>
        <v>31</v>
      </c>
      <c r="BH432" s="10">
        <f>SUM($AU432:$BE432)</f>
        <v>31</v>
      </c>
      <c r="BI432" s="10">
        <f>BA432</f>
        <v>0</v>
      </c>
      <c r="BJ432" s="10">
        <f>BD432+BI432</f>
        <v>0</v>
      </c>
      <c r="BK432" s="10">
        <v>0</v>
      </c>
      <c r="BL432" s="10" t="s">
        <v>2380</v>
      </c>
      <c r="BM432" s="10" t="s">
        <v>2376</v>
      </c>
    </row>
    <row r="433" spans="1:65" x14ac:dyDescent="0.25">
      <c r="A433" s="10" t="s">
        <v>177</v>
      </c>
      <c r="B433" s="10" t="s">
        <v>1030</v>
      </c>
      <c r="C433" s="10">
        <v>2002840857</v>
      </c>
      <c r="D433" s="10" t="s">
        <v>1031</v>
      </c>
      <c r="E433" s="10" t="s">
        <v>1032</v>
      </c>
      <c r="F433" s="10" t="s">
        <v>46</v>
      </c>
      <c r="G433" s="10" t="s">
        <v>47</v>
      </c>
      <c r="H433" s="10">
        <v>9767371004</v>
      </c>
      <c r="I433" s="10" t="s">
        <v>48</v>
      </c>
      <c r="J433" s="22">
        <v>45231</v>
      </c>
      <c r="K433" s="10">
        <v>9028874957</v>
      </c>
      <c r="L433" s="10" t="s">
        <v>413</v>
      </c>
      <c r="M433" s="10" t="s">
        <v>187</v>
      </c>
      <c r="N433" s="10" t="s">
        <v>40</v>
      </c>
      <c r="O433" s="10" t="s">
        <v>41</v>
      </c>
      <c r="P433" s="10" t="s">
        <v>15</v>
      </c>
      <c r="Q433" s="10" t="s">
        <v>15</v>
      </c>
      <c r="R433" s="10" t="s">
        <v>15</v>
      </c>
      <c r="S433" s="10" t="s">
        <v>15</v>
      </c>
      <c r="T433" s="10" t="s">
        <v>2282</v>
      </c>
      <c r="U433" s="10" t="s">
        <v>15</v>
      </c>
      <c r="V433" s="10" t="s">
        <v>15</v>
      </c>
      <c r="W433" s="10" t="s">
        <v>15</v>
      </c>
      <c r="X433" s="10" t="s">
        <v>15</v>
      </c>
      <c r="Y433" s="10" t="s">
        <v>15</v>
      </c>
      <c r="Z433" s="10" t="s">
        <v>15</v>
      </c>
      <c r="AA433" s="10" t="s">
        <v>2282</v>
      </c>
      <c r="AB433" s="10" t="s">
        <v>2360</v>
      </c>
      <c r="AC433" s="10" t="s">
        <v>15</v>
      </c>
      <c r="AD433" s="10" t="s">
        <v>15</v>
      </c>
      <c r="AE433" s="10" t="s">
        <v>15</v>
      </c>
      <c r="AF433" s="10" t="s">
        <v>2360</v>
      </c>
      <c r="AG433" s="10" t="s">
        <v>2360</v>
      </c>
      <c r="AH433" s="10" t="s">
        <v>2282</v>
      </c>
      <c r="AI433" s="10" t="s">
        <v>15</v>
      </c>
      <c r="AJ433" s="10" t="s">
        <v>15</v>
      </c>
      <c r="AK433" s="10" t="s">
        <v>15</v>
      </c>
      <c r="AL433" s="10" t="s">
        <v>15</v>
      </c>
      <c r="AM433" s="10" t="s">
        <v>15</v>
      </c>
      <c r="AN433" s="10" t="s">
        <v>15</v>
      </c>
      <c r="AO433" s="10" t="s">
        <v>2282</v>
      </c>
      <c r="AP433" s="10" t="s">
        <v>2360</v>
      </c>
      <c r="AQ433" s="10" t="s">
        <v>2360</v>
      </c>
      <c r="AR433" s="10" t="s">
        <v>2360</v>
      </c>
      <c r="AS433" s="10" t="s">
        <v>2360</v>
      </c>
      <c r="AT433" s="10" t="s">
        <v>15</v>
      </c>
      <c r="AU433" s="10">
        <f>SUM(COUNTIFS($P433:$AT433,{"Present - Approved","On behalf attendance - Approved","On behalf attendance - Regularise - Approved","Present - Regularise - Approved"}))</f>
        <v>27</v>
      </c>
      <c r="AV433" s="10">
        <f>SUM(COUNTIFS($P433:$AT433,{"Present - Awaiting","Present - Regularise - Awaiting"}))</f>
        <v>0</v>
      </c>
      <c r="AW433" s="10">
        <f>SUM(COUNTIFS($P433:$AT433,{"Weekoff - Approved","Weekoff Regularise - Approved","Weekoff - Regularise - Approved"}))</f>
        <v>4</v>
      </c>
      <c r="AX433" s="10">
        <f>SUM(COUNTIFS($P433:$AT433,{"Half Day - Approved","Halfday Present - Regularise - Approved","Halfday Present - Approved"}))/2</f>
        <v>0</v>
      </c>
      <c r="AY433" s="10">
        <f>SUM(COUNTIFS($P433:$AT433,{"Half Day - Awaiting"}))/2</f>
        <v>0</v>
      </c>
      <c r="AZ433" s="10">
        <f>COUNTIFS($P433:$AT433,"*Leave - approved*")</f>
        <v>0</v>
      </c>
      <c r="BA433" s="10">
        <f>SUM(COUNTIFS($P433:$AT433,{"Leave - Awaiting"}))</f>
        <v>0</v>
      </c>
      <c r="BB433" s="10">
        <f>COUNTIFS($P433:$AT433,"*Holiday*")</f>
        <v>0</v>
      </c>
      <c r="BC433" s="10">
        <f>SUM(COUNTIFS($P433:$AT433,{"Absent","Absent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3" s="10">
        <f>SUM(COUNTIFS($P433:$AT433,{"Not Marked","Halfday Present - Rejected","Half Day - Rejected","Marked Absent - Regularise - Rejected"}))</f>
        <v>0</v>
      </c>
      <c r="BE433" s="10">
        <f>COUNTIFS($P433:$AT433,"*NA*")</f>
        <v>0</v>
      </c>
      <c r="BF433" s="10">
        <f>SUM(AV433+AY433+BA433+BC433+BD433)</f>
        <v>0</v>
      </c>
      <c r="BG433" s="10">
        <f>SUM(AU433+AW433+AX433+AZ433+BB433)</f>
        <v>31</v>
      </c>
      <c r="BH433" s="10">
        <f>SUM($AU433:$BE433)</f>
        <v>31</v>
      </c>
      <c r="BI433" s="10">
        <f>BA433</f>
        <v>0</v>
      </c>
      <c r="BJ433" s="10">
        <f>BD433+BI433</f>
        <v>0</v>
      </c>
      <c r="BK433" s="10">
        <v>0</v>
      </c>
      <c r="BL433" s="10" t="s">
        <v>2380</v>
      </c>
      <c r="BM433" s="10" t="s">
        <v>2376</v>
      </c>
    </row>
    <row r="434" spans="1:65" x14ac:dyDescent="0.25">
      <c r="A434" s="10" t="s">
        <v>1035</v>
      </c>
      <c r="B434" s="10" t="s">
        <v>1041</v>
      </c>
      <c r="C434" s="10">
        <v>2002840850</v>
      </c>
      <c r="D434" s="10" t="s">
        <v>1042</v>
      </c>
      <c r="E434" s="10" t="s">
        <v>1043</v>
      </c>
      <c r="F434" s="10" t="s">
        <v>91</v>
      </c>
      <c r="G434" s="10" t="s">
        <v>47</v>
      </c>
      <c r="H434" s="10">
        <v>8895870400</v>
      </c>
      <c r="I434" s="10" t="s">
        <v>48</v>
      </c>
      <c r="J434" s="22">
        <v>45231</v>
      </c>
      <c r="K434" s="10">
        <v>9437236772</v>
      </c>
      <c r="L434" s="10" t="s">
        <v>1044</v>
      </c>
      <c r="M434" s="10" t="s">
        <v>1040</v>
      </c>
      <c r="N434" s="10" t="s">
        <v>40</v>
      </c>
      <c r="O434" s="10" t="s">
        <v>41</v>
      </c>
      <c r="P434" s="10" t="s">
        <v>15</v>
      </c>
      <c r="Q434" s="10" t="s">
        <v>15</v>
      </c>
      <c r="R434" s="10" t="s">
        <v>2360</v>
      </c>
      <c r="S434" s="10" t="s">
        <v>2360</v>
      </c>
      <c r="T434" s="10" t="s">
        <v>2282</v>
      </c>
      <c r="U434" s="10" t="s">
        <v>15</v>
      </c>
      <c r="V434" s="10" t="s">
        <v>15</v>
      </c>
      <c r="W434" s="10" t="s">
        <v>15</v>
      </c>
      <c r="X434" s="10" t="s">
        <v>15</v>
      </c>
      <c r="Y434" s="10" t="s">
        <v>15</v>
      </c>
      <c r="Z434" s="10" t="s">
        <v>15</v>
      </c>
      <c r="AA434" s="10" t="s">
        <v>2282</v>
      </c>
      <c r="AB434" s="10" t="s">
        <v>15</v>
      </c>
      <c r="AC434" s="10" t="s">
        <v>15</v>
      </c>
      <c r="AD434" s="10" t="s">
        <v>15</v>
      </c>
      <c r="AE434" s="10" t="s">
        <v>15</v>
      </c>
      <c r="AF434" s="10" t="s">
        <v>15</v>
      </c>
      <c r="AG434" s="10" t="s">
        <v>2360</v>
      </c>
      <c r="AH434" s="10" t="s">
        <v>2282</v>
      </c>
      <c r="AI434" s="10" t="s">
        <v>2360</v>
      </c>
      <c r="AJ434" s="10" t="s">
        <v>2359</v>
      </c>
      <c r="AK434" s="10" t="s">
        <v>15</v>
      </c>
      <c r="AL434" s="10" t="s">
        <v>2360</v>
      </c>
      <c r="AM434" s="10" t="s">
        <v>15</v>
      </c>
      <c r="AN434" s="10" t="s">
        <v>15</v>
      </c>
      <c r="AO434" s="10" t="s">
        <v>2282</v>
      </c>
      <c r="AP434" s="10" t="s">
        <v>15</v>
      </c>
      <c r="AQ434" s="10" t="s">
        <v>15</v>
      </c>
      <c r="AR434" s="10" t="s">
        <v>15</v>
      </c>
      <c r="AS434" s="10" t="s">
        <v>2360</v>
      </c>
      <c r="AT434" s="10" t="s">
        <v>15</v>
      </c>
      <c r="AU434" s="10">
        <f>SUM(COUNTIFS($P434:$AT434,{"Present - Approved","On behalf attendance - Approved","On behalf attendance - Regularise - Approved","Present - Regularise - Approved"}))</f>
        <v>26</v>
      </c>
      <c r="AV434" s="10">
        <f>SUM(COUNTIFS($P434:$AT434,{"Present - Awaiting","Present - Regularise - Awaiting"}))</f>
        <v>0</v>
      </c>
      <c r="AW434" s="10">
        <f>SUM(COUNTIFS($P434:$AT434,{"Weekoff - Approved","Weekoff Regularise - Approved","Weekoff - Regularise - Approved"}))</f>
        <v>4</v>
      </c>
      <c r="AX434" s="10">
        <f>SUM(COUNTIFS($P434:$AT434,{"Half Day - Approved","Halfday Present - Regularise - Approved","Halfday Present - Approved"}))/2</f>
        <v>0</v>
      </c>
      <c r="AY434" s="10">
        <f>SUM(COUNTIFS($P434:$AT434,{"Half Day - Awaiting"}))/2</f>
        <v>0</v>
      </c>
      <c r="AZ434" s="10">
        <f>COUNTIFS($P434:$AT434,"*Leave - approved*")</f>
        <v>1</v>
      </c>
      <c r="BA434" s="10">
        <f>SUM(COUNTIFS($P434:$AT434,{"Leave - Awaiting"}))</f>
        <v>0</v>
      </c>
      <c r="BB434" s="10">
        <f>COUNTIFS($P434:$AT434,"*Holiday*")</f>
        <v>0</v>
      </c>
      <c r="BC434" s="10">
        <f>SUM(COUNTIFS($P434:$AT434,{"Absent","Absent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4" s="10">
        <f>SUM(COUNTIFS($P434:$AT434,{"Not Marked","Halfday Present - Rejected","Half Day - Rejected","Marked Absent - Regularise - Rejected"}))</f>
        <v>0</v>
      </c>
      <c r="BE434" s="10">
        <f>COUNTIFS($P434:$AT434,"*NA*")</f>
        <v>0</v>
      </c>
      <c r="BF434" s="10">
        <f>SUM(AV434+AY434+BA434+BC434+BD434)</f>
        <v>0</v>
      </c>
      <c r="BG434" s="10">
        <f>SUM(AU434+AW434+AX434+AZ434+BB434)</f>
        <v>31</v>
      </c>
      <c r="BH434" s="10">
        <f>SUM($AU434:$BE434)</f>
        <v>31</v>
      </c>
      <c r="BI434" s="10">
        <f>BA434</f>
        <v>0</v>
      </c>
      <c r="BJ434" s="10">
        <f>BD434+BI434</f>
        <v>0</v>
      </c>
      <c r="BK434" s="10">
        <v>0</v>
      </c>
      <c r="BL434" s="10" t="s">
        <v>2380</v>
      </c>
      <c r="BM434" s="10" t="s">
        <v>2376</v>
      </c>
    </row>
    <row r="435" spans="1:65" x14ac:dyDescent="0.25">
      <c r="A435" s="10" t="s">
        <v>1035</v>
      </c>
      <c r="B435" s="10" t="s">
        <v>1048</v>
      </c>
      <c r="C435" s="10">
        <v>2002840848</v>
      </c>
      <c r="D435" s="10" t="s">
        <v>1049</v>
      </c>
      <c r="E435" s="10" t="s">
        <v>1050</v>
      </c>
      <c r="F435" s="10" t="s">
        <v>91</v>
      </c>
      <c r="G435" s="10" t="s">
        <v>36</v>
      </c>
      <c r="H435" s="10">
        <v>7735149839</v>
      </c>
      <c r="I435" s="10" t="s">
        <v>37</v>
      </c>
      <c r="J435" s="22">
        <v>45231</v>
      </c>
      <c r="K435" s="10">
        <v>9078153377</v>
      </c>
      <c r="L435" s="10" t="s">
        <v>1047</v>
      </c>
      <c r="M435" s="10" t="s">
        <v>265</v>
      </c>
      <c r="N435" s="10" t="s">
        <v>40</v>
      </c>
      <c r="O435" s="10" t="s">
        <v>41</v>
      </c>
      <c r="P435" s="10" t="s">
        <v>15</v>
      </c>
      <c r="Q435" s="10" t="s">
        <v>15</v>
      </c>
      <c r="R435" s="10" t="s">
        <v>15</v>
      </c>
      <c r="S435" s="10" t="s">
        <v>15</v>
      </c>
      <c r="T435" s="10" t="s">
        <v>2282</v>
      </c>
      <c r="U435" s="10" t="s">
        <v>15</v>
      </c>
      <c r="V435" s="10" t="s">
        <v>15</v>
      </c>
      <c r="W435" s="10" t="s">
        <v>15</v>
      </c>
      <c r="X435" s="10" t="s">
        <v>15</v>
      </c>
      <c r="Y435" s="10" t="s">
        <v>15</v>
      </c>
      <c r="Z435" s="10" t="s">
        <v>15</v>
      </c>
      <c r="AA435" s="10" t="s">
        <v>2282</v>
      </c>
      <c r="AB435" s="10" t="s">
        <v>15</v>
      </c>
      <c r="AC435" s="10" t="s">
        <v>15</v>
      </c>
      <c r="AD435" s="10" t="s">
        <v>15</v>
      </c>
      <c r="AE435" s="10" t="s">
        <v>15</v>
      </c>
      <c r="AF435" s="10" t="s">
        <v>15</v>
      </c>
      <c r="AG435" s="10" t="s">
        <v>15</v>
      </c>
      <c r="AH435" s="10" t="s">
        <v>2282</v>
      </c>
      <c r="AI435" s="10" t="s">
        <v>2359</v>
      </c>
      <c r="AJ435" s="10" t="s">
        <v>2359</v>
      </c>
      <c r="AK435" s="10" t="s">
        <v>2359</v>
      </c>
      <c r="AL435" s="10" t="s">
        <v>2359</v>
      </c>
      <c r="AM435" s="10" t="s">
        <v>2359</v>
      </c>
      <c r="AN435" s="10" t="s">
        <v>2359</v>
      </c>
      <c r="AO435" s="10" t="s">
        <v>2282</v>
      </c>
      <c r="AP435" s="10" t="s">
        <v>15</v>
      </c>
      <c r="AQ435" s="10" t="s">
        <v>15</v>
      </c>
      <c r="AR435" s="10" t="s">
        <v>15</v>
      </c>
      <c r="AS435" s="10" t="s">
        <v>15</v>
      </c>
      <c r="AT435" s="10" t="s">
        <v>15</v>
      </c>
      <c r="AU435" s="10">
        <f>SUM(COUNTIFS($P435:$AT435,{"Present - Approved","On behalf attendance - Approved","On behalf attendance - Regularise - Approved","Present - Regularise - Approved"}))</f>
        <v>21</v>
      </c>
      <c r="AV435" s="10">
        <f>SUM(COUNTIFS($P435:$AT435,{"Present - Awaiting","Present - Regularise - Awaiting"}))</f>
        <v>0</v>
      </c>
      <c r="AW435" s="10">
        <f>SUM(COUNTIFS($P435:$AT435,{"Weekoff - Approved","Weekoff Regularise - Approved","Weekoff - Regularise - Approved"}))</f>
        <v>4</v>
      </c>
      <c r="AX435" s="10">
        <f>SUM(COUNTIFS($P435:$AT435,{"Half Day - Approved","Halfday Present - Regularise - Approved","Halfday Present - Approved"}))/2</f>
        <v>0</v>
      </c>
      <c r="AY435" s="10">
        <f>SUM(COUNTIFS($P435:$AT435,{"Half Day - Awaiting"}))/2</f>
        <v>0</v>
      </c>
      <c r="AZ435" s="10">
        <f>COUNTIFS($P435:$AT435,"*Leave - approved*")</f>
        <v>6</v>
      </c>
      <c r="BA435" s="10">
        <f>SUM(COUNTIFS($P435:$AT435,{"Leave - Awaiting"}))</f>
        <v>0</v>
      </c>
      <c r="BB435" s="10">
        <f>COUNTIFS($P435:$AT435,"*Holiday*")</f>
        <v>0</v>
      </c>
      <c r="BC435" s="10">
        <f>SUM(COUNTIFS($P435:$AT435,{"Absent","Absent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5" s="10">
        <f>SUM(COUNTIFS($P435:$AT435,{"Not Marked","Halfday Present - Rejected","Half Day - Rejected","Marked Absent - Regularise - Rejected"}))</f>
        <v>0</v>
      </c>
      <c r="BE435" s="10">
        <f>COUNTIFS($P435:$AT435,"*NA*")</f>
        <v>0</v>
      </c>
      <c r="BF435" s="10">
        <f>SUM(AV435+AY435+BA435+BC435+BD435)</f>
        <v>0</v>
      </c>
      <c r="BG435" s="10">
        <f>SUM(AU435+AW435+AX435+AZ435+BB435)</f>
        <v>31</v>
      </c>
      <c r="BH435" s="10">
        <f>SUM($AU435:$BE435)</f>
        <v>31</v>
      </c>
      <c r="BI435" s="10">
        <f>BA435</f>
        <v>0</v>
      </c>
      <c r="BJ435" s="10">
        <f>BD435+BI435</f>
        <v>0</v>
      </c>
      <c r="BK435" s="10">
        <v>0</v>
      </c>
      <c r="BL435" s="10" t="s">
        <v>2380</v>
      </c>
      <c r="BM435" s="10" t="s">
        <v>2376</v>
      </c>
    </row>
    <row r="436" spans="1:65" x14ac:dyDescent="0.25">
      <c r="A436" s="10" t="s">
        <v>1035</v>
      </c>
      <c r="B436" s="10" t="s">
        <v>1051</v>
      </c>
      <c r="C436" s="10">
        <v>2002840847</v>
      </c>
      <c r="D436" s="10" t="s">
        <v>1052</v>
      </c>
      <c r="E436" s="10" t="s">
        <v>1053</v>
      </c>
      <c r="F436" s="10" t="s">
        <v>91</v>
      </c>
      <c r="G436" s="10" t="s">
        <v>47</v>
      </c>
      <c r="H436" s="10">
        <v>7873669621</v>
      </c>
      <c r="I436" s="10" t="s">
        <v>48</v>
      </c>
      <c r="J436" s="22">
        <v>45231</v>
      </c>
      <c r="K436" s="10">
        <v>9437236772</v>
      </c>
      <c r="L436" s="10" t="s">
        <v>1044</v>
      </c>
      <c r="M436" s="10" t="s">
        <v>1040</v>
      </c>
      <c r="N436" s="10" t="s">
        <v>40</v>
      </c>
      <c r="O436" s="10" t="s">
        <v>41</v>
      </c>
      <c r="P436" s="10" t="s">
        <v>15</v>
      </c>
      <c r="Q436" s="10" t="s">
        <v>2360</v>
      </c>
      <c r="R436" s="10" t="s">
        <v>15</v>
      </c>
      <c r="S436" s="10" t="s">
        <v>15</v>
      </c>
      <c r="T436" s="10" t="s">
        <v>2282</v>
      </c>
      <c r="U436" s="10" t="s">
        <v>15</v>
      </c>
      <c r="V436" s="10" t="s">
        <v>2360</v>
      </c>
      <c r="W436" s="10" t="s">
        <v>15</v>
      </c>
      <c r="X436" s="10" t="s">
        <v>15</v>
      </c>
      <c r="Y436" s="10" t="s">
        <v>15</v>
      </c>
      <c r="Z436" s="10" t="s">
        <v>15</v>
      </c>
      <c r="AA436" s="10" t="s">
        <v>2282</v>
      </c>
      <c r="AB436" s="10" t="s">
        <v>15</v>
      </c>
      <c r="AC436" s="10" t="s">
        <v>2360</v>
      </c>
      <c r="AD436" s="10" t="s">
        <v>15</v>
      </c>
      <c r="AE436" s="10" t="s">
        <v>15</v>
      </c>
      <c r="AF436" s="10" t="s">
        <v>15</v>
      </c>
      <c r="AG436" s="10" t="s">
        <v>15</v>
      </c>
      <c r="AH436" s="10" t="s">
        <v>2282</v>
      </c>
      <c r="AI436" s="10" t="s">
        <v>15</v>
      </c>
      <c r="AJ436" s="10" t="s">
        <v>15</v>
      </c>
      <c r="AK436" s="10" t="s">
        <v>2360</v>
      </c>
      <c r="AL436" s="10" t="s">
        <v>15</v>
      </c>
      <c r="AM436" s="10" t="s">
        <v>15</v>
      </c>
      <c r="AN436" s="10" t="s">
        <v>2359</v>
      </c>
      <c r="AO436" s="10" t="s">
        <v>2282</v>
      </c>
      <c r="AP436" s="10" t="s">
        <v>2359</v>
      </c>
      <c r="AQ436" s="10" t="s">
        <v>2359</v>
      </c>
      <c r="AR436" s="10" t="s">
        <v>15</v>
      </c>
      <c r="AS436" s="10" t="s">
        <v>15</v>
      </c>
      <c r="AT436" s="10" t="s">
        <v>15</v>
      </c>
      <c r="AU436" s="10">
        <f>SUM(COUNTIFS($P436:$AT436,{"Present - Approved","On behalf attendance - Approved","On behalf attendance - Regularise - Approved","Present - Regularise - Approved"}))</f>
        <v>24</v>
      </c>
      <c r="AV436" s="10">
        <f>SUM(COUNTIFS($P436:$AT436,{"Present - Awaiting","Present - Regularise - Awaiting"}))</f>
        <v>0</v>
      </c>
      <c r="AW436" s="10">
        <f>SUM(COUNTIFS($P436:$AT436,{"Weekoff - Approved","Weekoff Regularise - Approved","Weekoff - Regularise - Approved"}))</f>
        <v>4</v>
      </c>
      <c r="AX436" s="10">
        <f>SUM(COUNTIFS($P436:$AT436,{"Half Day - Approved","Halfday Present - Regularise - Approved","Halfday Present - Approved"}))/2</f>
        <v>0</v>
      </c>
      <c r="AY436" s="10">
        <f>SUM(COUNTIFS($P436:$AT436,{"Half Day - Awaiting"}))/2</f>
        <v>0</v>
      </c>
      <c r="AZ436" s="10">
        <f>COUNTIFS($P436:$AT436,"*Leave - approved*")</f>
        <v>3</v>
      </c>
      <c r="BA436" s="10">
        <f>SUM(COUNTIFS($P436:$AT436,{"Leave - Awaiting"}))</f>
        <v>0</v>
      </c>
      <c r="BB436" s="10">
        <f>COUNTIFS($P436:$AT436,"*Holiday*")</f>
        <v>0</v>
      </c>
      <c r="BC436" s="10">
        <f>SUM(COUNTIFS($P436:$AT436,{"Absent","Absent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6" s="10">
        <f>SUM(COUNTIFS($P436:$AT436,{"Not Marked","Halfday Present - Rejected","Half Day - Rejected","Marked Absent - Regularise - Rejected"}))</f>
        <v>0</v>
      </c>
      <c r="BE436" s="10">
        <f>COUNTIFS($P436:$AT436,"*NA*")</f>
        <v>0</v>
      </c>
      <c r="BF436" s="10">
        <f>SUM(AV436+AY436+BA436+BC436+BD436)</f>
        <v>0</v>
      </c>
      <c r="BG436" s="10">
        <f>SUM(AU436+AW436+AX436+AZ436+BB436)</f>
        <v>31</v>
      </c>
      <c r="BH436" s="10">
        <f>SUM($AU436:$BE436)</f>
        <v>31</v>
      </c>
      <c r="BI436" s="10">
        <f>BA436</f>
        <v>0</v>
      </c>
      <c r="BJ436" s="10">
        <f>BD436+BI436</f>
        <v>0</v>
      </c>
      <c r="BK436" s="10">
        <v>0</v>
      </c>
      <c r="BL436" s="10" t="s">
        <v>2380</v>
      </c>
      <c r="BM436" s="10" t="s">
        <v>2376</v>
      </c>
    </row>
    <row r="437" spans="1:65" x14ac:dyDescent="0.25">
      <c r="A437" s="10" t="s">
        <v>1035</v>
      </c>
      <c r="B437" s="10" t="s">
        <v>1054</v>
      </c>
      <c r="C437" s="10">
        <v>2002840846</v>
      </c>
      <c r="D437" s="10" t="s">
        <v>1055</v>
      </c>
      <c r="E437" s="10" t="s">
        <v>1056</v>
      </c>
      <c r="F437" s="10" t="s">
        <v>91</v>
      </c>
      <c r="G437" s="10" t="s">
        <v>47</v>
      </c>
      <c r="H437" s="10">
        <v>7205287576</v>
      </c>
      <c r="I437" s="10" t="s">
        <v>48</v>
      </c>
      <c r="J437" s="22">
        <v>45231</v>
      </c>
      <c r="K437" s="10">
        <v>7008222528</v>
      </c>
      <c r="L437" s="10" t="s">
        <v>1057</v>
      </c>
      <c r="M437" s="10" t="s">
        <v>1058</v>
      </c>
      <c r="N437" s="10" t="s">
        <v>40</v>
      </c>
      <c r="O437" s="10" t="s">
        <v>41</v>
      </c>
      <c r="P437" s="10" t="s">
        <v>15</v>
      </c>
      <c r="Q437" s="10" t="s">
        <v>15</v>
      </c>
      <c r="R437" s="10" t="s">
        <v>15</v>
      </c>
      <c r="S437" s="10" t="s">
        <v>15</v>
      </c>
      <c r="T437" s="10" t="s">
        <v>2282</v>
      </c>
      <c r="U437" s="10" t="s">
        <v>15</v>
      </c>
      <c r="V437" s="10" t="s">
        <v>15</v>
      </c>
      <c r="W437" s="10" t="s">
        <v>15</v>
      </c>
      <c r="X437" s="10" t="s">
        <v>15</v>
      </c>
      <c r="Y437" s="10" t="s">
        <v>15</v>
      </c>
      <c r="Z437" s="10" t="s">
        <v>15</v>
      </c>
      <c r="AA437" s="10" t="s">
        <v>2282</v>
      </c>
      <c r="AB437" s="10" t="s">
        <v>15</v>
      </c>
      <c r="AC437" s="10" t="s">
        <v>15</v>
      </c>
      <c r="AD437" s="10" t="s">
        <v>15</v>
      </c>
      <c r="AE437" s="10" t="s">
        <v>15</v>
      </c>
      <c r="AF437" s="10" t="s">
        <v>15</v>
      </c>
      <c r="AG437" s="10" t="s">
        <v>15</v>
      </c>
      <c r="AH437" s="10" t="s">
        <v>2282</v>
      </c>
      <c r="AI437" s="10" t="s">
        <v>15</v>
      </c>
      <c r="AJ437" s="10" t="s">
        <v>2359</v>
      </c>
      <c r="AK437" s="10" t="s">
        <v>15</v>
      </c>
      <c r="AL437" s="10" t="s">
        <v>15</v>
      </c>
      <c r="AM437" s="10" t="s">
        <v>15</v>
      </c>
      <c r="AN437" s="10" t="s">
        <v>15</v>
      </c>
      <c r="AO437" s="10" t="s">
        <v>2282</v>
      </c>
      <c r="AP437" s="10" t="s">
        <v>15</v>
      </c>
      <c r="AQ437" s="10" t="s">
        <v>15</v>
      </c>
      <c r="AR437" s="10" t="s">
        <v>15</v>
      </c>
      <c r="AS437" s="10" t="s">
        <v>15</v>
      </c>
      <c r="AT437" s="10" t="s">
        <v>15</v>
      </c>
      <c r="AU437" s="10">
        <f>SUM(COUNTIFS($P437:$AT437,{"Present - Approved","On behalf attendance - Approved","On behalf attendance - Regularise - Approved","Present - Regularise - Approved"}))</f>
        <v>26</v>
      </c>
      <c r="AV437" s="10">
        <f>SUM(COUNTIFS($P437:$AT437,{"Present - Awaiting","Present - Regularise - Awaiting"}))</f>
        <v>0</v>
      </c>
      <c r="AW437" s="10">
        <f>SUM(COUNTIFS($P437:$AT437,{"Weekoff - Approved","Weekoff Regularise - Approved","Weekoff - Regularise - Approved"}))</f>
        <v>4</v>
      </c>
      <c r="AX437" s="10">
        <f>SUM(COUNTIFS($P437:$AT437,{"Half Day - Approved","Halfday Present - Regularise - Approved","Halfday Present - Approved"}))/2</f>
        <v>0</v>
      </c>
      <c r="AY437" s="10">
        <f>SUM(COUNTIFS($P437:$AT437,{"Half Day - Awaiting"}))/2</f>
        <v>0</v>
      </c>
      <c r="AZ437" s="10">
        <f>COUNTIFS($P437:$AT437,"*Leave - approved*")</f>
        <v>1</v>
      </c>
      <c r="BA437" s="10">
        <f>SUM(COUNTIFS($P437:$AT437,{"Leave - Awaiting"}))</f>
        <v>0</v>
      </c>
      <c r="BB437" s="10">
        <f>COUNTIFS($P437:$AT437,"*Holiday*")</f>
        <v>0</v>
      </c>
      <c r="BC437" s="10">
        <f>SUM(COUNTIFS($P437:$AT437,{"Absent","Absent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7" s="10">
        <f>SUM(COUNTIFS($P437:$AT437,{"Not Marked","Halfday Present - Rejected","Half Day - Rejected","Marked Absent - Regularise - Rejected"}))</f>
        <v>0</v>
      </c>
      <c r="BE437" s="10">
        <f>COUNTIFS($P437:$AT437,"*NA*")</f>
        <v>0</v>
      </c>
      <c r="BF437" s="10">
        <f>SUM(AV437+AY437+BA437+BC437+BD437)</f>
        <v>0</v>
      </c>
      <c r="BG437" s="10">
        <f>SUM(AU437+AW437+AX437+AZ437+BB437)</f>
        <v>31</v>
      </c>
      <c r="BH437" s="10">
        <f>SUM($AU437:$BE437)</f>
        <v>31</v>
      </c>
      <c r="BI437" s="10">
        <f>BA437</f>
        <v>0</v>
      </c>
      <c r="BJ437" s="10">
        <f>BD437+BI437</f>
        <v>0</v>
      </c>
      <c r="BK437" s="10">
        <v>0</v>
      </c>
      <c r="BL437" s="10" t="s">
        <v>2380</v>
      </c>
      <c r="BM437" s="10" t="s">
        <v>2376</v>
      </c>
    </row>
    <row r="438" spans="1:65" x14ac:dyDescent="0.25">
      <c r="A438" s="10" t="s">
        <v>1035</v>
      </c>
      <c r="B438" s="10" t="s">
        <v>1059</v>
      </c>
      <c r="C438" s="10">
        <v>2002840688</v>
      </c>
      <c r="D438" s="10" t="s">
        <v>1060</v>
      </c>
      <c r="E438" s="10" t="s">
        <v>1061</v>
      </c>
      <c r="F438" s="10" t="s">
        <v>91</v>
      </c>
      <c r="G438" s="10" t="s">
        <v>47</v>
      </c>
      <c r="H438" s="10">
        <v>7008483140</v>
      </c>
      <c r="I438" s="10" t="s">
        <v>48</v>
      </c>
      <c r="J438" s="22">
        <v>45231</v>
      </c>
      <c r="K438" s="10">
        <v>7008222528</v>
      </c>
      <c r="L438" s="10" t="s">
        <v>1057</v>
      </c>
      <c r="M438" s="10" t="s">
        <v>1058</v>
      </c>
      <c r="N438" s="10" t="s">
        <v>40</v>
      </c>
      <c r="O438" s="10" t="s">
        <v>41</v>
      </c>
      <c r="P438" s="10" t="s">
        <v>15</v>
      </c>
      <c r="Q438" s="10" t="s">
        <v>15</v>
      </c>
      <c r="R438" s="10" t="s">
        <v>2366</v>
      </c>
      <c r="S438" s="10" t="s">
        <v>15</v>
      </c>
      <c r="T438" s="10" t="s">
        <v>2282</v>
      </c>
      <c r="U438" s="10" t="s">
        <v>15</v>
      </c>
      <c r="V438" s="10" t="s">
        <v>15</v>
      </c>
      <c r="W438" s="10" t="s">
        <v>15</v>
      </c>
      <c r="X438" s="10" t="s">
        <v>15</v>
      </c>
      <c r="Y438" s="10" t="s">
        <v>15</v>
      </c>
      <c r="Z438" s="10" t="s">
        <v>15</v>
      </c>
      <c r="AA438" s="10" t="s">
        <v>2282</v>
      </c>
      <c r="AB438" s="10" t="s">
        <v>15</v>
      </c>
      <c r="AC438" s="10" t="s">
        <v>15</v>
      </c>
      <c r="AD438" s="10" t="s">
        <v>15</v>
      </c>
      <c r="AE438" s="10" t="s">
        <v>15</v>
      </c>
      <c r="AF438" s="10" t="s">
        <v>15</v>
      </c>
      <c r="AG438" s="10" t="s">
        <v>15</v>
      </c>
      <c r="AH438" s="10" t="s">
        <v>2282</v>
      </c>
      <c r="AI438" s="10" t="s">
        <v>15</v>
      </c>
      <c r="AJ438" s="10" t="s">
        <v>15</v>
      </c>
      <c r="AK438" s="10" t="s">
        <v>15</v>
      </c>
      <c r="AL438" s="10" t="s">
        <v>15</v>
      </c>
      <c r="AM438" s="10" t="s">
        <v>15</v>
      </c>
      <c r="AN438" s="10" t="s">
        <v>15</v>
      </c>
      <c r="AO438" s="10" t="s">
        <v>2282</v>
      </c>
      <c r="AP438" s="10" t="s">
        <v>2366</v>
      </c>
      <c r="AQ438" s="10" t="s">
        <v>15</v>
      </c>
      <c r="AR438" s="10" t="s">
        <v>15</v>
      </c>
      <c r="AS438" s="10" t="s">
        <v>15</v>
      </c>
      <c r="AT438" s="10" t="s">
        <v>15</v>
      </c>
      <c r="AU438" s="10">
        <f>SUM(COUNTIFS($P438:$AT438,{"Present - Approved","On behalf attendance - Approved","On behalf attendance - Regularise - Approved","Present - Regularise - Approved"}))</f>
        <v>25</v>
      </c>
      <c r="AV438" s="10">
        <f>SUM(COUNTIFS($P438:$AT438,{"Present - Awaiting","Present - Regularise - Awaiting"}))</f>
        <v>0</v>
      </c>
      <c r="AW438" s="10">
        <f>SUM(COUNTIFS($P438:$AT438,{"Weekoff - Approved","Weekoff Regularise - Approved","Weekoff - Regularise - Approved"}))</f>
        <v>4</v>
      </c>
      <c r="AX438" s="10">
        <f>SUM(COUNTIFS($P438:$AT438,{"Half Day - Approved","Halfday Present - Regularise - Approved","Halfday Present - Approved"}))/2</f>
        <v>1</v>
      </c>
      <c r="AY438" s="10">
        <f>SUM(COUNTIFS($P438:$AT438,{"Half Day - Awaiting"}))/2</f>
        <v>0</v>
      </c>
      <c r="AZ438" s="10">
        <f>COUNTIFS($P438:$AT438,"*Leave - approved*")</f>
        <v>0</v>
      </c>
      <c r="BA438" s="10">
        <f>SUM(COUNTIFS($P438:$AT438,{"Leave - Awaiting"}))</f>
        <v>0</v>
      </c>
      <c r="BB438" s="10">
        <f>COUNTIFS($P438:$AT438,"*Holiday*")</f>
        <v>0</v>
      </c>
      <c r="BC438" s="10">
        <f>SUM(COUNTIFS($P438:$AT438,{"Absent","Absent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8" s="10">
        <f>SUM(COUNTIFS($P438:$AT438,{"Not Marked","Halfday Present - Rejected","Half Day - Rejected","Marked Absent - Regularise - Rejected"}))</f>
        <v>0</v>
      </c>
      <c r="BE438" s="10">
        <f>COUNTIFS($P438:$AT438,"*NA*")</f>
        <v>0</v>
      </c>
      <c r="BF438" s="10">
        <f>SUM(AV438+AY438+BA438+BC438+BD438)</f>
        <v>0</v>
      </c>
      <c r="BG438" s="10">
        <f>SUM(AU438+AW438+AX438+AZ438+BB438)</f>
        <v>30</v>
      </c>
      <c r="BH438" s="10">
        <f>SUM($AU438:$BE438)</f>
        <v>30</v>
      </c>
      <c r="BI438" s="10">
        <f>BA438</f>
        <v>0</v>
      </c>
      <c r="BJ438" s="10">
        <f>BD438+BI438</f>
        <v>0</v>
      </c>
      <c r="BK438" s="10">
        <v>0</v>
      </c>
      <c r="BL438" s="10" t="s">
        <v>2380</v>
      </c>
      <c r="BM438" s="10" t="s">
        <v>2376</v>
      </c>
    </row>
    <row r="439" spans="1:65" x14ac:dyDescent="0.25">
      <c r="A439" s="10" t="s">
        <v>1035</v>
      </c>
      <c r="B439" s="10" t="s">
        <v>1065</v>
      </c>
      <c r="C439" s="10">
        <v>2002840775</v>
      </c>
      <c r="D439" s="10" t="s">
        <v>1066</v>
      </c>
      <c r="E439" s="10" t="s">
        <v>1067</v>
      </c>
      <c r="F439" s="10" t="s">
        <v>91</v>
      </c>
      <c r="G439" s="10" t="s">
        <v>47</v>
      </c>
      <c r="H439" s="10">
        <v>8260684425</v>
      </c>
      <c r="I439" s="10" t="s">
        <v>48</v>
      </c>
      <c r="J439" s="22">
        <v>45231</v>
      </c>
      <c r="K439" s="10">
        <v>9437236772</v>
      </c>
      <c r="L439" s="10" t="s">
        <v>1044</v>
      </c>
      <c r="M439" s="10" t="s">
        <v>1040</v>
      </c>
      <c r="N439" s="10" t="s">
        <v>40</v>
      </c>
      <c r="O439" s="10" t="s">
        <v>41</v>
      </c>
      <c r="P439" s="10" t="s">
        <v>15</v>
      </c>
      <c r="Q439" s="10" t="s">
        <v>15</v>
      </c>
      <c r="R439" s="10" t="s">
        <v>15</v>
      </c>
      <c r="S439" s="10" t="s">
        <v>15</v>
      </c>
      <c r="T439" s="10" t="s">
        <v>2282</v>
      </c>
      <c r="U439" s="10" t="s">
        <v>15</v>
      </c>
      <c r="V439" s="10" t="s">
        <v>2360</v>
      </c>
      <c r="W439" s="10" t="s">
        <v>15</v>
      </c>
      <c r="X439" s="10" t="s">
        <v>2360</v>
      </c>
      <c r="Y439" s="10" t="s">
        <v>15</v>
      </c>
      <c r="Z439" s="10" t="s">
        <v>15</v>
      </c>
      <c r="AA439" s="10" t="s">
        <v>2282</v>
      </c>
      <c r="AB439" s="10" t="s">
        <v>2360</v>
      </c>
      <c r="AC439" s="10" t="s">
        <v>2359</v>
      </c>
      <c r="AD439" s="10" t="s">
        <v>2359</v>
      </c>
      <c r="AE439" s="10" t="s">
        <v>2359</v>
      </c>
      <c r="AF439" s="10" t="s">
        <v>2359</v>
      </c>
      <c r="AG439" s="10" t="s">
        <v>15</v>
      </c>
      <c r="AH439" s="10" t="s">
        <v>2282</v>
      </c>
      <c r="AI439" s="10" t="s">
        <v>15</v>
      </c>
      <c r="AJ439" s="10" t="s">
        <v>15</v>
      </c>
      <c r="AK439" s="10" t="s">
        <v>15</v>
      </c>
      <c r="AL439" s="10" t="s">
        <v>15</v>
      </c>
      <c r="AM439" s="10" t="s">
        <v>15</v>
      </c>
      <c r="AN439" s="10" t="s">
        <v>15</v>
      </c>
      <c r="AO439" s="10" t="s">
        <v>2282</v>
      </c>
      <c r="AP439" s="10" t="s">
        <v>15</v>
      </c>
      <c r="AQ439" s="10" t="s">
        <v>15</v>
      </c>
      <c r="AR439" s="10" t="s">
        <v>15</v>
      </c>
      <c r="AS439" s="10" t="s">
        <v>15</v>
      </c>
      <c r="AT439" s="10" t="s">
        <v>15</v>
      </c>
      <c r="AU439" s="10">
        <f>SUM(COUNTIFS($P439:$AT439,{"Present - Approved","On behalf attendance - Approved","On behalf attendance - Regularise - Approved","Present - Regularise - Approved"}))</f>
        <v>23</v>
      </c>
      <c r="AV439" s="10">
        <f>SUM(COUNTIFS($P439:$AT439,{"Present - Awaiting","Present - Regularise - Awaiting"}))</f>
        <v>0</v>
      </c>
      <c r="AW439" s="10">
        <f>SUM(COUNTIFS($P439:$AT439,{"Weekoff - Approved","Weekoff Regularise - Approved","Weekoff - Regularise - Approved"}))</f>
        <v>4</v>
      </c>
      <c r="AX439" s="10">
        <f>SUM(COUNTIFS($P439:$AT439,{"Half Day - Approved","Halfday Present - Regularise - Approved","Halfday Present - Approved"}))/2</f>
        <v>0</v>
      </c>
      <c r="AY439" s="10">
        <f>SUM(COUNTIFS($P439:$AT439,{"Half Day - Awaiting"}))/2</f>
        <v>0</v>
      </c>
      <c r="AZ439" s="10">
        <f>COUNTIFS($P439:$AT439,"*Leave - approved*")</f>
        <v>4</v>
      </c>
      <c r="BA439" s="10">
        <f>SUM(COUNTIFS($P439:$AT439,{"Leave - Awaiting"}))</f>
        <v>0</v>
      </c>
      <c r="BB439" s="10">
        <f>COUNTIFS($P439:$AT439,"*Holiday*")</f>
        <v>0</v>
      </c>
      <c r="BC439" s="10">
        <f>SUM(COUNTIFS($P439:$AT439,{"Absent","Absent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39" s="10">
        <f>SUM(COUNTIFS($P439:$AT439,{"Not Marked","Halfday Present - Rejected","Half Day - Rejected","Marked Absent - Regularise - Rejected"}))</f>
        <v>0</v>
      </c>
      <c r="BE439" s="10">
        <f>COUNTIFS($P439:$AT439,"*NA*")</f>
        <v>0</v>
      </c>
      <c r="BF439" s="10">
        <f>SUM(AV439+AY439+BA439+BC439+BD439)</f>
        <v>0</v>
      </c>
      <c r="BG439" s="10">
        <f>SUM(AU439+AW439+AX439+AZ439+BB439)</f>
        <v>31</v>
      </c>
      <c r="BH439" s="10">
        <f>SUM($AU439:$BE439)</f>
        <v>31</v>
      </c>
      <c r="BI439" s="10">
        <f>BA439</f>
        <v>0</v>
      </c>
      <c r="BJ439" s="10">
        <f>BD439+BI439</f>
        <v>0</v>
      </c>
      <c r="BK439" s="10">
        <v>0</v>
      </c>
      <c r="BL439" s="10" t="s">
        <v>2380</v>
      </c>
      <c r="BM439" s="10" t="s">
        <v>2376</v>
      </c>
    </row>
    <row r="440" spans="1:65" x14ac:dyDescent="0.25">
      <c r="A440" s="10" t="s">
        <v>1035</v>
      </c>
      <c r="B440" s="10" t="s">
        <v>1068</v>
      </c>
      <c r="C440" s="10">
        <v>2002840841</v>
      </c>
      <c r="D440" s="10" t="s">
        <v>1071</v>
      </c>
      <c r="E440" s="10" t="s">
        <v>1072</v>
      </c>
      <c r="F440" s="10" t="s">
        <v>91</v>
      </c>
      <c r="G440" s="10" t="s">
        <v>47</v>
      </c>
      <c r="H440" s="10">
        <v>7381532020</v>
      </c>
      <c r="I440" s="10" t="s">
        <v>48</v>
      </c>
      <c r="J440" s="22">
        <v>45231</v>
      </c>
      <c r="K440" s="10">
        <v>7504417388</v>
      </c>
      <c r="L440" s="10" t="s">
        <v>1039</v>
      </c>
      <c r="M440" s="10" t="s">
        <v>1040</v>
      </c>
      <c r="N440" s="10" t="s">
        <v>40</v>
      </c>
      <c r="O440" s="10" t="s">
        <v>41</v>
      </c>
      <c r="P440" s="10" t="s">
        <v>15</v>
      </c>
      <c r="Q440" s="10" t="s">
        <v>15</v>
      </c>
      <c r="R440" s="10" t="s">
        <v>15</v>
      </c>
      <c r="S440" s="10" t="s">
        <v>15</v>
      </c>
      <c r="T440" s="10" t="s">
        <v>2282</v>
      </c>
      <c r="U440" s="10" t="s">
        <v>15</v>
      </c>
      <c r="V440" s="10" t="s">
        <v>15</v>
      </c>
      <c r="W440" s="10" t="s">
        <v>15</v>
      </c>
      <c r="X440" s="10" t="s">
        <v>15</v>
      </c>
      <c r="Y440" s="10" t="s">
        <v>15</v>
      </c>
      <c r="Z440" s="10" t="s">
        <v>15</v>
      </c>
      <c r="AA440" s="10" t="s">
        <v>2282</v>
      </c>
      <c r="AB440" s="10" t="s">
        <v>2359</v>
      </c>
      <c r="AC440" s="10" t="s">
        <v>15</v>
      </c>
      <c r="AD440" s="10" t="s">
        <v>15</v>
      </c>
      <c r="AE440" s="10" t="s">
        <v>15</v>
      </c>
      <c r="AF440" s="10" t="s">
        <v>15</v>
      </c>
      <c r="AG440" s="10" t="s">
        <v>2360</v>
      </c>
      <c r="AH440" s="10" t="s">
        <v>2282</v>
      </c>
      <c r="AI440" s="10" t="s">
        <v>15</v>
      </c>
      <c r="AJ440" s="10" t="s">
        <v>2360</v>
      </c>
      <c r="AK440" s="10" t="s">
        <v>2359</v>
      </c>
      <c r="AL440" s="10" t="s">
        <v>2359</v>
      </c>
      <c r="AM440" s="10" t="s">
        <v>15</v>
      </c>
      <c r="AN440" s="10" t="s">
        <v>15</v>
      </c>
      <c r="AO440" s="10" t="s">
        <v>2282</v>
      </c>
      <c r="AP440" s="10" t="s">
        <v>2360</v>
      </c>
      <c r="AQ440" s="10" t="s">
        <v>15</v>
      </c>
      <c r="AR440" s="10" t="s">
        <v>15</v>
      </c>
      <c r="AS440" s="10" t="s">
        <v>2360</v>
      </c>
      <c r="AT440" s="10" t="s">
        <v>15</v>
      </c>
      <c r="AU440" s="10">
        <f>SUM(COUNTIFS($P440:$AT440,{"Present - Approved","On behalf attendance - Approved","On behalf attendance - Regularise - Approved","Present - Regularise - Approved"}))</f>
        <v>24</v>
      </c>
      <c r="AV440" s="10">
        <f>SUM(COUNTIFS($P440:$AT440,{"Present - Awaiting","Present - Regularise - Awaiting"}))</f>
        <v>0</v>
      </c>
      <c r="AW440" s="10">
        <f>SUM(COUNTIFS($P440:$AT440,{"Weekoff - Approved","Weekoff Regularise - Approved","Weekoff - Regularise - Approved"}))</f>
        <v>4</v>
      </c>
      <c r="AX440" s="10">
        <f>SUM(COUNTIFS($P440:$AT440,{"Half Day - Approved","Halfday Present - Regularise - Approved","Halfday Present - Approved"}))/2</f>
        <v>0</v>
      </c>
      <c r="AY440" s="10">
        <f>SUM(COUNTIFS($P440:$AT440,{"Half Day - Awaiting"}))/2</f>
        <v>0</v>
      </c>
      <c r="AZ440" s="10">
        <f>COUNTIFS($P440:$AT440,"*Leave - approved*")</f>
        <v>3</v>
      </c>
      <c r="BA440" s="10">
        <f>SUM(COUNTIFS($P440:$AT440,{"Leave - Awaiting"}))</f>
        <v>0</v>
      </c>
      <c r="BB440" s="10">
        <f>COUNTIFS($P440:$AT440,"*Holiday*")</f>
        <v>0</v>
      </c>
      <c r="BC440" s="10">
        <f>SUM(COUNTIFS($P440:$AT440,{"Absent","Absent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0" s="10">
        <f>SUM(COUNTIFS($P440:$AT440,{"Not Marked","Halfday Present - Rejected","Half Day - Rejected","Marked Absent - Regularise - Rejected"}))</f>
        <v>0</v>
      </c>
      <c r="BE440" s="10">
        <f>COUNTIFS($P440:$AT440,"*NA*")</f>
        <v>0</v>
      </c>
      <c r="BF440" s="10">
        <f>SUM(AV440+AY440+BA440+BC440+BD440)</f>
        <v>0</v>
      </c>
      <c r="BG440" s="10">
        <f>SUM(AU440+AW440+AX440+AZ440+BB440)</f>
        <v>31</v>
      </c>
      <c r="BH440" s="10">
        <f>SUM($AU440:$BE440)</f>
        <v>31</v>
      </c>
      <c r="BI440" s="10">
        <f>BA440</f>
        <v>0</v>
      </c>
      <c r="BJ440" s="10">
        <f>BD440+BI440</f>
        <v>0</v>
      </c>
      <c r="BK440" s="10">
        <v>0</v>
      </c>
      <c r="BL440" s="10" t="s">
        <v>2380</v>
      </c>
      <c r="BM440" s="10" t="s">
        <v>2376</v>
      </c>
    </row>
    <row r="441" spans="1:65" x14ac:dyDescent="0.25">
      <c r="A441" s="10" t="s">
        <v>1035</v>
      </c>
      <c r="B441" s="10" t="s">
        <v>1036</v>
      </c>
      <c r="C441" s="10">
        <v>2002840840</v>
      </c>
      <c r="D441" s="10" t="s">
        <v>1073</v>
      </c>
      <c r="E441" s="10" t="s">
        <v>1074</v>
      </c>
      <c r="F441" s="10" t="s">
        <v>91</v>
      </c>
      <c r="G441" s="10" t="s">
        <v>47</v>
      </c>
      <c r="H441" s="10">
        <v>7978478791</v>
      </c>
      <c r="I441" s="10" t="s">
        <v>48</v>
      </c>
      <c r="J441" s="22">
        <v>45231</v>
      </c>
      <c r="K441" s="10">
        <v>7504417388</v>
      </c>
      <c r="L441" s="10" t="s">
        <v>1039</v>
      </c>
      <c r="M441" s="10" t="s">
        <v>1040</v>
      </c>
      <c r="N441" s="10" t="s">
        <v>40</v>
      </c>
      <c r="O441" s="10" t="s">
        <v>41</v>
      </c>
      <c r="P441" s="10" t="s">
        <v>15</v>
      </c>
      <c r="Q441" s="10" t="s">
        <v>15</v>
      </c>
      <c r="R441" s="10" t="s">
        <v>15</v>
      </c>
      <c r="S441" s="10" t="s">
        <v>15</v>
      </c>
      <c r="T441" s="10" t="s">
        <v>2282</v>
      </c>
      <c r="U441" s="10" t="s">
        <v>15</v>
      </c>
      <c r="V441" s="10" t="s">
        <v>2360</v>
      </c>
      <c r="W441" s="10" t="s">
        <v>2360</v>
      </c>
      <c r="X441" s="10" t="s">
        <v>2360</v>
      </c>
      <c r="Y441" s="10" t="s">
        <v>2360</v>
      </c>
      <c r="Z441" s="10" t="s">
        <v>15</v>
      </c>
      <c r="AA441" s="10" t="s">
        <v>2282</v>
      </c>
      <c r="AB441" s="10" t="s">
        <v>15</v>
      </c>
      <c r="AC441" s="10" t="s">
        <v>15</v>
      </c>
      <c r="AD441" s="10" t="s">
        <v>15</v>
      </c>
      <c r="AE441" s="10" t="s">
        <v>15</v>
      </c>
      <c r="AF441" s="10" t="s">
        <v>15</v>
      </c>
      <c r="AG441" s="10" t="s">
        <v>15</v>
      </c>
      <c r="AH441" s="10" t="s">
        <v>2282</v>
      </c>
      <c r="AI441" s="10" t="s">
        <v>15</v>
      </c>
      <c r="AJ441" s="10" t="s">
        <v>15</v>
      </c>
      <c r="AK441" s="10" t="s">
        <v>15</v>
      </c>
      <c r="AL441" s="10" t="s">
        <v>15</v>
      </c>
      <c r="AM441" s="10" t="s">
        <v>15</v>
      </c>
      <c r="AN441" s="10" t="s">
        <v>15</v>
      </c>
      <c r="AO441" s="10" t="s">
        <v>2282</v>
      </c>
      <c r="AP441" s="10" t="s">
        <v>2359</v>
      </c>
      <c r="AQ441" s="10" t="s">
        <v>15</v>
      </c>
      <c r="AR441" s="10" t="s">
        <v>15</v>
      </c>
      <c r="AS441" s="10" t="s">
        <v>15</v>
      </c>
      <c r="AT441" s="10" t="s">
        <v>15</v>
      </c>
      <c r="AU441" s="10">
        <f>SUM(COUNTIFS($P441:$AT441,{"Present - Approved","On behalf attendance - Approved","On behalf attendance - Regularise - Approved","Present - Regularise - Approved"}))</f>
        <v>26</v>
      </c>
      <c r="AV441" s="10">
        <f>SUM(COUNTIFS($P441:$AT441,{"Present - Awaiting","Present - Regularise - Awaiting"}))</f>
        <v>0</v>
      </c>
      <c r="AW441" s="10">
        <f>SUM(COUNTIFS($P441:$AT441,{"Weekoff - Approved","Weekoff Regularise - Approved","Weekoff - Regularise - Approved"}))</f>
        <v>4</v>
      </c>
      <c r="AX441" s="10">
        <f>SUM(COUNTIFS($P441:$AT441,{"Half Day - Approved","Halfday Present - Regularise - Approved","Halfday Present - Approved"}))/2</f>
        <v>0</v>
      </c>
      <c r="AY441" s="10">
        <f>SUM(COUNTIFS($P441:$AT441,{"Half Day - Awaiting"}))/2</f>
        <v>0</v>
      </c>
      <c r="AZ441" s="10">
        <f>COUNTIFS($P441:$AT441,"*Leave - approved*")</f>
        <v>1</v>
      </c>
      <c r="BA441" s="10">
        <f>SUM(COUNTIFS($P441:$AT441,{"Leave - Awaiting"}))</f>
        <v>0</v>
      </c>
      <c r="BB441" s="10">
        <f>COUNTIFS($P441:$AT441,"*Holiday*")</f>
        <v>0</v>
      </c>
      <c r="BC441" s="10">
        <f>SUM(COUNTIFS($P441:$AT441,{"Absent","Absent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1" s="10">
        <f>SUM(COUNTIFS($P441:$AT441,{"Not Marked","Halfday Present - Rejected","Half Day - Rejected","Marked Absent - Regularise - Rejected"}))</f>
        <v>0</v>
      </c>
      <c r="BE441" s="10">
        <f>COUNTIFS($P441:$AT441,"*NA*")</f>
        <v>0</v>
      </c>
      <c r="BF441" s="10">
        <f>SUM(AV441+AY441+BA441+BC441+BD441)</f>
        <v>0</v>
      </c>
      <c r="BG441" s="10">
        <f>SUM(AU441+AW441+AX441+AZ441+BB441)</f>
        <v>31</v>
      </c>
      <c r="BH441" s="10">
        <f>SUM($AU441:$BE441)</f>
        <v>31</v>
      </c>
      <c r="BI441" s="10">
        <f>BA441</f>
        <v>0</v>
      </c>
      <c r="BJ441" s="10">
        <f>BD441+BI441</f>
        <v>0</v>
      </c>
      <c r="BK441" s="10">
        <v>0</v>
      </c>
      <c r="BL441" s="10" t="s">
        <v>2380</v>
      </c>
      <c r="BM441" s="10" t="s">
        <v>2376</v>
      </c>
    </row>
    <row r="442" spans="1:65" x14ac:dyDescent="0.25">
      <c r="A442" s="10" t="s">
        <v>1035</v>
      </c>
      <c r="B442" s="10" t="s">
        <v>1075</v>
      </c>
      <c r="C442" s="10">
        <v>2002840687</v>
      </c>
      <c r="D442" s="10" t="s">
        <v>1076</v>
      </c>
      <c r="E442" s="10" t="s">
        <v>1077</v>
      </c>
      <c r="F442" s="10" t="s">
        <v>91</v>
      </c>
      <c r="G442" s="10" t="s">
        <v>47</v>
      </c>
      <c r="H442" s="10">
        <v>9938083334</v>
      </c>
      <c r="I442" s="10" t="s">
        <v>48</v>
      </c>
      <c r="J442" s="22">
        <v>45231</v>
      </c>
      <c r="K442" s="10">
        <v>7978368664</v>
      </c>
      <c r="L442" s="10" t="s">
        <v>1078</v>
      </c>
      <c r="M442" s="10" t="s">
        <v>1040</v>
      </c>
      <c r="N442" s="10" t="s">
        <v>40</v>
      </c>
      <c r="O442" s="10" t="s">
        <v>41</v>
      </c>
      <c r="P442" s="10" t="s">
        <v>15</v>
      </c>
      <c r="Q442" s="10" t="s">
        <v>15</v>
      </c>
      <c r="R442" s="10" t="s">
        <v>15</v>
      </c>
      <c r="S442" s="10" t="s">
        <v>15</v>
      </c>
      <c r="T442" s="10" t="s">
        <v>2282</v>
      </c>
      <c r="U442" s="10" t="s">
        <v>15</v>
      </c>
      <c r="V442" s="10" t="s">
        <v>15</v>
      </c>
      <c r="W442" s="10" t="s">
        <v>15</v>
      </c>
      <c r="X442" s="10" t="s">
        <v>2359</v>
      </c>
      <c r="Y442" s="10" t="s">
        <v>15</v>
      </c>
      <c r="Z442" s="10" t="s">
        <v>15</v>
      </c>
      <c r="AA442" s="10" t="s">
        <v>2282</v>
      </c>
      <c r="AB442" s="10" t="s">
        <v>15</v>
      </c>
      <c r="AC442" s="10" t="s">
        <v>15</v>
      </c>
      <c r="AD442" s="10" t="s">
        <v>15</v>
      </c>
      <c r="AE442" s="10" t="s">
        <v>15</v>
      </c>
      <c r="AF442" s="10" t="s">
        <v>15</v>
      </c>
      <c r="AG442" s="10" t="s">
        <v>15</v>
      </c>
      <c r="AH442" s="10" t="s">
        <v>2282</v>
      </c>
      <c r="AI442" s="10" t="s">
        <v>15</v>
      </c>
      <c r="AJ442" s="10" t="s">
        <v>15</v>
      </c>
      <c r="AK442" s="10" t="s">
        <v>15</v>
      </c>
      <c r="AL442" s="10" t="s">
        <v>15</v>
      </c>
      <c r="AM442" s="10" t="s">
        <v>15</v>
      </c>
      <c r="AN442" s="10" t="s">
        <v>15</v>
      </c>
      <c r="AO442" s="10" t="s">
        <v>2282</v>
      </c>
      <c r="AP442" s="10" t="s">
        <v>15</v>
      </c>
      <c r="AQ442" s="10" t="s">
        <v>15</v>
      </c>
      <c r="AR442" s="10" t="s">
        <v>15</v>
      </c>
      <c r="AS442" s="10" t="s">
        <v>15</v>
      </c>
      <c r="AT442" s="10" t="s">
        <v>15</v>
      </c>
      <c r="AU442" s="10">
        <f>SUM(COUNTIFS($P442:$AT442,{"Present - Approved","On behalf attendance - Approved","On behalf attendance - Regularise - Approved","Present - Regularise - Approved"}))</f>
        <v>26</v>
      </c>
      <c r="AV442" s="10">
        <f>SUM(COUNTIFS($P442:$AT442,{"Present - Awaiting","Present - Regularise - Awaiting"}))</f>
        <v>0</v>
      </c>
      <c r="AW442" s="10">
        <f>SUM(COUNTIFS($P442:$AT442,{"Weekoff - Approved","Weekoff Regularise - Approved","Weekoff - Regularise - Approved"}))</f>
        <v>4</v>
      </c>
      <c r="AX442" s="10">
        <f>SUM(COUNTIFS($P442:$AT442,{"Half Day - Approved","Halfday Present - Regularise - Approved","Halfday Present - Approved"}))/2</f>
        <v>0</v>
      </c>
      <c r="AY442" s="10">
        <f>SUM(COUNTIFS($P442:$AT442,{"Half Day - Awaiting"}))/2</f>
        <v>0</v>
      </c>
      <c r="AZ442" s="10">
        <f>COUNTIFS($P442:$AT442,"*Leave - approved*")</f>
        <v>1</v>
      </c>
      <c r="BA442" s="10">
        <f>SUM(COUNTIFS($P442:$AT442,{"Leave - Awaiting"}))</f>
        <v>0</v>
      </c>
      <c r="BB442" s="10">
        <f>COUNTIFS($P442:$AT442,"*Holiday*")</f>
        <v>0</v>
      </c>
      <c r="BC442" s="10">
        <f>SUM(COUNTIFS($P442:$AT442,{"Absent","Absent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2" s="10">
        <f>SUM(COUNTIFS($P442:$AT442,{"Not Marked","Halfday Present - Rejected","Half Day - Rejected","Marked Absent - Regularise - Rejected"}))</f>
        <v>0</v>
      </c>
      <c r="BE442" s="10">
        <f>COUNTIFS($P442:$AT442,"*NA*")</f>
        <v>0</v>
      </c>
      <c r="BF442" s="10">
        <f>SUM(AV442+AY442+BA442+BC442+BD442)</f>
        <v>0</v>
      </c>
      <c r="BG442" s="10">
        <f>SUM(AU442+AW442+AX442+AZ442+BB442)</f>
        <v>31</v>
      </c>
      <c r="BH442" s="10">
        <f>SUM($AU442:$BE442)</f>
        <v>31</v>
      </c>
      <c r="BI442" s="10">
        <f>BA442</f>
        <v>0</v>
      </c>
      <c r="BJ442" s="10">
        <f>BD442+BI442</f>
        <v>0</v>
      </c>
      <c r="BK442" s="10">
        <v>0</v>
      </c>
      <c r="BL442" s="10" t="s">
        <v>2380</v>
      </c>
      <c r="BM442" s="10" t="s">
        <v>2376</v>
      </c>
    </row>
    <row r="443" spans="1:65" x14ac:dyDescent="0.25">
      <c r="A443" s="10" t="s">
        <v>1035</v>
      </c>
      <c r="B443" s="10" t="s">
        <v>1079</v>
      </c>
      <c r="C443" s="10">
        <v>2002840839</v>
      </c>
      <c r="D443" s="10" t="s">
        <v>1080</v>
      </c>
      <c r="E443" s="10" t="s">
        <v>1081</v>
      </c>
      <c r="F443" s="10" t="s">
        <v>91</v>
      </c>
      <c r="G443" s="10" t="s">
        <v>47</v>
      </c>
      <c r="H443" s="10">
        <v>9090336855</v>
      </c>
      <c r="I443" s="10" t="s">
        <v>48</v>
      </c>
      <c r="J443" s="22">
        <v>45231</v>
      </c>
      <c r="K443" s="10">
        <v>7504417388</v>
      </c>
      <c r="L443" s="10" t="s">
        <v>1039</v>
      </c>
      <c r="M443" s="10" t="s">
        <v>1040</v>
      </c>
      <c r="N443" s="10" t="s">
        <v>40</v>
      </c>
      <c r="O443" s="10" t="s">
        <v>41</v>
      </c>
      <c r="P443" s="10" t="s">
        <v>15</v>
      </c>
      <c r="Q443" s="10" t="s">
        <v>15</v>
      </c>
      <c r="R443" s="10" t="s">
        <v>15</v>
      </c>
      <c r="S443" s="10" t="s">
        <v>15</v>
      </c>
      <c r="T443" s="10" t="s">
        <v>2282</v>
      </c>
      <c r="U443" s="10" t="s">
        <v>15</v>
      </c>
      <c r="V443" s="10" t="s">
        <v>15</v>
      </c>
      <c r="W443" s="10" t="s">
        <v>15</v>
      </c>
      <c r="X443" s="10" t="s">
        <v>15</v>
      </c>
      <c r="Y443" s="10" t="s">
        <v>2360</v>
      </c>
      <c r="Z443" s="10" t="s">
        <v>15</v>
      </c>
      <c r="AA443" s="10" t="s">
        <v>2282</v>
      </c>
      <c r="AB443" s="10" t="s">
        <v>15</v>
      </c>
      <c r="AC443" s="10" t="s">
        <v>15</v>
      </c>
      <c r="AD443" s="10" t="s">
        <v>15</v>
      </c>
      <c r="AE443" s="10" t="s">
        <v>15</v>
      </c>
      <c r="AF443" s="10" t="s">
        <v>15</v>
      </c>
      <c r="AG443" s="10" t="s">
        <v>15</v>
      </c>
      <c r="AH443" s="10" t="s">
        <v>2282</v>
      </c>
      <c r="AI443" s="10" t="s">
        <v>15</v>
      </c>
      <c r="AJ443" s="10" t="s">
        <v>15</v>
      </c>
      <c r="AK443" s="10" t="s">
        <v>15</v>
      </c>
      <c r="AL443" s="10" t="s">
        <v>15</v>
      </c>
      <c r="AM443" s="10" t="s">
        <v>15</v>
      </c>
      <c r="AN443" s="10" t="s">
        <v>15</v>
      </c>
      <c r="AO443" s="10" t="s">
        <v>2282</v>
      </c>
      <c r="AP443" s="10" t="s">
        <v>15</v>
      </c>
      <c r="AQ443" s="10" t="s">
        <v>2359</v>
      </c>
      <c r="AR443" s="10" t="s">
        <v>2359</v>
      </c>
      <c r="AS443" s="10" t="s">
        <v>2359</v>
      </c>
      <c r="AT443" s="10" t="s">
        <v>15</v>
      </c>
      <c r="AU443" s="10">
        <f>SUM(COUNTIFS($P443:$AT443,{"Present - Approved","On behalf attendance - Approved","On behalf attendance - Regularise - Approved","Present - Regularise - Approved"}))</f>
        <v>24</v>
      </c>
      <c r="AV443" s="10">
        <f>SUM(COUNTIFS($P443:$AT443,{"Present - Awaiting","Present - Regularise - Awaiting"}))</f>
        <v>0</v>
      </c>
      <c r="AW443" s="10">
        <f>SUM(COUNTIFS($P443:$AT443,{"Weekoff - Approved","Weekoff Regularise - Approved","Weekoff - Regularise - Approved"}))</f>
        <v>4</v>
      </c>
      <c r="AX443" s="10">
        <f>SUM(COUNTIFS($P443:$AT443,{"Half Day - Approved","Halfday Present - Regularise - Approved","Halfday Present - Approved"}))/2</f>
        <v>0</v>
      </c>
      <c r="AY443" s="10">
        <f>SUM(COUNTIFS($P443:$AT443,{"Half Day - Awaiting"}))/2</f>
        <v>0</v>
      </c>
      <c r="AZ443" s="10">
        <f>COUNTIFS($P443:$AT443,"*Leave - approved*")</f>
        <v>3</v>
      </c>
      <c r="BA443" s="10">
        <f>SUM(COUNTIFS($P443:$AT443,{"Leave - Awaiting"}))</f>
        <v>0</v>
      </c>
      <c r="BB443" s="10">
        <f>COUNTIFS($P443:$AT443,"*Holiday*")</f>
        <v>0</v>
      </c>
      <c r="BC443" s="10">
        <f>SUM(COUNTIFS($P443:$AT443,{"Absent","Absent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3" s="10">
        <f>SUM(COUNTIFS($P443:$AT443,{"Not Marked","Halfday Present - Rejected","Half Day - Rejected","Marked Absent - Regularise - Rejected"}))</f>
        <v>0</v>
      </c>
      <c r="BE443" s="10">
        <f>COUNTIFS($P443:$AT443,"*NA*")</f>
        <v>0</v>
      </c>
      <c r="BF443" s="10">
        <f>SUM(AV443+AY443+BA443+BC443+BD443)</f>
        <v>0</v>
      </c>
      <c r="BG443" s="10">
        <f>SUM(AU443+AW443+AX443+AZ443+BB443)</f>
        <v>31</v>
      </c>
      <c r="BH443" s="10">
        <f>SUM($AU443:$BE443)</f>
        <v>31</v>
      </c>
      <c r="BI443" s="10">
        <f>BA443</f>
        <v>0</v>
      </c>
      <c r="BJ443" s="10">
        <f>BD443+BI443</f>
        <v>0</v>
      </c>
      <c r="BK443" s="10">
        <v>0</v>
      </c>
      <c r="BL443" s="10" t="s">
        <v>2380</v>
      </c>
      <c r="BM443" s="10" t="s">
        <v>2376</v>
      </c>
    </row>
    <row r="444" spans="1:65" x14ac:dyDescent="0.25">
      <c r="A444" s="10" t="s">
        <v>1035</v>
      </c>
      <c r="B444" s="10" t="s">
        <v>1054</v>
      </c>
      <c r="C444" s="10">
        <v>2002840838</v>
      </c>
      <c r="D444" s="10" t="s">
        <v>1082</v>
      </c>
      <c r="E444" s="10" t="s">
        <v>1083</v>
      </c>
      <c r="F444" s="10" t="s">
        <v>91</v>
      </c>
      <c r="G444" s="10" t="s">
        <v>47</v>
      </c>
      <c r="H444" s="10">
        <v>7008600430</v>
      </c>
      <c r="I444" s="10" t="s">
        <v>48</v>
      </c>
      <c r="J444" s="22">
        <v>45231</v>
      </c>
      <c r="K444" s="10">
        <v>7008222528</v>
      </c>
      <c r="L444" s="10" t="s">
        <v>1057</v>
      </c>
      <c r="M444" s="10" t="s">
        <v>1058</v>
      </c>
      <c r="N444" s="10" t="s">
        <v>40</v>
      </c>
      <c r="O444" s="10" t="s">
        <v>41</v>
      </c>
      <c r="P444" s="10" t="s">
        <v>15</v>
      </c>
      <c r="Q444" s="10" t="s">
        <v>2359</v>
      </c>
      <c r="R444" s="10" t="s">
        <v>2359</v>
      </c>
      <c r="S444" s="10" t="s">
        <v>2360</v>
      </c>
      <c r="T444" s="10" t="s">
        <v>2282</v>
      </c>
      <c r="U444" s="10" t="s">
        <v>15</v>
      </c>
      <c r="V444" s="10" t="s">
        <v>15</v>
      </c>
      <c r="W444" s="10" t="s">
        <v>15</v>
      </c>
      <c r="X444" s="10" t="s">
        <v>15</v>
      </c>
      <c r="Y444" s="10" t="s">
        <v>15</v>
      </c>
      <c r="Z444" s="10" t="s">
        <v>15</v>
      </c>
      <c r="AA444" s="10" t="s">
        <v>2282</v>
      </c>
      <c r="AB444" s="10" t="s">
        <v>15</v>
      </c>
      <c r="AC444" s="10" t="s">
        <v>15</v>
      </c>
      <c r="AD444" s="10" t="s">
        <v>2359</v>
      </c>
      <c r="AE444" s="10" t="s">
        <v>15</v>
      </c>
      <c r="AF444" s="10" t="s">
        <v>15</v>
      </c>
      <c r="AG444" s="10" t="s">
        <v>15</v>
      </c>
      <c r="AH444" s="10" t="s">
        <v>2282</v>
      </c>
      <c r="AI444" s="10" t="s">
        <v>15</v>
      </c>
      <c r="AJ444" s="10" t="s">
        <v>15</v>
      </c>
      <c r="AK444" s="10" t="s">
        <v>15</v>
      </c>
      <c r="AL444" s="10" t="s">
        <v>15</v>
      </c>
      <c r="AM444" s="10" t="s">
        <v>15</v>
      </c>
      <c r="AN444" s="10" t="s">
        <v>15</v>
      </c>
      <c r="AO444" s="10" t="s">
        <v>2282</v>
      </c>
      <c r="AP444" s="10" t="s">
        <v>15</v>
      </c>
      <c r="AQ444" s="10" t="s">
        <v>15</v>
      </c>
      <c r="AR444" s="10" t="s">
        <v>15</v>
      </c>
      <c r="AS444" s="10" t="s">
        <v>15</v>
      </c>
      <c r="AT444" s="10" t="s">
        <v>15</v>
      </c>
      <c r="AU444" s="10">
        <f>SUM(COUNTIFS($P444:$AT444,{"Present - Approved","On behalf attendance - Approved","On behalf attendance - Regularise - Approved","Present - Regularise - Approved"}))</f>
        <v>24</v>
      </c>
      <c r="AV444" s="10">
        <f>SUM(COUNTIFS($P444:$AT444,{"Present - Awaiting","Present - Regularise - Awaiting"}))</f>
        <v>0</v>
      </c>
      <c r="AW444" s="10">
        <f>SUM(COUNTIFS($P444:$AT444,{"Weekoff - Approved","Weekoff Regularise - Approved","Weekoff - Regularise - Approved"}))</f>
        <v>4</v>
      </c>
      <c r="AX444" s="10">
        <f>SUM(COUNTIFS($P444:$AT444,{"Half Day - Approved","Halfday Present - Regularise - Approved","Halfday Present - Approved"}))/2</f>
        <v>0</v>
      </c>
      <c r="AY444" s="10">
        <f>SUM(COUNTIFS($P444:$AT444,{"Half Day - Awaiting"}))/2</f>
        <v>0</v>
      </c>
      <c r="AZ444" s="10">
        <f>COUNTIFS($P444:$AT444,"*Leave - approved*")</f>
        <v>3</v>
      </c>
      <c r="BA444" s="10">
        <f>SUM(COUNTIFS($P444:$AT444,{"Leave - Awaiting"}))</f>
        <v>0</v>
      </c>
      <c r="BB444" s="10">
        <f>COUNTIFS($P444:$AT444,"*Holiday*")</f>
        <v>0</v>
      </c>
      <c r="BC444" s="10">
        <f>SUM(COUNTIFS($P444:$AT444,{"Absent","Absent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4" s="10">
        <f>SUM(COUNTIFS($P444:$AT444,{"Not Marked","Halfday Present - Rejected","Half Day - Rejected","Marked Absent - Regularise - Rejected"}))</f>
        <v>0</v>
      </c>
      <c r="BE444" s="10">
        <f>COUNTIFS($P444:$AT444,"*NA*")</f>
        <v>0</v>
      </c>
      <c r="BF444" s="10">
        <f>SUM(AV444+AY444+BA444+BC444+BD444)</f>
        <v>0</v>
      </c>
      <c r="BG444" s="10">
        <f>SUM(AU444+AW444+AX444+AZ444+BB444)</f>
        <v>31</v>
      </c>
      <c r="BH444" s="10">
        <f>SUM($AU444:$BE444)</f>
        <v>31</v>
      </c>
      <c r="BI444" s="10">
        <f>BA444</f>
        <v>0</v>
      </c>
      <c r="BJ444" s="10">
        <f>BD444+BI444</f>
        <v>0</v>
      </c>
      <c r="BK444" s="10">
        <v>0</v>
      </c>
      <c r="BL444" s="10" t="s">
        <v>2380</v>
      </c>
      <c r="BM444" s="10" t="s">
        <v>2376</v>
      </c>
    </row>
    <row r="445" spans="1:65" x14ac:dyDescent="0.25">
      <c r="A445" s="10" t="s">
        <v>1035</v>
      </c>
      <c r="B445" s="10" t="s">
        <v>1041</v>
      </c>
      <c r="C445" s="10">
        <v>2002840837</v>
      </c>
      <c r="D445" s="10" t="s">
        <v>1084</v>
      </c>
      <c r="E445" s="10" t="s">
        <v>1085</v>
      </c>
      <c r="F445" s="10" t="s">
        <v>91</v>
      </c>
      <c r="G445" s="10" t="s">
        <v>47</v>
      </c>
      <c r="H445" s="10">
        <v>9778632226</v>
      </c>
      <c r="I445" s="10" t="s">
        <v>48</v>
      </c>
      <c r="J445" s="22">
        <v>45231</v>
      </c>
      <c r="K445" s="10">
        <v>9437236772</v>
      </c>
      <c r="L445" s="10" t="s">
        <v>1044</v>
      </c>
      <c r="M445" s="10" t="s">
        <v>1040</v>
      </c>
      <c r="N445" s="10" t="s">
        <v>40</v>
      </c>
      <c r="O445" s="10" t="s">
        <v>41</v>
      </c>
      <c r="P445" s="10" t="s">
        <v>15</v>
      </c>
      <c r="Q445" s="10" t="s">
        <v>15</v>
      </c>
      <c r="R445" s="10" t="s">
        <v>15</v>
      </c>
      <c r="S445" s="10" t="s">
        <v>15</v>
      </c>
      <c r="T445" s="10" t="s">
        <v>2282</v>
      </c>
      <c r="U445" s="10" t="s">
        <v>15</v>
      </c>
      <c r="V445" s="10" t="s">
        <v>15</v>
      </c>
      <c r="W445" s="10" t="s">
        <v>15</v>
      </c>
      <c r="X445" s="10" t="s">
        <v>15</v>
      </c>
      <c r="Y445" s="10" t="s">
        <v>15</v>
      </c>
      <c r="Z445" s="10" t="s">
        <v>15</v>
      </c>
      <c r="AA445" s="10" t="s">
        <v>2282</v>
      </c>
      <c r="AB445" s="10" t="s">
        <v>15</v>
      </c>
      <c r="AC445" s="10" t="s">
        <v>15</v>
      </c>
      <c r="AD445" s="10" t="s">
        <v>15</v>
      </c>
      <c r="AE445" s="10" t="s">
        <v>15</v>
      </c>
      <c r="AF445" s="10" t="s">
        <v>15</v>
      </c>
      <c r="AG445" s="10" t="s">
        <v>15</v>
      </c>
      <c r="AH445" s="10" t="s">
        <v>2282</v>
      </c>
      <c r="AI445" s="10" t="s">
        <v>15</v>
      </c>
      <c r="AJ445" s="10" t="s">
        <v>15</v>
      </c>
      <c r="AK445" s="10" t="s">
        <v>15</v>
      </c>
      <c r="AL445" s="10" t="s">
        <v>15</v>
      </c>
      <c r="AM445" s="10" t="s">
        <v>15</v>
      </c>
      <c r="AN445" s="10" t="s">
        <v>15</v>
      </c>
      <c r="AO445" s="10" t="s">
        <v>2282</v>
      </c>
      <c r="AP445" s="10" t="s">
        <v>15</v>
      </c>
      <c r="AQ445" s="10" t="s">
        <v>15</v>
      </c>
      <c r="AR445" s="10" t="s">
        <v>15</v>
      </c>
      <c r="AS445" s="10" t="s">
        <v>15</v>
      </c>
      <c r="AT445" s="10" t="s">
        <v>15</v>
      </c>
      <c r="AU445" s="10">
        <f>SUM(COUNTIFS($P445:$AT445,{"Present - Approved","On behalf attendance - Approved","On behalf attendance - Regularise - Approved","Present - Regularise - Approved"}))</f>
        <v>27</v>
      </c>
      <c r="AV445" s="10">
        <f>SUM(COUNTIFS($P445:$AT445,{"Present - Awaiting","Present - Regularise - Awaiting"}))</f>
        <v>0</v>
      </c>
      <c r="AW445" s="10">
        <f>SUM(COUNTIFS($P445:$AT445,{"Weekoff - Approved","Weekoff Regularise - Approved","Weekoff - Regularise - Approved"}))</f>
        <v>4</v>
      </c>
      <c r="AX445" s="10">
        <f>SUM(COUNTIFS($P445:$AT445,{"Half Day - Approved","Halfday Present - Regularise - Approved","Halfday Present - Approved"}))/2</f>
        <v>0</v>
      </c>
      <c r="AY445" s="10">
        <f>SUM(COUNTIFS($P445:$AT445,{"Half Day - Awaiting"}))/2</f>
        <v>0</v>
      </c>
      <c r="AZ445" s="10">
        <f>COUNTIFS($P445:$AT445,"*Leave - approved*")</f>
        <v>0</v>
      </c>
      <c r="BA445" s="10">
        <f>SUM(COUNTIFS($P445:$AT445,{"Leave - Awaiting"}))</f>
        <v>0</v>
      </c>
      <c r="BB445" s="10">
        <f>COUNTIFS($P445:$AT445,"*Holiday*")</f>
        <v>0</v>
      </c>
      <c r="BC445" s="10">
        <f>SUM(COUNTIFS($P445:$AT445,{"Absent","Absent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5" s="10">
        <f>SUM(COUNTIFS($P445:$AT445,{"Not Marked","Halfday Present - Rejected","Half Day - Rejected","Marked Absent - Regularise - Rejected"}))</f>
        <v>0</v>
      </c>
      <c r="BE445" s="10">
        <f>COUNTIFS($P445:$AT445,"*NA*")</f>
        <v>0</v>
      </c>
      <c r="BF445" s="10">
        <f>SUM(AV445+AY445+BA445+BC445+BD445)</f>
        <v>0</v>
      </c>
      <c r="BG445" s="10">
        <f>SUM(AU445+AW445+AX445+AZ445+BB445)</f>
        <v>31</v>
      </c>
      <c r="BH445" s="10">
        <f>SUM($AU445:$BE445)</f>
        <v>31</v>
      </c>
      <c r="BI445" s="10">
        <f>BA445</f>
        <v>0</v>
      </c>
      <c r="BJ445" s="10">
        <f>BD445+BI445</f>
        <v>0</v>
      </c>
      <c r="BK445" s="10">
        <v>0</v>
      </c>
      <c r="BL445" s="10" t="s">
        <v>2380</v>
      </c>
      <c r="BM445" s="10" t="s">
        <v>2376</v>
      </c>
    </row>
    <row r="446" spans="1:65" x14ac:dyDescent="0.25">
      <c r="A446" s="10" t="s">
        <v>64</v>
      </c>
      <c r="B446" s="10" t="s">
        <v>1086</v>
      </c>
      <c r="C446" s="10">
        <v>2002840835</v>
      </c>
      <c r="D446" s="10" t="s">
        <v>1087</v>
      </c>
      <c r="E446" s="10" t="s">
        <v>1088</v>
      </c>
      <c r="F446" s="10" t="s">
        <v>35</v>
      </c>
      <c r="G446" s="10" t="s">
        <v>47</v>
      </c>
      <c r="H446" s="10">
        <v>9441621263</v>
      </c>
      <c r="I446" s="10" t="s">
        <v>48</v>
      </c>
      <c r="J446" s="22">
        <v>45231</v>
      </c>
      <c r="K446" s="10">
        <v>9515165980</v>
      </c>
      <c r="L446" s="10" t="s">
        <v>654</v>
      </c>
      <c r="M446" s="10" t="s">
        <v>69</v>
      </c>
      <c r="N446" s="10" t="s">
        <v>40</v>
      </c>
      <c r="O446" s="10" t="s">
        <v>41</v>
      </c>
      <c r="P446" s="10" t="s">
        <v>15</v>
      </c>
      <c r="Q446" s="10" t="s">
        <v>15</v>
      </c>
      <c r="R446" s="10" t="s">
        <v>15</v>
      </c>
      <c r="S446" s="10" t="s">
        <v>15</v>
      </c>
      <c r="T446" s="10" t="s">
        <v>2282</v>
      </c>
      <c r="U446" s="10" t="s">
        <v>15</v>
      </c>
      <c r="V446" s="10" t="s">
        <v>15</v>
      </c>
      <c r="W446" s="10" t="s">
        <v>15</v>
      </c>
      <c r="X446" s="10" t="s">
        <v>15</v>
      </c>
      <c r="Y446" s="10" t="s">
        <v>15</v>
      </c>
      <c r="Z446" s="10" t="s">
        <v>15</v>
      </c>
      <c r="AA446" s="10" t="s">
        <v>2282</v>
      </c>
      <c r="AB446" s="10" t="s">
        <v>15</v>
      </c>
      <c r="AC446" s="10" t="s">
        <v>15</v>
      </c>
      <c r="AD446" s="10" t="s">
        <v>15</v>
      </c>
      <c r="AE446" s="10" t="s">
        <v>15</v>
      </c>
      <c r="AF446" s="10" t="s">
        <v>15</v>
      </c>
      <c r="AG446" s="10" t="s">
        <v>15</v>
      </c>
      <c r="AH446" s="10" t="s">
        <v>2282</v>
      </c>
      <c r="AI446" s="10" t="s">
        <v>15</v>
      </c>
      <c r="AJ446" s="10" t="s">
        <v>15</v>
      </c>
      <c r="AK446" s="10" t="s">
        <v>15</v>
      </c>
      <c r="AL446" s="10" t="s">
        <v>2359</v>
      </c>
      <c r="AM446" s="10" t="s">
        <v>15</v>
      </c>
      <c r="AN446" s="10" t="s">
        <v>15</v>
      </c>
      <c r="AO446" s="10" t="s">
        <v>2282</v>
      </c>
      <c r="AP446" s="10" t="s">
        <v>15</v>
      </c>
      <c r="AQ446" s="10" t="s">
        <v>15</v>
      </c>
      <c r="AR446" s="10" t="s">
        <v>15</v>
      </c>
      <c r="AS446" s="10" t="s">
        <v>2359</v>
      </c>
      <c r="AT446" s="10" t="s">
        <v>15</v>
      </c>
      <c r="AU446" s="10">
        <f>SUM(COUNTIFS($P446:$AT446,{"Present - Approved","On behalf attendance - Approved","On behalf attendance - Regularise - Approved","Present - Regularise - Approved"}))</f>
        <v>25</v>
      </c>
      <c r="AV446" s="10">
        <f>SUM(COUNTIFS($P446:$AT446,{"Present - Awaiting","Present - Regularise - Awaiting"}))</f>
        <v>0</v>
      </c>
      <c r="AW446" s="10">
        <f>SUM(COUNTIFS($P446:$AT446,{"Weekoff - Approved","Weekoff Regularise - Approved","Weekoff - Regularise - Approved"}))</f>
        <v>4</v>
      </c>
      <c r="AX446" s="10">
        <f>SUM(COUNTIFS($P446:$AT446,{"Half Day - Approved","Halfday Present - Regularise - Approved","Halfday Present - Approved"}))/2</f>
        <v>0</v>
      </c>
      <c r="AY446" s="10">
        <f>SUM(COUNTIFS($P446:$AT446,{"Half Day - Awaiting"}))/2</f>
        <v>0</v>
      </c>
      <c r="AZ446" s="10">
        <f>COUNTIFS($P446:$AT446,"*Leave - approved*")</f>
        <v>2</v>
      </c>
      <c r="BA446" s="10">
        <f>SUM(COUNTIFS($P446:$AT446,{"Leave - Awaiting"}))</f>
        <v>0</v>
      </c>
      <c r="BB446" s="10">
        <f>COUNTIFS($P446:$AT446,"*Holiday*")</f>
        <v>0</v>
      </c>
      <c r="BC446" s="10">
        <f>SUM(COUNTIFS($P446:$AT446,{"Absent","Absent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6" s="10">
        <f>SUM(COUNTIFS($P446:$AT446,{"Not Marked","Halfday Present - Rejected","Half Day - Rejected","Marked Absent - Regularise - Rejected"}))</f>
        <v>0</v>
      </c>
      <c r="BE446" s="10">
        <f>COUNTIFS($P446:$AT446,"*NA*")</f>
        <v>0</v>
      </c>
      <c r="BF446" s="10">
        <f>SUM(AV446+AY446+BA446+BC446+BD446)</f>
        <v>0</v>
      </c>
      <c r="BG446" s="10">
        <f>SUM(AU446+AW446+AX446+AZ446+BB446)</f>
        <v>31</v>
      </c>
      <c r="BH446" s="10">
        <f>SUM($AU446:$BE446)</f>
        <v>31</v>
      </c>
      <c r="BI446" s="10">
        <f>BA446</f>
        <v>0</v>
      </c>
      <c r="BJ446" s="10">
        <f>BD446+BI446</f>
        <v>0</v>
      </c>
      <c r="BK446" s="10">
        <v>0</v>
      </c>
      <c r="BL446" s="10" t="s">
        <v>2380</v>
      </c>
      <c r="BM446" s="10" t="s">
        <v>2376</v>
      </c>
    </row>
    <row r="447" spans="1:65" x14ac:dyDescent="0.25">
      <c r="A447" s="10" t="s">
        <v>217</v>
      </c>
      <c r="B447" s="10" t="s">
        <v>1089</v>
      </c>
      <c r="C447" s="10">
        <v>2002840834</v>
      </c>
      <c r="D447" s="10" t="s">
        <v>1090</v>
      </c>
      <c r="E447" s="10" t="s">
        <v>1091</v>
      </c>
      <c r="F447" s="10" t="s">
        <v>46</v>
      </c>
      <c r="G447" s="10" t="s">
        <v>36</v>
      </c>
      <c r="H447" s="10">
        <v>9033363353</v>
      </c>
      <c r="I447" s="10" t="s">
        <v>37</v>
      </c>
      <c r="J447" s="22">
        <v>45231</v>
      </c>
      <c r="K447" s="10">
        <v>9028299182</v>
      </c>
      <c r="L447" s="10" t="s">
        <v>221</v>
      </c>
      <c r="M447" s="10" t="s">
        <v>221</v>
      </c>
      <c r="N447" s="10" t="s">
        <v>40</v>
      </c>
      <c r="O447" s="10" t="s">
        <v>41</v>
      </c>
      <c r="P447" s="10" t="s">
        <v>2360</v>
      </c>
      <c r="Q447" s="10" t="s">
        <v>15</v>
      </c>
      <c r="R447" s="10" t="s">
        <v>15</v>
      </c>
      <c r="S447" s="10" t="s">
        <v>15</v>
      </c>
      <c r="T447" s="10" t="s">
        <v>2282</v>
      </c>
      <c r="U447" s="10" t="s">
        <v>15</v>
      </c>
      <c r="V447" s="10" t="s">
        <v>15</v>
      </c>
      <c r="W447" s="10" t="s">
        <v>15</v>
      </c>
      <c r="X447" s="10" t="s">
        <v>15</v>
      </c>
      <c r="Y447" s="10" t="s">
        <v>15</v>
      </c>
      <c r="Z447" s="10" t="s">
        <v>15</v>
      </c>
      <c r="AA447" s="10" t="s">
        <v>2282</v>
      </c>
      <c r="AB447" s="10" t="s">
        <v>15</v>
      </c>
      <c r="AC447" s="10" t="s">
        <v>15</v>
      </c>
      <c r="AD447" s="10" t="s">
        <v>15</v>
      </c>
      <c r="AE447" s="10" t="s">
        <v>15</v>
      </c>
      <c r="AF447" s="10" t="s">
        <v>15</v>
      </c>
      <c r="AG447" s="10" t="s">
        <v>15</v>
      </c>
      <c r="AH447" s="10" t="s">
        <v>2282</v>
      </c>
      <c r="AI447" s="10" t="s">
        <v>15</v>
      </c>
      <c r="AJ447" s="10" t="s">
        <v>15</v>
      </c>
      <c r="AK447" s="10" t="s">
        <v>15</v>
      </c>
      <c r="AL447" s="10" t="s">
        <v>2359</v>
      </c>
      <c r="AM447" s="10" t="s">
        <v>2359</v>
      </c>
      <c r="AN447" s="10" t="s">
        <v>15</v>
      </c>
      <c r="AO447" s="10" t="s">
        <v>2282</v>
      </c>
      <c r="AP447" s="10" t="s">
        <v>15</v>
      </c>
      <c r="AQ447" s="10" t="s">
        <v>15</v>
      </c>
      <c r="AR447" s="10" t="s">
        <v>15</v>
      </c>
      <c r="AS447" s="10" t="s">
        <v>15</v>
      </c>
      <c r="AT447" s="10" t="s">
        <v>15</v>
      </c>
      <c r="AU447" s="10">
        <f>SUM(COUNTIFS($P447:$AT447,{"Present - Approved","On behalf attendance - Approved","On behalf attendance - Regularise - Approved","Present - Regularise - Approved"}))</f>
        <v>25</v>
      </c>
      <c r="AV447" s="10">
        <f>SUM(COUNTIFS($P447:$AT447,{"Present - Awaiting","Present - Regularise - Awaiting"}))</f>
        <v>0</v>
      </c>
      <c r="AW447" s="10">
        <f>SUM(COUNTIFS($P447:$AT447,{"Weekoff - Approved","Weekoff Regularise - Approved","Weekoff - Regularise - Approved"}))</f>
        <v>4</v>
      </c>
      <c r="AX447" s="10">
        <f>SUM(COUNTIFS($P447:$AT447,{"Half Day - Approved","Halfday Present - Regularise - Approved","Halfday Present - Approved"}))/2</f>
        <v>0</v>
      </c>
      <c r="AY447" s="10">
        <f>SUM(COUNTIFS($P447:$AT447,{"Half Day - Awaiting"}))/2</f>
        <v>0</v>
      </c>
      <c r="AZ447" s="10">
        <f>COUNTIFS($P447:$AT447,"*Leave - approved*")</f>
        <v>2</v>
      </c>
      <c r="BA447" s="10">
        <f>SUM(COUNTIFS($P447:$AT447,{"Leave - Awaiting"}))</f>
        <v>0</v>
      </c>
      <c r="BB447" s="10">
        <f>COUNTIFS($P447:$AT447,"*Holiday*")</f>
        <v>0</v>
      </c>
      <c r="BC447" s="10">
        <f>SUM(COUNTIFS($P447:$AT447,{"Absent","Absent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7" s="10">
        <f>SUM(COUNTIFS($P447:$AT447,{"Not Marked","Halfday Present - Rejected","Half Day - Rejected","Marked Absent - Regularise - Rejected"}))</f>
        <v>0</v>
      </c>
      <c r="BE447" s="10">
        <f>COUNTIFS($P447:$AT447,"*NA*")</f>
        <v>0</v>
      </c>
      <c r="BF447" s="10">
        <f>SUM(AV447+AY447+BA447+BC447+BD447)</f>
        <v>0</v>
      </c>
      <c r="BG447" s="10">
        <f>SUM(AU447+AW447+AX447+AZ447+BB447)</f>
        <v>31</v>
      </c>
      <c r="BH447" s="10">
        <f>SUM($AU447:$BE447)</f>
        <v>31</v>
      </c>
      <c r="BI447" s="10">
        <f>BA447</f>
        <v>0</v>
      </c>
      <c r="BJ447" s="10">
        <f>BD447+BI447</f>
        <v>0</v>
      </c>
      <c r="BK447" s="10">
        <v>0</v>
      </c>
      <c r="BL447" s="10" t="s">
        <v>2380</v>
      </c>
      <c r="BM447" s="10" t="s">
        <v>2376</v>
      </c>
    </row>
    <row r="448" spans="1:65" x14ac:dyDescent="0.25">
      <c r="A448" s="10" t="s">
        <v>177</v>
      </c>
      <c r="B448" s="10" t="s">
        <v>178</v>
      </c>
      <c r="C448" s="10">
        <v>2002841112</v>
      </c>
      <c r="D448" s="10" t="s">
        <v>1092</v>
      </c>
      <c r="E448" s="10" t="s">
        <v>1093</v>
      </c>
      <c r="F448" s="10" t="s">
        <v>46</v>
      </c>
      <c r="G448" s="10" t="s">
        <v>96</v>
      </c>
      <c r="H448" s="10">
        <v>9920316089</v>
      </c>
      <c r="I448" s="10" t="s">
        <v>1094</v>
      </c>
      <c r="J448" s="22">
        <v>45231</v>
      </c>
      <c r="K448" s="10">
        <v>9820143379</v>
      </c>
      <c r="L448" s="10" t="s">
        <v>1095</v>
      </c>
      <c r="M448" s="10" t="s">
        <v>1096</v>
      </c>
      <c r="N448" s="10" t="s">
        <v>40</v>
      </c>
      <c r="O448" s="10" t="s">
        <v>41</v>
      </c>
      <c r="P448" s="10" t="s">
        <v>15</v>
      </c>
      <c r="Q448" s="10" t="s">
        <v>15</v>
      </c>
      <c r="R448" s="10" t="s">
        <v>15</v>
      </c>
      <c r="S448" s="10" t="s">
        <v>2282</v>
      </c>
      <c r="T448" s="10" t="s">
        <v>2282</v>
      </c>
      <c r="U448" s="10" t="s">
        <v>15</v>
      </c>
      <c r="V448" s="10" t="s">
        <v>15</v>
      </c>
      <c r="W448" s="10" t="s">
        <v>15</v>
      </c>
      <c r="X448" s="10" t="s">
        <v>15</v>
      </c>
      <c r="Y448" s="10" t="s">
        <v>2359</v>
      </c>
      <c r="Z448" s="10" t="s">
        <v>2282</v>
      </c>
      <c r="AA448" s="10" t="s">
        <v>2282</v>
      </c>
      <c r="AB448" s="10" t="s">
        <v>15</v>
      </c>
      <c r="AC448" s="10" t="s">
        <v>15</v>
      </c>
      <c r="AD448" s="10" t="s">
        <v>2359</v>
      </c>
      <c r="AE448" s="10" t="s">
        <v>15</v>
      </c>
      <c r="AF448" s="10" t="s">
        <v>15</v>
      </c>
      <c r="AG448" s="10" t="s">
        <v>2282</v>
      </c>
      <c r="AH448" s="10" t="s">
        <v>2282</v>
      </c>
      <c r="AI448" s="10" t="s">
        <v>15</v>
      </c>
      <c r="AJ448" s="10" t="s">
        <v>15</v>
      </c>
      <c r="AK448" s="10" t="s">
        <v>15</v>
      </c>
      <c r="AL448" s="10" t="s">
        <v>15</v>
      </c>
      <c r="AM448" s="10" t="s">
        <v>15</v>
      </c>
      <c r="AN448" s="10" t="s">
        <v>2282</v>
      </c>
      <c r="AO448" s="10" t="s">
        <v>2282</v>
      </c>
      <c r="AP448" s="10" t="s">
        <v>15</v>
      </c>
      <c r="AQ448" s="10" t="s">
        <v>15</v>
      </c>
      <c r="AR448" s="10" t="s">
        <v>15</v>
      </c>
      <c r="AS448" s="10" t="s">
        <v>15</v>
      </c>
      <c r="AT448" s="10" t="s">
        <v>15</v>
      </c>
      <c r="AU448" s="10">
        <f>SUM(COUNTIFS($P448:$AT448,{"Present - Approved","On behalf attendance - Approved","On behalf attendance - Regularise - Approved","Present - Regularise - Approved"}))</f>
        <v>21</v>
      </c>
      <c r="AV448" s="10">
        <f>SUM(COUNTIFS($P448:$AT448,{"Present - Awaiting","Present - Regularise - Awaiting"}))</f>
        <v>0</v>
      </c>
      <c r="AW448" s="10">
        <f>SUM(COUNTIFS($P448:$AT448,{"Weekoff - Approved","Weekoff Regularise - Approved","Weekoff - Regularise - Approved"}))</f>
        <v>8</v>
      </c>
      <c r="AX448" s="10">
        <f>SUM(COUNTIFS($P448:$AT448,{"Half Day - Approved","Halfday Present - Regularise - Approved","Halfday Present - Approved"}))/2</f>
        <v>0</v>
      </c>
      <c r="AY448" s="10">
        <f>SUM(COUNTIFS($P448:$AT448,{"Half Day - Awaiting"}))/2</f>
        <v>0</v>
      </c>
      <c r="AZ448" s="10">
        <f>COUNTIFS($P448:$AT448,"*Leave - approved*")</f>
        <v>2</v>
      </c>
      <c r="BA448" s="10">
        <f>SUM(COUNTIFS($P448:$AT448,{"Leave - Awaiting"}))</f>
        <v>0</v>
      </c>
      <c r="BB448" s="10">
        <f>COUNTIFS($P448:$AT448,"*Holiday*")</f>
        <v>0</v>
      </c>
      <c r="BC448" s="10">
        <f>SUM(COUNTIFS($P448:$AT448,{"Absent","Absent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8" s="10">
        <f>SUM(COUNTIFS($P448:$AT448,{"Not Marked","Halfday Present - Rejected","Half Day - Rejected","Marked Absent - Regularise - Rejected"}))</f>
        <v>0</v>
      </c>
      <c r="BE448" s="10">
        <f>COUNTIFS($P448:$AT448,"*NA*")</f>
        <v>0</v>
      </c>
      <c r="BF448" s="10">
        <f>SUM(AV448+AY448+BA448+BC448+BD448)</f>
        <v>0</v>
      </c>
      <c r="BG448" s="10">
        <f>SUM(AU448+AW448+AX448+AZ448+BB448)</f>
        <v>31</v>
      </c>
      <c r="BH448" s="10">
        <f>SUM($AU448:$BE448)</f>
        <v>31</v>
      </c>
      <c r="BI448" s="10">
        <f>BA448</f>
        <v>0</v>
      </c>
      <c r="BJ448" s="10">
        <f>BD448+BI448</f>
        <v>0</v>
      </c>
      <c r="BK448" s="10">
        <v>0</v>
      </c>
      <c r="BL448" s="10" t="s">
        <v>2380</v>
      </c>
      <c r="BM448" s="10" t="s">
        <v>2376</v>
      </c>
    </row>
    <row r="449" spans="1:65" x14ac:dyDescent="0.25">
      <c r="A449" s="10" t="s">
        <v>736</v>
      </c>
      <c r="B449" s="10" t="s">
        <v>225</v>
      </c>
      <c r="C449" s="10">
        <v>2002840831</v>
      </c>
      <c r="D449" s="10" t="s">
        <v>1097</v>
      </c>
      <c r="E449" s="10" t="s">
        <v>1098</v>
      </c>
      <c r="F449" s="10" t="s">
        <v>91</v>
      </c>
      <c r="G449" s="10" t="s">
        <v>47</v>
      </c>
      <c r="H449" s="10">
        <v>7061557276</v>
      </c>
      <c r="I449" s="10" t="s">
        <v>48</v>
      </c>
      <c r="J449" s="22">
        <v>45231</v>
      </c>
      <c r="K449" s="10">
        <v>9504674780</v>
      </c>
      <c r="L449" s="10" t="s">
        <v>778</v>
      </c>
      <c r="M449" s="10" t="s">
        <v>741</v>
      </c>
      <c r="N449" s="10" t="s">
        <v>40</v>
      </c>
      <c r="O449" s="10" t="s">
        <v>41</v>
      </c>
      <c r="P449" s="10" t="s">
        <v>15</v>
      </c>
      <c r="Q449" s="10" t="s">
        <v>15</v>
      </c>
      <c r="R449" s="10" t="s">
        <v>15</v>
      </c>
      <c r="S449" s="10" t="s">
        <v>15</v>
      </c>
      <c r="T449" s="10" t="s">
        <v>2282</v>
      </c>
      <c r="U449" s="10" t="s">
        <v>15</v>
      </c>
      <c r="V449" s="10" t="s">
        <v>15</v>
      </c>
      <c r="W449" s="10" t="s">
        <v>15</v>
      </c>
      <c r="X449" s="10" t="s">
        <v>15</v>
      </c>
      <c r="Y449" s="10" t="s">
        <v>15</v>
      </c>
      <c r="Z449" s="10" t="s">
        <v>15</v>
      </c>
      <c r="AA449" s="10" t="s">
        <v>2282</v>
      </c>
      <c r="AB449" s="10" t="s">
        <v>15</v>
      </c>
      <c r="AC449" s="10" t="s">
        <v>15</v>
      </c>
      <c r="AD449" s="10" t="s">
        <v>15</v>
      </c>
      <c r="AE449" s="10" t="s">
        <v>15</v>
      </c>
      <c r="AF449" s="10" t="s">
        <v>15</v>
      </c>
      <c r="AG449" s="10" t="s">
        <v>15</v>
      </c>
      <c r="AH449" s="10" t="s">
        <v>2282</v>
      </c>
      <c r="AI449" s="10" t="s">
        <v>2359</v>
      </c>
      <c r="AJ449" s="10" t="s">
        <v>2359</v>
      </c>
      <c r="AK449" s="10" t="s">
        <v>15</v>
      </c>
      <c r="AL449" s="10" t="s">
        <v>15</v>
      </c>
      <c r="AM449" s="10" t="s">
        <v>15</v>
      </c>
      <c r="AN449" s="10" t="s">
        <v>15</v>
      </c>
      <c r="AO449" s="10" t="s">
        <v>2282</v>
      </c>
      <c r="AP449" s="10" t="s">
        <v>15</v>
      </c>
      <c r="AQ449" s="10" t="s">
        <v>15</v>
      </c>
      <c r="AR449" s="10" t="s">
        <v>2360</v>
      </c>
      <c r="AS449" s="10" t="s">
        <v>15</v>
      </c>
      <c r="AT449" s="10" t="s">
        <v>15</v>
      </c>
      <c r="AU449" s="10">
        <f>SUM(COUNTIFS($P449:$AT449,{"Present - Approved","On behalf attendance - Approved","On behalf attendance - Regularise - Approved","Present - Regularise - Approved"}))</f>
        <v>25</v>
      </c>
      <c r="AV449" s="10">
        <f>SUM(COUNTIFS($P449:$AT449,{"Present - Awaiting","Present - Regularise - Awaiting"}))</f>
        <v>0</v>
      </c>
      <c r="AW449" s="10">
        <f>SUM(COUNTIFS($P449:$AT449,{"Weekoff - Approved","Weekoff Regularise - Approved","Weekoff - Regularise - Approved"}))</f>
        <v>4</v>
      </c>
      <c r="AX449" s="10">
        <f>SUM(COUNTIFS($P449:$AT449,{"Half Day - Approved","Halfday Present - Regularise - Approved","Halfday Present - Approved"}))/2</f>
        <v>0</v>
      </c>
      <c r="AY449" s="10">
        <f>SUM(COUNTIFS($P449:$AT449,{"Half Day - Awaiting"}))/2</f>
        <v>0</v>
      </c>
      <c r="AZ449" s="10">
        <f>COUNTIFS($P449:$AT449,"*Leave - approved*")</f>
        <v>2</v>
      </c>
      <c r="BA449" s="10">
        <f>SUM(COUNTIFS($P449:$AT449,{"Leave - Awaiting"}))</f>
        <v>0</v>
      </c>
      <c r="BB449" s="10">
        <f>COUNTIFS($P449:$AT449,"*Holiday*")</f>
        <v>0</v>
      </c>
      <c r="BC449" s="10">
        <f>SUM(COUNTIFS($P449:$AT449,{"Absent","Absent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49" s="10">
        <f>SUM(COUNTIFS($P449:$AT449,{"Not Marked","Halfday Present - Rejected","Half Day - Rejected","Marked Absent - Regularise - Rejected"}))</f>
        <v>0</v>
      </c>
      <c r="BE449" s="10">
        <f>COUNTIFS($P449:$AT449,"*NA*")</f>
        <v>0</v>
      </c>
      <c r="BF449" s="10">
        <f>SUM(AV449+AY449+BA449+BC449+BD449)</f>
        <v>0</v>
      </c>
      <c r="BG449" s="10">
        <f>SUM(AU449+AW449+AX449+AZ449+BB449)</f>
        <v>31</v>
      </c>
      <c r="BH449" s="10">
        <f>SUM($AU449:$BE449)</f>
        <v>31</v>
      </c>
      <c r="BI449" s="10">
        <f>BA449</f>
        <v>0</v>
      </c>
      <c r="BJ449" s="10">
        <f>BD449+BI449</f>
        <v>0</v>
      </c>
      <c r="BK449" s="10">
        <v>0</v>
      </c>
      <c r="BL449" s="10" t="s">
        <v>2380</v>
      </c>
      <c r="BM449" s="10" t="s">
        <v>2376</v>
      </c>
    </row>
    <row r="450" spans="1:65" x14ac:dyDescent="0.25">
      <c r="A450" s="10" t="s">
        <v>177</v>
      </c>
      <c r="B450" s="10" t="s">
        <v>1102</v>
      </c>
      <c r="C450" s="10">
        <v>2002840829</v>
      </c>
      <c r="D450" s="10" t="s">
        <v>1103</v>
      </c>
      <c r="E450" s="10" t="s">
        <v>1104</v>
      </c>
      <c r="F450" s="10" t="s">
        <v>46</v>
      </c>
      <c r="G450" s="10" t="s">
        <v>47</v>
      </c>
      <c r="H450" s="10">
        <v>8169731316</v>
      </c>
      <c r="I450" s="10" t="s">
        <v>48</v>
      </c>
      <c r="J450" s="22">
        <v>45231</v>
      </c>
      <c r="K450" s="10">
        <v>7977769884</v>
      </c>
      <c r="L450" s="10" t="s">
        <v>471</v>
      </c>
      <c r="M450" s="10" t="s">
        <v>196</v>
      </c>
      <c r="N450" s="10" t="s">
        <v>40</v>
      </c>
      <c r="O450" s="10" t="s">
        <v>41</v>
      </c>
      <c r="P450" s="10" t="s">
        <v>15</v>
      </c>
      <c r="Q450" s="10" t="s">
        <v>15</v>
      </c>
      <c r="R450" s="10" t="s">
        <v>15</v>
      </c>
      <c r="S450" s="10" t="s">
        <v>15</v>
      </c>
      <c r="T450" s="10" t="s">
        <v>2282</v>
      </c>
      <c r="U450" s="10" t="s">
        <v>15</v>
      </c>
      <c r="V450" s="10" t="s">
        <v>15</v>
      </c>
      <c r="W450" s="10" t="s">
        <v>15</v>
      </c>
      <c r="X450" s="10" t="s">
        <v>15</v>
      </c>
      <c r="Y450" s="10" t="s">
        <v>15</v>
      </c>
      <c r="Z450" s="10" t="s">
        <v>15</v>
      </c>
      <c r="AA450" s="10" t="s">
        <v>2282</v>
      </c>
      <c r="AB450" s="10" t="s">
        <v>15</v>
      </c>
      <c r="AC450" s="10" t="s">
        <v>15</v>
      </c>
      <c r="AD450" s="10" t="s">
        <v>15</v>
      </c>
      <c r="AE450" s="10" t="s">
        <v>15</v>
      </c>
      <c r="AF450" s="10" t="s">
        <v>15</v>
      </c>
      <c r="AG450" s="10" t="s">
        <v>15</v>
      </c>
      <c r="AH450" s="10" t="s">
        <v>2282</v>
      </c>
      <c r="AI450" s="10" t="s">
        <v>15</v>
      </c>
      <c r="AJ450" s="10" t="s">
        <v>15</v>
      </c>
      <c r="AK450" s="10" t="s">
        <v>15</v>
      </c>
      <c r="AL450" s="10" t="s">
        <v>15</v>
      </c>
      <c r="AM450" s="10" t="s">
        <v>15</v>
      </c>
      <c r="AN450" s="10" t="s">
        <v>15</v>
      </c>
      <c r="AO450" s="10" t="s">
        <v>2282</v>
      </c>
      <c r="AP450" s="10" t="s">
        <v>15</v>
      </c>
      <c r="AQ450" s="10" t="s">
        <v>15</v>
      </c>
      <c r="AR450" s="10" t="s">
        <v>15</v>
      </c>
      <c r="AS450" s="10" t="s">
        <v>15</v>
      </c>
      <c r="AT450" s="10" t="s">
        <v>15</v>
      </c>
      <c r="AU450" s="10">
        <f>SUM(COUNTIFS($P450:$AT450,{"Present - Approved","On behalf attendance - Approved","On behalf attendance - Regularise - Approved","Present - Regularise - Approved"}))</f>
        <v>27</v>
      </c>
      <c r="AV450" s="10">
        <f>SUM(COUNTIFS($P450:$AT450,{"Present - Awaiting","Present - Regularise - Awaiting"}))</f>
        <v>0</v>
      </c>
      <c r="AW450" s="10">
        <f>SUM(COUNTIFS($P450:$AT450,{"Weekoff - Approved","Weekoff Regularise - Approved","Weekoff - Regularise - Approved"}))</f>
        <v>4</v>
      </c>
      <c r="AX450" s="10">
        <f>SUM(COUNTIFS($P450:$AT450,{"Half Day - Approved","Halfday Present - Regularise - Approved","Halfday Present - Approved"}))/2</f>
        <v>0</v>
      </c>
      <c r="AY450" s="10">
        <f>SUM(COUNTIFS($P450:$AT450,{"Half Day - Awaiting"}))/2</f>
        <v>0</v>
      </c>
      <c r="AZ450" s="10">
        <f>COUNTIFS($P450:$AT450,"*Leave - approved*")</f>
        <v>0</v>
      </c>
      <c r="BA450" s="10">
        <f>SUM(COUNTIFS($P450:$AT450,{"Leave - Awaiting"}))</f>
        <v>0</v>
      </c>
      <c r="BB450" s="10">
        <f>COUNTIFS($P450:$AT450,"*Holiday*")</f>
        <v>0</v>
      </c>
      <c r="BC450" s="10">
        <f>SUM(COUNTIFS($P450:$AT450,{"Absent","Absent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0" s="10">
        <f>SUM(COUNTIFS($P450:$AT450,{"Not Marked","Halfday Present - Rejected","Half Day - Rejected","Marked Absent - Regularise - Rejected"}))</f>
        <v>0</v>
      </c>
      <c r="BE450" s="10">
        <f>COUNTIFS($P450:$AT450,"*NA*")</f>
        <v>0</v>
      </c>
      <c r="BF450" s="10">
        <f>SUM(AV450+AY450+BA450+BC450+BD450)</f>
        <v>0</v>
      </c>
      <c r="BG450" s="10">
        <f>SUM(AU450+AW450+AX450+AZ450+BB450)</f>
        <v>31</v>
      </c>
      <c r="BH450" s="10">
        <f>SUM($AU450:$BE450)</f>
        <v>31</v>
      </c>
      <c r="BI450" s="10">
        <f>BA450</f>
        <v>0</v>
      </c>
      <c r="BJ450" s="10">
        <f>BD450+BI450</f>
        <v>0</v>
      </c>
      <c r="BK450" s="10">
        <v>0</v>
      </c>
      <c r="BL450" s="10" t="s">
        <v>2380</v>
      </c>
      <c r="BM450" s="10" t="s">
        <v>2376</v>
      </c>
    </row>
    <row r="451" spans="1:65" x14ac:dyDescent="0.25">
      <c r="A451" s="10" t="s">
        <v>177</v>
      </c>
      <c r="B451" s="10" t="s">
        <v>450</v>
      </c>
      <c r="C451" s="10">
        <v>2002840828</v>
      </c>
      <c r="D451" s="10" t="s">
        <v>1105</v>
      </c>
      <c r="E451" s="10" t="s">
        <v>1106</v>
      </c>
      <c r="F451" s="10" t="s">
        <v>46</v>
      </c>
      <c r="G451" s="10" t="s">
        <v>47</v>
      </c>
      <c r="H451" s="10">
        <v>7588941890</v>
      </c>
      <c r="I451" s="10" t="s">
        <v>48</v>
      </c>
      <c r="J451" s="22">
        <v>45231</v>
      </c>
      <c r="K451" s="10">
        <v>9921457398</v>
      </c>
      <c r="L451" s="10" t="s">
        <v>453</v>
      </c>
      <c r="M451" s="10" t="s">
        <v>187</v>
      </c>
      <c r="N451" s="10" t="s">
        <v>40</v>
      </c>
      <c r="O451" s="10" t="s">
        <v>41</v>
      </c>
      <c r="P451" s="10" t="s">
        <v>15</v>
      </c>
      <c r="Q451" s="10" t="s">
        <v>15</v>
      </c>
      <c r="R451" s="10" t="s">
        <v>15</v>
      </c>
      <c r="S451" s="10" t="s">
        <v>15</v>
      </c>
      <c r="T451" s="10" t="s">
        <v>2282</v>
      </c>
      <c r="U451" s="10" t="s">
        <v>15</v>
      </c>
      <c r="V451" s="10" t="s">
        <v>15</v>
      </c>
      <c r="W451" s="10" t="s">
        <v>15</v>
      </c>
      <c r="X451" s="10" t="s">
        <v>15</v>
      </c>
      <c r="Y451" s="10" t="s">
        <v>15</v>
      </c>
      <c r="Z451" s="10" t="s">
        <v>15</v>
      </c>
      <c r="AA451" s="10" t="s">
        <v>2282</v>
      </c>
      <c r="AB451" s="10" t="s">
        <v>15</v>
      </c>
      <c r="AC451" s="10" t="s">
        <v>15</v>
      </c>
      <c r="AD451" s="10" t="s">
        <v>15</v>
      </c>
      <c r="AE451" s="10" t="s">
        <v>15</v>
      </c>
      <c r="AF451" s="10" t="s">
        <v>15</v>
      </c>
      <c r="AG451" s="10" t="s">
        <v>15</v>
      </c>
      <c r="AH451" s="10" t="s">
        <v>2282</v>
      </c>
      <c r="AI451" s="10" t="s">
        <v>15</v>
      </c>
      <c r="AJ451" s="10" t="s">
        <v>15</v>
      </c>
      <c r="AK451" s="10" t="s">
        <v>2360</v>
      </c>
      <c r="AL451" s="10" t="s">
        <v>15</v>
      </c>
      <c r="AM451" s="10" t="s">
        <v>15</v>
      </c>
      <c r="AN451" s="10" t="s">
        <v>15</v>
      </c>
      <c r="AO451" s="10" t="s">
        <v>2282</v>
      </c>
      <c r="AP451" s="10" t="s">
        <v>15</v>
      </c>
      <c r="AQ451" s="10" t="s">
        <v>15</v>
      </c>
      <c r="AR451" s="10" t="s">
        <v>15</v>
      </c>
      <c r="AS451" s="10" t="s">
        <v>2359</v>
      </c>
      <c r="AT451" s="10" t="s">
        <v>15</v>
      </c>
      <c r="AU451" s="10">
        <f>SUM(COUNTIFS($P451:$AT451,{"Present - Approved","On behalf attendance - Approved","On behalf attendance - Regularise - Approved","Present - Regularise - Approved"}))</f>
        <v>26</v>
      </c>
      <c r="AV451" s="10">
        <f>SUM(COUNTIFS($P451:$AT451,{"Present - Awaiting","Present - Regularise - Awaiting"}))</f>
        <v>0</v>
      </c>
      <c r="AW451" s="10">
        <f>SUM(COUNTIFS($P451:$AT451,{"Weekoff - Approved","Weekoff Regularise - Approved","Weekoff - Regularise - Approved"}))</f>
        <v>4</v>
      </c>
      <c r="AX451" s="10">
        <f>SUM(COUNTIFS($P451:$AT451,{"Half Day - Approved","Halfday Present - Regularise - Approved","Halfday Present - Approved"}))/2</f>
        <v>0</v>
      </c>
      <c r="AY451" s="10">
        <f>SUM(COUNTIFS($P451:$AT451,{"Half Day - Awaiting"}))/2</f>
        <v>0</v>
      </c>
      <c r="AZ451" s="10">
        <f>COUNTIFS($P451:$AT451,"*Leave - approved*")</f>
        <v>1</v>
      </c>
      <c r="BA451" s="10">
        <f>SUM(COUNTIFS($P451:$AT451,{"Leave - Awaiting"}))</f>
        <v>0</v>
      </c>
      <c r="BB451" s="10">
        <f>COUNTIFS($P451:$AT451,"*Holiday*")</f>
        <v>0</v>
      </c>
      <c r="BC451" s="10">
        <f>SUM(COUNTIFS($P451:$AT451,{"Absent","Absent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1" s="10">
        <f>SUM(COUNTIFS($P451:$AT451,{"Not Marked","Halfday Present - Rejected","Half Day - Rejected","Marked Absent - Regularise - Rejected"}))</f>
        <v>0</v>
      </c>
      <c r="BE451" s="10">
        <f>COUNTIFS($P451:$AT451,"*NA*")</f>
        <v>0</v>
      </c>
      <c r="BF451" s="10">
        <f>SUM(AV451+AY451+BA451+BC451+BD451)</f>
        <v>0</v>
      </c>
      <c r="BG451" s="10">
        <f>SUM(AU451+AW451+AX451+AZ451+BB451)</f>
        <v>31</v>
      </c>
      <c r="BH451" s="10">
        <f>SUM($AU451:$BE451)</f>
        <v>31</v>
      </c>
      <c r="BI451" s="10">
        <f>BA451</f>
        <v>0</v>
      </c>
      <c r="BJ451" s="10">
        <f>BD451+BI451</f>
        <v>0</v>
      </c>
      <c r="BK451" s="10">
        <v>0</v>
      </c>
      <c r="BL451" s="10" t="s">
        <v>2380</v>
      </c>
      <c r="BM451" s="10" t="s">
        <v>2376</v>
      </c>
    </row>
    <row r="452" spans="1:65" x14ac:dyDescent="0.25">
      <c r="A452" s="10" t="s">
        <v>177</v>
      </c>
      <c r="B452" s="10" t="s">
        <v>178</v>
      </c>
      <c r="C452" s="10">
        <v>2002841101</v>
      </c>
      <c r="D452" s="10" t="s">
        <v>1107</v>
      </c>
      <c r="E452" s="10" t="s">
        <v>1108</v>
      </c>
      <c r="F452" s="10" t="s">
        <v>46</v>
      </c>
      <c r="G452" s="10" t="s">
        <v>96</v>
      </c>
      <c r="H452" s="10">
        <v>7014623882</v>
      </c>
      <c r="I452" s="10" t="s">
        <v>1109</v>
      </c>
      <c r="J452" s="22">
        <v>45231</v>
      </c>
      <c r="K452" s="10">
        <v>9870179494</v>
      </c>
      <c r="L452" s="10" t="s">
        <v>1110</v>
      </c>
      <c r="M452" s="10" t="s">
        <v>1111</v>
      </c>
      <c r="N452" s="10" t="s">
        <v>40</v>
      </c>
      <c r="O452" s="10" t="s">
        <v>41</v>
      </c>
      <c r="P452" s="10" t="s">
        <v>15</v>
      </c>
      <c r="Q452" s="10" t="s">
        <v>15</v>
      </c>
      <c r="R452" s="10" t="s">
        <v>15</v>
      </c>
      <c r="S452" s="10" t="s">
        <v>2282</v>
      </c>
      <c r="T452" s="10" t="s">
        <v>2282</v>
      </c>
      <c r="U452" s="10" t="s">
        <v>15</v>
      </c>
      <c r="V452" s="10" t="s">
        <v>15</v>
      </c>
      <c r="W452" s="10" t="s">
        <v>15</v>
      </c>
      <c r="X452" s="10" t="s">
        <v>15</v>
      </c>
      <c r="Y452" s="10" t="s">
        <v>15</v>
      </c>
      <c r="Z452" s="10" t="s">
        <v>2282</v>
      </c>
      <c r="AA452" s="10" t="s">
        <v>2282</v>
      </c>
      <c r="AB452" s="10" t="s">
        <v>2359</v>
      </c>
      <c r="AC452" s="10" t="s">
        <v>2359</v>
      </c>
      <c r="AD452" s="10" t="s">
        <v>2359</v>
      </c>
      <c r="AE452" s="10" t="s">
        <v>2359</v>
      </c>
      <c r="AF452" s="10" t="s">
        <v>2359</v>
      </c>
      <c r="AG452" s="10" t="s">
        <v>2282</v>
      </c>
      <c r="AH452" s="10" t="s">
        <v>2282</v>
      </c>
      <c r="AI452" s="10" t="s">
        <v>2359</v>
      </c>
      <c r="AJ452" s="10" t="s">
        <v>2359</v>
      </c>
      <c r="AK452" s="10" t="s">
        <v>2359</v>
      </c>
      <c r="AL452" s="10" t="s">
        <v>2359</v>
      </c>
      <c r="AM452" s="10" t="s">
        <v>2359</v>
      </c>
      <c r="AN452" s="10" t="s">
        <v>2282</v>
      </c>
      <c r="AO452" s="10" t="s">
        <v>2282</v>
      </c>
      <c r="AP452" s="10" t="s">
        <v>15</v>
      </c>
      <c r="AQ452" s="10" t="s">
        <v>15</v>
      </c>
      <c r="AR452" s="10" t="s">
        <v>15</v>
      </c>
      <c r="AS452" s="10" t="s">
        <v>15</v>
      </c>
      <c r="AT452" s="10" t="s">
        <v>15</v>
      </c>
      <c r="AU452" s="10">
        <f>SUM(COUNTIFS($P452:$AT452,{"Present - Approved","On behalf attendance - Approved","On behalf attendance - Regularise - Approved","Present - Regularise - Approved"}))</f>
        <v>13</v>
      </c>
      <c r="AV452" s="10">
        <f>SUM(COUNTIFS($P452:$AT452,{"Present - Awaiting","Present - Regularise - Awaiting"}))</f>
        <v>0</v>
      </c>
      <c r="AW452" s="10">
        <f>SUM(COUNTIFS($P452:$AT452,{"Weekoff - Approved","Weekoff Regularise - Approved","Weekoff - Regularise - Approved"}))</f>
        <v>8</v>
      </c>
      <c r="AX452" s="10">
        <f>SUM(COUNTIFS($P452:$AT452,{"Half Day - Approved","Halfday Present - Regularise - Approved","Halfday Present - Approved"}))/2</f>
        <v>0</v>
      </c>
      <c r="AY452" s="10">
        <f>SUM(COUNTIFS($P452:$AT452,{"Half Day - Awaiting"}))/2</f>
        <v>0</v>
      </c>
      <c r="AZ452" s="10">
        <f>COUNTIFS($P452:$AT452,"*Leave - approved*")</f>
        <v>10</v>
      </c>
      <c r="BA452" s="10">
        <f>SUM(COUNTIFS($P452:$AT452,{"Leave - Awaiting"}))</f>
        <v>0</v>
      </c>
      <c r="BB452" s="10">
        <f>COUNTIFS($P452:$AT452,"*Holiday*")</f>
        <v>0</v>
      </c>
      <c r="BC452" s="10">
        <f>SUM(COUNTIFS($P452:$AT452,{"Absent","Absent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2" s="10">
        <f>SUM(COUNTIFS($P452:$AT452,{"Not Marked","Halfday Present - Rejected","Half Day - Rejected","Marked Absent - Regularise - Rejected"}))</f>
        <v>0</v>
      </c>
      <c r="BE452" s="10">
        <f>COUNTIFS($P452:$AT452,"*NA*")</f>
        <v>0</v>
      </c>
      <c r="BF452" s="10">
        <f>SUM(AV452+AY452+BA452+BC452+BD452)</f>
        <v>0</v>
      </c>
      <c r="BG452" s="10">
        <f>SUM(AU452+AW452+AX452+AZ452+BB452)</f>
        <v>31</v>
      </c>
      <c r="BH452" s="10">
        <f>SUM($AU452:$BE452)</f>
        <v>31</v>
      </c>
      <c r="BI452" s="10">
        <f>BA452</f>
        <v>0</v>
      </c>
      <c r="BJ452" s="10">
        <f>BD452+BI452</f>
        <v>0</v>
      </c>
      <c r="BK452" s="10">
        <v>0</v>
      </c>
      <c r="BL452" s="10" t="s">
        <v>2380</v>
      </c>
      <c r="BM452" s="10" t="s">
        <v>2376</v>
      </c>
    </row>
    <row r="453" spans="1:65" x14ac:dyDescent="0.25">
      <c r="A453" s="10" t="s">
        <v>177</v>
      </c>
      <c r="B453" s="10" t="s">
        <v>178</v>
      </c>
      <c r="C453" s="10">
        <v>2002840827</v>
      </c>
      <c r="D453" s="10" t="s">
        <v>1112</v>
      </c>
      <c r="E453" s="10" t="s">
        <v>1113</v>
      </c>
      <c r="F453" s="10" t="s">
        <v>46</v>
      </c>
      <c r="G453" s="10" t="s">
        <v>47</v>
      </c>
      <c r="H453" s="10">
        <v>8429004576</v>
      </c>
      <c r="I453" s="10" t="s">
        <v>48</v>
      </c>
      <c r="J453" s="22">
        <v>45231</v>
      </c>
      <c r="K453" s="10">
        <v>9820821645</v>
      </c>
      <c r="L453" s="10" t="s">
        <v>200</v>
      </c>
      <c r="M453" s="10" t="s">
        <v>196</v>
      </c>
      <c r="N453" s="10" t="s">
        <v>40</v>
      </c>
      <c r="O453" s="10" t="s">
        <v>41</v>
      </c>
      <c r="P453" s="10" t="s">
        <v>15</v>
      </c>
      <c r="Q453" s="10" t="s">
        <v>15</v>
      </c>
      <c r="R453" s="10" t="s">
        <v>15</v>
      </c>
      <c r="S453" s="10" t="s">
        <v>15</v>
      </c>
      <c r="T453" s="10" t="s">
        <v>2282</v>
      </c>
      <c r="U453" s="10" t="s">
        <v>15</v>
      </c>
      <c r="V453" s="10" t="s">
        <v>15</v>
      </c>
      <c r="W453" s="10" t="s">
        <v>15</v>
      </c>
      <c r="X453" s="10" t="s">
        <v>15</v>
      </c>
      <c r="Y453" s="10" t="s">
        <v>15</v>
      </c>
      <c r="Z453" s="10" t="s">
        <v>15</v>
      </c>
      <c r="AA453" s="10" t="s">
        <v>2282</v>
      </c>
      <c r="AB453" s="10" t="s">
        <v>15</v>
      </c>
      <c r="AC453" s="10" t="s">
        <v>15</v>
      </c>
      <c r="AD453" s="10" t="s">
        <v>15</v>
      </c>
      <c r="AE453" s="10" t="s">
        <v>15</v>
      </c>
      <c r="AF453" s="10" t="s">
        <v>15</v>
      </c>
      <c r="AG453" s="10" t="s">
        <v>15</v>
      </c>
      <c r="AH453" s="10" t="s">
        <v>2282</v>
      </c>
      <c r="AI453" s="10" t="s">
        <v>15</v>
      </c>
      <c r="AJ453" s="10" t="s">
        <v>15</v>
      </c>
      <c r="AK453" s="10" t="s">
        <v>15</v>
      </c>
      <c r="AL453" s="10" t="s">
        <v>15</v>
      </c>
      <c r="AM453" s="10" t="s">
        <v>15</v>
      </c>
      <c r="AN453" s="10" t="s">
        <v>15</v>
      </c>
      <c r="AO453" s="10" t="s">
        <v>2282</v>
      </c>
      <c r="AP453" s="10" t="s">
        <v>15</v>
      </c>
      <c r="AQ453" s="10" t="s">
        <v>15</v>
      </c>
      <c r="AR453" s="10" t="s">
        <v>15</v>
      </c>
      <c r="AS453" s="10" t="s">
        <v>15</v>
      </c>
      <c r="AT453" s="10" t="s">
        <v>15</v>
      </c>
      <c r="AU453" s="10">
        <f>SUM(COUNTIFS($P453:$AT453,{"Present - Approved","On behalf attendance - Approved","On behalf attendance - Regularise - Approved","Present - Regularise - Approved"}))</f>
        <v>27</v>
      </c>
      <c r="AV453" s="10">
        <f>SUM(COUNTIFS($P453:$AT453,{"Present - Awaiting","Present - Regularise - Awaiting"}))</f>
        <v>0</v>
      </c>
      <c r="AW453" s="10">
        <f>SUM(COUNTIFS($P453:$AT453,{"Weekoff - Approved","Weekoff Regularise - Approved","Weekoff - Regularise - Approved"}))</f>
        <v>4</v>
      </c>
      <c r="AX453" s="10">
        <f>SUM(COUNTIFS($P453:$AT453,{"Half Day - Approved","Halfday Present - Regularise - Approved","Halfday Present - Approved"}))/2</f>
        <v>0</v>
      </c>
      <c r="AY453" s="10">
        <f>SUM(COUNTIFS($P453:$AT453,{"Half Day - Awaiting"}))/2</f>
        <v>0</v>
      </c>
      <c r="AZ453" s="10">
        <f>COUNTIFS($P453:$AT453,"*Leave - approved*")</f>
        <v>0</v>
      </c>
      <c r="BA453" s="10">
        <f>SUM(COUNTIFS($P453:$AT453,{"Leave - Awaiting"}))</f>
        <v>0</v>
      </c>
      <c r="BB453" s="10">
        <f>COUNTIFS($P453:$AT453,"*Holiday*")</f>
        <v>0</v>
      </c>
      <c r="BC453" s="10">
        <f>SUM(COUNTIFS($P453:$AT453,{"Absent","Absent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3" s="10">
        <f>SUM(COUNTIFS($P453:$AT453,{"Not Marked","Halfday Present - Rejected","Half Day - Rejected","Marked Absent - Regularise - Rejected"}))</f>
        <v>0</v>
      </c>
      <c r="BE453" s="10">
        <f>COUNTIFS($P453:$AT453,"*NA*")</f>
        <v>0</v>
      </c>
      <c r="BF453" s="10">
        <f>SUM(AV453+AY453+BA453+BC453+BD453)</f>
        <v>0</v>
      </c>
      <c r="BG453" s="10">
        <f>SUM(AU453+AW453+AX453+AZ453+BB453)</f>
        <v>31</v>
      </c>
      <c r="BH453" s="10">
        <f>SUM($AU453:$BE453)</f>
        <v>31</v>
      </c>
      <c r="BI453" s="10">
        <f>BA453</f>
        <v>0</v>
      </c>
      <c r="BJ453" s="10">
        <f>BD453+BI453</f>
        <v>0</v>
      </c>
      <c r="BK453" s="10">
        <v>0</v>
      </c>
      <c r="BL453" s="10" t="s">
        <v>2380</v>
      </c>
      <c r="BM453" s="10" t="s">
        <v>2376</v>
      </c>
    </row>
    <row r="454" spans="1:65" x14ac:dyDescent="0.25">
      <c r="A454" s="10" t="s">
        <v>167</v>
      </c>
      <c r="B454" s="10" t="s">
        <v>1114</v>
      </c>
      <c r="C454" s="10">
        <v>2002840825</v>
      </c>
      <c r="D454" s="10" t="s">
        <v>1115</v>
      </c>
      <c r="E454" s="10" t="s">
        <v>1116</v>
      </c>
      <c r="F454" s="10" t="s">
        <v>35</v>
      </c>
      <c r="G454" s="10" t="s">
        <v>47</v>
      </c>
      <c r="H454" s="10">
        <v>9188464536</v>
      </c>
      <c r="I454" s="10" t="s">
        <v>48</v>
      </c>
      <c r="J454" s="22">
        <v>45231</v>
      </c>
      <c r="K454" s="10">
        <v>9048171332</v>
      </c>
      <c r="L454" s="10" t="s">
        <v>439</v>
      </c>
      <c r="M454" s="10" t="s">
        <v>172</v>
      </c>
      <c r="N454" s="10" t="s">
        <v>40</v>
      </c>
      <c r="O454" s="10" t="s">
        <v>41</v>
      </c>
      <c r="P454" s="10" t="s">
        <v>15</v>
      </c>
      <c r="Q454" s="10" t="s">
        <v>15</v>
      </c>
      <c r="R454" s="10" t="s">
        <v>15</v>
      </c>
      <c r="S454" s="10" t="s">
        <v>2360</v>
      </c>
      <c r="T454" s="10" t="s">
        <v>2282</v>
      </c>
      <c r="U454" s="10" t="s">
        <v>2360</v>
      </c>
      <c r="V454" s="10" t="s">
        <v>15</v>
      </c>
      <c r="W454" s="10" t="s">
        <v>15</v>
      </c>
      <c r="X454" s="10" t="s">
        <v>15</v>
      </c>
      <c r="Y454" s="10" t="s">
        <v>15</v>
      </c>
      <c r="Z454" s="10" t="s">
        <v>15</v>
      </c>
      <c r="AA454" s="10" t="s">
        <v>2282</v>
      </c>
      <c r="AB454" s="10" t="s">
        <v>15</v>
      </c>
      <c r="AC454" s="10" t="s">
        <v>15</v>
      </c>
      <c r="AD454" s="10" t="s">
        <v>15</v>
      </c>
      <c r="AE454" s="10" t="s">
        <v>15</v>
      </c>
      <c r="AF454" s="10" t="s">
        <v>15</v>
      </c>
      <c r="AG454" s="10" t="s">
        <v>15</v>
      </c>
      <c r="AH454" s="10" t="s">
        <v>2282</v>
      </c>
      <c r="AI454" s="10" t="s">
        <v>15</v>
      </c>
      <c r="AJ454" s="10" t="s">
        <v>15</v>
      </c>
      <c r="AK454" s="10" t="s">
        <v>15</v>
      </c>
      <c r="AL454" s="10" t="s">
        <v>15</v>
      </c>
      <c r="AM454" s="10" t="s">
        <v>15</v>
      </c>
      <c r="AN454" s="10" t="s">
        <v>2360</v>
      </c>
      <c r="AO454" s="10" t="s">
        <v>2282</v>
      </c>
      <c r="AP454" s="10" t="s">
        <v>15</v>
      </c>
      <c r="AQ454" s="10" t="s">
        <v>15</v>
      </c>
      <c r="AR454" s="10" t="s">
        <v>15</v>
      </c>
      <c r="AS454" s="10" t="s">
        <v>15</v>
      </c>
      <c r="AT454" s="10" t="s">
        <v>15</v>
      </c>
      <c r="AU454" s="10">
        <f>SUM(COUNTIFS($P454:$AT454,{"Present - Approved","On behalf attendance - Approved","On behalf attendance - Regularise - Approved","Present - Regularise - Approved"}))</f>
        <v>27</v>
      </c>
      <c r="AV454" s="10">
        <f>SUM(COUNTIFS($P454:$AT454,{"Present - Awaiting","Present - Regularise - Awaiting"}))</f>
        <v>0</v>
      </c>
      <c r="AW454" s="10">
        <f>SUM(COUNTIFS($P454:$AT454,{"Weekoff - Approved","Weekoff Regularise - Approved","Weekoff - Regularise - Approved"}))</f>
        <v>4</v>
      </c>
      <c r="AX454" s="10">
        <f>SUM(COUNTIFS($P454:$AT454,{"Half Day - Approved","Halfday Present - Regularise - Approved","Halfday Present - Approved"}))/2</f>
        <v>0</v>
      </c>
      <c r="AY454" s="10">
        <f>SUM(COUNTIFS($P454:$AT454,{"Half Day - Awaiting"}))/2</f>
        <v>0</v>
      </c>
      <c r="AZ454" s="10">
        <f>COUNTIFS($P454:$AT454,"*Leave - approved*")</f>
        <v>0</v>
      </c>
      <c r="BA454" s="10">
        <f>SUM(COUNTIFS($P454:$AT454,{"Leave - Awaiting"}))</f>
        <v>0</v>
      </c>
      <c r="BB454" s="10">
        <f>COUNTIFS($P454:$AT454,"*Holiday*")</f>
        <v>0</v>
      </c>
      <c r="BC454" s="10">
        <f>SUM(COUNTIFS($P454:$AT454,{"Absent","Absent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4" s="10">
        <f>SUM(COUNTIFS($P454:$AT454,{"Not Marked","Halfday Present - Rejected","Half Day - Rejected","Marked Absent - Regularise - Rejected"}))</f>
        <v>0</v>
      </c>
      <c r="BE454" s="10">
        <f>COUNTIFS($P454:$AT454,"*NA*")</f>
        <v>0</v>
      </c>
      <c r="BF454" s="10">
        <f>SUM(AV454+AY454+BA454+BC454+BD454)</f>
        <v>0</v>
      </c>
      <c r="BG454" s="10">
        <f>SUM(AU454+AW454+AX454+AZ454+BB454)</f>
        <v>31</v>
      </c>
      <c r="BH454" s="10">
        <f>SUM($AU454:$BE454)</f>
        <v>31</v>
      </c>
      <c r="BI454" s="10">
        <f>BA454</f>
        <v>0</v>
      </c>
      <c r="BJ454" s="10">
        <f>BD454+BI454</f>
        <v>0</v>
      </c>
      <c r="BK454" s="10">
        <v>0</v>
      </c>
      <c r="BL454" s="10" t="s">
        <v>2380</v>
      </c>
      <c r="BM454" s="10" t="s">
        <v>2376</v>
      </c>
    </row>
    <row r="455" spans="1:65" x14ac:dyDescent="0.25">
      <c r="A455" s="10" t="s">
        <v>123</v>
      </c>
      <c r="B455" s="10" t="s">
        <v>1117</v>
      </c>
      <c r="C455" s="10">
        <v>2002840824</v>
      </c>
      <c r="D455" s="10" t="s">
        <v>1118</v>
      </c>
      <c r="E455" s="10" t="s">
        <v>1119</v>
      </c>
      <c r="F455" s="10" t="s">
        <v>104</v>
      </c>
      <c r="G455" s="10" t="s">
        <v>47</v>
      </c>
      <c r="H455" s="10">
        <v>9599327572</v>
      </c>
      <c r="I455" s="10" t="s">
        <v>48</v>
      </c>
      <c r="J455" s="22">
        <v>45231</v>
      </c>
      <c r="K455" s="10">
        <v>9250850240</v>
      </c>
      <c r="L455" s="10" t="s">
        <v>1120</v>
      </c>
      <c r="M455" s="10" t="s">
        <v>128</v>
      </c>
      <c r="N455" s="10" t="s">
        <v>40</v>
      </c>
      <c r="O455" s="10" t="s">
        <v>41</v>
      </c>
      <c r="P455" s="10" t="s">
        <v>15</v>
      </c>
      <c r="Q455" s="10" t="s">
        <v>15</v>
      </c>
      <c r="R455" s="10" t="s">
        <v>15</v>
      </c>
      <c r="S455" s="10" t="s">
        <v>15</v>
      </c>
      <c r="T455" s="10" t="s">
        <v>2282</v>
      </c>
      <c r="U455" s="10" t="s">
        <v>15</v>
      </c>
      <c r="V455" s="10" t="s">
        <v>2360</v>
      </c>
      <c r="W455" s="10" t="s">
        <v>15</v>
      </c>
      <c r="X455" s="10" t="s">
        <v>15</v>
      </c>
      <c r="Y455" s="10" t="s">
        <v>15</v>
      </c>
      <c r="Z455" s="10" t="s">
        <v>15</v>
      </c>
      <c r="AA455" s="10" t="s">
        <v>2282</v>
      </c>
      <c r="AB455" s="10" t="s">
        <v>15</v>
      </c>
      <c r="AC455" s="10" t="s">
        <v>15</v>
      </c>
      <c r="AD455" s="10" t="s">
        <v>15</v>
      </c>
      <c r="AE455" s="10" t="s">
        <v>2360</v>
      </c>
      <c r="AF455" s="10" t="s">
        <v>15</v>
      </c>
      <c r="AG455" s="10" t="s">
        <v>2362</v>
      </c>
      <c r="AH455" s="10" t="s">
        <v>2282</v>
      </c>
      <c r="AI455" s="10" t="s">
        <v>15</v>
      </c>
      <c r="AJ455" s="10" t="s">
        <v>2360</v>
      </c>
      <c r="AK455" s="10" t="s">
        <v>2360</v>
      </c>
      <c r="AL455" s="10" t="s">
        <v>2360</v>
      </c>
      <c r="AM455" s="10" t="s">
        <v>2360</v>
      </c>
      <c r="AN455" s="10" t="s">
        <v>15</v>
      </c>
      <c r="AO455" s="10" t="s">
        <v>2282</v>
      </c>
      <c r="AP455" s="10" t="s">
        <v>15</v>
      </c>
      <c r="AQ455" s="10" t="s">
        <v>2360</v>
      </c>
      <c r="AR455" s="10" t="s">
        <v>15</v>
      </c>
      <c r="AS455" s="10" t="s">
        <v>15</v>
      </c>
      <c r="AT455" s="10" t="s">
        <v>15</v>
      </c>
      <c r="AU455" s="10">
        <f>SUM(COUNTIFS($P455:$AT455,{"Present - Approved","On behalf attendance - Approved","On behalf attendance - Regularise - Approved","Present - Regularise - Approved"}))</f>
        <v>26</v>
      </c>
      <c r="AV455" s="10">
        <f>SUM(COUNTIFS($P455:$AT455,{"Present - Awaiting","Present - Regularise - Awaiting"}))</f>
        <v>0</v>
      </c>
      <c r="AW455" s="10">
        <f>SUM(COUNTIFS($P455:$AT455,{"Weekoff - Approved","Weekoff Regularise - Approved","Weekoff - Regularise - Approved"}))</f>
        <v>4</v>
      </c>
      <c r="AX455" s="10">
        <f>SUM(COUNTIFS($P455:$AT455,{"Half Day - Approved","Halfday Present - Regularise - Approved","Halfday Present - Approved"}))/2</f>
        <v>0</v>
      </c>
      <c r="AY455" s="10">
        <f>SUM(COUNTIFS($P455:$AT455,{"Half Day - Awaiting"}))/2</f>
        <v>0</v>
      </c>
      <c r="AZ455" s="10">
        <f>COUNTIFS($P455:$AT455,"*Leave - approved*")</f>
        <v>0</v>
      </c>
      <c r="BA455" s="10">
        <f>SUM(COUNTIFS($P455:$AT455,{"Leave - Awaiting"}))</f>
        <v>0</v>
      </c>
      <c r="BB455" s="10">
        <f>COUNTIFS($P455:$AT455,"*Holiday*")</f>
        <v>1</v>
      </c>
      <c r="BC455" s="10">
        <f>SUM(COUNTIFS($P455:$AT455,{"Absent","Absent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5" s="10">
        <f>SUM(COUNTIFS($P455:$AT455,{"Not Marked","Halfday Present - Rejected","Half Day - Rejected","Marked Absent - Regularise - Rejected"}))</f>
        <v>0</v>
      </c>
      <c r="BE455" s="10">
        <f>COUNTIFS($P455:$AT455,"*NA*")</f>
        <v>0</v>
      </c>
      <c r="BF455" s="10">
        <f>SUM(AV455+AY455+BA455+BC455+BD455)</f>
        <v>0</v>
      </c>
      <c r="BG455" s="10">
        <f>SUM(AU455+AW455+AX455+AZ455+BB455)</f>
        <v>31</v>
      </c>
      <c r="BH455" s="10">
        <f>SUM($AU455:$BE455)</f>
        <v>31</v>
      </c>
      <c r="BI455" s="10">
        <f>BA455</f>
        <v>0</v>
      </c>
      <c r="BJ455" s="10">
        <f>BD455+BI455</f>
        <v>0</v>
      </c>
      <c r="BK455" s="10">
        <v>0</v>
      </c>
      <c r="BL455" s="10" t="s">
        <v>2380</v>
      </c>
      <c r="BM455" s="10" t="s">
        <v>2376</v>
      </c>
    </row>
    <row r="456" spans="1:65" x14ac:dyDescent="0.25">
      <c r="A456" s="10" t="s">
        <v>383</v>
      </c>
      <c r="B456" s="10" t="s">
        <v>1121</v>
      </c>
      <c r="C456" s="10">
        <v>2002840823</v>
      </c>
      <c r="D456" s="10" t="s">
        <v>1122</v>
      </c>
      <c r="E456" s="10" t="s">
        <v>1123</v>
      </c>
      <c r="F456" s="10" t="s">
        <v>46</v>
      </c>
      <c r="G456" s="10" t="s">
        <v>47</v>
      </c>
      <c r="H456" s="10">
        <v>7828576189</v>
      </c>
      <c r="I456" s="10" t="s">
        <v>48</v>
      </c>
      <c r="J456" s="22">
        <v>45231</v>
      </c>
      <c r="K456" s="10">
        <v>9685503874</v>
      </c>
      <c r="L456" s="10" t="s">
        <v>1124</v>
      </c>
      <c r="M456" s="10" t="s">
        <v>59</v>
      </c>
      <c r="N456" s="10" t="s">
        <v>40</v>
      </c>
      <c r="O456" s="10" t="s">
        <v>41</v>
      </c>
      <c r="P456" s="10" t="s">
        <v>15</v>
      </c>
      <c r="Q456" s="10" t="s">
        <v>15</v>
      </c>
      <c r="R456" s="10" t="s">
        <v>15</v>
      </c>
      <c r="S456" s="10" t="s">
        <v>15</v>
      </c>
      <c r="T456" s="10" t="s">
        <v>2282</v>
      </c>
      <c r="U456" s="10" t="s">
        <v>15</v>
      </c>
      <c r="V456" s="10" t="s">
        <v>15</v>
      </c>
      <c r="W456" s="10" t="s">
        <v>15</v>
      </c>
      <c r="X456" s="10" t="s">
        <v>15</v>
      </c>
      <c r="Y456" s="10" t="s">
        <v>15</v>
      </c>
      <c r="Z456" s="10" t="s">
        <v>15</v>
      </c>
      <c r="AA456" s="10" t="s">
        <v>2282</v>
      </c>
      <c r="AB456" s="10" t="s">
        <v>15</v>
      </c>
      <c r="AC456" s="10" t="s">
        <v>15</v>
      </c>
      <c r="AD456" s="10" t="s">
        <v>15</v>
      </c>
      <c r="AE456" s="10" t="s">
        <v>2359</v>
      </c>
      <c r="AF456" s="10" t="s">
        <v>15</v>
      </c>
      <c r="AG456" s="10" t="s">
        <v>15</v>
      </c>
      <c r="AH456" s="10" t="s">
        <v>2282</v>
      </c>
      <c r="AI456" s="10" t="s">
        <v>15</v>
      </c>
      <c r="AJ456" s="10" t="s">
        <v>15</v>
      </c>
      <c r="AK456" s="10" t="s">
        <v>15</v>
      </c>
      <c r="AL456" s="10" t="s">
        <v>15</v>
      </c>
      <c r="AM456" s="10" t="s">
        <v>15</v>
      </c>
      <c r="AN456" s="10" t="s">
        <v>15</v>
      </c>
      <c r="AO456" s="10" t="s">
        <v>2282</v>
      </c>
      <c r="AP456" s="10" t="s">
        <v>15</v>
      </c>
      <c r="AQ456" s="10" t="s">
        <v>15</v>
      </c>
      <c r="AR456" s="10" t="s">
        <v>15</v>
      </c>
      <c r="AS456" s="10" t="s">
        <v>15</v>
      </c>
      <c r="AT456" s="10" t="s">
        <v>15</v>
      </c>
      <c r="AU456" s="10">
        <f>SUM(COUNTIFS($P456:$AT456,{"Present - Approved","On behalf attendance - Approved","On behalf attendance - Regularise - Approved","Present - Regularise - Approved"}))</f>
        <v>26</v>
      </c>
      <c r="AV456" s="10">
        <f>SUM(COUNTIFS($P456:$AT456,{"Present - Awaiting","Present - Regularise - Awaiting"}))</f>
        <v>0</v>
      </c>
      <c r="AW456" s="10">
        <f>SUM(COUNTIFS($P456:$AT456,{"Weekoff - Approved","Weekoff Regularise - Approved","Weekoff - Regularise - Approved"}))</f>
        <v>4</v>
      </c>
      <c r="AX456" s="10">
        <f>SUM(COUNTIFS($P456:$AT456,{"Half Day - Approved","Halfday Present - Regularise - Approved","Halfday Present - Approved"}))/2</f>
        <v>0</v>
      </c>
      <c r="AY456" s="10">
        <f>SUM(COUNTIFS($P456:$AT456,{"Half Day - Awaiting"}))/2</f>
        <v>0</v>
      </c>
      <c r="AZ456" s="10">
        <f>COUNTIFS($P456:$AT456,"*Leave - approved*")</f>
        <v>1</v>
      </c>
      <c r="BA456" s="10">
        <f>SUM(COUNTIFS($P456:$AT456,{"Leave - Awaiting"}))</f>
        <v>0</v>
      </c>
      <c r="BB456" s="10">
        <f>COUNTIFS($P456:$AT456,"*Holiday*")</f>
        <v>0</v>
      </c>
      <c r="BC456" s="10">
        <f>SUM(COUNTIFS($P456:$AT456,{"Absent","Absent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6" s="10">
        <f>SUM(COUNTIFS($P456:$AT456,{"Not Marked","Halfday Present - Rejected","Half Day - Rejected","Marked Absent - Regularise - Rejected"}))</f>
        <v>0</v>
      </c>
      <c r="BE456" s="10">
        <f>COUNTIFS($P456:$AT456,"*NA*")</f>
        <v>0</v>
      </c>
      <c r="BF456" s="10">
        <f>SUM(AV456+AY456+BA456+BC456+BD456)</f>
        <v>0</v>
      </c>
      <c r="BG456" s="10">
        <f>SUM(AU456+AW456+AX456+AZ456+BB456)</f>
        <v>31</v>
      </c>
      <c r="BH456" s="10">
        <f>SUM($AU456:$BE456)</f>
        <v>31</v>
      </c>
      <c r="BI456" s="10">
        <f>BA456</f>
        <v>0</v>
      </c>
      <c r="BJ456" s="10">
        <f>BD456+BI456</f>
        <v>0</v>
      </c>
      <c r="BK456" s="10">
        <v>0</v>
      </c>
      <c r="BL456" s="10" t="s">
        <v>2380</v>
      </c>
      <c r="BM456" s="10" t="s">
        <v>2376</v>
      </c>
    </row>
    <row r="457" spans="1:65" x14ac:dyDescent="0.25">
      <c r="A457" s="10" t="s">
        <v>87</v>
      </c>
      <c r="B457" s="10" t="s">
        <v>1125</v>
      </c>
      <c r="C457" s="10">
        <v>2002840686</v>
      </c>
      <c r="D457" s="10" t="s">
        <v>1126</v>
      </c>
      <c r="E457" s="10" t="s">
        <v>1127</v>
      </c>
      <c r="F457" s="10" t="s">
        <v>91</v>
      </c>
      <c r="G457" s="10" t="s">
        <v>47</v>
      </c>
      <c r="H457" s="10">
        <v>8617830470</v>
      </c>
      <c r="I457" s="10" t="s">
        <v>48</v>
      </c>
      <c r="J457" s="22">
        <v>45231</v>
      </c>
      <c r="K457" s="10">
        <v>9830349225</v>
      </c>
      <c r="L457" s="10" t="s">
        <v>1128</v>
      </c>
      <c r="M457" s="10" t="s">
        <v>99</v>
      </c>
      <c r="N457" s="10" t="s">
        <v>40</v>
      </c>
      <c r="O457" s="10" t="s">
        <v>41</v>
      </c>
      <c r="P457" s="10" t="s">
        <v>2359</v>
      </c>
      <c r="Q457" s="10" t="s">
        <v>15</v>
      </c>
      <c r="R457" s="10" t="s">
        <v>15</v>
      </c>
      <c r="S457" s="10" t="s">
        <v>15</v>
      </c>
      <c r="T457" s="10" t="s">
        <v>2282</v>
      </c>
      <c r="U457" s="10" t="s">
        <v>15</v>
      </c>
      <c r="V457" s="10" t="s">
        <v>15</v>
      </c>
      <c r="W457" s="10" t="s">
        <v>15</v>
      </c>
      <c r="X457" s="10" t="s">
        <v>2360</v>
      </c>
      <c r="Y457" s="10" t="s">
        <v>15</v>
      </c>
      <c r="Z457" s="10" t="s">
        <v>15</v>
      </c>
      <c r="AA457" s="10" t="s">
        <v>2282</v>
      </c>
      <c r="AB457" s="10" t="s">
        <v>15</v>
      </c>
      <c r="AC457" s="10" t="s">
        <v>15</v>
      </c>
      <c r="AD457" s="10" t="s">
        <v>2359</v>
      </c>
      <c r="AE457" s="10" t="s">
        <v>2359</v>
      </c>
      <c r="AF457" s="10" t="s">
        <v>15</v>
      </c>
      <c r="AG457" s="10" t="s">
        <v>15</v>
      </c>
      <c r="AH457" s="10" t="s">
        <v>2282</v>
      </c>
      <c r="AI457" s="10" t="s">
        <v>15</v>
      </c>
      <c r="AJ457" s="10" t="s">
        <v>15</v>
      </c>
      <c r="AK457" s="10" t="s">
        <v>15</v>
      </c>
      <c r="AL457" s="10" t="s">
        <v>15</v>
      </c>
      <c r="AM457" s="10" t="s">
        <v>15</v>
      </c>
      <c r="AN457" s="10" t="s">
        <v>15</v>
      </c>
      <c r="AO457" s="10" t="s">
        <v>2282</v>
      </c>
      <c r="AP457" s="10" t="s">
        <v>15</v>
      </c>
      <c r="AQ457" s="10" t="s">
        <v>15</v>
      </c>
      <c r="AR457" s="10" t="s">
        <v>15</v>
      </c>
      <c r="AS457" s="10" t="s">
        <v>15</v>
      </c>
      <c r="AT457" s="10" t="s">
        <v>15</v>
      </c>
      <c r="AU457" s="10">
        <f>SUM(COUNTIFS($P457:$AT457,{"Present - Approved","On behalf attendance - Approved","On behalf attendance - Regularise - Approved","Present - Regularise - Approved"}))</f>
        <v>24</v>
      </c>
      <c r="AV457" s="10">
        <f>SUM(COUNTIFS($P457:$AT457,{"Present - Awaiting","Present - Regularise - Awaiting"}))</f>
        <v>0</v>
      </c>
      <c r="AW457" s="10">
        <f>SUM(COUNTIFS($P457:$AT457,{"Weekoff - Approved","Weekoff Regularise - Approved","Weekoff - Regularise - Approved"}))</f>
        <v>4</v>
      </c>
      <c r="AX457" s="10">
        <f>SUM(COUNTIFS($P457:$AT457,{"Half Day - Approved","Halfday Present - Regularise - Approved","Halfday Present - Approved"}))/2</f>
        <v>0</v>
      </c>
      <c r="AY457" s="10">
        <f>SUM(COUNTIFS($P457:$AT457,{"Half Day - Awaiting"}))/2</f>
        <v>0</v>
      </c>
      <c r="AZ457" s="10">
        <f>COUNTIFS($P457:$AT457,"*Leave - approved*")</f>
        <v>3</v>
      </c>
      <c r="BA457" s="10">
        <f>SUM(COUNTIFS($P457:$AT457,{"Leave - Awaiting"}))</f>
        <v>0</v>
      </c>
      <c r="BB457" s="10">
        <f>COUNTIFS($P457:$AT457,"*Holiday*")</f>
        <v>0</v>
      </c>
      <c r="BC457" s="10">
        <f>SUM(COUNTIFS($P457:$AT457,{"Absent","Absent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7" s="10">
        <f>SUM(COUNTIFS($P457:$AT457,{"Not Marked","Halfday Present - Rejected","Half Day - Rejected","Marked Absent - Regularise - Rejected"}))</f>
        <v>0</v>
      </c>
      <c r="BE457" s="10">
        <f>COUNTIFS($P457:$AT457,"*NA*")</f>
        <v>0</v>
      </c>
      <c r="BF457" s="10">
        <f>SUM(AV457+AY457+BA457+BC457+BD457)</f>
        <v>0</v>
      </c>
      <c r="BG457" s="10">
        <f>SUM(AU457+AW457+AX457+AZ457+BB457)</f>
        <v>31</v>
      </c>
      <c r="BH457" s="10">
        <f>SUM($AU457:$BE457)</f>
        <v>31</v>
      </c>
      <c r="BI457" s="10">
        <f>BA457</f>
        <v>0</v>
      </c>
      <c r="BJ457" s="10">
        <f>BD457+BI457</f>
        <v>0</v>
      </c>
      <c r="BK457" s="10">
        <v>0</v>
      </c>
      <c r="BL457" s="10" t="s">
        <v>2380</v>
      </c>
      <c r="BM457" s="10" t="s">
        <v>2376</v>
      </c>
    </row>
    <row r="458" spans="1:65" x14ac:dyDescent="0.25">
      <c r="A458" s="10" t="s">
        <v>238</v>
      </c>
      <c r="B458" s="10" t="s">
        <v>826</v>
      </c>
      <c r="C458" s="10">
        <v>2002840821</v>
      </c>
      <c r="D458" s="10" t="s">
        <v>1132</v>
      </c>
      <c r="E458" s="10" t="s">
        <v>1133</v>
      </c>
      <c r="F458" s="10" t="s">
        <v>104</v>
      </c>
      <c r="G458" s="10" t="s">
        <v>47</v>
      </c>
      <c r="H458" s="10">
        <v>7006446052</v>
      </c>
      <c r="I458" s="10" t="s">
        <v>48</v>
      </c>
      <c r="J458" s="22">
        <v>45231</v>
      </c>
      <c r="K458" s="10">
        <v>9625314329</v>
      </c>
      <c r="L458" s="10" t="s">
        <v>487</v>
      </c>
      <c r="M458" s="10" t="s">
        <v>487</v>
      </c>
      <c r="N458" s="10" t="s">
        <v>40</v>
      </c>
      <c r="O458" s="10" t="s">
        <v>41</v>
      </c>
      <c r="P458" s="10" t="s">
        <v>15</v>
      </c>
      <c r="Q458" s="10" t="s">
        <v>15</v>
      </c>
      <c r="R458" s="10" t="s">
        <v>15</v>
      </c>
      <c r="S458" s="10" t="s">
        <v>15</v>
      </c>
      <c r="T458" s="10" t="s">
        <v>2282</v>
      </c>
      <c r="U458" s="10" t="s">
        <v>15</v>
      </c>
      <c r="V458" s="10" t="s">
        <v>15</v>
      </c>
      <c r="W458" s="10" t="s">
        <v>15</v>
      </c>
      <c r="X458" s="10" t="s">
        <v>15</v>
      </c>
      <c r="Y458" s="10" t="s">
        <v>15</v>
      </c>
      <c r="Z458" s="10" t="s">
        <v>15</v>
      </c>
      <c r="AA458" s="10" t="s">
        <v>2282</v>
      </c>
      <c r="AB458" s="10" t="s">
        <v>15</v>
      </c>
      <c r="AC458" s="10" t="s">
        <v>15</v>
      </c>
      <c r="AD458" s="10" t="s">
        <v>15</v>
      </c>
      <c r="AE458" s="10" t="s">
        <v>15</v>
      </c>
      <c r="AF458" s="10" t="s">
        <v>15</v>
      </c>
      <c r="AG458" s="10" t="s">
        <v>2362</v>
      </c>
      <c r="AH458" s="10" t="s">
        <v>2282</v>
      </c>
      <c r="AI458" s="10" t="s">
        <v>2359</v>
      </c>
      <c r="AJ458" s="10" t="s">
        <v>15</v>
      </c>
      <c r="AK458" s="10" t="s">
        <v>15</v>
      </c>
      <c r="AL458" s="10" t="s">
        <v>15</v>
      </c>
      <c r="AM458" s="10" t="s">
        <v>15</v>
      </c>
      <c r="AN458" s="10" t="s">
        <v>15</v>
      </c>
      <c r="AO458" s="10" t="s">
        <v>2282</v>
      </c>
      <c r="AP458" s="10" t="s">
        <v>15</v>
      </c>
      <c r="AQ458" s="10" t="s">
        <v>15</v>
      </c>
      <c r="AR458" s="10" t="s">
        <v>15</v>
      </c>
      <c r="AS458" s="10" t="s">
        <v>15</v>
      </c>
      <c r="AT458" s="10" t="s">
        <v>15</v>
      </c>
      <c r="AU458" s="10">
        <f>SUM(COUNTIFS($P458:$AT458,{"Present - Approved","On behalf attendance - Approved","On behalf attendance - Regularise - Approved","Present - Regularise - Approved"}))</f>
        <v>25</v>
      </c>
      <c r="AV458" s="10">
        <f>SUM(COUNTIFS($P458:$AT458,{"Present - Awaiting","Present - Regularise - Awaiting"}))</f>
        <v>0</v>
      </c>
      <c r="AW458" s="10">
        <f>SUM(COUNTIFS($P458:$AT458,{"Weekoff - Approved","Weekoff Regularise - Approved","Weekoff - Regularise - Approved"}))</f>
        <v>4</v>
      </c>
      <c r="AX458" s="10">
        <f>SUM(COUNTIFS($P458:$AT458,{"Half Day - Approved","Halfday Present - Regularise - Approved","Halfday Present - Approved"}))/2</f>
        <v>0</v>
      </c>
      <c r="AY458" s="10">
        <f>SUM(COUNTIFS($P458:$AT458,{"Half Day - Awaiting"}))/2</f>
        <v>0</v>
      </c>
      <c r="AZ458" s="10">
        <f>COUNTIFS($P458:$AT458,"*Leave - approved*")</f>
        <v>1</v>
      </c>
      <c r="BA458" s="10">
        <f>SUM(COUNTIFS($P458:$AT458,{"Leave - Awaiting"}))</f>
        <v>0</v>
      </c>
      <c r="BB458" s="10">
        <f>COUNTIFS($P458:$AT458,"*Holiday*")</f>
        <v>1</v>
      </c>
      <c r="BC458" s="10">
        <f>SUM(COUNTIFS($P458:$AT458,{"Absent","Absent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8" s="10">
        <f>SUM(COUNTIFS($P458:$AT458,{"Not Marked","Halfday Present - Rejected","Half Day - Rejected","Marked Absent - Regularise - Rejected"}))</f>
        <v>0</v>
      </c>
      <c r="BE458" s="10">
        <f>COUNTIFS($P458:$AT458,"*NA*")</f>
        <v>0</v>
      </c>
      <c r="BF458" s="10">
        <f>SUM(AV458+AY458+BA458+BC458+BD458)</f>
        <v>0</v>
      </c>
      <c r="BG458" s="10">
        <f>SUM(AU458+AW458+AX458+AZ458+BB458)</f>
        <v>31</v>
      </c>
      <c r="BH458" s="10">
        <f>SUM($AU458:$BE458)</f>
        <v>31</v>
      </c>
      <c r="BI458" s="10">
        <f>BA458</f>
        <v>0</v>
      </c>
      <c r="BJ458" s="10">
        <f>BD458+BI458</f>
        <v>0</v>
      </c>
      <c r="BK458" s="10">
        <v>0</v>
      </c>
      <c r="BL458" s="10" t="s">
        <v>2380</v>
      </c>
      <c r="BM458" s="10" t="s">
        <v>2376</v>
      </c>
    </row>
    <row r="459" spans="1:65" x14ac:dyDescent="0.25">
      <c r="A459" s="10" t="s">
        <v>238</v>
      </c>
      <c r="B459" s="10" t="s">
        <v>239</v>
      </c>
      <c r="C459" s="10">
        <v>2002840820</v>
      </c>
      <c r="D459" s="10" t="s">
        <v>1134</v>
      </c>
      <c r="E459" s="10" t="s">
        <v>1135</v>
      </c>
      <c r="F459" s="10" t="s">
        <v>104</v>
      </c>
      <c r="G459" s="10" t="s">
        <v>47</v>
      </c>
      <c r="H459" s="10">
        <v>7889939134</v>
      </c>
      <c r="I459" s="10" t="s">
        <v>48</v>
      </c>
      <c r="J459" s="22">
        <v>45231</v>
      </c>
      <c r="K459" s="10">
        <v>9625314329</v>
      </c>
      <c r="L459" s="10" t="s">
        <v>487</v>
      </c>
      <c r="M459" s="10" t="s">
        <v>487</v>
      </c>
      <c r="N459" s="10" t="s">
        <v>40</v>
      </c>
      <c r="O459" s="10" t="s">
        <v>41</v>
      </c>
      <c r="P459" s="10" t="s">
        <v>15</v>
      </c>
      <c r="Q459" s="10" t="s">
        <v>15</v>
      </c>
      <c r="R459" s="10" t="s">
        <v>15</v>
      </c>
      <c r="S459" s="10" t="s">
        <v>15</v>
      </c>
      <c r="T459" s="10" t="s">
        <v>2282</v>
      </c>
      <c r="U459" s="10" t="s">
        <v>2360</v>
      </c>
      <c r="V459" s="10" t="s">
        <v>15</v>
      </c>
      <c r="W459" s="10" t="s">
        <v>15</v>
      </c>
      <c r="X459" s="10" t="s">
        <v>15</v>
      </c>
      <c r="Y459" s="10" t="s">
        <v>15</v>
      </c>
      <c r="Z459" s="10" t="s">
        <v>15</v>
      </c>
      <c r="AA459" s="10" t="s">
        <v>2282</v>
      </c>
      <c r="AB459" s="10" t="s">
        <v>15</v>
      </c>
      <c r="AC459" s="10" t="s">
        <v>15</v>
      </c>
      <c r="AD459" s="10" t="s">
        <v>15</v>
      </c>
      <c r="AE459" s="10" t="s">
        <v>15</v>
      </c>
      <c r="AF459" s="10" t="s">
        <v>15</v>
      </c>
      <c r="AG459" s="10" t="s">
        <v>2362</v>
      </c>
      <c r="AH459" s="10" t="s">
        <v>2282</v>
      </c>
      <c r="AI459" s="10" t="s">
        <v>15</v>
      </c>
      <c r="AJ459" s="10" t="s">
        <v>15</v>
      </c>
      <c r="AK459" s="10" t="s">
        <v>15</v>
      </c>
      <c r="AL459" s="10" t="s">
        <v>15</v>
      </c>
      <c r="AM459" s="10" t="s">
        <v>15</v>
      </c>
      <c r="AN459" s="10" t="s">
        <v>15</v>
      </c>
      <c r="AO459" s="10" t="s">
        <v>2282</v>
      </c>
      <c r="AP459" s="10" t="s">
        <v>15</v>
      </c>
      <c r="AQ459" s="10" t="s">
        <v>2360</v>
      </c>
      <c r="AR459" s="10" t="s">
        <v>15</v>
      </c>
      <c r="AS459" s="10" t="s">
        <v>15</v>
      </c>
      <c r="AT459" s="10" t="s">
        <v>15</v>
      </c>
      <c r="AU459" s="10">
        <f>SUM(COUNTIFS($P459:$AT459,{"Present - Approved","On behalf attendance - Approved","On behalf attendance - Regularise - Approved","Present - Regularise - Approved"}))</f>
        <v>26</v>
      </c>
      <c r="AV459" s="10">
        <f>SUM(COUNTIFS($P459:$AT459,{"Present - Awaiting","Present - Regularise - Awaiting"}))</f>
        <v>0</v>
      </c>
      <c r="AW459" s="10">
        <f>SUM(COUNTIFS($P459:$AT459,{"Weekoff - Approved","Weekoff Regularise - Approved","Weekoff - Regularise - Approved"}))</f>
        <v>4</v>
      </c>
      <c r="AX459" s="10">
        <f>SUM(COUNTIFS($P459:$AT459,{"Half Day - Approved","Halfday Present - Regularise - Approved","Halfday Present - Approved"}))/2</f>
        <v>0</v>
      </c>
      <c r="AY459" s="10">
        <f>SUM(COUNTIFS($P459:$AT459,{"Half Day - Awaiting"}))/2</f>
        <v>0</v>
      </c>
      <c r="AZ459" s="10">
        <f>COUNTIFS($P459:$AT459,"*Leave - approved*")</f>
        <v>0</v>
      </c>
      <c r="BA459" s="10">
        <f>SUM(COUNTIFS($P459:$AT459,{"Leave - Awaiting"}))</f>
        <v>0</v>
      </c>
      <c r="BB459" s="10">
        <f>COUNTIFS($P459:$AT459,"*Holiday*")</f>
        <v>1</v>
      </c>
      <c r="BC459" s="10">
        <f>SUM(COUNTIFS($P459:$AT459,{"Absent","Absent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59" s="10">
        <f>SUM(COUNTIFS($P459:$AT459,{"Not Marked","Halfday Present - Rejected","Half Day - Rejected","Marked Absent - Regularise - Rejected"}))</f>
        <v>0</v>
      </c>
      <c r="BE459" s="10">
        <f>COUNTIFS($P459:$AT459,"*NA*")</f>
        <v>0</v>
      </c>
      <c r="BF459" s="10">
        <f>SUM(AV459+AY459+BA459+BC459+BD459)</f>
        <v>0</v>
      </c>
      <c r="BG459" s="10">
        <f>SUM(AU459+AW459+AX459+AZ459+BB459)</f>
        <v>31</v>
      </c>
      <c r="BH459" s="10">
        <f>SUM($AU459:$BE459)</f>
        <v>31</v>
      </c>
      <c r="BI459" s="10">
        <f>BA459</f>
        <v>0</v>
      </c>
      <c r="BJ459" s="10">
        <f>BD459+BI459</f>
        <v>0</v>
      </c>
      <c r="BK459" s="10">
        <v>0</v>
      </c>
      <c r="BL459" s="10" t="s">
        <v>2380</v>
      </c>
      <c r="BM459" s="10" t="s">
        <v>2376</v>
      </c>
    </row>
    <row r="460" spans="1:65" x14ac:dyDescent="0.25">
      <c r="A460" s="10" t="s">
        <v>383</v>
      </c>
      <c r="B460" s="10" t="s">
        <v>1121</v>
      </c>
      <c r="C460" s="10">
        <v>2002840819</v>
      </c>
      <c r="D460" s="10" t="s">
        <v>1136</v>
      </c>
      <c r="E460" s="10" t="s">
        <v>1137</v>
      </c>
      <c r="F460" s="10" t="s">
        <v>46</v>
      </c>
      <c r="G460" s="10" t="s">
        <v>47</v>
      </c>
      <c r="H460" s="10">
        <v>7974279436</v>
      </c>
      <c r="I460" s="10" t="s">
        <v>48</v>
      </c>
      <c r="J460" s="22">
        <v>45231</v>
      </c>
      <c r="K460" s="10">
        <v>9685503874</v>
      </c>
      <c r="L460" s="10" t="s">
        <v>1124</v>
      </c>
      <c r="M460" s="10" t="s">
        <v>59</v>
      </c>
      <c r="N460" s="10" t="s">
        <v>40</v>
      </c>
      <c r="O460" s="10" t="s">
        <v>41</v>
      </c>
      <c r="P460" s="10" t="s">
        <v>15</v>
      </c>
      <c r="Q460" s="10" t="s">
        <v>15</v>
      </c>
      <c r="R460" s="10" t="s">
        <v>15</v>
      </c>
      <c r="S460" s="10" t="s">
        <v>15</v>
      </c>
      <c r="T460" s="10" t="s">
        <v>2282</v>
      </c>
      <c r="U460" s="10" t="s">
        <v>15</v>
      </c>
      <c r="V460" s="10" t="s">
        <v>15</v>
      </c>
      <c r="W460" s="10" t="s">
        <v>15</v>
      </c>
      <c r="X460" s="10" t="s">
        <v>15</v>
      </c>
      <c r="Y460" s="10" t="s">
        <v>15</v>
      </c>
      <c r="Z460" s="10" t="s">
        <v>15</v>
      </c>
      <c r="AA460" s="10" t="s">
        <v>2282</v>
      </c>
      <c r="AB460" s="10" t="s">
        <v>15</v>
      </c>
      <c r="AC460" s="10" t="s">
        <v>15</v>
      </c>
      <c r="AD460" s="10" t="s">
        <v>15</v>
      </c>
      <c r="AE460" s="10" t="s">
        <v>15</v>
      </c>
      <c r="AF460" s="10" t="s">
        <v>15</v>
      </c>
      <c r="AG460" s="10" t="s">
        <v>15</v>
      </c>
      <c r="AH460" s="10" t="s">
        <v>2282</v>
      </c>
      <c r="AI460" s="10" t="s">
        <v>15</v>
      </c>
      <c r="AJ460" s="10" t="s">
        <v>15</v>
      </c>
      <c r="AK460" s="10" t="s">
        <v>15</v>
      </c>
      <c r="AL460" s="10" t="s">
        <v>15</v>
      </c>
      <c r="AM460" s="10" t="s">
        <v>15</v>
      </c>
      <c r="AN460" s="10" t="s">
        <v>15</v>
      </c>
      <c r="AO460" s="10" t="s">
        <v>2282</v>
      </c>
      <c r="AP460" s="10" t="s">
        <v>15</v>
      </c>
      <c r="AQ460" s="10" t="s">
        <v>15</v>
      </c>
      <c r="AR460" s="10" t="s">
        <v>15</v>
      </c>
      <c r="AS460" s="10" t="s">
        <v>15</v>
      </c>
      <c r="AT460" s="10" t="s">
        <v>15</v>
      </c>
      <c r="AU460" s="10">
        <f>SUM(COUNTIFS($P460:$AT460,{"Present - Approved","On behalf attendance - Approved","On behalf attendance - Regularise - Approved","Present - Regularise - Approved"}))</f>
        <v>27</v>
      </c>
      <c r="AV460" s="10">
        <f>SUM(COUNTIFS($P460:$AT460,{"Present - Awaiting","Present - Regularise - Awaiting"}))</f>
        <v>0</v>
      </c>
      <c r="AW460" s="10">
        <f>SUM(COUNTIFS($P460:$AT460,{"Weekoff - Approved","Weekoff Regularise - Approved","Weekoff - Regularise - Approved"}))</f>
        <v>4</v>
      </c>
      <c r="AX460" s="10">
        <f>SUM(COUNTIFS($P460:$AT460,{"Half Day - Approved","Halfday Present - Regularise - Approved","Halfday Present - Approved"}))/2</f>
        <v>0</v>
      </c>
      <c r="AY460" s="10">
        <f>SUM(COUNTIFS($P460:$AT460,{"Half Day - Awaiting"}))/2</f>
        <v>0</v>
      </c>
      <c r="AZ460" s="10">
        <f>COUNTIFS($P460:$AT460,"*Leave - approved*")</f>
        <v>0</v>
      </c>
      <c r="BA460" s="10">
        <f>SUM(COUNTIFS($P460:$AT460,{"Leave - Awaiting"}))</f>
        <v>0</v>
      </c>
      <c r="BB460" s="10">
        <f>COUNTIFS($P460:$AT460,"*Holiday*")</f>
        <v>0</v>
      </c>
      <c r="BC460" s="10">
        <f>SUM(COUNTIFS($P460:$AT460,{"Absent","Absent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0" s="10">
        <f>SUM(COUNTIFS($P460:$AT460,{"Not Marked","Halfday Present - Rejected","Half Day - Rejected","Marked Absent - Regularise - Rejected"}))</f>
        <v>0</v>
      </c>
      <c r="BE460" s="10">
        <f>COUNTIFS($P460:$AT460,"*NA*")</f>
        <v>0</v>
      </c>
      <c r="BF460" s="10">
        <f>SUM(AV460+AY460+BA460+BC460+BD460)</f>
        <v>0</v>
      </c>
      <c r="BG460" s="10">
        <f>SUM(AU460+AW460+AX460+AZ460+BB460)</f>
        <v>31</v>
      </c>
      <c r="BH460" s="10">
        <f>SUM($AU460:$BE460)</f>
        <v>31</v>
      </c>
      <c r="BI460" s="10">
        <f>BA460</f>
        <v>0</v>
      </c>
      <c r="BJ460" s="10">
        <f>BD460+BI460</f>
        <v>0</v>
      </c>
      <c r="BK460" s="10">
        <v>0</v>
      </c>
      <c r="BL460" s="10" t="s">
        <v>2380</v>
      </c>
      <c r="BM460" s="10" t="s">
        <v>2376</v>
      </c>
    </row>
    <row r="461" spans="1:65" x14ac:dyDescent="0.25">
      <c r="A461" s="10" t="s">
        <v>100</v>
      </c>
      <c r="B461" s="10" t="s">
        <v>1138</v>
      </c>
      <c r="C461" s="10">
        <v>2002840818</v>
      </c>
      <c r="D461" s="10" t="s">
        <v>1139</v>
      </c>
      <c r="E461" s="10" t="s">
        <v>1140</v>
      </c>
      <c r="F461" s="10" t="s">
        <v>104</v>
      </c>
      <c r="G461" s="10" t="s">
        <v>47</v>
      </c>
      <c r="H461" s="10">
        <v>9991774765</v>
      </c>
      <c r="I461" s="10" t="s">
        <v>48</v>
      </c>
      <c r="J461" s="22">
        <v>45231</v>
      </c>
      <c r="K461" s="10">
        <v>9650240283</v>
      </c>
      <c r="L461" s="10" t="s">
        <v>105</v>
      </c>
      <c r="M461" s="10" t="s">
        <v>106</v>
      </c>
      <c r="N461" s="10" t="s">
        <v>40</v>
      </c>
      <c r="O461" s="10" t="s">
        <v>41</v>
      </c>
      <c r="P461" s="10" t="s">
        <v>15</v>
      </c>
      <c r="Q461" s="10" t="s">
        <v>15</v>
      </c>
      <c r="R461" s="10" t="s">
        <v>15</v>
      </c>
      <c r="S461" s="10" t="s">
        <v>15</v>
      </c>
      <c r="T461" s="10" t="s">
        <v>2282</v>
      </c>
      <c r="U461" s="10" t="s">
        <v>15</v>
      </c>
      <c r="V461" s="10" t="s">
        <v>15</v>
      </c>
      <c r="W461" s="10" t="s">
        <v>15</v>
      </c>
      <c r="X461" s="10" t="s">
        <v>15</v>
      </c>
      <c r="Y461" s="10" t="s">
        <v>15</v>
      </c>
      <c r="Z461" s="10" t="s">
        <v>15</v>
      </c>
      <c r="AA461" s="10" t="s">
        <v>2282</v>
      </c>
      <c r="AB461" s="10" t="s">
        <v>15</v>
      </c>
      <c r="AC461" s="10" t="s">
        <v>15</v>
      </c>
      <c r="AD461" s="10" t="s">
        <v>15</v>
      </c>
      <c r="AE461" s="10" t="s">
        <v>15</v>
      </c>
      <c r="AF461" s="10" t="s">
        <v>15</v>
      </c>
      <c r="AG461" s="10" t="s">
        <v>2362</v>
      </c>
      <c r="AH461" s="10" t="s">
        <v>2282</v>
      </c>
      <c r="AI461" s="10" t="s">
        <v>15</v>
      </c>
      <c r="AJ461" s="10" t="s">
        <v>15</v>
      </c>
      <c r="AK461" s="10" t="s">
        <v>15</v>
      </c>
      <c r="AL461" s="10" t="s">
        <v>15</v>
      </c>
      <c r="AM461" s="10" t="s">
        <v>15</v>
      </c>
      <c r="AN461" s="10" t="s">
        <v>15</v>
      </c>
      <c r="AO461" s="10" t="s">
        <v>2282</v>
      </c>
      <c r="AP461" s="10" t="s">
        <v>15</v>
      </c>
      <c r="AQ461" s="10" t="s">
        <v>15</v>
      </c>
      <c r="AR461" s="10" t="s">
        <v>15</v>
      </c>
      <c r="AS461" s="10" t="s">
        <v>15</v>
      </c>
      <c r="AT461" s="10" t="s">
        <v>15</v>
      </c>
      <c r="AU461" s="10">
        <f>SUM(COUNTIFS($P461:$AT461,{"Present - Approved","On behalf attendance - Approved","On behalf attendance - Regularise - Approved","Present - Regularise - Approved"}))</f>
        <v>26</v>
      </c>
      <c r="AV461" s="10">
        <f>SUM(COUNTIFS($P461:$AT461,{"Present - Awaiting","Present - Regularise - Awaiting"}))</f>
        <v>0</v>
      </c>
      <c r="AW461" s="10">
        <f>SUM(COUNTIFS($P461:$AT461,{"Weekoff - Approved","Weekoff Regularise - Approved","Weekoff - Regularise - Approved"}))</f>
        <v>4</v>
      </c>
      <c r="AX461" s="10">
        <f>SUM(COUNTIFS($P461:$AT461,{"Half Day - Approved","Halfday Present - Regularise - Approved","Halfday Present - Approved"}))/2</f>
        <v>0</v>
      </c>
      <c r="AY461" s="10">
        <f>SUM(COUNTIFS($P461:$AT461,{"Half Day - Awaiting"}))/2</f>
        <v>0</v>
      </c>
      <c r="AZ461" s="10">
        <f>COUNTIFS($P461:$AT461,"*Leave - approved*")</f>
        <v>0</v>
      </c>
      <c r="BA461" s="10">
        <f>SUM(COUNTIFS($P461:$AT461,{"Leave - Awaiting"}))</f>
        <v>0</v>
      </c>
      <c r="BB461" s="10">
        <f>COUNTIFS($P461:$AT461,"*Holiday*")</f>
        <v>1</v>
      </c>
      <c r="BC461" s="10">
        <f>SUM(COUNTIFS($P461:$AT461,{"Absent","Absent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1" s="10">
        <f>SUM(COUNTIFS($P461:$AT461,{"Not Marked","Halfday Present - Rejected","Half Day - Rejected","Marked Absent - Regularise - Rejected"}))</f>
        <v>0</v>
      </c>
      <c r="BE461" s="10">
        <f>COUNTIFS($P461:$AT461,"*NA*")</f>
        <v>0</v>
      </c>
      <c r="BF461" s="10">
        <f>SUM(AV461+AY461+BA461+BC461+BD461)</f>
        <v>0</v>
      </c>
      <c r="BG461" s="10">
        <f>SUM(AU461+AW461+AX461+AZ461+BB461)</f>
        <v>31</v>
      </c>
      <c r="BH461" s="10">
        <f>SUM($AU461:$BE461)</f>
        <v>31</v>
      </c>
      <c r="BI461" s="10">
        <f>BA461</f>
        <v>0</v>
      </c>
      <c r="BJ461" s="10">
        <f>BD461+BI461</f>
        <v>0</v>
      </c>
      <c r="BK461" s="10">
        <v>0</v>
      </c>
      <c r="BL461" s="10" t="s">
        <v>2380</v>
      </c>
      <c r="BM461" s="10" t="s">
        <v>2376</v>
      </c>
    </row>
    <row r="462" spans="1:65" x14ac:dyDescent="0.25">
      <c r="A462" s="10" t="s">
        <v>383</v>
      </c>
      <c r="B462" s="10" t="s">
        <v>1121</v>
      </c>
      <c r="C462" s="10">
        <v>2002840817</v>
      </c>
      <c r="D462" s="10" t="s">
        <v>1141</v>
      </c>
      <c r="E462" s="10" t="s">
        <v>1142</v>
      </c>
      <c r="F462" s="10" t="s">
        <v>46</v>
      </c>
      <c r="G462" s="10" t="s">
        <v>47</v>
      </c>
      <c r="H462" s="10">
        <v>8770177672</v>
      </c>
      <c r="I462" s="10" t="s">
        <v>48</v>
      </c>
      <c r="J462" s="22">
        <v>45231</v>
      </c>
      <c r="K462" s="10">
        <v>9685503874</v>
      </c>
      <c r="L462" s="10" t="s">
        <v>1124</v>
      </c>
      <c r="M462" s="10" t="s">
        <v>59</v>
      </c>
      <c r="N462" s="10" t="s">
        <v>40</v>
      </c>
      <c r="O462" s="10" t="s">
        <v>41</v>
      </c>
      <c r="P462" s="10" t="s">
        <v>2360</v>
      </c>
      <c r="Q462" s="10" t="s">
        <v>15</v>
      </c>
      <c r="R462" s="10" t="s">
        <v>15</v>
      </c>
      <c r="S462" s="10" t="s">
        <v>15</v>
      </c>
      <c r="T462" s="10" t="s">
        <v>2282</v>
      </c>
      <c r="U462" s="10" t="s">
        <v>15</v>
      </c>
      <c r="V462" s="10" t="s">
        <v>2360</v>
      </c>
      <c r="W462" s="10" t="s">
        <v>2360</v>
      </c>
      <c r="X462" s="10" t="s">
        <v>15</v>
      </c>
      <c r="Y462" s="10" t="s">
        <v>2360</v>
      </c>
      <c r="Z462" s="10" t="s">
        <v>15</v>
      </c>
      <c r="AA462" s="10" t="s">
        <v>2282</v>
      </c>
      <c r="AB462" s="10" t="s">
        <v>2360</v>
      </c>
      <c r="AC462" s="10" t="s">
        <v>2360</v>
      </c>
      <c r="AD462" s="10" t="s">
        <v>15</v>
      </c>
      <c r="AE462" s="10" t="s">
        <v>2360</v>
      </c>
      <c r="AF462" s="10" t="s">
        <v>15</v>
      </c>
      <c r="AG462" s="10" t="s">
        <v>15</v>
      </c>
      <c r="AH462" s="10" t="s">
        <v>2282</v>
      </c>
      <c r="AI462" s="10" t="s">
        <v>15</v>
      </c>
      <c r="AJ462" s="10" t="s">
        <v>15</v>
      </c>
      <c r="AK462" s="10" t="s">
        <v>15</v>
      </c>
      <c r="AL462" s="10" t="s">
        <v>15</v>
      </c>
      <c r="AM462" s="10" t="s">
        <v>15</v>
      </c>
      <c r="AN462" s="10" t="s">
        <v>15</v>
      </c>
      <c r="AO462" s="10" t="s">
        <v>2282</v>
      </c>
      <c r="AP462" s="10" t="s">
        <v>15</v>
      </c>
      <c r="AQ462" s="10" t="s">
        <v>2360</v>
      </c>
      <c r="AR462" s="10" t="s">
        <v>15</v>
      </c>
      <c r="AS462" s="10" t="s">
        <v>15</v>
      </c>
      <c r="AT462" s="10" t="s">
        <v>15</v>
      </c>
      <c r="AU462" s="10">
        <f>SUM(COUNTIFS($P462:$AT462,{"Present - Approved","On behalf attendance - Approved","On behalf attendance - Regularise - Approved","Present - Regularise - Approved"}))</f>
        <v>27</v>
      </c>
      <c r="AV462" s="10">
        <f>SUM(COUNTIFS($P462:$AT462,{"Present - Awaiting","Present - Regularise - Awaiting"}))</f>
        <v>0</v>
      </c>
      <c r="AW462" s="10">
        <f>SUM(COUNTIFS($P462:$AT462,{"Weekoff - Approved","Weekoff Regularise - Approved","Weekoff - Regularise - Approved"}))</f>
        <v>4</v>
      </c>
      <c r="AX462" s="10">
        <f>SUM(COUNTIFS($P462:$AT462,{"Half Day - Approved","Halfday Present - Regularise - Approved","Halfday Present - Approved"}))/2</f>
        <v>0</v>
      </c>
      <c r="AY462" s="10">
        <f>SUM(COUNTIFS($P462:$AT462,{"Half Day - Awaiting"}))/2</f>
        <v>0</v>
      </c>
      <c r="AZ462" s="10">
        <f>COUNTIFS($P462:$AT462,"*Leave - approved*")</f>
        <v>0</v>
      </c>
      <c r="BA462" s="10">
        <f>SUM(COUNTIFS($P462:$AT462,{"Leave - Awaiting"}))</f>
        <v>0</v>
      </c>
      <c r="BB462" s="10">
        <f>COUNTIFS($P462:$AT462,"*Holiday*")</f>
        <v>0</v>
      </c>
      <c r="BC462" s="10">
        <f>SUM(COUNTIFS($P462:$AT462,{"Absent","Absent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2" s="10">
        <f>SUM(COUNTIFS($P462:$AT462,{"Not Marked","Halfday Present - Rejected","Half Day - Rejected","Marked Absent - Regularise - Rejected"}))</f>
        <v>0</v>
      </c>
      <c r="BE462" s="10">
        <f>COUNTIFS($P462:$AT462,"*NA*")</f>
        <v>0</v>
      </c>
      <c r="BF462" s="10">
        <f>SUM(AV462+AY462+BA462+BC462+BD462)</f>
        <v>0</v>
      </c>
      <c r="BG462" s="10">
        <f>SUM(AU462+AW462+AX462+AZ462+BB462)</f>
        <v>31</v>
      </c>
      <c r="BH462" s="10">
        <f>SUM($AU462:$BE462)</f>
        <v>31</v>
      </c>
      <c r="BI462" s="10">
        <f>BA462</f>
        <v>0</v>
      </c>
      <c r="BJ462" s="10">
        <f>BD462+BI462</f>
        <v>0</v>
      </c>
      <c r="BK462" s="10">
        <v>0</v>
      </c>
      <c r="BL462" s="10" t="s">
        <v>2380</v>
      </c>
      <c r="BM462" s="10" t="s">
        <v>2376</v>
      </c>
    </row>
    <row r="463" spans="1:65" x14ac:dyDescent="0.25">
      <c r="A463" s="10" t="s">
        <v>736</v>
      </c>
      <c r="B463" s="10" t="s">
        <v>1143</v>
      </c>
      <c r="C463" s="10">
        <v>2002840816</v>
      </c>
      <c r="D463" s="10" t="s">
        <v>1144</v>
      </c>
      <c r="E463" s="10" t="s">
        <v>1145</v>
      </c>
      <c r="F463" s="10" t="s">
        <v>91</v>
      </c>
      <c r="G463" s="10" t="s">
        <v>47</v>
      </c>
      <c r="H463" s="10">
        <v>7004571469</v>
      </c>
      <c r="I463" s="10" t="s">
        <v>48</v>
      </c>
      <c r="J463" s="22">
        <v>45231</v>
      </c>
      <c r="K463" s="10">
        <v>9471063232</v>
      </c>
      <c r="L463" s="10" t="s">
        <v>740</v>
      </c>
      <c r="M463" s="10" t="s">
        <v>741</v>
      </c>
      <c r="N463" s="10" t="s">
        <v>40</v>
      </c>
      <c r="O463" s="10" t="s">
        <v>41</v>
      </c>
      <c r="P463" s="10" t="s">
        <v>15</v>
      </c>
      <c r="Q463" s="10" t="s">
        <v>15</v>
      </c>
      <c r="R463" s="10" t="s">
        <v>15</v>
      </c>
      <c r="S463" s="10" t="s">
        <v>15</v>
      </c>
      <c r="T463" s="10" t="s">
        <v>2282</v>
      </c>
      <c r="U463" s="10" t="s">
        <v>15</v>
      </c>
      <c r="V463" s="10" t="s">
        <v>15</v>
      </c>
      <c r="W463" s="10" t="s">
        <v>2360</v>
      </c>
      <c r="X463" s="10" t="s">
        <v>2360</v>
      </c>
      <c r="Y463" s="10" t="s">
        <v>15</v>
      </c>
      <c r="Z463" s="10" t="s">
        <v>15</v>
      </c>
      <c r="AA463" s="10" t="s">
        <v>2282</v>
      </c>
      <c r="AB463" s="10" t="s">
        <v>15</v>
      </c>
      <c r="AC463" s="10" t="s">
        <v>15</v>
      </c>
      <c r="AD463" s="10" t="s">
        <v>15</v>
      </c>
      <c r="AE463" s="10" t="s">
        <v>15</v>
      </c>
      <c r="AF463" s="10" t="s">
        <v>15</v>
      </c>
      <c r="AG463" s="10" t="s">
        <v>15</v>
      </c>
      <c r="AH463" s="10" t="s">
        <v>2282</v>
      </c>
      <c r="AI463" s="10" t="s">
        <v>15</v>
      </c>
      <c r="AJ463" s="10" t="s">
        <v>15</v>
      </c>
      <c r="AK463" s="10" t="s">
        <v>15</v>
      </c>
      <c r="AL463" s="10" t="s">
        <v>15</v>
      </c>
      <c r="AM463" s="10" t="s">
        <v>15</v>
      </c>
      <c r="AN463" s="10" t="s">
        <v>15</v>
      </c>
      <c r="AO463" s="10" t="s">
        <v>2282</v>
      </c>
      <c r="AP463" s="10" t="s">
        <v>15</v>
      </c>
      <c r="AQ463" s="10" t="s">
        <v>15</v>
      </c>
      <c r="AR463" s="10" t="s">
        <v>15</v>
      </c>
      <c r="AS463" s="10" t="s">
        <v>15</v>
      </c>
      <c r="AT463" s="10" t="s">
        <v>15</v>
      </c>
      <c r="AU463" s="10">
        <f>SUM(COUNTIFS($P463:$AT463,{"Present - Approved","On behalf attendance - Approved","On behalf attendance - Regularise - Approved","Present - Regularise - Approved"}))</f>
        <v>27</v>
      </c>
      <c r="AV463" s="10">
        <f>SUM(COUNTIFS($P463:$AT463,{"Present - Awaiting","Present - Regularise - Awaiting"}))</f>
        <v>0</v>
      </c>
      <c r="AW463" s="10">
        <f>SUM(COUNTIFS($P463:$AT463,{"Weekoff - Approved","Weekoff Regularise - Approved","Weekoff - Regularise - Approved"}))</f>
        <v>4</v>
      </c>
      <c r="AX463" s="10">
        <f>SUM(COUNTIFS($P463:$AT463,{"Half Day - Approved","Halfday Present - Regularise - Approved","Halfday Present - Approved"}))/2</f>
        <v>0</v>
      </c>
      <c r="AY463" s="10">
        <f>SUM(COUNTIFS($P463:$AT463,{"Half Day - Awaiting"}))/2</f>
        <v>0</v>
      </c>
      <c r="AZ463" s="10">
        <f>COUNTIFS($P463:$AT463,"*Leave - approved*")</f>
        <v>0</v>
      </c>
      <c r="BA463" s="10">
        <f>SUM(COUNTIFS($P463:$AT463,{"Leave - Awaiting"}))</f>
        <v>0</v>
      </c>
      <c r="BB463" s="10">
        <f>COUNTIFS($P463:$AT463,"*Holiday*")</f>
        <v>0</v>
      </c>
      <c r="BC463" s="10">
        <f>SUM(COUNTIFS($P463:$AT463,{"Absent","Absent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3" s="10">
        <f>SUM(COUNTIFS($P463:$AT463,{"Not Marked","Halfday Present - Rejected","Half Day - Rejected","Marked Absent - Regularise - Rejected"}))</f>
        <v>0</v>
      </c>
      <c r="BE463" s="10">
        <f>COUNTIFS($P463:$AT463,"*NA*")</f>
        <v>0</v>
      </c>
      <c r="BF463" s="10">
        <f>SUM(AV463+AY463+BA463+BC463+BD463)</f>
        <v>0</v>
      </c>
      <c r="BG463" s="10">
        <f>SUM(AU463+AW463+AX463+AZ463+BB463)</f>
        <v>31</v>
      </c>
      <c r="BH463" s="10">
        <f>SUM($AU463:$BE463)</f>
        <v>31</v>
      </c>
      <c r="BI463" s="10">
        <f>BA463</f>
        <v>0</v>
      </c>
      <c r="BJ463" s="10">
        <f>BD463+BI463</f>
        <v>0</v>
      </c>
      <c r="BK463" s="10">
        <v>0</v>
      </c>
      <c r="BL463" s="10" t="s">
        <v>2380</v>
      </c>
      <c r="BM463" s="10" t="s">
        <v>2376</v>
      </c>
    </row>
    <row r="464" spans="1:65" x14ac:dyDescent="0.25">
      <c r="A464" s="10" t="s">
        <v>42</v>
      </c>
      <c r="B464" s="10" t="s">
        <v>1149</v>
      </c>
      <c r="C464" s="10">
        <v>2002840797</v>
      </c>
      <c r="D464" s="10" t="s">
        <v>1150</v>
      </c>
      <c r="E464" s="10" t="s">
        <v>1151</v>
      </c>
      <c r="F464" s="10" t="s">
        <v>46</v>
      </c>
      <c r="G464" s="10" t="s">
        <v>47</v>
      </c>
      <c r="H464" s="10">
        <v>9993243786</v>
      </c>
      <c r="I464" s="10" t="s">
        <v>48</v>
      </c>
      <c r="J464" s="22">
        <v>45231</v>
      </c>
      <c r="K464" s="10">
        <v>9770112005</v>
      </c>
      <c r="L464" s="10" t="s">
        <v>49</v>
      </c>
      <c r="M464" s="10" t="s">
        <v>50</v>
      </c>
      <c r="N464" s="10" t="s">
        <v>40</v>
      </c>
      <c r="O464" s="10" t="s">
        <v>41</v>
      </c>
      <c r="P464" s="10" t="s">
        <v>15</v>
      </c>
      <c r="Q464" s="10" t="s">
        <v>15</v>
      </c>
      <c r="R464" s="10" t="s">
        <v>15</v>
      </c>
      <c r="S464" s="10" t="s">
        <v>15</v>
      </c>
      <c r="T464" s="10" t="s">
        <v>2282</v>
      </c>
      <c r="U464" s="10" t="s">
        <v>15</v>
      </c>
      <c r="V464" s="10" t="s">
        <v>15</v>
      </c>
      <c r="W464" s="10" t="s">
        <v>15</v>
      </c>
      <c r="X464" s="10" t="s">
        <v>15</v>
      </c>
      <c r="Y464" s="10" t="s">
        <v>15</v>
      </c>
      <c r="Z464" s="10" t="s">
        <v>15</v>
      </c>
      <c r="AA464" s="10" t="s">
        <v>2282</v>
      </c>
      <c r="AB464" s="10" t="s">
        <v>15</v>
      </c>
      <c r="AC464" s="10" t="s">
        <v>15</v>
      </c>
      <c r="AD464" s="10" t="s">
        <v>15</v>
      </c>
      <c r="AE464" s="10" t="s">
        <v>15</v>
      </c>
      <c r="AF464" s="10" t="s">
        <v>15</v>
      </c>
      <c r="AG464" s="10" t="s">
        <v>2359</v>
      </c>
      <c r="AH464" s="10" t="s">
        <v>2282</v>
      </c>
      <c r="AI464" s="10" t="s">
        <v>15</v>
      </c>
      <c r="AJ464" s="10" t="s">
        <v>15</v>
      </c>
      <c r="AK464" s="10" t="s">
        <v>15</v>
      </c>
      <c r="AL464" s="10" t="s">
        <v>15</v>
      </c>
      <c r="AM464" s="10" t="s">
        <v>15</v>
      </c>
      <c r="AN464" s="10" t="s">
        <v>15</v>
      </c>
      <c r="AO464" s="10" t="s">
        <v>2282</v>
      </c>
      <c r="AP464" s="10" t="s">
        <v>15</v>
      </c>
      <c r="AQ464" s="10" t="s">
        <v>15</v>
      </c>
      <c r="AR464" s="10" t="s">
        <v>15</v>
      </c>
      <c r="AS464" s="10" t="s">
        <v>15</v>
      </c>
      <c r="AT464" s="10" t="s">
        <v>15</v>
      </c>
      <c r="AU464" s="10">
        <f>SUM(COUNTIFS($P464:$AT464,{"Present - Approved","On behalf attendance - Approved","On behalf attendance - Regularise - Approved","Present - Regularise - Approved"}))</f>
        <v>26</v>
      </c>
      <c r="AV464" s="10">
        <f>SUM(COUNTIFS($P464:$AT464,{"Present - Awaiting","Present - Regularise - Awaiting"}))</f>
        <v>0</v>
      </c>
      <c r="AW464" s="10">
        <f>SUM(COUNTIFS($P464:$AT464,{"Weekoff - Approved","Weekoff Regularise - Approved","Weekoff - Regularise - Approved"}))</f>
        <v>4</v>
      </c>
      <c r="AX464" s="10">
        <f>SUM(COUNTIFS($P464:$AT464,{"Half Day - Approved","Halfday Present - Regularise - Approved","Halfday Present - Approved"}))/2</f>
        <v>0</v>
      </c>
      <c r="AY464" s="10">
        <f>SUM(COUNTIFS($P464:$AT464,{"Half Day - Awaiting"}))/2</f>
        <v>0</v>
      </c>
      <c r="AZ464" s="10">
        <f>COUNTIFS($P464:$AT464,"*Leave - approved*")</f>
        <v>1</v>
      </c>
      <c r="BA464" s="10">
        <f>SUM(COUNTIFS($P464:$AT464,{"Leave - Awaiting"}))</f>
        <v>0</v>
      </c>
      <c r="BB464" s="10">
        <f>COUNTIFS($P464:$AT464,"*Holiday*")</f>
        <v>0</v>
      </c>
      <c r="BC464" s="10">
        <f>SUM(COUNTIFS($P464:$AT464,{"Absent","Absent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4" s="10">
        <f>SUM(COUNTIFS($P464:$AT464,{"Not Marked","Halfday Present - Rejected","Half Day - Rejected","Marked Absent - Regularise - Rejected"}))</f>
        <v>0</v>
      </c>
      <c r="BE464" s="10">
        <f>COUNTIFS($P464:$AT464,"*NA*")</f>
        <v>0</v>
      </c>
      <c r="BF464" s="10">
        <f>SUM(AV464+AY464+BA464+BC464+BD464)</f>
        <v>0</v>
      </c>
      <c r="BG464" s="10">
        <f>SUM(AU464+AW464+AX464+AZ464+BB464)</f>
        <v>31</v>
      </c>
      <c r="BH464" s="10">
        <f>SUM($AU464:$BE464)</f>
        <v>31</v>
      </c>
      <c r="BI464" s="10">
        <f>BA464</f>
        <v>0</v>
      </c>
      <c r="BJ464" s="10">
        <f>BD464+BI464</f>
        <v>0</v>
      </c>
      <c r="BK464" s="10">
        <v>0</v>
      </c>
      <c r="BL464" s="10" t="s">
        <v>2380</v>
      </c>
      <c r="BM464" s="10" t="s">
        <v>2376</v>
      </c>
    </row>
    <row r="465" spans="1:65" x14ac:dyDescent="0.25">
      <c r="A465" s="10" t="s">
        <v>266</v>
      </c>
      <c r="B465" s="10" t="s">
        <v>1152</v>
      </c>
      <c r="C465" s="10">
        <v>2002840795</v>
      </c>
      <c r="D465" s="10" t="s">
        <v>1153</v>
      </c>
      <c r="E465" s="10" t="s">
        <v>1154</v>
      </c>
      <c r="F465" s="10" t="s">
        <v>104</v>
      </c>
      <c r="G465" s="10" t="s">
        <v>47</v>
      </c>
      <c r="H465" s="10">
        <v>9927873564</v>
      </c>
      <c r="I465" s="10" t="s">
        <v>48</v>
      </c>
      <c r="J465" s="22">
        <v>45231</v>
      </c>
      <c r="K465" s="10">
        <v>9012656519</v>
      </c>
      <c r="L465" s="10" t="s">
        <v>790</v>
      </c>
      <c r="M465" s="10" t="s">
        <v>362</v>
      </c>
      <c r="N465" s="10" t="s">
        <v>40</v>
      </c>
      <c r="O465" s="10" t="s">
        <v>41</v>
      </c>
      <c r="P465" s="10" t="s">
        <v>15</v>
      </c>
      <c r="Q465" s="10" t="s">
        <v>15</v>
      </c>
      <c r="R465" s="10" t="s">
        <v>15</v>
      </c>
      <c r="S465" s="10" t="s">
        <v>2359</v>
      </c>
      <c r="T465" s="10" t="s">
        <v>2282</v>
      </c>
      <c r="U465" s="10" t="s">
        <v>15</v>
      </c>
      <c r="V465" s="10" t="s">
        <v>15</v>
      </c>
      <c r="W465" s="10" t="s">
        <v>2360</v>
      </c>
      <c r="X465" s="10" t="s">
        <v>2360</v>
      </c>
      <c r="Y465" s="10" t="s">
        <v>15</v>
      </c>
      <c r="Z465" s="10" t="s">
        <v>15</v>
      </c>
      <c r="AA465" s="10" t="s">
        <v>2282</v>
      </c>
      <c r="AB465" s="10" t="s">
        <v>15</v>
      </c>
      <c r="AC465" s="10" t="s">
        <v>15</v>
      </c>
      <c r="AD465" s="10" t="s">
        <v>15</v>
      </c>
      <c r="AE465" s="10" t="s">
        <v>15</v>
      </c>
      <c r="AF465" s="10" t="s">
        <v>15</v>
      </c>
      <c r="AG465" s="10" t="s">
        <v>2362</v>
      </c>
      <c r="AH465" s="10" t="s">
        <v>2282</v>
      </c>
      <c r="AI465" s="10" t="s">
        <v>15</v>
      </c>
      <c r="AJ465" s="10" t="s">
        <v>15</v>
      </c>
      <c r="AK465" s="10" t="s">
        <v>15</v>
      </c>
      <c r="AL465" s="10" t="s">
        <v>2359</v>
      </c>
      <c r="AM465" s="10" t="s">
        <v>15</v>
      </c>
      <c r="AN465" s="10" t="s">
        <v>15</v>
      </c>
      <c r="AO465" s="10" t="s">
        <v>2282</v>
      </c>
      <c r="AP465" s="10" t="s">
        <v>15</v>
      </c>
      <c r="AQ465" s="10" t="s">
        <v>15</v>
      </c>
      <c r="AR465" s="10" t="s">
        <v>15</v>
      </c>
      <c r="AS465" s="10" t="s">
        <v>15</v>
      </c>
      <c r="AT465" s="10" t="s">
        <v>15</v>
      </c>
      <c r="AU465" s="10">
        <f>SUM(COUNTIFS($P465:$AT465,{"Present - Approved","On behalf attendance - Approved","On behalf attendance - Regularise - Approved","Present - Regularise - Approved"}))</f>
        <v>24</v>
      </c>
      <c r="AV465" s="10">
        <f>SUM(COUNTIFS($P465:$AT465,{"Present - Awaiting","Present - Regularise - Awaiting"}))</f>
        <v>0</v>
      </c>
      <c r="AW465" s="10">
        <f>SUM(COUNTIFS($P465:$AT465,{"Weekoff - Approved","Weekoff Regularise - Approved","Weekoff - Regularise - Approved"}))</f>
        <v>4</v>
      </c>
      <c r="AX465" s="10">
        <f>SUM(COUNTIFS($P465:$AT465,{"Half Day - Approved","Halfday Present - Regularise - Approved","Halfday Present - Approved"}))/2</f>
        <v>0</v>
      </c>
      <c r="AY465" s="10">
        <f>SUM(COUNTIFS($P465:$AT465,{"Half Day - Awaiting"}))/2</f>
        <v>0</v>
      </c>
      <c r="AZ465" s="10">
        <f>COUNTIFS($P465:$AT465,"*Leave - approved*")</f>
        <v>2</v>
      </c>
      <c r="BA465" s="10">
        <f>SUM(COUNTIFS($P465:$AT465,{"Leave - Awaiting"}))</f>
        <v>0</v>
      </c>
      <c r="BB465" s="10">
        <f>COUNTIFS($P465:$AT465,"*Holiday*")</f>
        <v>1</v>
      </c>
      <c r="BC465" s="10">
        <f>SUM(COUNTIFS($P465:$AT465,{"Absent","Absent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5" s="10">
        <f>SUM(COUNTIFS($P465:$AT465,{"Not Marked","Halfday Present - Rejected","Half Day - Rejected","Marked Absent - Regularise - Rejected"}))</f>
        <v>0</v>
      </c>
      <c r="BE465" s="10">
        <f>COUNTIFS($P465:$AT465,"*NA*")</f>
        <v>0</v>
      </c>
      <c r="BF465" s="10">
        <f>SUM(AV465+AY465+BA465+BC465+BD465)</f>
        <v>0</v>
      </c>
      <c r="BG465" s="10">
        <f>SUM(AU465+AW465+AX465+AZ465+BB465)</f>
        <v>31</v>
      </c>
      <c r="BH465" s="10">
        <f>SUM($AU465:$BE465)</f>
        <v>31</v>
      </c>
      <c r="BI465" s="10">
        <f>BA465</f>
        <v>0</v>
      </c>
      <c r="BJ465" s="10">
        <f>BD465+BI465</f>
        <v>0</v>
      </c>
      <c r="BK465" s="10">
        <v>0</v>
      </c>
      <c r="BL465" s="10" t="s">
        <v>2380</v>
      </c>
      <c r="BM465" s="10" t="s">
        <v>2376</v>
      </c>
    </row>
    <row r="466" spans="1:65" x14ac:dyDescent="0.25">
      <c r="A466" s="10" t="s">
        <v>42</v>
      </c>
      <c r="B466" s="10" t="s">
        <v>363</v>
      </c>
      <c r="C466" s="10">
        <v>2002840794</v>
      </c>
      <c r="D466" s="10" t="s">
        <v>1155</v>
      </c>
      <c r="E466" s="10" t="s">
        <v>1156</v>
      </c>
      <c r="F466" s="10" t="s">
        <v>46</v>
      </c>
      <c r="G466" s="10" t="s">
        <v>36</v>
      </c>
      <c r="H466" s="10">
        <v>9770386160</v>
      </c>
      <c r="I466" s="10" t="s">
        <v>37</v>
      </c>
      <c r="J466" s="22">
        <v>45231</v>
      </c>
      <c r="K466" s="10">
        <v>9826057066</v>
      </c>
      <c r="L466" s="10" t="s">
        <v>309</v>
      </c>
      <c r="M466" s="10" t="s">
        <v>310</v>
      </c>
      <c r="N466" s="10" t="s">
        <v>40</v>
      </c>
      <c r="O466" s="10" t="s">
        <v>41</v>
      </c>
      <c r="P466" s="10" t="s">
        <v>15</v>
      </c>
      <c r="Q466" s="10" t="s">
        <v>15</v>
      </c>
      <c r="R466" s="10" t="s">
        <v>15</v>
      </c>
      <c r="S466" s="10" t="s">
        <v>15</v>
      </c>
      <c r="T466" s="10" t="s">
        <v>2282</v>
      </c>
      <c r="U466" s="10" t="s">
        <v>15</v>
      </c>
      <c r="V466" s="10" t="s">
        <v>15</v>
      </c>
      <c r="W466" s="10" t="s">
        <v>15</v>
      </c>
      <c r="X466" s="10" t="s">
        <v>15</v>
      </c>
      <c r="Y466" s="10" t="s">
        <v>15</v>
      </c>
      <c r="Z466" s="10" t="s">
        <v>15</v>
      </c>
      <c r="AA466" s="10" t="s">
        <v>2282</v>
      </c>
      <c r="AB466" s="10" t="s">
        <v>15</v>
      </c>
      <c r="AC466" s="10" t="s">
        <v>15</v>
      </c>
      <c r="AD466" s="10" t="s">
        <v>15</v>
      </c>
      <c r="AE466" s="10" t="s">
        <v>15</v>
      </c>
      <c r="AF466" s="10" t="s">
        <v>15</v>
      </c>
      <c r="AG466" s="10" t="s">
        <v>15</v>
      </c>
      <c r="AH466" s="10" t="s">
        <v>2282</v>
      </c>
      <c r="AI466" s="10" t="s">
        <v>15</v>
      </c>
      <c r="AJ466" s="10" t="s">
        <v>15</v>
      </c>
      <c r="AK466" s="10" t="s">
        <v>2360</v>
      </c>
      <c r="AL466" s="10" t="s">
        <v>15</v>
      </c>
      <c r="AM466" s="10" t="s">
        <v>15</v>
      </c>
      <c r="AN466" s="10" t="s">
        <v>15</v>
      </c>
      <c r="AO466" s="10" t="s">
        <v>2282</v>
      </c>
      <c r="AP466" s="10" t="s">
        <v>15</v>
      </c>
      <c r="AQ466" s="10" t="s">
        <v>15</v>
      </c>
      <c r="AR466" s="10" t="s">
        <v>15</v>
      </c>
      <c r="AS466" s="10" t="s">
        <v>15</v>
      </c>
      <c r="AT466" s="10" t="s">
        <v>15</v>
      </c>
      <c r="AU466" s="10">
        <f>SUM(COUNTIFS($P466:$AT466,{"Present - Approved","On behalf attendance - Approved","On behalf attendance - Regularise - Approved","Present - Regularise - Approved"}))</f>
        <v>27</v>
      </c>
      <c r="AV466" s="10">
        <f>SUM(COUNTIFS($P466:$AT466,{"Present - Awaiting","Present - Regularise - Awaiting"}))</f>
        <v>0</v>
      </c>
      <c r="AW466" s="10">
        <f>SUM(COUNTIFS($P466:$AT466,{"Weekoff - Approved","Weekoff Regularise - Approved","Weekoff - Regularise - Approved"}))</f>
        <v>4</v>
      </c>
      <c r="AX466" s="10">
        <f>SUM(COUNTIFS($P466:$AT466,{"Half Day - Approved","Halfday Present - Regularise - Approved","Halfday Present - Approved"}))/2</f>
        <v>0</v>
      </c>
      <c r="AY466" s="10">
        <f>SUM(COUNTIFS($P466:$AT466,{"Half Day - Awaiting"}))/2</f>
        <v>0</v>
      </c>
      <c r="AZ466" s="10">
        <f>COUNTIFS($P466:$AT466,"*Leave - approved*")</f>
        <v>0</v>
      </c>
      <c r="BA466" s="10">
        <f>SUM(COUNTIFS($P466:$AT466,{"Leave - Awaiting"}))</f>
        <v>0</v>
      </c>
      <c r="BB466" s="10">
        <f>COUNTIFS($P466:$AT466,"*Holiday*")</f>
        <v>0</v>
      </c>
      <c r="BC466" s="10">
        <f>SUM(COUNTIFS($P466:$AT466,{"Absent","Absent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6" s="10">
        <f>SUM(COUNTIFS($P466:$AT466,{"Not Marked","Halfday Present - Rejected","Half Day - Rejected","Marked Absent - Regularise - Rejected"}))</f>
        <v>0</v>
      </c>
      <c r="BE466" s="10">
        <f>COUNTIFS($P466:$AT466,"*NA*")</f>
        <v>0</v>
      </c>
      <c r="BF466" s="10">
        <f>SUM(AV466+AY466+BA466+BC466+BD466)</f>
        <v>0</v>
      </c>
      <c r="BG466" s="10">
        <f>SUM(AU466+AW466+AX466+AZ466+BB466)</f>
        <v>31</v>
      </c>
      <c r="BH466" s="10">
        <f>SUM($AU466:$BE466)</f>
        <v>31</v>
      </c>
      <c r="BI466" s="10">
        <f>BA466</f>
        <v>0</v>
      </c>
      <c r="BJ466" s="10">
        <f>BD466+BI466</f>
        <v>0</v>
      </c>
      <c r="BK466" s="10">
        <v>0</v>
      </c>
      <c r="BL466" s="10" t="s">
        <v>2380</v>
      </c>
      <c r="BM466" s="10" t="s">
        <v>2377</v>
      </c>
    </row>
    <row r="467" spans="1:65" x14ac:dyDescent="0.25">
      <c r="A467" s="10" t="s">
        <v>231</v>
      </c>
      <c r="B467" s="10" t="s">
        <v>977</v>
      </c>
      <c r="C467" s="10">
        <v>2002840776</v>
      </c>
      <c r="D467" s="10" t="s">
        <v>1157</v>
      </c>
      <c r="E467" s="10" t="s">
        <v>1158</v>
      </c>
      <c r="F467" s="10" t="s">
        <v>104</v>
      </c>
      <c r="G467" s="10" t="s">
        <v>36</v>
      </c>
      <c r="H467" s="10">
        <v>9988296484</v>
      </c>
      <c r="I467" s="10" t="s">
        <v>37</v>
      </c>
      <c r="J467" s="22">
        <v>45231</v>
      </c>
      <c r="K467" s="10">
        <v>9464114266</v>
      </c>
      <c r="L467" s="10" t="s">
        <v>242</v>
      </c>
      <c r="M467" s="10" t="s">
        <v>242</v>
      </c>
      <c r="N467" s="10" t="s">
        <v>40</v>
      </c>
      <c r="O467" s="10" t="s">
        <v>41</v>
      </c>
      <c r="P467" s="10" t="s">
        <v>15</v>
      </c>
      <c r="Q467" s="10" t="s">
        <v>15</v>
      </c>
      <c r="R467" s="10" t="s">
        <v>15</v>
      </c>
      <c r="S467" s="10" t="s">
        <v>15</v>
      </c>
      <c r="T467" s="10" t="s">
        <v>2282</v>
      </c>
      <c r="U467" s="10" t="s">
        <v>15</v>
      </c>
      <c r="V467" s="10" t="s">
        <v>15</v>
      </c>
      <c r="W467" s="10" t="s">
        <v>2360</v>
      </c>
      <c r="X467" s="10" t="s">
        <v>15</v>
      </c>
      <c r="Y467" s="10" t="s">
        <v>15</v>
      </c>
      <c r="Z467" s="10" t="s">
        <v>15</v>
      </c>
      <c r="AA467" s="10" t="s">
        <v>2282</v>
      </c>
      <c r="AB467" s="10" t="s">
        <v>15</v>
      </c>
      <c r="AC467" s="10" t="s">
        <v>15</v>
      </c>
      <c r="AD467" s="10" t="s">
        <v>15</v>
      </c>
      <c r="AE467" s="10" t="s">
        <v>15</v>
      </c>
      <c r="AF467" s="10" t="s">
        <v>15</v>
      </c>
      <c r="AG467" s="10" t="s">
        <v>2362</v>
      </c>
      <c r="AH467" s="10" t="s">
        <v>2282</v>
      </c>
      <c r="AI467" s="10" t="s">
        <v>15</v>
      </c>
      <c r="AJ467" s="10" t="s">
        <v>15</v>
      </c>
      <c r="AK467" s="10" t="s">
        <v>15</v>
      </c>
      <c r="AL467" s="10" t="s">
        <v>15</v>
      </c>
      <c r="AM467" s="10" t="s">
        <v>2359</v>
      </c>
      <c r="AN467" s="10" t="s">
        <v>15</v>
      </c>
      <c r="AO467" s="10" t="s">
        <v>2282</v>
      </c>
      <c r="AP467" s="10" t="s">
        <v>15</v>
      </c>
      <c r="AQ467" s="10" t="s">
        <v>2360</v>
      </c>
      <c r="AR467" s="10" t="s">
        <v>15</v>
      </c>
      <c r="AS467" s="10" t="s">
        <v>15</v>
      </c>
      <c r="AT467" s="10" t="s">
        <v>15</v>
      </c>
      <c r="AU467" s="10">
        <f>SUM(COUNTIFS($P467:$AT467,{"Present - Approved","On behalf attendance - Approved","On behalf attendance - Regularise - Approved","Present - Regularise - Approved"}))</f>
        <v>25</v>
      </c>
      <c r="AV467" s="10">
        <f>SUM(COUNTIFS($P467:$AT467,{"Present - Awaiting","Present - Regularise - Awaiting"}))</f>
        <v>0</v>
      </c>
      <c r="AW467" s="10">
        <f>SUM(COUNTIFS($P467:$AT467,{"Weekoff - Approved","Weekoff Regularise - Approved","Weekoff - Regularise - Approved"}))</f>
        <v>4</v>
      </c>
      <c r="AX467" s="10">
        <f>SUM(COUNTIFS($P467:$AT467,{"Half Day - Approved","Halfday Present - Regularise - Approved","Halfday Present - Approved"}))/2</f>
        <v>0</v>
      </c>
      <c r="AY467" s="10">
        <f>SUM(COUNTIFS($P467:$AT467,{"Half Day - Awaiting"}))/2</f>
        <v>0</v>
      </c>
      <c r="AZ467" s="10">
        <f>COUNTIFS($P467:$AT467,"*Leave - approved*")</f>
        <v>1</v>
      </c>
      <c r="BA467" s="10">
        <f>SUM(COUNTIFS($P467:$AT467,{"Leave - Awaiting"}))</f>
        <v>0</v>
      </c>
      <c r="BB467" s="10">
        <f>COUNTIFS($P467:$AT467,"*Holiday*")</f>
        <v>1</v>
      </c>
      <c r="BC467" s="10">
        <f>SUM(COUNTIFS($P467:$AT467,{"Absent","Absent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7" s="10">
        <f>SUM(COUNTIFS($P467:$AT467,{"Not Marked","Halfday Present - Rejected","Half Day - Rejected","Marked Absent - Regularise - Rejected"}))</f>
        <v>0</v>
      </c>
      <c r="BE467" s="10">
        <f>COUNTIFS($P467:$AT467,"*NA*")</f>
        <v>0</v>
      </c>
      <c r="BF467" s="10">
        <f>SUM(AV467+AY467+BA467+BC467+BD467)</f>
        <v>0</v>
      </c>
      <c r="BG467" s="10">
        <f>SUM(AU467+AW467+AX467+AZ467+BB467)</f>
        <v>31</v>
      </c>
      <c r="BH467" s="10">
        <f>SUM($AU467:$BE467)</f>
        <v>31</v>
      </c>
      <c r="BI467" s="10">
        <f>BA467</f>
        <v>0</v>
      </c>
      <c r="BJ467" s="10">
        <f>BD467+BI467</f>
        <v>0</v>
      </c>
      <c r="BK467" s="10">
        <v>0</v>
      </c>
      <c r="BL467" s="10" t="s">
        <v>2380</v>
      </c>
      <c r="BM467" s="10" t="s">
        <v>2376</v>
      </c>
    </row>
    <row r="468" spans="1:65" x14ac:dyDescent="0.25">
      <c r="A468" s="10" t="s">
        <v>177</v>
      </c>
      <c r="B468" s="10" t="s">
        <v>178</v>
      </c>
      <c r="C468" s="10">
        <v>2002840955</v>
      </c>
      <c r="D468" s="10" t="s">
        <v>1163</v>
      </c>
      <c r="E468" s="10" t="s">
        <v>1164</v>
      </c>
      <c r="F468" s="10" t="s">
        <v>46</v>
      </c>
      <c r="G468" s="10" t="s">
        <v>47</v>
      </c>
      <c r="H468" s="10">
        <v>7905717382</v>
      </c>
      <c r="I468" s="10" t="s">
        <v>48</v>
      </c>
      <c r="J468" s="22">
        <v>45231</v>
      </c>
      <c r="K468" s="10">
        <v>9820821645</v>
      </c>
      <c r="L468" s="10" t="s">
        <v>200</v>
      </c>
      <c r="M468" s="10" t="s">
        <v>196</v>
      </c>
      <c r="N468" s="10" t="s">
        <v>40</v>
      </c>
      <c r="O468" s="10" t="s">
        <v>41</v>
      </c>
      <c r="P468" s="10" t="s">
        <v>15</v>
      </c>
      <c r="Q468" s="10" t="s">
        <v>15</v>
      </c>
      <c r="R468" s="10" t="s">
        <v>15</v>
      </c>
      <c r="S468" s="10" t="s">
        <v>15</v>
      </c>
      <c r="T468" s="10" t="s">
        <v>2282</v>
      </c>
      <c r="U468" s="10" t="s">
        <v>15</v>
      </c>
      <c r="V468" s="10" t="s">
        <v>15</v>
      </c>
      <c r="W468" s="10" t="s">
        <v>15</v>
      </c>
      <c r="X468" s="10" t="s">
        <v>15</v>
      </c>
      <c r="Y468" s="10" t="s">
        <v>15</v>
      </c>
      <c r="Z468" s="10" t="s">
        <v>15</v>
      </c>
      <c r="AA468" s="10" t="s">
        <v>2282</v>
      </c>
      <c r="AB468" s="10" t="s">
        <v>15</v>
      </c>
      <c r="AC468" s="10" t="s">
        <v>15</v>
      </c>
      <c r="AD468" s="10" t="s">
        <v>15</v>
      </c>
      <c r="AE468" s="10" t="s">
        <v>15</v>
      </c>
      <c r="AF468" s="10" t="s">
        <v>15</v>
      </c>
      <c r="AG468" s="10" t="s">
        <v>15</v>
      </c>
      <c r="AH468" s="10" t="s">
        <v>2282</v>
      </c>
      <c r="AI468" s="10" t="s">
        <v>15</v>
      </c>
      <c r="AJ468" s="10" t="s">
        <v>15</v>
      </c>
      <c r="AK468" s="10" t="s">
        <v>15</v>
      </c>
      <c r="AL468" s="10" t="s">
        <v>15</v>
      </c>
      <c r="AM468" s="10" t="s">
        <v>15</v>
      </c>
      <c r="AN468" s="10" t="s">
        <v>15</v>
      </c>
      <c r="AO468" s="10" t="s">
        <v>2282</v>
      </c>
      <c r="AP468" s="10" t="s">
        <v>15</v>
      </c>
      <c r="AQ468" s="10" t="s">
        <v>15</v>
      </c>
      <c r="AR468" s="10" t="s">
        <v>15</v>
      </c>
      <c r="AS468" s="10" t="s">
        <v>15</v>
      </c>
      <c r="AT468" s="10" t="s">
        <v>15</v>
      </c>
      <c r="AU468" s="10">
        <f>SUM(COUNTIFS($P468:$AT468,{"Present - Approved","On behalf attendance - Approved","On behalf attendance - Regularise - Approved","Present - Regularise - Approved"}))</f>
        <v>27</v>
      </c>
      <c r="AV468" s="10">
        <f>SUM(COUNTIFS($P468:$AT468,{"Present - Awaiting","Present - Regularise - Awaiting"}))</f>
        <v>0</v>
      </c>
      <c r="AW468" s="10">
        <f>SUM(COUNTIFS($P468:$AT468,{"Weekoff - Approved","Weekoff Regularise - Approved","Weekoff - Regularise - Approved"}))</f>
        <v>4</v>
      </c>
      <c r="AX468" s="10">
        <f>SUM(COUNTIFS($P468:$AT468,{"Half Day - Approved","Halfday Present - Regularise - Approved","Halfday Present - Approved"}))/2</f>
        <v>0</v>
      </c>
      <c r="AY468" s="10">
        <f>SUM(COUNTIFS($P468:$AT468,{"Half Day - Awaiting"}))/2</f>
        <v>0</v>
      </c>
      <c r="AZ468" s="10">
        <f>COUNTIFS($P468:$AT468,"*Leave - approved*")</f>
        <v>0</v>
      </c>
      <c r="BA468" s="10">
        <f>SUM(COUNTIFS($P468:$AT468,{"Leave - Awaiting"}))</f>
        <v>0</v>
      </c>
      <c r="BB468" s="10">
        <f>COUNTIFS($P468:$AT468,"*Holiday*")</f>
        <v>0</v>
      </c>
      <c r="BC468" s="10">
        <f>SUM(COUNTIFS($P468:$AT468,{"Absent","Absent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8" s="10">
        <f>SUM(COUNTIFS($P468:$AT468,{"Not Marked","Halfday Present - Rejected","Half Day - Rejected","Marked Absent - Regularise - Rejected"}))</f>
        <v>0</v>
      </c>
      <c r="BE468" s="10">
        <f>COUNTIFS($P468:$AT468,"*NA*")</f>
        <v>0</v>
      </c>
      <c r="BF468" s="10">
        <f>SUM(AV468+AY468+BA468+BC468+BD468)</f>
        <v>0</v>
      </c>
      <c r="BG468" s="10">
        <f>SUM(AU468+AW468+AX468+AZ468+BB468)</f>
        <v>31</v>
      </c>
      <c r="BH468" s="10">
        <f>SUM($AU468:$BE468)</f>
        <v>31</v>
      </c>
      <c r="BI468" s="10">
        <f>BA468</f>
        <v>0</v>
      </c>
      <c r="BJ468" s="10">
        <f>BD468+BI468</f>
        <v>0</v>
      </c>
      <c r="BK468" s="10">
        <v>0</v>
      </c>
      <c r="BL468" s="10" t="s">
        <v>2380</v>
      </c>
      <c r="BM468" s="10" t="s">
        <v>2376</v>
      </c>
    </row>
    <row r="469" spans="1:65" x14ac:dyDescent="0.25">
      <c r="A469" s="10" t="s">
        <v>177</v>
      </c>
      <c r="B469" s="10" t="s">
        <v>178</v>
      </c>
      <c r="C469" s="10">
        <v>2002840954</v>
      </c>
      <c r="D469" s="10" t="s">
        <v>1165</v>
      </c>
      <c r="E469" s="10" t="s">
        <v>772</v>
      </c>
      <c r="F469" s="10" t="s">
        <v>46</v>
      </c>
      <c r="G469" s="10" t="s">
        <v>47</v>
      </c>
      <c r="H469" s="10">
        <v>7706893362</v>
      </c>
      <c r="I469" s="10" t="s">
        <v>48</v>
      </c>
      <c r="J469" s="22">
        <v>45231</v>
      </c>
      <c r="K469" s="10">
        <v>9820821645</v>
      </c>
      <c r="L469" s="10" t="s">
        <v>200</v>
      </c>
      <c r="M469" s="10" t="s">
        <v>196</v>
      </c>
      <c r="N469" s="10" t="s">
        <v>40</v>
      </c>
      <c r="O469" s="10" t="s">
        <v>41</v>
      </c>
      <c r="P469" s="10" t="s">
        <v>15</v>
      </c>
      <c r="Q469" s="10" t="s">
        <v>15</v>
      </c>
      <c r="R469" s="10" t="s">
        <v>15</v>
      </c>
      <c r="S469" s="10" t="s">
        <v>15</v>
      </c>
      <c r="T469" s="10" t="s">
        <v>2282</v>
      </c>
      <c r="U469" s="10" t="s">
        <v>15</v>
      </c>
      <c r="V469" s="10" t="s">
        <v>15</v>
      </c>
      <c r="W469" s="10" t="s">
        <v>15</v>
      </c>
      <c r="X469" s="10" t="s">
        <v>15</v>
      </c>
      <c r="Y469" s="10" t="s">
        <v>15</v>
      </c>
      <c r="Z469" s="10" t="s">
        <v>15</v>
      </c>
      <c r="AA469" s="10" t="s">
        <v>2282</v>
      </c>
      <c r="AB469" s="10" t="s">
        <v>15</v>
      </c>
      <c r="AC469" s="10" t="s">
        <v>2360</v>
      </c>
      <c r="AD469" s="10" t="s">
        <v>2360</v>
      </c>
      <c r="AE469" s="10" t="s">
        <v>2360</v>
      </c>
      <c r="AF469" s="10" t="s">
        <v>2360</v>
      </c>
      <c r="AG469" s="10" t="s">
        <v>2360</v>
      </c>
      <c r="AH469" s="10" t="s">
        <v>2282</v>
      </c>
      <c r="AI469" s="10" t="s">
        <v>15</v>
      </c>
      <c r="AJ469" s="10" t="s">
        <v>15</v>
      </c>
      <c r="AK469" s="10" t="s">
        <v>15</v>
      </c>
      <c r="AL469" s="10" t="s">
        <v>15</v>
      </c>
      <c r="AM469" s="10" t="s">
        <v>15</v>
      </c>
      <c r="AN469" s="10" t="s">
        <v>15</v>
      </c>
      <c r="AO469" s="10" t="s">
        <v>2282</v>
      </c>
      <c r="AP469" s="10" t="s">
        <v>15</v>
      </c>
      <c r="AQ469" s="10" t="s">
        <v>15</v>
      </c>
      <c r="AR469" s="10" t="s">
        <v>15</v>
      </c>
      <c r="AS469" s="10" t="s">
        <v>15</v>
      </c>
      <c r="AT469" s="10" t="s">
        <v>15</v>
      </c>
      <c r="AU469" s="10">
        <f>SUM(COUNTIFS($P469:$AT469,{"Present - Approved","On behalf attendance - Approved","On behalf attendance - Regularise - Approved","Present - Regularise - Approved"}))</f>
        <v>27</v>
      </c>
      <c r="AV469" s="10">
        <f>SUM(COUNTIFS($P469:$AT469,{"Present - Awaiting","Present - Regularise - Awaiting"}))</f>
        <v>0</v>
      </c>
      <c r="AW469" s="10">
        <f>SUM(COUNTIFS($P469:$AT469,{"Weekoff - Approved","Weekoff Regularise - Approved","Weekoff - Regularise - Approved"}))</f>
        <v>4</v>
      </c>
      <c r="AX469" s="10">
        <f>SUM(COUNTIFS($P469:$AT469,{"Half Day - Approved","Halfday Present - Regularise - Approved","Halfday Present - Approved"}))/2</f>
        <v>0</v>
      </c>
      <c r="AY469" s="10">
        <f>SUM(COUNTIFS($P469:$AT469,{"Half Day - Awaiting"}))/2</f>
        <v>0</v>
      </c>
      <c r="AZ469" s="10">
        <f>COUNTIFS($P469:$AT469,"*Leave - approved*")</f>
        <v>0</v>
      </c>
      <c r="BA469" s="10">
        <f>SUM(COUNTIFS($P469:$AT469,{"Leave - Awaiting"}))</f>
        <v>0</v>
      </c>
      <c r="BB469" s="10">
        <f>COUNTIFS($P469:$AT469,"*Holiday*")</f>
        <v>0</v>
      </c>
      <c r="BC469" s="10">
        <f>SUM(COUNTIFS($P469:$AT469,{"Absent","Absent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69" s="10">
        <f>SUM(COUNTIFS($P469:$AT469,{"Not Marked","Halfday Present - Rejected","Half Day - Rejected","Marked Absent - Regularise - Rejected"}))</f>
        <v>0</v>
      </c>
      <c r="BE469" s="10">
        <f>COUNTIFS($P469:$AT469,"*NA*")</f>
        <v>0</v>
      </c>
      <c r="BF469" s="10">
        <f>SUM(AV469+AY469+BA469+BC469+BD469)</f>
        <v>0</v>
      </c>
      <c r="BG469" s="10">
        <f>SUM(AU469+AW469+AX469+AZ469+BB469)</f>
        <v>31</v>
      </c>
      <c r="BH469" s="10">
        <f>SUM($AU469:$BE469)</f>
        <v>31</v>
      </c>
      <c r="BI469" s="10">
        <f>BA469</f>
        <v>0</v>
      </c>
      <c r="BJ469" s="10">
        <f>BD469+BI469</f>
        <v>0</v>
      </c>
      <c r="BK469" s="10">
        <v>0</v>
      </c>
      <c r="BL469" s="10" t="s">
        <v>2380</v>
      </c>
      <c r="BM469" s="10" t="s">
        <v>2376</v>
      </c>
    </row>
    <row r="470" spans="1:65" x14ac:dyDescent="0.25">
      <c r="A470" s="10" t="s">
        <v>177</v>
      </c>
      <c r="B470" s="10" t="s">
        <v>503</v>
      </c>
      <c r="C470" s="10">
        <v>2002840952</v>
      </c>
      <c r="D470" s="10" t="s">
        <v>1166</v>
      </c>
      <c r="E470" s="10" t="s">
        <v>1167</v>
      </c>
      <c r="F470" s="10" t="s">
        <v>46</v>
      </c>
      <c r="G470" s="10" t="s">
        <v>47</v>
      </c>
      <c r="H470" s="10">
        <v>8275519006</v>
      </c>
      <c r="I470" s="10" t="s">
        <v>48</v>
      </c>
      <c r="J470" s="22">
        <v>45231</v>
      </c>
      <c r="K470" s="10">
        <v>9028874957</v>
      </c>
      <c r="L470" s="10" t="s">
        <v>413</v>
      </c>
      <c r="M470" s="10" t="s">
        <v>187</v>
      </c>
      <c r="N470" s="10" t="s">
        <v>40</v>
      </c>
      <c r="O470" s="10" t="s">
        <v>41</v>
      </c>
      <c r="P470" s="10" t="s">
        <v>2360</v>
      </c>
      <c r="Q470" s="10" t="s">
        <v>15</v>
      </c>
      <c r="R470" s="10" t="s">
        <v>15</v>
      </c>
      <c r="S470" s="10" t="s">
        <v>15</v>
      </c>
      <c r="T470" s="10" t="s">
        <v>2282</v>
      </c>
      <c r="U470" s="10" t="s">
        <v>15</v>
      </c>
      <c r="V470" s="10" t="s">
        <v>15</v>
      </c>
      <c r="W470" s="10" t="s">
        <v>15</v>
      </c>
      <c r="X470" s="10" t="s">
        <v>15</v>
      </c>
      <c r="Y470" s="10" t="s">
        <v>15</v>
      </c>
      <c r="Z470" s="10" t="s">
        <v>15</v>
      </c>
      <c r="AA470" s="10" t="s">
        <v>2282</v>
      </c>
      <c r="AB470" s="10" t="s">
        <v>15</v>
      </c>
      <c r="AC470" s="10" t="s">
        <v>15</v>
      </c>
      <c r="AD470" s="10" t="s">
        <v>15</v>
      </c>
      <c r="AE470" s="10" t="s">
        <v>15</v>
      </c>
      <c r="AF470" s="10" t="s">
        <v>15</v>
      </c>
      <c r="AG470" s="10" t="s">
        <v>15</v>
      </c>
      <c r="AH470" s="10" t="s">
        <v>2282</v>
      </c>
      <c r="AI470" s="10" t="s">
        <v>15</v>
      </c>
      <c r="AJ470" s="10" t="s">
        <v>15</v>
      </c>
      <c r="AK470" s="10" t="s">
        <v>15</v>
      </c>
      <c r="AL470" s="10" t="s">
        <v>15</v>
      </c>
      <c r="AM470" s="10" t="s">
        <v>2360</v>
      </c>
      <c r="AN470" s="10" t="s">
        <v>15</v>
      </c>
      <c r="AO470" s="10" t="s">
        <v>2282</v>
      </c>
      <c r="AP470" s="10" t="s">
        <v>15</v>
      </c>
      <c r="AQ470" s="10" t="s">
        <v>15</v>
      </c>
      <c r="AR470" s="10" t="s">
        <v>15</v>
      </c>
      <c r="AS470" s="10" t="s">
        <v>15</v>
      </c>
      <c r="AT470" s="10" t="s">
        <v>15</v>
      </c>
      <c r="AU470" s="10">
        <f>SUM(COUNTIFS($P470:$AT470,{"Present - Approved","On behalf attendance - Approved","On behalf attendance - Regularise - Approved","Present - Regularise - Approved"}))</f>
        <v>27</v>
      </c>
      <c r="AV470" s="10">
        <f>SUM(COUNTIFS($P470:$AT470,{"Present - Awaiting","Present - Regularise - Awaiting"}))</f>
        <v>0</v>
      </c>
      <c r="AW470" s="10">
        <f>SUM(COUNTIFS($P470:$AT470,{"Weekoff - Approved","Weekoff Regularise - Approved","Weekoff - Regularise - Approved"}))</f>
        <v>4</v>
      </c>
      <c r="AX470" s="10">
        <f>SUM(COUNTIFS($P470:$AT470,{"Half Day - Approved","Halfday Present - Regularise - Approved","Halfday Present - Approved"}))/2</f>
        <v>0</v>
      </c>
      <c r="AY470" s="10">
        <f>SUM(COUNTIFS($P470:$AT470,{"Half Day - Awaiting"}))/2</f>
        <v>0</v>
      </c>
      <c r="AZ470" s="10">
        <f>COUNTIFS($P470:$AT470,"*Leave - approved*")</f>
        <v>0</v>
      </c>
      <c r="BA470" s="10">
        <f>SUM(COUNTIFS($P470:$AT470,{"Leave - Awaiting"}))</f>
        <v>0</v>
      </c>
      <c r="BB470" s="10">
        <f>COUNTIFS($P470:$AT470,"*Holiday*")</f>
        <v>0</v>
      </c>
      <c r="BC470" s="10">
        <f>SUM(COUNTIFS($P470:$AT470,{"Absent","Absent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0" s="10">
        <f>SUM(COUNTIFS($P470:$AT470,{"Not Marked","Halfday Present - Rejected","Half Day - Rejected","Marked Absent - Regularise - Rejected"}))</f>
        <v>0</v>
      </c>
      <c r="BE470" s="10">
        <f>COUNTIFS($P470:$AT470,"*NA*")</f>
        <v>0</v>
      </c>
      <c r="BF470" s="10">
        <f>SUM(AV470+AY470+BA470+BC470+BD470)</f>
        <v>0</v>
      </c>
      <c r="BG470" s="10">
        <f>SUM(AU470+AW470+AX470+AZ470+BB470)</f>
        <v>31</v>
      </c>
      <c r="BH470" s="10">
        <f>SUM($AU470:$BE470)</f>
        <v>31</v>
      </c>
      <c r="BI470" s="10">
        <f>BA470</f>
        <v>0</v>
      </c>
      <c r="BJ470" s="10">
        <f>BD470+BI470</f>
        <v>0</v>
      </c>
      <c r="BK470" s="10">
        <v>0</v>
      </c>
      <c r="BL470" s="10" t="s">
        <v>2380</v>
      </c>
      <c r="BM470" s="10" t="s">
        <v>2376</v>
      </c>
    </row>
    <row r="471" spans="1:65" x14ac:dyDescent="0.25">
      <c r="A471" s="10" t="s">
        <v>177</v>
      </c>
      <c r="B471" s="10" t="s">
        <v>225</v>
      </c>
      <c r="C471" s="10">
        <v>2002840951</v>
      </c>
      <c r="D471" s="10" t="s">
        <v>1168</v>
      </c>
      <c r="E471" s="10" t="s">
        <v>1169</v>
      </c>
      <c r="F471" s="10" t="s">
        <v>46</v>
      </c>
      <c r="G471" s="10" t="s">
        <v>47</v>
      </c>
      <c r="H471" s="10">
        <v>8805771137</v>
      </c>
      <c r="I471" s="10" t="s">
        <v>48</v>
      </c>
      <c r="J471" s="22">
        <v>45231</v>
      </c>
      <c r="K471" s="10">
        <v>9766264906</v>
      </c>
      <c r="L471" s="10" t="s">
        <v>509</v>
      </c>
      <c r="M471" s="10" t="s">
        <v>428</v>
      </c>
      <c r="N471" s="10" t="s">
        <v>40</v>
      </c>
      <c r="O471" s="10" t="s">
        <v>41</v>
      </c>
      <c r="P471" s="10" t="s">
        <v>15</v>
      </c>
      <c r="Q471" s="10" t="s">
        <v>15</v>
      </c>
      <c r="R471" s="10" t="s">
        <v>15</v>
      </c>
      <c r="S471" s="10" t="s">
        <v>15</v>
      </c>
      <c r="T471" s="10" t="s">
        <v>2282</v>
      </c>
      <c r="U471" s="10" t="s">
        <v>2359</v>
      </c>
      <c r="V471" s="10" t="s">
        <v>15</v>
      </c>
      <c r="W471" s="10" t="s">
        <v>15</v>
      </c>
      <c r="X471" s="10" t="s">
        <v>15</v>
      </c>
      <c r="Y471" s="10" t="s">
        <v>15</v>
      </c>
      <c r="Z471" s="10" t="s">
        <v>15</v>
      </c>
      <c r="AA471" s="10" t="s">
        <v>2282</v>
      </c>
      <c r="AB471" s="10" t="s">
        <v>15</v>
      </c>
      <c r="AC471" s="10" t="s">
        <v>15</v>
      </c>
      <c r="AD471" s="10" t="s">
        <v>15</v>
      </c>
      <c r="AE471" s="10" t="s">
        <v>15</v>
      </c>
      <c r="AF471" s="10" t="s">
        <v>15</v>
      </c>
      <c r="AG471" s="10" t="s">
        <v>15</v>
      </c>
      <c r="AH471" s="10" t="s">
        <v>2282</v>
      </c>
      <c r="AI471" s="10" t="s">
        <v>15</v>
      </c>
      <c r="AJ471" s="10" t="s">
        <v>15</v>
      </c>
      <c r="AK471" s="10" t="s">
        <v>15</v>
      </c>
      <c r="AL471" s="10" t="s">
        <v>2359</v>
      </c>
      <c r="AM471" s="10" t="s">
        <v>15</v>
      </c>
      <c r="AN471" s="10" t="s">
        <v>15</v>
      </c>
      <c r="AO471" s="10" t="s">
        <v>2282</v>
      </c>
      <c r="AP471" s="10" t="s">
        <v>15</v>
      </c>
      <c r="AQ471" s="10" t="s">
        <v>15</v>
      </c>
      <c r="AR471" s="10" t="s">
        <v>15</v>
      </c>
      <c r="AS471" s="10" t="s">
        <v>15</v>
      </c>
      <c r="AT471" s="10" t="s">
        <v>15</v>
      </c>
      <c r="AU471" s="10">
        <f>SUM(COUNTIFS($P471:$AT471,{"Present - Approved","On behalf attendance - Approved","On behalf attendance - Regularise - Approved","Present - Regularise - Approved"}))</f>
        <v>25</v>
      </c>
      <c r="AV471" s="10">
        <f>SUM(COUNTIFS($P471:$AT471,{"Present - Awaiting","Present - Regularise - Awaiting"}))</f>
        <v>0</v>
      </c>
      <c r="AW471" s="10">
        <f>SUM(COUNTIFS($P471:$AT471,{"Weekoff - Approved","Weekoff Regularise - Approved","Weekoff - Regularise - Approved"}))</f>
        <v>4</v>
      </c>
      <c r="AX471" s="10">
        <f>SUM(COUNTIFS($P471:$AT471,{"Half Day - Approved","Halfday Present - Regularise - Approved","Halfday Present - Approved"}))/2</f>
        <v>0</v>
      </c>
      <c r="AY471" s="10">
        <f>SUM(COUNTIFS($P471:$AT471,{"Half Day - Awaiting"}))/2</f>
        <v>0</v>
      </c>
      <c r="AZ471" s="10">
        <f>COUNTIFS($P471:$AT471,"*Leave - approved*")</f>
        <v>2</v>
      </c>
      <c r="BA471" s="10">
        <f>SUM(COUNTIFS($P471:$AT471,{"Leave - Awaiting"}))</f>
        <v>0</v>
      </c>
      <c r="BB471" s="10">
        <f>COUNTIFS($P471:$AT471,"*Holiday*")</f>
        <v>0</v>
      </c>
      <c r="BC471" s="10">
        <f>SUM(COUNTIFS($P471:$AT471,{"Absent","Absent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1" s="10">
        <f>SUM(COUNTIFS($P471:$AT471,{"Not Marked","Halfday Present - Rejected","Half Day - Rejected","Marked Absent - Regularise - Rejected"}))</f>
        <v>0</v>
      </c>
      <c r="BE471" s="10">
        <f>COUNTIFS($P471:$AT471,"*NA*")</f>
        <v>0</v>
      </c>
      <c r="BF471" s="10">
        <f>SUM(AV471+AY471+BA471+BC471+BD471)</f>
        <v>0</v>
      </c>
      <c r="BG471" s="10">
        <f>SUM(AU471+AW471+AX471+AZ471+BB471)</f>
        <v>31</v>
      </c>
      <c r="BH471" s="10">
        <f>SUM($AU471:$BE471)</f>
        <v>31</v>
      </c>
      <c r="BI471" s="10">
        <f>BA471</f>
        <v>0</v>
      </c>
      <c r="BJ471" s="10">
        <f>BD471+BI471</f>
        <v>0</v>
      </c>
      <c r="BK471" s="10">
        <v>0</v>
      </c>
      <c r="BL471" s="10" t="s">
        <v>2380</v>
      </c>
      <c r="BM471" s="10" t="s">
        <v>2376</v>
      </c>
    </row>
    <row r="472" spans="1:65" x14ac:dyDescent="0.25">
      <c r="A472" s="10" t="s">
        <v>107</v>
      </c>
      <c r="B472" s="10" t="s">
        <v>108</v>
      </c>
      <c r="C472" s="10">
        <v>2002840906</v>
      </c>
      <c r="D472" s="10" t="s">
        <v>1170</v>
      </c>
      <c r="E472" s="10" t="s">
        <v>1171</v>
      </c>
      <c r="F472" s="10" t="s">
        <v>104</v>
      </c>
      <c r="G472" s="10" t="s">
        <v>47</v>
      </c>
      <c r="H472" s="10">
        <v>8726384238</v>
      </c>
      <c r="I472" s="10" t="s">
        <v>48</v>
      </c>
      <c r="J472" s="22">
        <v>45231</v>
      </c>
      <c r="K472" s="10">
        <v>9565577263</v>
      </c>
      <c r="L472" s="10" t="s">
        <v>917</v>
      </c>
      <c r="M472" s="10" t="s">
        <v>375</v>
      </c>
      <c r="N472" s="10" t="s">
        <v>40</v>
      </c>
      <c r="O472" s="10" t="s">
        <v>41</v>
      </c>
      <c r="P472" s="10" t="s">
        <v>15</v>
      </c>
      <c r="Q472" s="10" t="s">
        <v>15</v>
      </c>
      <c r="R472" s="10" t="s">
        <v>15</v>
      </c>
      <c r="S472" s="10" t="s">
        <v>15</v>
      </c>
      <c r="T472" s="10" t="s">
        <v>2282</v>
      </c>
      <c r="U472" s="10" t="s">
        <v>15</v>
      </c>
      <c r="V472" s="10" t="s">
        <v>15</v>
      </c>
      <c r="W472" s="10" t="s">
        <v>15</v>
      </c>
      <c r="X472" s="10" t="s">
        <v>15</v>
      </c>
      <c r="Y472" s="10" t="s">
        <v>15</v>
      </c>
      <c r="Z472" s="10" t="s">
        <v>15</v>
      </c>
      <c r="AA472" s="10" t="s">
        <v>2282</v>
      </c>
      <c r="AB472" s="10" t="s">
        <v>15</v>
      </c>
      <c r="AC472" s="10" t="s">
        <v>15</v>
      </c>
      <c r="AD472" s="10" t="s">
        <v>15</v>
      </c>
      <c r="AE472" s="10" t="s">
        <v>15</v>
      </c>
      <c r="AF472" s="10" t="s">
        <v>15</v>
      </c>
      <c r="AG472" s="10" t="s">
        <v>2362</v>
      </c>
      <c r="AH472" s="10" t="s">
        <v>2282</v>
      </c>
      <c r="AI472" s="10" t="s">
        <v>15</v>
      </c>
      <c r="AJ472" s="10" t="s">
        <v>15</v>
      </c>
      <c r="AK472" s="10" t="s">
        <v>15</v>
      </c>
      <c r="AL472" s="10" t="s">
        <v>15</v>
      </c>
      <c r="AM472" s="10" t="s">
        <v>15</v>
      </c>
      <c r="AN472" s="10" t="s">
        <v>15</v>
      </c>
      <c r="AO472" s="10" t="s">
        <v>2282</v>
      </c>
      <c r="AP472" s="10" t="s">
        <v>15</v>
      </c>
      <c r="AQ472" s="10" t="s">
        <v>15</v>
      </c>
      <c r="AR472" s="10" t="s">
        <v>15</v>
      </c>
      <c r="AS472" s="10" t="s">
        <v>15</v>
      </c>
      <c r="AT472" s="10" t="s">
        <v>15</v>
      </c>
      <c r="AU472" s="10">
        <f>SUM(COUNTIFS($P472:$AT472,{"Present - Approved","On behalf attendance - Approved","On behalf attendance - Regularise - Approved","Present - Regularise - Approved"}))</f>
        <v>26</v>
      </c>
      <c r="AV472" s="10">
        <f>SUM(COUNTIFS($P472:$AT472,{"Present - Awaiting","Present - Regularise - Awaiting"}))</f>
        <v>0</v>
      </c>
      <c r="AW472" s="10">
        <f>SUM(COUNTIFS($P472:$AT472,{"Weekoff - Approved","Weekoff Regularise - Approved","Weekoff - Regularise - Approved"}))</f>
        <v>4</v>
      </c>
      <c r="AX472" s="10">
        <f>SUM(COUNTIFS($P472:$AT472,{"Half Day - Approved","Halfday Present - Regularise - Approved","Halfday Present - Approved"}))/2</f>
        <v>0</v>
      </c>
      <c r="AY472" s="10">
        <f>SUM(COUNTIFS($P472:$AT472,{"Half Day - Awaiting"}))/2</f>
        <v>0</v>
      </c>
      <c r="AZ472" s="10">
        <f>COUNTIFS($P472:$AT472,"*Leave - approved*")</f>
        <v>0</v>
      </c>
      <c r="BA472" s="10">
        <f>SUM(COUNTIFS($P472:$AT472,{"Leave - Awaiting"}))</f>
        <v>0</v>
      </c>
      <c r="BB472" s="10">
        <f>COUNTIFS($P472:$AT472,"*Holiday*")</f>
        <v>1</v>
      </c>
      <c r="BC472" s="10">
        <f>SUM(COUNTIFS($P472:$AT472,{"Absent","Absent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2" s="10">
        <f>SUM(COUNTIFS($P472:$AT472,{"Not Marked","Halfday Present - Rejected","Half Day - Rejected","Marked Absent - Regularise - Rejected"}))</f>
        <v>0</v>
      </c>
      <c r="BE472" s="10">
        <f>COUNTIFS($P472:$AT472,"*NA*")</f>
        <v>0</v>
      </c>
      <c r="BF472" s="10">
        <f>SUM(AV472+AY472+BA472+BC472+BD472)</f>
        <v>0</v>
      </c>
      <c r="BG472" s="10">
        <f>SUM(AU472+AW472+AX472+AZ472+BB472)</f>
        <v>31</v>
      </c>
      <c r="BH472" s="10">
        <f>SUM($AU472:$BE472)</f>
        <v>31</v>
      </c>
      <c r="BI472" s="10">
        <f>BA472</f>
        <v>0</v>
      </c>
      <c r="BJ472" s="10">
        <f>BD472+BI472</f>
        <v>0</v>
      </c>
      <c r="BK472" s="10">
        <v>0</v>
      </c>
      <c r="BL472" s="10" t="s">
        <v>2380</v>
      </c>
      <c r="BM472" s="10" t="s">
        <v>2376</v>
      </c>
    </row>
    <row r="473" spans="1:65" x14ac:dyDescent="0.25">
      <c r="A473" s="10" t="s">
        <v>107</v>
      </c>
      <c r="B473" s="10" t="s">
        <v>1172</v>
      </c>
      <c r="C473" s="10">
        <v>2002840946</v>
      </c>
      <c r="D473" s="10" t="s">
        <v>1173</v>
      </c>
      <c r="E473" s="10" t="s">
        <v>1174</v>
      </c>
      <c r="F473" s="10" t="s">
        <v>104</v>
      </c>
      <c r="G473" s="10" t="s">
        <v>47</v>
      </c>
      <c r="H473" s="10">
        <v>9012403650</v>
      </c>
      <c r="I473" s="10" t="s">
        <v>48</v>
      </c>
      <c r="J473" s="22">
        <v>45231</v>
      </c>
      <c r="K473" s="10">
        <v>9012656519</v>
      </c>
      <c r="L473" s="10" t="s">
        <v>790</v>
      </c>
      <c r="M473" s="10" t="s">
        <v>362</v>
      </c>
      <c r="N473" s="10" t="s">
        <v>40</v>
      </c>
      <c r="O473" s="10" t="s">
        <v>41</v>
      </c>
      <c r="P473" s="10" t="s">
        <v>15</v>
      </c>
      <c r="Q473" s="10" t="s">
        <v>15</v>
      </c>
      <c r="R473" s="10" t="s">
        <v>15</v>
      </c>
      <c r="S473" s="10" t="s">
        <v>15</v>
      </c>
      <c r="T473" s="10" t="s">
        <v>2282</v>
      </c>
      <c r="U473" s="10" t="s">
        <v>15</v>
      </c>
      <c r="V473" s="10" t="s">
        <v>15</v>
      </c>
      <c r="W473" s="10" t="s">
        <v>15</v>
      </c>
      <c r="X473" s="10" t="s">
        <v>15</v>
      </c>
      <c r="Y473" s="10" t="s">
        <v>15</v>
      </c>
      <c r="Z473" s="10" t="s">
        <v>15</v>
      </c>
      <c r="AA473" s="10" t="s">
        <v>2282</v>
      </c>
      <c r="AB473" s="10" t="s">
        <v>15</v>
      </c>
      <c r="AC473" s="10" t="s">
        <v>15</v>
      </c>
      <c r="AD473" s="10" t="s">
        <v>15</v>
      </c>
      <c r="AE473" s="10" t="s">
        <v>15</v>
      </c>
      <c r="AF473" s="10" t="s">
        <v>15</v>
      </c>
      <c r="AG473" s="10" t="s">
        <v>2362</v>
      </c>
      <c r="AH473" s="10" t="s">
        <v>2282</v>
      </c>
      <c r="AI473" s="10" t="s">
        <v>15</v>
      </c>
      <c r="AJ473" s="10" t="s">
        <v>15</v>
      </c>
      <c r="AK473" s="10" t="s">
        <v>15</v>
      </c>
      <c r="AL473" s="10" t="s">
        <v>15</v>
      </c>
      <c r="AM473" s="10" t="s">
        <v>15</v>
      </c>
      <c r="AN473" s="10" t="s">
        <v>15</v>
      </c>
      <c r="AO473" s="10" t="s">
        <v>2282</v>
      </c>
      <c r="AP473" s="10" t="s">
        <v>15</v>
      </c>
      <c r="AQ473" s="10" t="s">
        <v>15</v>
      </c>
      <c r="AR473" s="10" t="s">
        <v>15</v>
      </c>
      <c r="AS473" s="10" t="s">
        <v>15</v>
      </c>
      <c r="AT473" s="10" t="s">
        <v>15</v>
      </c>
      <c r="AU473" s="10">
        <f>SUM(COUNTIFS($P473:$AT473,{"Present - Approved","On behalf attendance - Approved","On behalf attendance - Regularise - Approved","Present - Regularise - Approved"}))</f>
        <v>26</v>
      </c>
      <c r="AV473" s="10">
        <f>SUM(COUNTIFS($P473:$AT473,{"Present - Awaiting","Present - Regularise - Awaiting"}))</f>
        <v>0</v>
      </c>
      <c r="AW473" s="10">
        <f>SUM(COUNTIFS($P473:$AT473,{"Weekoff - Approved","Weekoff Regularise - Approved","Weekoff - Regularise - Approved"}))</f>
        <v>4</v>
      </c>
      <c r="AX473" s="10">
        <f>SUM(COUNTIFS($P473:$AT473,{"Half Day - Approved","Halfday Present - Regularise - Approved","Halfday Present - Approved"}))/2</f>
        <v>0</v>
      </c>
      <c r="AY473" s="10">
        <f>SUM(COUNTIFS($P473:$AT473,{"Half Day - Awaiting"}))/2</f>
        <v>0</v>
      </c>
      <c r="AZ473" s="10">
        <f>COUNTIFS($P473:$AT473,"*Leave - approved*")</f>
        <v>0</v>
      </c>
      <c r="BA473" s="10">
        <f>SUM(COUNTIFS($P473:$AT473,{"Leave - Awaiting"}))</f>
        <v>0</v>
      </c>
      <c r="BB473" s="10">
        <f>COUNTIFS($P473:$AT473,"*Holiday*")</f>
        <v>1</v>
      </c>
      <c r="BC473" s="10">
        <f>SUM(COUNTIFS($P473:$AT473,{"Absent","Absent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3" s="10">
        <f>SUM(COUNTIFS($P473:$AT473,{"Not Marked","Halfday Present - Rejected","Half Day - Rejected","Marked Absent - Regularise - Rejected"}))</f>
        <v>0</v>
      </c>
      <c r="BE473" s="10">
        <f>COUNTIFS($P473:$AT473,"*NA*")</f>
        <v>0</v>
      </c>
      <c r="BF473" s="10">
        <f>SUM(AV473+AY473+BA473+BC473+BD473)</f>
        <v>0</v>
      </c>
      <c r="BG473" s="10">
        <f>SUM(AU473+AW473+AX473+AZ473+BB473)</f>
        <v>31</v>
      </c>
      <c r="BH473" s="10">
        <f>SUM($AU473:$BE473)</f>
        <v>31</v>
      </c>
      <c r="BI473" s="10">
        <f>BA473</f>
        <v>0</v>
      </c>
      <c r="BJ473" s="10">
        <f>BD473+BI473</f>
        <v>0</v>
      </c>
      <c r="BK473" s="10">
        <v>0</v>
      </c>
      <c r="BL473" s="10" t="s">
        <v>2380</v>
      </c>
      <c r="BM473" s="10" t="s">
        <v>2376</v>
      </c>
    </row>
    <row r="474" spans="1:65" x14ac:dyDescent="0.25">
      <c r="A474" s="10" t="s">
        <v>31</v>
      </c>
      <c r="B474" s="10" t="s">
        <v>136</v>
      </c>
      <c r="C474" s="10">
        <v>2002840942</v>
      </c>
      <c r="D474" s="10" t="s">
        <v>1177</v>
      </c>
      <c r="E474" s="10" t="s">
        <v>1178</v>
      </c>
      <c r="F474" s="10" t="s">
        <v>35</v>
      </c>
      <c r="G474" s="10" t="s">
        <v>47</v>
      </c>
      <c r="H474" s="10">
        <v>8861289801</v>
      </c>
      <c r="I474" s="10" t="s">
        <v>48</v>
      </c>
      <c r="J474" s="22">
        <v>45231</v>
      </c>
      <c r="K474" s="10">
        <v>7349039142</v>
      </c>
      <c r="L474" s="10" t="s">
        <v>546</v>
      </c>
      <c r="M474" s="10" t="s">
        <v>140</v>
      </c>
      <c r="N474" s="10" t="s">
        <v>40</v>
      </c>
      <c r="O474" s="10" t="s">
        <v>41</v>
      </c>
      <c r="P474" s="10" t="s">
        <v>2360</v>
      </c>
      <c r="Q474" s="10" t="s">
        <v>15</v>
      </c>
      <c r="R474" s="10" t="s">
        <v>15</v>
      </c>
      <c r="S474" s="10" t="s">
        <v>15</v>
      </c>
      <c r="T474" s="10" t="s">
        <v>2282</v>
      </c>
      <c r="U474" s="10" t="s">
        <v>15</v>
      </c>
      <c r="V474" s="10" t="s">
        <v>15</v>
      </c>
      <c r="W474" s="10" t="s">
        <v>15</v>
      </c>
      <c r="X474" s="10" t="s">
        <v>15</v>
      </c>
      <c r="Y474" s="10" t="s">
        <v>15</v>
      </c>
      <c r="Z474" s="10" t="s">
        <v>15</v>
      </c>
      <c r="AA474" s="10" t="s">
        <v>2282</v>
      </c>
      <c r="AB474" s="10" t="s">
        <v>15</v>
      </c>
      <c r="AC474" s="10" t="s">
        <v>15</v>
      </c>
      <c r="AD474" s="10" t="s">
        <v>15</v>
      </c>
      <c r="AE474" s="10" t="s">
        <v>15</v>
      </c>
      <c r="AF474" s="10" t="s">
        <v>15</v>
      </c>
      <c r="AG474" s="10" t="s">
        <v>15</v>
      </c>
      <c r="AH474" s="10" t="s">
        <v>2282</v>
      </c>
      <c r="AI474" s="10" t="s">
        <v>15</v>
      </c>
      <c r="AJ474" s="10" t="s">
        <v>15</v>
      </c>
      <c r="AK474" s="10" t="s">
        <v>2360</v>
      </c>
      <c r="AL474" s="10" t="s">
        <v>15</v>
      </c>
      <c r="AM474" s="10" t="s">
        <v>15</v>
      </c>
      <c r="AN474" s="10" t="s">
        <v>2360</v>
      </c>
      <c r="AO474" s="10" t="s">
        <v>2282</v>
      </c>
      <c r="AP474" s="10" t="s">
        <v>15</v>
      </c>
      <c r="AQ474" s="10" t="s">
        <v>15</v>
      </c>
      <c r="AR474" s="10" t="s">
        <v>15</v>
      </c>
      <c r="AS474" s="10" t="s">
        <v>15</v>
      </c>
      <c r="AT474" s="10" t="s">
        <v>15</v>
      </c>
      <c r="AU474" s="10">
        <f>SUM(COUNTIFS($P474:$AT474,{"Present - Approved","On behalf attendance - Approved","On behalf attendance - Regularise - Approved","Present - Regularise - Approved"}))</f>
        <v>27</v>
      </c>
      <c r="AV474" s="10">
        <f>SUM(COUNTIFS($P474:$AT474,{"Present - Awaiting","Present - Regularise - Awaiting"}))</f>
        <v>0</v>
      </c>
      <c r="AW474" s="10">
        <f>SUM(COUNTIFS($P474:$AT474,{"Weekoff - Approved","Weekoff Regularise - Approved","Weekoff - Regularise - Approved"}))</f>
        <v>4</v>
      </c>
      <c r="AX474" s="10">
        <f>SUM(COUNTIFS($P474:$AT474,{"Half Day - Approved","Halfday Present - Regularise - Approved","Halfday Present - Approved"}))/2</f>
        <v>0</v>
      </c>
      <c r="AY474" s="10">
        <f>SUM(COUNTIFS($P474:$AT474,{"Half Day - Awaiting"}))/2</f>
        <v>0</v>
      </c>
      <c r="AZ474" s="10">
        <f>COUNTIFS($P474:$AT474,"*Leave - approved*")</f>
        <v>0</v>
      </c>
      <c r="BA474" s="10">
        <f>SUM(COUNTIFS($P474:$AT474,{"Leave - Awaiting"}))</f>
        <v>0</v>
      </c>
      <c r="BB474" s="10">
        <f>COUNTIFS($P474:$AT474,"*Holiday*")</f>
        <v>0</v>
      </c>
      <c r="BC474" s="10">
        <f>SUM(COUNTIFS($P474:$AT474,{"Absent","Absent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4" s="10">
        <f>SUM(COUNTIFS($P474:$AT474,{"Not Marked","Halfday Present - Rejected","Half Day - Rejected","Marked Absent - Regularise - Rejected"}))</f>
        <v>0</v>
      </c>
      <c r="BE474" s="10">
        <f>COUNTIFS($P474:$AT474,"*NA*")</f>
        <v>0</v>
      </c>
      <c r="BF474" s="10">
        <f>SUM(AV474+AY474+BA474+BC474+BD474)</f>
        <v>0</v>
      </c>
      <c r="BG474" s="10">
        <f>SUM(AU474+AW474+AX474+AZ474+BB474)</f>
        <v>31</v>
      </c>
      <c r="BH474" s="10">
        <f>SUM($AU474:$BE474)</f>
        <v>31</v>
      </c>
      <c r="BI474" s="10">
        <f>BA474</f>
        <v>0</v>
      </c>
      <c r="BJ474" s="10">
        <f>BD474+BI474</f>
        <v>0</v>
      </c>
      <c r="BK474" s="10">
        <v>0</v>
      </c>
      <c r="BL474" s="10" t="s">
        <v>2380</v>
      </c>
      <c r="BM474" s="10" t="s">
        <v>2376</v>
      </c>
    </row>
    <row r="475" spans="1:65" x14ac:dyDescent="0.25">
      <c r="A475" s="10" t="s">
        <v>100</v>
      </c>
      <c r="B475" s="10" t="s">
        <v>1181</v>
      </c>
      <c r="C475" s="10">
        <v>2002840933</v>
      </c>
      <c r="D475" s="10" t="s">
        <v>1182</v>
      </c>
      <c r="E475" s="10" t="s">
        <v>1183</v>
      </c>
      <c r="F475" s="10" t="s">
        <v>104</v>
      </c>
      <c r="G475" s="10" t="s">
        <v>47</v>
      </c>
      <c r="H475" s="10">
        <v>9992250059</v>
      </c>
      <c r="I475" s="10" t="s">
        <v>48</v>
      </c>
      <c r="J475" s="22">
        <v>45231</v>
      </c>
      <c r="K475" s="10">
        <v>9896158258</v>
      </c>
      <c r="L475" s="10" t="s">
        <v>934</v>
      </c>
      <c r="M475" s="10" t="s">
        <v>106</v>
      </c>
      <c r="N475" s="10" t="s">
        <v>40</v>
      </c>
      <c r="O475" s="10" t="s">
        <v>41</v>
      </c>
      <c r="P475" s="10" t="s">
        <v>15</v>
      </c>
      <c r="Q475" s="10" t="s">
        <v>15</v>
      </c>
      <c r="R475" s="10" t="s">
        <v>15</v>
      </c>
      <c r="S475" s="10" t="s">
        <v>15</v>
      </c>
      <c r="T475" s="10" t="s">
        <v>2282</v>
      </c>
      <c r="U475" s="10" t="s">
        <v>15</v>
      </c>
      <c r="V475" s="10" t="s">
        <v>15</v>
      </c>
      <c r="W475" s="10" t="s">
        <v>15</v>
      </c>
      <c r="X475" s="10" t="s">
        <v>15</v>
      </c>
      <c r="Y475" s="10" t="s">
        <v>15</v>
      </c>
      <c r="Z475" s="10" t="s">
        <v>15</v>
      </c>
      <c r="AA475" s="10" t="s">
        <v>2282</v>
      </c>
      <c r="AB475" s="10" t="s">
        <v>15</v>
      </c>
      <c r="AC475" s="10" t="s">
        <v>15</v>
      </c>
      <c r="AD475" s="10" t="s">
        <v>15</v>
      </c>
      <c r="AE475" s="10" t="s">
        <v>15</v>
      </c>
      <c r="AF475" s="10" t="s">
        <v>15</v>
      </c>
      <c r="AG475" s="10" t="s">
        <v>2362</v>
      </c>
      <c r="AH475" s="10" t="s">
        <v>2282</v>
      </c>
      <c r="AI475" s="10" t="s">
        <v>15</v>
      </c>
      <c r="AJ475" s="10" t="s">
        <v>15</v>
      </c>
      <c r="AK475" s="10" t="s">
        <v>15</v>
      </c>
      <c r="AL475" s="10" t="s">
        <v>15</v>
      </c>
      <c r="AM475" s="10" t="s">
        <v>15</v>
      </c>
      <c r="AN475" s="10" t="s">
        <v>15</v>
      </c>
      <c r="AO475" s="10" t="s">
        <v>2282</v>
      </c>
      <c r="AP475" s="10" t="s">
        <v>15</v>
      </c>
      <c r="AQ475" s="10" t="s">
        <v>2359</v>
      </c>
      <c r="AR475" s="10" t="s">
        <v>15</v>
      </c>
      <c r="AS475" s="10" t="s">
        <v>15</v>
      </c>
      <c r="AT475" s="10" t="s">
        <v>15</v>
      </c>
      <c r="AU475" s="10">
        <f>SUM(COUNTIFS($P475:$AT475,{"Present - Approved","On behalf attendance - Approved","On behalf attendance - Regularise - Approved","Present - Regularise - Approved"}))</f>
        <v>25</v>
      </c>
      <c r="AV475" s="10">
        <f>SUM(COUNTIFS($P475:$AT475,{"Present - Awaiting","Present - Regularise - Awaiting"}))</f>
        <v>0</v>
      </c>
      <c r="AW475" s="10">
        <f>SUM(COUNTIFS($P475:$AT475,{"Weekoff - Approved","Weekoff Regularise - Approved","Weekoff - Regularise - Approved"}))</f>
        <v>4</v>
      </c>
      <c r="AX475" s="10">
        <f>SUM(COUNTIFS($P475:$AT475,{"Half Day - Approved","Halfday Present - Regularise - Approved","Halfday Present - Approved"}))/2</f>
        <v>0</v>
      </c>
      <c r="AY475" s="10">
        <f>SUM(COUNTIFS($P475:$AT475,{"Half Day - Awaiting"}))/2</f>
        <v>0</v>
      </c>
      <c r="AZ475" s="10">
        <f>COUNTIFS($P475:$AT475,"*Leave - approved*")</f>
        <v>1</v>
      </c>
      <c r="BA475" s="10">
        <f>SUM(COUNTIFS($P475:$AT475,{"Leave - Awaiting"}))</f>
        <v>0</v>
      </c>
      <c r="BB475" s="10">
        <f>COUNTIFS($P475:$AT475,"*Holiday*")</f>
        <v>1</v>
      </c>
      <c r="BC475" s="10">
        <f>SUM(COUNTIFS($P475:$AT475,{"Absent","Absent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5" s="10">
        <f>SUM(COUNTIFS($P475:$AT475,{"Not Marked","Halfday Present - Rejected","Half Day - Rejected","Marked Absent - Regularise - Rejected"}))</f>
        <v>0</v>
      </c>
      <c r="BE475" s="10">
        <f>COUNTIFS($P475:$AT475,"*NA*")</f>
        <v>0</v>
      </c>
      <c r="BF475" s="10">
        <f>SUM(AV475+AY475+BA475+BC475+BD475)</f>
        <v>0</v>
      </c>
      <c r="BG475" s="10">
        <f>SUM(AU475+AW475+AX475+AZ475+BB475)</f>
        <v>31</v>
      </c>
      <c r="BH475" s="10">
        <f>SUM($AU475:$BE475)</f>
        <v>31</v>
      </c>
      <c r="BI475" s="10">
        <f>BA475</f>
        <v>0</v>
      </c>
      <c r="BJ475" s="10">
        <f>BD475+BI475</f>
        <v>0</v>
      </c>
      <c r="BK475" s="10">
        <v>0</v>
      </c>
      <c r="BL475" s="10" t="s">
        <v>2380</v>
      </c>
      <c r="BM475" s="10" t="s">
        <v>2376</v>
      </c>
    </row>
    <row r="476" spans="1:65" x14ac:dyDescent="0.25">
      <c r="A476" s="10" t="s">
        <v>100</v>
      </c>
      <c r="B476" s="10" t="s">
        <v>1184</v>
      </c>
      <c r="C476" s="10">
        <v>2002840924</v>
      </c>
      <c r="D476" s="10" t="s">
        <v>1185</v>
      </c>
      <c r="E476" s="10" t="s">
        <v>1186</v>
      </c>
      <c r="F476" s="10" t="s">
        <v>104</v>
      </c>
      <c r="G476" s="10" t="s">
        <v>47</v>
      </c>
      <c r="H476" s="10">
        <v>9466565669</v>
      </c>
      <c r="I476" s="10" t="s">
        <v>48</v>
      </c>
      <c r="J476" s="22">
        <v>45231</v>
      </c>
      <c r="K476" s="10">
        <v>9813379902</v>
      </c>
      <c r="L476" s="10" t="s">
        <v>988</v>
      </c>
      <c r="M476" s="10" t="s">
        <v>106</v>
      </c>
      <c r="N476" s="10" t="s">
        <v>40</v>
      </c>
      <c r="O476" s="10" t="s">
        <v>41</v>
      </c>
      <c r="P476" s="10" t="s">
        <v>15</v>
      </c>
      <c r="Q476" s="10" t="s">
        <v>15</v>
      </c>
      <c r="R476" s="10" t="s">
        <v>15</v>
      </c>
      <c r="S476" s="10" t="s">
        <v>15</v>
      </c>
      <c r="T476" s="10" t="s">
        <v>2282</v>
      </c>
      <c r="U476" s="10" t="s">
        <v>15</v>
      </c>
      <c r="V476" s="10" t="s">
        <v>15</v>
      </c>
      <c r="W476" s="10" t="s">
        <v>15</v>
      </c>
      <c r="X476" s="10" t="s">
        <v>15</v>
      </c>
      <c r="Y476" s="10" t="s">
        <v>15</v>
      </c>
      <c r="Z476" s="10" t="s">
        <v>15</v>
      </c>
      <c r="AA476" s="10" t="s">
        <v>2282</v>
      </c>
      <c r="AB476" s="10" t="s">
        <v>15</v>
      </c>
      <c r="AC476" s="10" t="s">
        <v>15</v>
      </c>
      <c r="AD476" s="10" t="s">
        <v>2360</v>
      </c>
      <c r="AE476" s="10" t="s">
        <v>2360</v>
      </c>
      <c r="AF476" s="10" t="s">
        <v>2360</v>
      </c>
      <c r="AG476" s="10" t="s">
        <v>2362</v>
      </c>
      <c r="AH476" s="10" t="s">
        <v>2282</v>
      </c>
      <c r="AI476" s="10" t="s">
        <v>15</v>
      </c>
      <c r="AJ476" s="10" t="s">
        <v>15</v>
      </c>
      <c r="AK476" s="10" t="s">
        <v>15</v>
      </c>
      <c r="AL476" s="10" t="s">
        <v>15</v>
      </c>
      <c r="AM476" s="10" t="s">
        <v>15</v>
      </c>
      <c r="AN476" s="10" t="s">
        <v>15</v>
      </c>
      <c r="AO476" s="10" t="s">
        <v>2282</v>
      </c>
      <c r="AP476" s="10" t="s">
        <v>15</v>
      </c>
      <c r="AQ476" s="10" t="s">
        <v>15</v>
      </c>
      <c r="AR476" s="10" t="s">
        <v>15</v>
      </c>
      <c r="AS476" s="10" t="s">
        <v>15</v>
      </c>
      <c r="AT476" s="10" t="s">
        <v>15</v>
      </c>
      <c r="AU476" s="10">
        <f>SUM(COUNTIFS($P476:$AT476,{"Present - Approved","On behalf attendance - Approved","On behalf attendance - Regularise - Approved","Present - Regularise - Approved"}))</f>
        <v>26</v>
      </c>
      <c r="AV476" s="10">
        <f>SUM(COUNTIFS($P476:$AT476,{"Present - Awaiting","Present - Regularise - Awaiting"}))</f>
        <v>0</v>
      </c>
      <c r="AW476" s="10">
        <f>SUM(COUNTIFS($P476:$AT476,{"Weekoff - Approved","Weekoff Regularise - Approved","Weekoff - Regularise - Approved"}))</f>
        <v>4</v>
      </c>
      <c r="AX476" s="10">
        <f>SUM(COUNTIFS($P476:$AT476,{"Half Day - Approved","Halfday Present - Regularise - Approved","Halfday Present - Approved"}))/2</f>
        <v>0</v>
      </c>
      <c r="AY476" s="10">
        <f>SUM(COUNTIFS($P476:$AT476,{"Half Day - Awaiting"}))/2</f>
        <v>0</v>
      </c>
      <c r="AZ476" s="10">
        <f>COUNTIFS($P476:$AT476,"*Leave - approved*")</f>
        <v>0</v>
      </c>
      <c r="BA476" s="10">
        <f>SUM(COUNTIFS($P476:$AT476,{"Leave - Awaiting"}))</f>
        <v>0</v>
      </c>
      <c r="BB476" s="10">
        <f>COUNTIFS($P476:$AT476,"*Holiday*")</f>
        <v>1</v>
      </c>
      <c r="BC476" s="10">
        <f>SUM(COUNTIFS($P476:$AT476,{"Absent","Absent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6" s="10">
        <f>SUM(COUNTIFS($P476:$AT476,{"Not Marked","Halfday Present - Rejected","Half Day - Rejected","Marked Absent - Regularise - Rejected"}))</f>
        <v>0</v>
      </c>
      <c r="BE476" s="10">
        <f>COUNTIFS($P476:$AT476,"*NA*")</f>
        <v>0</v>
      </c>
      <c r="BF476" s="10">
        <f>SUM(AV476+AY476+BA476+BC476+BD476)</f>
        <v>0</v>
      </c>
      <c r="BG476" s="10">
        <f>SUM(AU476+AW476+AX476+AZ476+BB476)</f>
        <v>31</v>
      </c>
      <c r="BH476" s="10">
        <f>SUM($AU476:$BE476)</f>
        <v>31</v>
      </c>
      <c r="BI476" s="10">
        <f>BA476</f>
        <v>0</v>
      </c>
      <c r="BJ476" s="10">
        <f>BD476+BI476</f>
        <v>0</v>
      </c>
      <c r="BK476" s="10">
        <v>0</v>
      </c>
      <c r="BL476" s="10" t="s">
        <v>2380</v>
      </c>
      <c r="BM476" s="10" t="s">
        <v>2376</v>
      </c>
    </row>
    <row r="477" spans="1:65" x14ac:dyDescent="0.25">
      <c r="A477" s="10" t="s">
        <v>117</v>
      </c>
      <c r="B477" s="10" t="s">
        <v>326</v>
      </c>
      <c r="C477" s="10">
        <v>2002840922</v>
      </c>
      <c r="D477" s="10" t="s">
        <v>1187</v>
      </c>
      <c r="E477" s="10" t="s">
        <v>1188</v>
      </c>
      <c r="F477" s="10" t="s">
        <v>35</v>
      </c>
      <c r="G477" s="10" t="s">
        <v>47</v>
      </c>
      <c r="H477" s="10">
        <v>9566342605</v>
      </c>
      <c r="I477" s="10" t="s">
        <v>48</v>
      </c>
      <c r="J477" s="22">
        <v>45231</v>
      </c>
      <c r="K477" s="10">
        <v>9715610470</v>
      </c>
      <c r="L477" s="10" t="s">
        <v>1189</v>
      </c>
      <c r="M477" s="10" t="s">
        <v>253</v>
      </c>
      <c r="N477" s="10" t="s">
        <v>40</v>
      </c>
      <c r="O477" s="10" t="s">
        <v>41</v>
      </c>
      <c r="P477" s="10" t="s">
        <v>15</v>
      </c>
      <c r="Q477" s="10" t="s">
        <v>15</v>
      </c>
      <c r="R477" s="10" t="s">
        <v>15</v>
      </c>
      <c r="S477" s="10" t="s">
        <v>15</v>
      </c>
      <c r="T477" s="10" t="s">
        <v>2282</v>
      </c>
      <c r="U477" s="10" t="s">
        <v>15</v>
      </c>
      <c r="V477" s="10" t="s">
        <v>15</v>
      </c>
      <c r="W477" s="10" t="s">
        <v>15</v>
      </c>
      <c r="X477" s="10" t="s">
        <v>15</v>
      </c>
      <c r="Y477" s="10" t="s">
        <v>15</v>
      </c>
      <c r="Z477" s="10" t="s">
        <v>15</v>
      </c>
      <c r="AA477" s="10" t="s">
        <v>2282</v>
      </c>
      <c r="AB477" s="10" t="s">
        <v>15</v>
      </c>
      <c r="AC477" s="10" t="s">
        <v>15</v>
      </c>
      <c r="AD477" s="10" t="s">
        <v>15</v>
      </c>
      <c r="AE477" s="10" t="s">
        <v>15</v>
      </c>
      <c r="AF477" s="10" t="s">
        <v>15</v>
      </c>
      <c r="AG477" s="10" t="s">
        <v>15</v>
      </c>
      <c r="AH477" s="10" t="s">
        <v>2282</v>
      </c>
      <c r="AI477" s="10" t="s">
        <v>15</v>
      </c>
      <c r="AJ477" s="10" t="s">
        <v>15</v>
      </c>
      <c r="AK477" s="10" t="s">
        <v>15</v>
      </c>
      <c r="AL477" s="10" t="s">
        <v>15</v>
      </c>
      <c r="AM477" s="10" t="s">
        <v>15</v>
      </c>
      <c r="AN477" s="10" t="s">
        <v>2359</v>
      </c>
      <c r="AO477" s="10" t="s">
        <v>2282</v>
      </c>
      <c r="AP477" s="10" t="s">
        <v>15</v>
      </c>
      <c r="AQ477" s="10" t="s">
        <v>15</v>
      </c>
      <c r="AR477" s="10" t="s">
        <v>15</v>
      </c>
      <c r="AS477" s="10" t="s">
        <v>15</v>
      </c>
      <c r="AT477" s="10" t="s">
        <v>15</v>
      </c>
      <c r="AU477" s="10">
        <f>SUM(COUNTIFS($P477:$AT477,{"Present - Approved","On behalf attendance - Approved","On behalf attendance - Regularise - Approved","Present - Regularise - Approved"}))</f>
        <v>26</v>
      </c>
      <c r="AV477" s="10">
        <f>SUM(COUNTIFS($P477:$AT477,{"Present - Awaiting","Present - Regularise - Awaiting"}))</f>
        <v>0</v>
      </c>
      <c r="AW477" s="10">
        <f>SUM(COUNTIFS($P477:$AT477,{"Weekoff - Approved","Weekoff Regularise - Approved","Weekoff - Regularise - Approved"}))</f>
        <v>4</v>
      </c>
      <c r="AX477" s="10">
        <f>SUM(COUNTIFS($P477:$AT477,{"Half Day - Approved","Halfday Present - Regularise - Approved","Halfday Present - Approved"}))/2</f>
        <v>0</v>
      </c>
      <c r="AY477" s="10">
        <f>SUM(COUNTIFS($P477:$AT477,{"Half Day - Awaiting"}))/2</f>
        <v>0</v>
      </c>
      <c r="AZ477" s="10">
        <f>COUNTIFS($P477:$AT477,"*Leave - approved*")</f>
        <v>1</v>
      </c>
      <c r="BA477" s="10">
        <f>SUM(COUNTIFS($P477:$AT477,{"Leave - Awaiting"}))</f>
        <v>0</v>
      </c>
      <c r="BB477" s="10">
        <f>COUNTIFS($P477:$AT477,"*Holiday*")</f>
        <v>0</v>
      </c>
      <c r="BC477" s="10">
        <f>SUM(COUNTIFS($P477:$AT477,{"Absent","Absent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7" s="10">
        <f>SUM(COUNTIFS($P477:$AT477,{"Not Marked","Halfday Present - Rejected","Half Day - Rejected","Marked Absent - Regularise - Rejected"}))</f>
        <v>0</v>
      </c>
      <c r="BE477" s="10">
        <f>COUNTIFS($P477:$AT477,"*NA*")</f>
        <v>0</v>
      </c>
      <c r="BF477" s="10">
        <f>SUM(AV477+AY477+BA477+BC477+BD477)</f>
        <v>0</v>
      </c>
      <c r="BG477" s="10">
        <f>SUM(AU477+AW477+AX477+AZ477+BB477)</f>
        <v>31</v>
      </c>
      <c r="BH477" s="10">
        <f>SUM($AU477:$BE477)</f>
        <v>31</v>
      </c>
      <c r="BI477" s="10">
        <f>BA477</f>
        <v>0</v>
      </c>
      <c r="BJ477" s="10">
        <f>BD477+BI477</f>
        <v>0</v>
      </c>
      <c r="BK477" s="10">
        <v>0</v>
      </c>
      <c r="BL477" s="10" t="s">
        <v>2380</v>
      </c>
      <c r="BM477" s="10" t="s">
        <v>2376</v>
      </c>
    </row>
    <row r="478" spans="1:65" x14ac:dyDescent="0.25">
      <c r="A478" s="10" t="s">
        <v>31</v>
      </c>
      <c r="B478" s="10" t="s">
        <v>1193</v>
      </c>
      <c r="C478" s="10">
        <v>2002840918</v>
      </c>
      <c r="D478" s="10" t="s">
        <v>1194</v>
      </c>
      <c r="E478" s="10" t="s">
        <v>1195</v>
      </c>
      <c r="F478" s="10" t="s">
        <v>35</v>
      </c>
      <c r="G478" s="10" t="s">
        <v>47</v>
      </c>
      <c r="H478" s="10">
        <v>8970493216</v>
      </c>
      <c r="I478" s="10" t="s">
        <v>48</v>
      </c>
      <c r="J478" s="22">
        <v>45231</v>
      </c>
      <c r="K478" s="10">
        <v>9743039777</v>
      </c>
      <c r="L478" s="10" t="s">
        <v>150</v>
      </c>
      <c r="M478" s="10" t="s">
        <v>140</v>
      </c>
      <c r="N478" s="10" t="s">
        <v>40</v>
      </c>
      <c r="O478" s="10" t="s">
        <v>41</v>
      </c>
      <c r="P478" s="10" t="s">
        <v>15</v>
      </c>
      <c r="Q478" s="10" t="s">
        <v>15</v>
      </c>
      <c r="R478" s="10" t="s">
        <v>15</v>
      </c>
      <c r="S478" s="10" t="s">
        <v>15</v>
      </c>
      <c r="T478" s="10" t="s">
        <v>2282</v>
      </c>
      <c r="U478" s="10" t="s">
        <v>15</v>
      </c>
      <c r="V478" s="10" t="s">
        <v>15</v>
      </c>
      <c r="W478" s="10" t="s">
        <v>15</v>
      </c>
      <c r="X478" s="10" t="s">
        <v>15</v>
      </c>
      <c r="Y478" s="10" t="s">
        <v>15</v>
      </c>
      <c r="Z478" s="10" t="s">
        <v>15</v>
      </c>
      <c r="AA478" s="10" t="s">
        <v>2282</v>
      </c>
      <c r="AB478" s="10" t="s">
        <v>15</v>
      </c>
      <c r="AC478" s="10" t="s">
        <v>15</v>
      </c>
      <c r="AD478" s="10" t="s">
        <v>15</v>
      </c>
      <c r="AE478" s="10" t="s">
        <v>15</v>
      </c>
      <c r="AF478" s="10" t="s">
        <v>15</v>
      </c>
      <c r="AG478" s="10" t="s">
        <v>15</v>
      </c>
      <c r="AH478" s="10" t="s">
        <v>2282</v>
      </c>
      <c r="AI478" s="10" t="s">
        <v>15</v>
      </c>
      <c r="AJ478" s="10" t="s">
        <v>15</v>
      </c>
      <c r="AK478" s="10" t="s">
        <v>15</v>
      </c>
      <c r="AL478" s="10" t="s">
        <v>15</v>
      </c>
      <c r="AM478" s="10" t="s">
        <v>15</v>
      </c>
      <c r="AN478" s="10" t="s">
        <v>2360</v>
      </c>
      <c r="AO478" s="10" t="s">
        <v>2282</v>
      </c>
      <c r="AP478" s="10" t="s">
        <v>2359</v>
      </c>
      <c r="AQ478" s="10" t="s">
        <v>15</v>
      </c>
      <c r="AR478" s="10" t="s">
        <v>15</v>
      </c>
      <c r="AS478" s="10" t="s">
        <v>15</v>
      </c>
      <c r="AT478" s="10" t="s">
        <v>2360</v>
      </c>
      <c r="AU478" s="10">
        <f>SUM(COUNTIFS($P478:$AT478,{"Present - Approved","On behalf attendance - Approved","On behalf attendance - Regularise - Approved","Present - Regularise - Approved"}))</f>
        <v>26</v>
      </c>
      <c r="AV478" s="10">
        <f>SUM(COUNTIFS($P478:$AT478,{"Present - Awaiting","Present - Regularise - Awaiting"}))</f>
        <v>0</v>
      </c>
      <c r="AW478" s="10">
        <f>SUM(COUNTIFS($P478:$AT478,{"Weekoff - Approved","Weekoff Regularise - Approved","Weekoff - Regularise - Approved"}))</f>
        <v>4</v>
      </c>
      <c r="AX478" s="10">
        <f>SUM(COUNTIFS($P478:$AT478,{"Half Day - Approved","Halfday Present - Regularise - Approved","Halfday Present - Approved"}))/2</f>
        <v>0</v>
      </c>
      <c r="AY478" s="10">
        <f>SUM(COUNTIFS($P478:$AT478,{"Half Day - Awaiting"}))/2</f>
        <v>0</v>
      </c>
      <c r="AZ478" s="10">
        <f>COUNTIFS($P478:$AT478,"*Leave - approved*")</f>
        <v>1</v>
      </c>
      <c r="BA478" s="10">
        <f>SUM(COUNTIFS($P478:$AT478,{"Leave - Awaiting"}))</f>
        <v>0</v>
      </c>
      <c r="BB478" s="10">
        <f>COUNTIFS($P478:$AT478,"*Holiday*")</f>
        <v>0</v>
      </c>
      <c r="BC478" s="10">
        <f>SUM(COUNTIFS($P478:$AT478,{"Absent","Absent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8" s="10">
        <f>SUM(COUNTIFS($P478:$AT478,{"Not Marked","Halfday Present - Rejected","Half Day - Rejected","Marked Absent - Regularise - Rejected"}))</f>
        <v>0</v>
      </c>
      <c r="BE478" s="10">
        <f>COUNTIFS($P478:$AT478,"*NA*")</f>
        <v>0</v>
      </c>
      <c r="BF478" s="10">
        <f>SUM(AV478+AY478+BA478+BC478+BD478)</f>
        <v>0</v>
      </c>
      <c r="BG478" s="10">
        <f>SUM(AU478+AW478+AX478+AZ478+BB478)</f>
        <v>31</v>
      </c>
      <c r="BH478" s="10">
        <f>SUM($AU478:$BE478)</f>
        <v>31</v>
      </c>
      <c r="BI478" s="10">
        <f>BA478</f>
        <v>0</v>
      </c>
      <c r="BJ478" s="10">
        <f>BD478+BI478</f>
        <v>0</v>
      </c>
      <c r="BK478" s="10">
        <v>0</v>
      </c>
      <c r="BL478" s="10" t="s">
        <v>2380</v>
      </c>
      <c r="BM478" s="10" t="s">
        <v>2376</v>
      </c>
    </row>
    <row r="479" spans="1:65" x14ac:dyDescent="0.25">
      <c r="A479" s="10" t="s">
        <v>177</v>
      </c>
      <c r="B479" s="10" t="s">
        <v>1196</v>
      </c>
      <c r="C479" s="10">
        <v>2002841099</v>
      </c>
      <c r="D479" s="10" t="s">
        <v>1197</v>
      </c>
      <c r="E479" s="10" t="s">
        <v>1198</v>
      </c>
      <c r="F479" s="10" t="s">
        <v>46</v>
      </c>
      <c r="G479" s="10" t="s">
        <v>47</v>
      </c>
      <c r="H479" s="10">
        <v>8788175534</v>
      </c>
      <c r="I479" s="10" t="s">
        <v>48</v>
      </c>
      <c r="J479" s="22">
        <v>45231</v>
      </c>
      <c r="K479" s="10">
        <v>9604968812</v>
      </c>
      <c r="L479" s="10" t="s">
        <v>459</v>
      </c>
      <c r="M479" s="10" t="s">
        <v>187</v>
      </c>
      <c r="N479" s="10" t="s">
        <v>40</v>
      </c>
      <c r="O479" s="10" t="s">
        <v>41</v>
      </c>
      <c r="P479" s="10" t="s">
        <v>15</v>
      </c>
      <c r="Q479" s="10" t="s">
        <v>15</v>
      </c>
      <c r="R479" s="10" t="s">
        <v>15</v>
      </c>
      <c r="S479" s="10" t="s">
        <v>2359</v>
      </c>
      <c r="T479" s="10" t="s">
        <v>2282</v>
      </c>
      <c r="U479" s="10" t="s">
        <v>15</v>
      </c>
      <c r="V479" s="10" t="s">
        <v>15</v>
      </c>
      <c r="W479" s="10" t="s">
        <v>15</v>
      </c>
      <c r="X479" s="10" t="s">
        <v>15</v>
      </c>
      <c r="Y479" s="10" t="s">
        <v>15</v>
      </c>
      <c r="Z479" s="10" t="s">
        <v>15</v>
      </c>
      <c r="AA479" s="10" t="s">
        <v>2282</v>
      </c>
      <c r="AB479" s="10" t="s">
        <v>15</v>
      </c>
      <c r="AC479" s="10" t="s">
        <v>15</v>
      </c>
      <c r="AD479" s="10" t="s">
        <v>15</v>
      </c>
      <c r="AE479" s="10" t="s">
        <v>15</v>
      </c>
      <c r="AF479" s="10" t="s">
        <v>15</v>
      </c>
      <c r="AG479" s="10" t="s">
        <v>15</v>
      </c>
      <c r="AH479" s="10" t="s">
        <v>2282</v>
      </c>
      <c r="AI479" s="10" t="s">
        <v>15</v>
      </c>
      <c r="AJ479" s="10" t="s">
        <v>15</v>
      </c>
      <c r="AK479" s="10" t="s">
        <v>15</v>
      </c>
      <c r="AL479" s="10" t="s">
        <v>15</v>
      </c>
      <c r="AM479" s="10" t="s">
        <v>15</v>
      </c>
      <c r="AN479" s="10" t="s">
        <v>15</v>
      </c>
      <c r="AO479" s="10" t="s">
        <v>2282</v>
      </c>
      <c r="AP479" s="10" t="s">
        <v>15</v>
      </c>
      <c r="AQ479" s="10" t="s">
        <v>15</v>
      </c>
      <c r="AR479" s="10" t="s">
        <v>15</v>
      </c>
      <c r="AS479" s="10" t="s">
        <v>15</v>
      </c>
      <c r="AT479" s="10" t="s">
        <v>15</v>
      </c>
      <c r="AU479" s="10">
        <f>SUM(COUNTIFS($P479:$AT479,{"Present - Approved","On behalf attendance - Approved","On behalf attendance - Regularise - Approved","Present - Regularise - Approved"}))</f>
        <v>26</v>
      </c>
      <c r="AV479" s="10">
        <f>SUM(COUNTIFS($P479:$AT479,{"Present - Awaiting","Present - Regularise - Awaiting"}))</f>
        <v>0</v>
      </c>
      <c r="AW479" s="10">
        <f>SUM(COUNTIFS($P479:$AT479,{"Weekoff - Approved","Weekoff Regularise - Approved","Weekoff - Regularise - Approved"}))</f>
        <v>4</v>
      </c>
      <c r="AX479" s="10">
        <f>SUM(COUNTIFS($P479:$AT479,{"Half Day - Approved","Halfday Present - Regularise - Approved","Halfday Present - Approved"}))/2</f>
        <v>0</v>
      </c>
      <c r="AY479" s="10">
        <f>SUM(COUNTIFS($P479:$AT479,{"Half Day - Awaiting"}))/2</f>
        <v>0</v>
      </c>
      <c r="AZ479" s="10">
        <f>COUNTIFS($P479:$AT479,"*Leave - approved*")</f>
        <v>1</v>
      </c>
      <c r="BA479" s="10">
        <f>SUM(COUNTIFS($P479:$AT479,{"Leave - Awaiting"}))</f>
        <v>0</v>
      </c>
      <c r="BB479" s="10">
        <f>COUNTIFS($P479:$AT479,"*Holiday*")</f>
        <v>0</v>
      </c>
      <c r="BC479" s="10">
        <f>SUM(COUNTIFS($P479:$AT479,{"Absent","Absent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79" s="10">
        <f>SUM(COUNTIFS($P479:$AT479,{"Not Marked","Halfday Present - Rejected","Half Day - Rejected","Marked Absent - Regularise - Rejected"}))</f>
        <v>0</v>
      </c>
      <c r="BE479" s="10">
        <f>COUNTIFS($P479:$AT479,"*NA*")</f>
        <v>0</v>
      </c>
      <c r="BF479" s="10">
        <f>SUM(AV479+AY479+BA479+BC479+BD479)</f>
        <v>0</v>
      </c>
      <c r="BG479" s="10">
        <f>SUM(AU479+AW479+AX479+AZ479+BB479)</f>
        <v>31</v>
      </c>
      <c r="BH479" s="10">
        <f>SUM($AU479:$BE479)</f>
        <v>31</v>
      </c>
      <c r="BI479" s="10">
        <f>BA479</f>
        <v>0</v>
      </c>
      <c r="BJ479" s="10">
        <f>BD479+BI479</f>
        <v>0</v>
      </c>
      <c r="BK479" s="10">
        <v>0</v>
      </c>
      <c r="BL479" s="10" t="s">
        <v>2380</v>
      </c>
      <c r="BM479" s="10" t="s">
        <v>2376</v>
      </c>
    </row>
    <row r="480" spans="1:65" x14ac:dyDescent="0.25">
      <c r="A480" s="10" t="s">
        <v>70</v>
      </c>
      <c r="B480" s="10" t="s">
        <v>1202</v>
      </c>
      <c r="C480" s="10">
        <v>2002840913</v>
      </c>
      <c r="D480" s="10" t="s">
        <v>1203</v>
      </c>
      <c r="E480" s="10" t="s">
        <v>1204</v>
      </c>
      <c r="F480" s="10" t="s">
        <v>35</v>
      </c>
      <c r="G480" s="10" t="s">
        <v>47</v>
      </c>
      <c r="H480" s="10">
        <v>9030430987</v>
      </c>
      <c r="I480" s="10" t="s">
        <v>48</v>
      </c>
      <c r="J480" s="22">
        <v>45231</v>
      </c>
      <c r="K480" s="10">
        <v>9393115607</v>
      </c>
      <c r="L480" s="10" t="s">
        <v>79</v>
      </c>
      <c r="M480" s="10" t="s">
        <v>75</v>
      </c>
      <c r="N480" s="10" t="s">
        <v>40</v>
      </c>
      <c r="O480" s="10" t="s">
        <v>41</v>
      </c>
      <c r="P480" s="10" t="s">
        <v>15</v>
      </c>
      <c r="Q480" s="10" t="s">
        <v>15</v>
      </c>
      <c r="R480" s="10" t="s">
        <v>15</v>
      </c>
      <c r="S480" s="10" t="s">
        <v>15</v>
      </c>
      <c r="T480" s="10" t="s">
        <v>2282</v>
      </c>
      <c r="U480" s="10" t="s">
        <v>15</v>
      </c>
      <c r="V480" s="10" t="s">
        <v>15</v>
      </c>
      <c r="W480" s="10" t="s">
        <v>15</v>
      </c>
      <c r="X480" s="10" t="s">
        <v>2359</v>
      </c>
      <c r="Y480" s="10" t="s">
        <v>15</v>
      </c>
      <c r="Z480" s="10" t="s">
        <v>15</v>
      </c>
      <c r="AA480" s="10" t="s">
        <v>2282</v>
      </c>
      <c r="AB480" s="10" t="s">
        <v>2360</v>
      </c>
      <c r="AC480" s="10" t="s">
        <v>15</v>
      </c>
      <c r="AD480" s="10" t="s">
        <v>15</v>
      </c>
      <c r="AE480" s="10" t="s">
        <v>15</v>
      </c>
      <c r="AF480" s="10" t="s">
        <v>15</v>
      </c>
      <c r="AG480" s="10" t="s">
        <v>15</v>
      </c>
      <c r="AH480" s="10" t="s">
        <v>2282</v>
      </c>
      <c r="AI480" s="10" t="s">
        <v>15</v>
      </c>
      <c r="AJ480" s="10" t="s">
        <v>15</v>
      </c>
      <c r="AK480" s="10" t="s">
        <v>2359</v>
      </c>
      <c r="AL480" s="10" t="s">
        <v>15</v>
      </c>
      <c r="AM480" s="10" t="s">
        <v>15</v>
      </c>
      <c r="AN480" s="10" t="s">
        <v>15</v>
      </c>
      <c r="AO480" s="10" t="s">
        <v>2282</v>
      </c>
      <c r="AP480" s="10" t="s">
        <v>15</v>
      </c>
      <c r="AQ480" s="10" t="s">
        <v>15</v>
      </c>
      <c r="AR480" s="10" t="s">
        <v>15</v>
      </c>
      <c r="AS480" s="10" t="s">
        <v>15</v>
      </c>
      <c r="AT480" s="10" t="s">
        <v>15</v>
      </c>
      <c r="AU480" s="10">
        <f>SUM(COUNTIFS($P480:$AT480,{"Present - Approved","On behalf attendance - Approved","On behalf attendance - Regularise - Approved","Present - Regularise - Approved"}))</f>
        <v>25</v>
      </c>
      <c r="AV480" s="10">
        <f>SUM(COUNTIFS($P480:$AT480,{"Present - Awaiting","Present - Regularise - Awaiting"}))</f>
        <v>0</v>
      </c>
      <c r="AW480" s="10">
        <f>SUM(COUNTIFS($P480:$AT480,{"Weekoff - Approved","Weekoff Regularise - Approved","Weekoff - Regularise - Approved"}))</f>
        <v>4</v>
      </c>
      <c r="AX480" s="10">
        <f>SUM(COUNTIFS($P480:$AT480,{"Half Day - Approved","Halfday Present - Regularise - Approved","Halfday Present - Approved"}))/2</f>
        <v>0</v>
      </c>
      <c r="AY480" s="10">
        <f>SUM(COUNTIFS($P480:$AT480,{"Half Day - Awaiting"}))/2</f>
        <v>0</v>
      </c>
      <c r="AZ480" s="10">
        <f>COUNTIFS($P480:$AT480,"*Leave - approved*")</f>
        <v>2</v>
      </c>
      <c r="BA480" s="10">
        <f>SUM(COUNTIFS($P480:$AT480,{"Leave - Awaiting"}))</f>
        <v>0</v>
      </c>
      <c r="BB480" s="10">
        <f>COUNTIFS($P480:$AT480,"*Holiday*")</f>
        <v>0</v>
      </c>
      <c r="BC480" s="10">
        <f>SUM(COUNTIFS($P480:$AT480,{"Absent","Absent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0" s="10">
        <f>SUM(COUNTIFS($P480:$AT480,{"Not Marked","Halfday Present - Rejected","Half Day - Rejected","Marked Absent - Regularise - Rejected"}))</f>
        <v>0</v>
      </c>
      <c r="BE480" s="10">
        <f>COUNTIFS($P480:$AT480,"*NA*")</f>
        <v>0</v>
      </c>
      <c r="BF480" s="10">
        <f>SUM(AV480+AY480+BA480+BC480+BD480)</f>
        <v>0</v>
      </c>
      <c r="BG480" s="10">
        <f>SUM(AU480+AW480+AX480+AZ480+BB480)</f>
        <v>31</v>
      </c>
      <c r="BH480" s="10">
        <f>SUM($AU480:$BE480)</f>
        <v>31</v>
      </c>
      <c r="BI480" s="10">
        <f>BA480</f>
        <v>0</v>
      </c>
      <c r="BJ480" s="10">
        <f>BD480+BI480</f>
        <v>0</v>
      </c>
      <c r="BK480" s="10">
        <v>0</v>
      </c>
      <c r="BL480" s="10" t="s">
        <v>2380</v>
      </c>
      <c r="BM480" s="10" t="s">
        <v>2376</v>
      </c>
    </row>
    <row r="481" spans="1:65" x14ac:dyDescent="0.25">
      <c r="A481" s="10" t="s">
        <v>1035</v>
      </c>
      <c r="B481" s="10" t="s">
        <v>1205</v>
      </c>
      <c r="C481" s="10">
        <v>2002840683</v>
      </c>
      <c r="D481" s="10" t="s">
        <v>1206</v>
      </c>
      <c r="E481" s="10" t="s">
        <v>1207</v>
      </c>
      <c r="F481" s="10" t="s">
        <v>91</v>
      </c>
      <c r="G481" s="10" t="s">
        <v>47</v>
      </c>
      <c r="H481" s="10">
        <v>7008745886</v>
      </c>
      <c r="I481" s="10" t="s">
        <v>48</v>
      </c>
      <c r="J481" s="22">
        <v>45231</v>
      </c>
      <c r="K481" s="10">
        <v>7978368664</v>
      </c>
      <c r="L481" s="10" t="s">
        <v>1078</v>
      </c>
      <c r="M481" s="10" t="s">
        <v>1040</v>
      </c>
      <c r="N481" s="10" t="s">
        <v>40</v>
      </c>
      <c r="O481" s="10" t="s">
        <v>41</v>
      </c>
      <c r="P481" s="10" t="s">
        <v>15</v>
      </c>
      <c r="Q481" s="10" t="s">
        <v>15</v>
      </c>
      <c r="R481" s="10" t="s">
        <v>15</v>
      </c>
      <c r="S481" s="10" t="s">
        <v>15</v>
      </c>
      <c r="T481" s="10" t="s">
        <v>2282</v>
      </c>
      <c r="U481" s="10" t="s">
        <v>15</v>
      </c>
      <c r="V481" s="10" t="s">
        <v>15</v>
      </c>
      <c r="W481" s="10" t="s">
        <v>15</v>
      </c>
      <c r="X481" s="10" t="s">
        <v>15</v>
      </c>
      <c r="Y481" s="10" t="s">
        <v>15</v>
      </c>
      <c r="Z481" s="10" t="s">
        <v>15</v>
      </c>
      <c r="AA481" s="10" t="s">
        <v>2282</v>
      </c>
      <c r="AB481" s="10" t="s">
        <v>15</v>
      </c>
      <c r="AC481" s="10" t="s">
        <v>15</v>
      </c>
      <c r="AD481" s="10" t="s">
        <v>15</v>
      </c>
      <c r="AE481" s="10" t="s">
        <v>15</v>
      </c>
      <c r="AF481" s="10" t="s">
        <v>15</v>
      </c>
      <c r="AG481" s="10" t="s">
        <v>15</v>
      </c>
      <c r="AH481" s="10" t="s">
        <v>2282</v>
      </c>
      <c r="AI481" s="10" t="s">
        <v>15</v>
      </c>
      <c r="AJ481" s="10" t="s">
        <v>15</v>
      </c>
      <c r="AK481" s="10" t="s">
        <v>15</v>
      </c>
      <c r="AL481" s="10" t="s">
        <v>15</v>
      </c>
      <c r="AM481" s="10" t="s">
        <v>15</v>
      </c>
      <c r="AN481" s="10" t="s">
        <v>15</v>
      </c>
      <c r="AO481" s="10" t="s">
        <v>2282</v>
      </c>
      <c r="AP481" s="10" t="s">
        <v>15</v>
      </c>
      <c r="AQ481" s="10" t="s">
        <v>15</v>
      </c>
      <c r="AR481" s="10" t="s">
        <v>2360</v>
      </c>
      <c r="AS481" s="10" t="s">
        <v>15</v>
      </c>
      <c r="AT481" s="10" t="s">
        <v>15</v>
      </c>
      <c r="AU481" s="10">
        <f>SUM(COUNTIFS($P481:$AT481,{"Present - Approved","On behalf attendance - Approved","On behalf attendance - Regularise - Approved","Present - Regularise - Approved"}))</f>
        <v>27</v>
      </c>
      <c r="AV481" s="10">
        <f>SUM(COUNTIFS($P481:$AT481,{"Present - Awaiting","Present - Regularise - Awaiting"}))</f>
        <v>0</v>
      </c>
      <c r="AW481" s="10">
        <f>SUM(COUNTIFS($P481:$AT481,{"Weekoff - Approved","Weekoff Regularise - Approved","Weekoff - Regularise - Approved"}))</f>
        <v>4</v>
      </c>
      <c r="AX481" s="10">
        <f>SUM(COUNTIFS($P481:$AT481,{"Half Day - Approved","Halfday Present - Regularise - Approved","Halfday Present - Approved"}))/2</f>
        <v>0</v>
      </c>
      <c r="AY481" s="10">
        <f>SUM(COUNTIFS($P481:$AT481,{"Half Day - Awaiting"}))/2</f>
        <v>0</v>
      </c>
      <c r="AZ481" s="10">
        <f>COUNTIFS($P481:$AT481,"*Leave - approved*")</f>
        <v>0</v>
      </c>
      <c r="BA481" s="10">
        <f>SUM(COUNTIFS($P481:$AT481,{"Leave - Awaiting"}))</f>
        <v>0</v>
      </c>
      <c r="BB481" s="10">
        <f>COUNTIFS($P481:$AT481,"*Holiday*")</f>
        <v>0</v>
      </c>
      <c r="BC481" s="10">
        <f>SUM(COUNTIFS($P481:$AT481,{"Absent","Absent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1" s="10">
        <f>SUM(COUNTIFS($P481:$AT481,{"Not Marked","Halfday Present - Rejected","Half Day - Rejected","Marked Absent - Regularise - Rejected"}))</f>
        <v>0</v>
      </c>
      <c r="BE481" s="10">
        <f>COUNTIFS($P481:$AT481,"*NA*")</f>
        <v>0</v>
      </c>
      <c r="BF481" s="10">
        <f>SUM(AV481+AY481+BA481+BC481+BD481)</f>
        <v>0</v>
      </c>
      <c r="BG481" s="10">
        <f>SUM(AU481+AW481+AX481+AZ481+BB481)</f>
        <v>31</v>
      </c>
      <c r="BH481" s="10">
        <f>SUM($AU481:$BE481)</f>
        <v>31</v>
      </c>
      <c r="BI481" s="10">
        <f>BA481</f>
        <v>0</v>
      </c>
      <c r="BJ481" s="10">
        <f>BD481+BI481</f>
        <v>0</v>
      </c>
      <c r="BK481" s="10">
        <v>0</v>
      </c>
      <c r="BL481" s="10" t="s">
        <v>2380</v>
      </c>
      <c r="BM481" s="10" t="s">
        <v>2376</v>
      </c>
    </row>
    <row r="482" spans="1:65" x14ac:dyDescent="0.25">
      <c r="A482" s="10" t="s">
        <v>70</v>
      </c>
      <c r="B482" s="10" t="s">
        <v>80</v>
      </c>
      <c r="C482" s="10">
        <v>2003153561</v>
      </c>
      <c r="D482" s="10" t="s">
        <v>1469</v>
      </c>
      <c r="E482" s="10" t="s">
        <v>1470</v>
      </c>
      <c r="F482" s="10" t="s">
        <v>35</v>
      </c>
      <c r="G482" s="10" t="s">
        <v>47</v>
      </c>
      <c r="H482" s="10">
        <v>9390416175</v>
      </c>
      <c r="I482" s="10" t="s">
        <v>1456</v>
      </c>
      <c r="J482" s="22">
        <v>45474</v>
      </c>
      <c r="K482" s="10">
        <v>9948711602</v>
      </c>
      <c r="L482" s="10" t="s">
        <v>1360</v>
      </c>
      <c r="M482" s="10" t="s">
        <v>75</v>
      </c>
      <c r="N482" s="10" t="s">
        <v>2389</v>
      </c>
      <c r="O482" s="15">
        <v>45808</v>
      </c>
      <c r="P482" s="10" t="s">
        <v>15</v>
      </c>
      <c r="Q482" s="10" t="s">
        <v>15</v>
      </c>
      <c r="R482" s="10" t="s">
        <v>15</v>
      </c>
      <c r="S482" s="10" t="s">
        <v>15</v>
      </c>
      <c r="T482" s="10" t="s">
        <v>2282</v>
      </c>
      <c r="U482" s="10" t="s">
        <v>15</v>
      </c>
      <c r="V482" s="10" t="s">
        <v>15</v>
      </c>
      <c r="W482" s="10" t="s">
        <v>15</v>
      </c>
      <c r="X482" s="10" t="s">
        <v>15</v>
      </c>
      <c r="Y482" s="10" t="s">
        <v>15</v>
      </c>
      <c r="Z482" s="10" t="s">
        <v>2361</v>
      </c>
      <c r="AA482" s="10" t="s">
        <v>25</v>
      </c>
      <c r="AB482" s="10" t="s">
        <v>25</v>
      </c>
      <c r="AC482" s="10" t="s">
        <v>25</v>
      </c>
      <c r="AD482" s="10" t="s">
        <v>25</v>
      </c>
      <c r="AE482" s="10" t="s">
        <v>25</v>
      </c>
      <c r="AF482" s="10" t="s">
        <v>25</v>
      </c>
      <c r="AG482" s="10" t="s">
        <v>25</v>
      </c>
      <c r="AH482" s="10" t="s">
        <v>25</v>
      </c>
      <c r="AI482" s="10" t="s">
        <v>25</v>
      </c>
      <c r="AJ482" s="10" t="s">
        <v>25</v>
      </c>
      <c r="AK482" s="10" t="s">
        <v>25</v>
      </c>
      <c r="AL482" s="10" t="s">
        <v>25</v>
      </c>
      <c r="AM482" s="10" t="s">
        <v>25</v>
      </c>
      <c r="AN482" s="10" t="s">
        <v>25</v>
      </c>
      <c r="AO482" s="10" t="s">
        <v>25</v>
      </c>
      <c r="AP482" s="10" t="s">
        <v>25</v>
      </c>
      <c r="AQ482" s="10" t="s">
        <v>25</v>
      </c>
      <c r="AR482" s="10" t="s">
        <v>25</v>
      </c>
      <c r="AS482" s="10" t="s">
        <v>25</v>
      </c>
      <c r="AT482" s="10" t="s">
        <v>25</v>
      </c>
      <c r="AU482" s="10">
        <f>SUM(COUNTIFS($P482:$AT482,{"Present - Approved","On behalf attendance - Approved","On behalf attendance - Regularise - Approved","Present - Regularise - Approved"}))</f>
        <v>9</v>
      </c>
      <c r="AV482" s="10">
        <f>SUM(COUNTIFS($P482:$AT482,{"Present - Awaiting","Present - Regularise - Awaiting"}))</f>
        <v>0</v>
      </c>
      <c r="AW482" s="10">
        <f>SUM(COUNTIFS($P482:$AT482,{"Weekoff - Approved","Weekoff Regularise - Approved","Weekoff - Regularise - Approved"}))</f>
        <v>1</v>
      </c>
      <c r="AX482" s="10">
        <f>SUM(COUNTIFS($P482:$AT482,{"Half Day - Approved","Halfday Present - Regularise - Approved","Halfday Present - Approved"}))/2</f>
        <v>0</v>
      </c>
      <c r="AY482" s="10">
        <f>SUM(COUNTIFS($P482:$AT482,{"Half Day - Awaiting"}))/2</f>
        <v>0</v>
      </c>
      <c r="AZ482" s="10">
        <f>COUNTIFS($P482:$AT482,"*Leave - approved*")</f>
        <v>0</v>
      </c>
      <c r="BA482" s="10">
        <f>SUM(COUNTIFS($P482:$AT482,{"Leave - Awaiting"}))</f>
        <v>0</v>
      </c>
      <c r="BB482" s="10">
        <f>COUNTIFS($P482:$AT482,"*Holiday*")</f>
        <v>0</v>
      </c>
      <c r="BC482" s="10">
        <f>SUM(COUNTIFS($P482:$AT482,{"Absent","Absent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2" s="10">
        <f>SUM(COUNTIFS($P482:$AT482,{"Not Marked","Halfday Present - Rejected","Half Day - Rejected","Marked Absent - Regularise - Rejected"}))</f>
        <v>1</v>
      </c>
      <c r="BE482" s="10">
        <f>COUNTIFS($P482:$AT482,"*NA*")</f>
        <v>20</v>
      </c>
      <c r="BF482" s="10">
        <f>SUM(AV482+AY482+BA482+BC482+BD482)</f>
        <v>1</v>
      </c>
      <c r="BG482" s="10">
        <f>SUM(AU482+AW482+AX482+AZ482+BB482)</f>
        <v>10</v>
      </c>
      <c r="BH482" s="10">
        <f>SUM($AU482:$BE482)</f>
        <v>31</v>
      </c>
      <c r="BI482" s="10">
        <f>BA482</f>
        <v>0</v>
      </c>
      <c r="BJ482" s="10">
        <f>BD482+BI482</f>
        <v>1</v>
      </c>
      <c r="BK482" s="10">
        <v>1</v>
      </c>
      <c r="BL482" s="10" t="s">
        <v>2384</v>
      </c>
      <c r="BM482" s="10" t="s">
        <v>2377</v>
      </c>
    </row>
    <row r="483" spans="1:65" x14ac:dyDescent="0.25">
      <c r="A483" s="10" t="s">
        <v>177</v>
      </c>
      <c r="B483" s="10" t="s">
        <v>547</v>
      </c>
      <c r="C483" s="10">
        <v>2002840911</v>
      </c>
      <c r="D483" s="10" t="s">
        <v>1208</v>
      </c>
      <c r="E483" s="10" t="s">
        <v>1209</v>
      </c>
      <c r="F483" s="10" t="s">
        <v>46</v>
      </c>
      <c r="G483" s="10" t="s">
        <v>36</v>
      </c>
      <c r="H483" s="10">
        <v>9653123316</v>
      </c>
      <c r="I483" s="10" t="s">
        <v>37</v>
      </c>
      <c r="J483" s="22">
        <v>45236</v>
      </c>
      <c r="K483" s="10">
        <v>8982158721</v>
      </c>
      <c r="L483" s="10" t="s">
        <v>190</v>
      </c>
      <c r="M483" s="10" t="s">
        <v>191</v>
      </c>
      <c r="N483" s="10" t="s">
        <v>40</v>
      </c>
      <c r="O483" s="10" t="s">
        <v>41</v>
      </c>
      <c r="P483" s="10" t="s">
        <v>15</v>
      </c>
      <c r="Q483" s="10" t="s">
        <v>15</v>
      </c>
      <c r="R483" s="10" t="s">
        <v>15</v>
      </c>
      <c r="S483" s="10" t="s">
        <v>15</v>
      </c>
      <c r="T483" s="10" t="s">
        <v>2282</v>
      </c>
      <c r="U483" s="10" t="s">
        <v>2360</v>
      </c>
      <c r="V483" s="10" t="s">
        <v>15</v>
      </c>
      <c r="W483" s="10" t="s">
        <v>15</v>
      </c>
      <c r="X483" s="10" t="s">
        <v>15</v>
      </c>
      <c r="Y483" s="10" t="s">
        <v>15</v>
      </c>
      <c r="Z483" s="10" t="s">
        <v>2360</v>
      </c>
      <c r="AA483" s="10" t="s">
        <v>2282</v>
      </c>
      <c r="AB483" s="10" t="s">
        <v>15</v>
      </c>
      <c r="AC483" s="10" t="s">
        <v>2360</v>
      </c>
      <c r="AD483" s="10" t="s">
        <v>15</v>
      </c>
      <c r="AE483" s="10" t="s">
        <v>15</v>
      </c>
      <c r="AF483" s="10" t="s">
        <v>15</v>
      </c>
      <c r="AG483" s="10" t="s">
        <v>15</v>
      </c>
      <c r="AH483" s="10" t="s">
        <v>2282</v>
      </c>
      <c r="AI483" s="10" t="s">
        <v>15</v>
      </c>
      <c r="AJ483" s="10" t="s">
        <v>15</v>
      </c>
      <c r="AK483" s="10" t="s">
        <v>15</v>
      </c>
      <c r="AL483" s="10" t="s">
        <v>15</v>
      </c>
      <c r="AM483" s="10" t="s">
        <v>15</v>
      </c>
      <c r="AN483" s="10" t="s">
        <v>15</v>
      </c>
      <c r="AO483" s="10" t="s">
        <v>2282</v>
      </c>
      <c r="AP483" s="10" t="s">
        <v>15</v>
      </c>
      <c r="AQ483" s="10" t="s">
        <v>15</v>
      </c>
      <c r="AR483" s="10" t="s">
        <v>15</v>
      </c>
      <c r="AS483" s="10" t="s">
        <v>15</v>
      </c>
      <c r="AT483" s="10" t="s">
        <v>15</v>
      </c>
      <c r="AU483" s="10">
        <f>SUM(COUNTIFS($P483:$AT483,{"Present - Approved","On behalf attendance - Approved","On behalf attendance - Regularise - Approved","Present - Regularise - Approved"}))</f>
        <v>27</v>
      </c>
      <c r="AV483" s="10">
        <f>SUM(COUNTIFS($P483:$AT483,{"Present - Awaiting","Present - Regularise - Awaiting"}))</f>
        <v>0</v>
      </c>
      <c r="AW483" s="10">
        <f>SUM(COUNTIFS($P483:$AT483,{"Weekoff - Approved","Weekoff Regularise - Approved","Weekoff - Regularise - Approved"}))</f>
        <v>4</v>
      </c>
      <c r="AX483" s="10">
        <f>SUM(COUNTIFS($P483:$AT483,{"Half Day - Approved","Halfday Present - Regularise - Approved","Halfday Present - Approved"}))/2</f>
        <v>0</v>
      </c>
      <c r="AY483" s="10">
        <f>SUM(COUNTIFS($P483:$AT483,{"Half Day - Awaiting"}))/2</f>
        <v>0</v>
      </c>
      <c r="AZ483" s="10">
        <f>COUNTIFS($P483:$AT483,"*Leave - approved*")</f>
        <v>0</v>
      </c>
      <c r="BA483" s="10">
        <f>SUM(COUNTIFS($P483:$AT483,{"Leave - Awaiting"}))</f>
        <v>0</v>
      </c>
      <c r="BB483" s="10">
        <f>COUNTIFS($P483:$AT483,"*Holiday*")</f>
        <v>0</v>
      </c>
      <c r="BC483" s="10">
        <f>SUM(COUNTIFS($P483:$AT483,{"Absent","Absent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3" s="10">
        <f>SUM(COUNTIFS($P483:$AT483,{"Not Marked","Halfday Present - Rejected","Half Day - Rejected","Marked Absent - Regularise - Rejected"}))</f>
        <v>0</v>
      </c>
      <c r="BE483" s="10">
        <f>COUNTIFS($P483:$AT483,"*NA*")</f>
        <v>0</v>
      </c>
      <c r="BF483" s="10">
        <f>SUM(AV483+AY483+BA483+BC483+BD483)</f>
        <v>0</v>
      </c>
      <c r="BG483" s="10">
        <f>SUM(AU483+AW483+AX483+AZ483+BB483)</f>
        <v>31</v>
      </c>
      <c r="BH483" s="10">
        <f>SUM($AU483:$BE483)</f>
        <v>31</v>
      </c>
      <c r="BI483" s="10">
        <f>BA483</f>
        <v>0</v>
      </c>
      <c r="BJ483" s="10">
        <f>BD483+BI483</f>
        <v>0</v>
      </c>
      <c r="BK483" s="10">
        <v>0</v>
      </c>
      <c r="BL483" s="10" t="s">
        <v>2380</v>
      </c>
      <c r="BM483" s="10" t="s">
        <v>2377</v>
      </c>
    </row>
    <row r="484" spans="1:65" x14ac:dyDescent="0.25">
      <c r="A484" s="10" t="s">
        <v>87</v>
      </c>
      <c r="B484" s="10" t="s">
        <v>1210</v>
      </c>
      <c r="C484" s="10">
        <v>2002840910</v>
      </c>
      <c r="D484" s="10" t="s">
        <v>1211</v>
      </c>
      <c r="E484" s="10" t="s">
        <v>1212</v>
      </c>
      <c r="F484" s="10" t="s">
        <v>91</v>
      </c>
      <c r="G484" s="10" t="s">
        <v>36</v>
      </c>
      <c r="H484" s="10">
        <v>7076994207</v>
      </c>
      <c r="I484" s="10" t="s">
        <v>37</v>
      </c>
      <c r="J484" s="22">
        <v>45231</v>
      </c>
      <c r="K484" s="10">
        <v>9735747854</v>
      </c>
      <c r="L484" s="10" t="s">
        <v>914</v>
      </c>
      <c r="M484" s="10" t="s">
        <v>135</v>
      </c>
      <c r="N484" s="10" t="s">
        <v>40</v>
      </c>
      <c r="O484" s="10" t="s">
        <v>41</v>
      </c>
      <c r="P484" s="10" t="s">
        <v>15</v>
      </c>
      <c r="Q484" s="10" t="s">
        <v>15</v>
      </c>
      <c r="R484" s="10" t="s">
        <v>15</v>
      </c>
      <c r="S484" s="10" t="s">
        <v>15</v>
      </c>
      <c r="T484" s="10" t="s">
        <v>2282</v>
      </c>
      <c r="U484" s="10" t="s">
        <v>15</v>
      </c>
      <c r="V484" s="10" t="s">
        <v>15</v>
      </c>
      <c r="W484" s="10" t="s">
        <v>15</v>
      </c>
      <c r="X484" s="10" t="s">
        <v>2359</v>
      </c>
      <c r="Y484" s="10" t="s">
        <v>15</v>
      </c>
      <c r="Z484" s="10" t="s">
        <v>15</v>
      </c>
      <c r="AA484" s="10" t="s">
        <v>2282</v>
      </c>
      <c r="AB484" s="10" t="s">
        <v>15</v>
      </c>
      <c r="AC484" s="10" t="s">
        <v>15</v>
      </c>
      <c r="AD484" s="10" t="s">
        <v>15</v>
      </c>
      <c r="AE484" s="10" t="s">
        <v>15</v>
      </c>
      <c r="AF484" s="10" t="s">
        <v>15</v>
      </c>
      <c r="AG484" s="10" t="s">
        <v>2359</v>
      </c>
      <c r="AH484" s="10" t="s">
        <v>2282</v>
      </c>
      <c r="AI484" s="10" t="s">
        <v>2359</v>
      </c>
      <c r="AJ484" s="10" t="s">
        <v>15</v>
      </c>
      <c r="AK484" s="10" t="s">
        <v>15</v>
      </c>
      <c r="AL484" s="10" t="s">
        <v>15</v>
      </c>
      <c r="AM484" s="10" t="s">
        <v>15</v>
      </c>
      <c r="AN484" s="10" t="s">
        <v>15</v>
      </c>
      <c r="AO484" s="10" t="s">
        <v>2282</v>
      </c>
      <c r="AP484" s="10" t="s">
        <v>15</v>
      </c>
      <c r="AQ484" s="10" t="s">
        <v>15</v>
      </c>
      <c r="AR484" s="10" t="s">
        <v>15</v>
      </c>
      <c r="AS484" s="10" t="s">
        <v>15</v>
      </c>
      <c r="AT484" s="10" t="s">
        <v>15</v>
      </c>
      <c r="AU484" s="10">
        <f>SUM(COUNTIFS($P484:$AT484,{"Present - Approved","On behalf attendance - Approved","On behalf attendance - Regularise - Approved","Present - Regularise - Approved"}))</f>
        <v>24</v>
      </c>
      <c r="AV484" s="10">
        <f>SUM(COUNTIFS($P484:$AT484,{"Present - Awaiting","Present - Regularise - Awaiting"}))</f>
        <v>0</v>
      </c>
      <c r="AW484" s="10">
        <f>SUM(COUNTIFS($P484:$AT484,{"Weekoff - Approved","Weekoff Regularise - Approved","Weekoff - Regularise - Approved"}))</f>
        <v>4</v>
      </c>
      <c r="AX484" s="10">
        <f>SUM(COUNTIFS($P484:$AT484,{"Half Day - Approved","Halfday Present - Regularise - Approved","Halfday Present - Approved"}))/2</f>
        <v>0</v>
      </c>
      <c r="AY484" s="10">
        <f>SUM(COUNTIFS($P484:$AT484,{"Half Day - Awaiting"}))/2</f>
        <v>0</v>
      </c>
      <c r="AZ484" s="10">
        <f>COUNTIFS($P484:$AT484,"*Leave - approved*")</f>
        <v>3</v>
      </c>
      <c r="BA484" s="10">
        <f>SUM(COUNTIFS($P484:$AT484,{"Leave - Awaiting"}))</f>
        <v>0</v>
      </c>
      <c r="BB484" s="10">
        <f>COUNTIFS($P484:$AT484,"*Holiday*")</f>
        <v>0</v>
      </c>
      <c r="BC484" s="10">
        <f>SUM(COUNTIFS($P484:$AT484,{"Absent","Absent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4" s="10">
        <f>SUM(COUNTIFS($P484:$AT484,{"Not Marked","Halfday Present - Rejected","Half Day - Rejected","Marked Absent - Regularise - Rejected"}))</f>
        <v>0</v>
      </c>
      <c r="BE484" s="10">
        <f>COUNTIFS($P484:$AT484,"*NA*")</f>
        <v>0</v>
      </c>
      <c r="BF484" s="10">
        <f>SUM(AV484+AY484+BA484+BC484+BD484)</f>
        <v>0</v>
      </c>
      <c r="BG484" s="10">
        <f>SUM(AU484+AW484+AX484+AZ484+BB484)</f>
        <v>31</v>
      </c>
      <c r="BH484" s="10">
        <f>SUM($AU484:$BE484)</f>
        <v>31</v>
      </c>
      <c r="BI484" s="10">
        <f>BA484</f>
        <v>0</v>
      </c>
      <c r="BJ484" s="10">
        <f>BD484+BI484</f>
        <v>0</v>
      </c>
      <c r="BK484" s="10">
        <v>0</v>
      </c>
      <c r="BL484" s="10" t="s">
        <v>2380</v>
      </c>
      <c r="BM484" s="10" t="s">
        <v>2377</v>
      </c>
    </row>
    <row r="485" spans="1:65" x14ac:dyDescent="0.25">
      <c r="A485" s="10" t="s">
        <v>87</v>
      </c>
      <c r="B485" s="10" t="s">
        <v>1217</v>
      </c>
      <c r="C485" s="10">
        <v>2002840694</v>
      </c>
      <c r="D485" s="10" t="s">
        <v>1218</v>
      </c>
      <c r="E485" s="10" t="s">
        <v>1219</v>
      </c>
      <c r="F485" s="10" t="s">
        <v>91</v>
      </c>
      <c r="G485" s="10" t="s">
        <v>47</v>
      </c>
      <c r="H485" s="10">
        <v>8670654562</v>
      </c>
      <c r="I485" s="10" t="s">
        <v>1216</v>
      </c>
      <c r="J485" s="22">
        <v>45246</v>
      </c>
      <c r="K485" s="10">
        <v>8372088283</v>
      </c>
      <c r="L485" s="10" t="s">
        <v>391</v>
      </c>
      <c r="M485" s="10" t="s">
        <v>357</v>
      </c>
      <c r="N485" s="10" t="s">
        <v>40</v>
      </c>
      <c r="O485" s="10" t="s">
        <v>41</v>
      </c>
      <c r="P485" s="10" t="s">
        <v>15</v>
      </c>
      <c r="Q485" s="10" t="s">
        <v>15</v>
      </c>
      <c r="R485" s="10" t="s">
        <v>15</v>
      </c>
      <c r="S485" s="10" t="s">
        <v>15</v>
      </c>
      <c r="T485" s="10" t="s">
        <v>2282</v>
      </c>
      <c r="U485" s="10" t="s">
        <v>15</v>
      </c>
      <c r="V485" s="10" t="s">
        <v>15</v>
      </c>
      <c r="W485" s="10" t="s">
        <v>15</v>
      </c>
      <c r="X485" s="10" t="s">
        <v>15</v>
      </c>
      <c r="Y485" s="10" t="s">
        <v>15</v>
      </c>
      <c r="Z485" s="10" t="s">
        <v>15</v>
      </c>
      <c r="AA485" s="10" t="s">
        <v>2282</v>
      </c>
      <c r="AB485" s="10" t="s">
        <v>15</v>
      </c>
      <c r="AC485" s="10" t="s">
        <v>15</v>
      </c>
      <c r="AD485" s="10" t="s">
        <v>15</v>
      </c>
      <c r="AE485" s="10" t="s">
        <v>15</v>
      </c>
      <c r="AF485" s="10" t="s">
        <v>15</v>
      </c>
      <c r="AG485" s="10" t="s">
        <v>15</v>
      </c>
      <c r="AH485" s="10" t="s">
        <v>2282</v>
      </c>
      <c r="AI485" s="10" t="s">
        <v>15</v>
      </c>
      <c r="AJ485" s="10" t="s">
        <v>15</v>
      </c>
      <c r="AK485" s="10" t="s">
        <v>15</v>
      </c>
      <c r="AL485" s="10" t="s">
        <v>15</v>
      </c>
      <c r="AM485" s="10" t="s">
        <v>15</v>
      </c>
      <c r="AN485" s="10" t="s">
        <v>15</v>
      </c>
      <c r="AO485" s="10" t="s">
        <v>2282</v>
      </c>
      <c r="AP485" s="10" t="s">
        <v>15</v>
      </c>
      <c r="AQ485" s="10" t="s">
        <v>15</v>
      </c>
      <c r="AR485" s="10" t="s">
        <v>15</v>
      </c>
      <c r="AS485" s="10" t="s">
        <v>15</v>
      </c>
      <c r="AT485" s="10" t="s">
        <v>15</v>
      </c>
      <c r="AU485" s="10">
        <f>SUM(COUNTIFS($P485:$AT485,{"Present - Approved","On behalf attendance - Approved","On behalf attendance - Regularise - Approved","Present - Regularise - Approved"}))</f>
        <v>27</v>
      </c>
      <c r="AV485" s="10">
        <f>SUM(COUNTIFS($P485:$AT485,{"Present - Awaiting","Present - Regularise - Awaiting"}))</f>
        <v>0</v>
      </c>
      <c r="AW485" s="10">
        <f>SUM(COUNTIFS($P485:$AT485,{"Weekoff - Approved","Weekoff Regularise - Approved","Weekoff - Regularise - Approved"}))</f>
        <v>4</v>
      </c>
      <c r="AX485" s="10">
        <f>SUM(COUNTIFS($P485:$AT485,{"Half Day - Approved","Halfday Present - Regularise - Approved","Halfday Present - Approved"}))/2</f>
        <v>0</v>
      </c>
      <c r="AY485" s="10">
        <f>SUM(COUNTIFS($P485:$AT485,{"Half Day - Awaiting"}))/2</f>
        <v>0</v>
      </c>
      <c r="AZ485" s="10">
        <f>COUNTIFS($P485:$AT485,"*Leave - approved*")</f>
        <v>0</v>
      </c>
      <c r="BA485" s="10">
        <f>SUM(COUNTIFS($P485:$AT485,{"Leave - Awaiting"}))</f>
        <v>0</v>
      </c>
      <c r="BB485" s="10">
        <f>COUNTIFS($P485:$AT485,"*Holiday*")</f>
        <v>0</v>
      </c>
      <c r="BC485" s="10">
        <f>SUM(COUNTIFS($P485:$AT485,{"Absent","Absent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5" s="10">
        <f>SUM(COUNTIFS($P485:$AT485,{"Not Marked","Halfday Present - Rejected","Half Day - Rejected","Marked Absent - Regularise - Rejected"}))</f>
        <v>0</v>
      </c>
      <c r="BE485" s="10">
        <f>COUNTIFS($P485:$AT485,"*NA*")</f>
        <v>0</v>
      </c>
      <c r="BF485" s="10">
        <f>SUM(AV485+AY485+BA485+BC485+BD485)</f>
        <v>0</v>
      </c>
      <c r="BG485" s="10">
        <f>SUM(AU485+AW485+AX485+AZ485+BB485)</f>
        <v>31</v>
      </c>
      <c r="BH485" s="10">
        <f>SUM($AU485:$BE485)</f>
        <v>31</v>
      </c>
      <c r="BI485" s="10">
        <f>BA485</f>
        <v>0</v>
      </c>
      <c r="BJ485" s="10">
        <f>BD485+BI485</f>
        <v>0</v>
      </c>
      <c r="BK485" s="10">
        <v>0</v>
      </c>
      <c r="BL485" s="10" t="s">
        <v>2380</v>
      </c>
      <c r="BM485" s="10" t="s">
        <v>2377</v>
      </c>
    </row>
    <row r="486" spans="1:65" x14ac:dyDescent="0.25">
      <c r="A486" s="10" t="s">
        <v>177</v>
      </c>
      <c r="B486" s="10" t="s">
        <v>178</v>
      </c>
      <c r="C486" s="10">
        <v>2002873368</v>
      </c>
      <c r="D486" s="10" t="s">
        <v>1220</v>
      </c>
      <c r="E486" s="10" t="s">
        <v>1221</v>
      </c>
      <c r="F486" s="10" t="s">
        <v>46</v>
      </c>
      <c r="G486" s="10" t="s">
        <v>36</v>
      </c>
      <c r="H486" s="10">
        <v>9653116448</v>
      </c>
      <c r="I486" s="10" t="s">
        <v>1222</v>
      </c>
      <c r="J486" s="22">
        <v>45261</v>
      </c>
      <c r="K486" s="10">
        <v>9619906151</v>
      </c>
      <c r="L486" s="10" t="s">
        <v>1223</v>
      </c>
      <c r="M486" s="10" t="s">
        <v>1224</v>
      </c>
      <c r="N486" s="10" t="s">
        <v>40</v>
      </c>
      <c r="O486" s="10" t="s">
        <v>41</v>
      </c>
      <c r="P486" s="10" t="s">
        <v>15</v>
      </c>
      <c r="Q486" s="10" t="s">
        <v>15</v>
      </c>
      <c r="R486" s="10" t="s">
        <v>15</v>
      </c>
      <c r="S486" s="10" t="s">
        <v>15</v>
      </c>
      <c r="T486" s="10" t="s">
        <v>2282</v>
      </c>
      <c r="U486" s="10" t="s">
        <v>2360</v>
      </c>
      <c r="V486" s="10" t="s">
        <v>2360</v>
      </c>
      <c r="W486" s="10" t="s">
        <v>15</v>
      </c>
      <c r="X486" s="10" t="s">
        <v>15</v>
      </c>
      <c r="Y486" s="10" t="s">
        <v>15</v>
      </c>
      <c r="Z486" s="10" t="s">
        <v>15</v>
      </c>
      <c r="AA486" s="10" t="s">
        <v>2282</v>
      </c>
      <c r="AB486" s="10" t="s">
        <v>15</v>
      </c>
      <c r="AC486" s="10" t="s">
        <v>15</v>
      </c>
      <c r="AD486" s="10" t="s">
        <v>15</v>
      </c>
      <c r="AE486" s="10" t="s">
        <v>15</v>
      </c>
      <c r="AF486" s="10" t="s">
        <v>15</v>
      </c>
      <c r="AG486" s="10" t="s">
        <v>15</v>
      </c>
      <c r="AH486" s="10" t="s">
        <v>2282</v>
      </c>
      <c r="AI486" s="10" t="s">
        <v>15</v>
      </c>
      <c r="AJ486" s="10" t="s">
        <v>15</v>
      </c>
      <c r="AK486" s="10" t="s">
        <v>15</v>
      </c>
      <c r="AL486" s="10" t="s">
        <v>15</v>
      </c>
      <c r="AM486" s="10" t="s">
        <v>15</v>
      </c>
      <c r="AN486" s="10" t="s">
        <v>15</v>
      </c>
      <c r="AO486" s="10" t="s">
        <v>2282</v>
      </c>
      <c r="AP486" s="10" t="s">
        <v>15</v>
      </c>
      <c r="AQ486" s="10" t="s">
        <v>2359</v>
      </c>
      <c r="AR486" s="10" t="s">
        <v>2359</v>
      </c>
      <c r="AS486" s="10" t="s">
        <v>2359</v>
      </c>
      <c r="AT486" s="10" t="s">
        <v>15</v>
      </c>
      <c r="AU486" s="10">
        <f>SUM(COUNTIFS($P486:$AT486,{"Present - Approved","On behalf attendance - Approved","On behalf attendance - Regularise - Approved","Present - Regularise - Approved"}))</f>
        <v>24</v>
      </c>
      <c r="AV486" s="10">
        <f>SUM(COUNTIFS($P486:$AT486,{"Present - Awaiting","Present - Regularise - Awaiting"}))</f>
        <v>0</v>
      </c>
      <c r="AW486" s="10">
        <f>SUM(COUNTIFS($P486:$AT486,{"Weekoff - Approved","Weekoff Regularise - Approved","Weekoff - Regularise - Approved"}))</f>
        <v>4</v>
      </c>
      <c r="AX486" s="10">
        <f>SUM(COUNTIFS($P486:$AT486,{"Half Day - Approved","Halfday Present - Regularise - Approved","Halfday Present - Approved"}))/2</f>
        <v>0</v>
      </c>
      <c r="AY486" s="10">
        <f>SUM(COUNTIFS($P486:$AT486,{"Half Day - Awaiting"}))/2</f>
        <v>0</v>
      </c>
      <c r="AZ486" s="10">
        <f>COUNTIFS($P486:$AT486,"*Leave - approved*")</f>
        <v>3</v>
      </c>
      <c r="BA486" s="10">
        <f>SUM(COUNTIFS($P486:$AT486,{"Leave - Awaiting"}))</f>
        <v>0</v>
      </c>
      <c r="BB486" s="10">
        <f>COUNTIFS($P486:$AT486,"*Holiday*")</f>
        <v>0</v>
      </c>
      <c r="BC486" s="10">
        <f>SUM(COUNTIFS($P486:$AT486,{"Absent","Absent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6" s="10">
        <f>SUM(COUNTIFS($P486:$AT486,{"Not Marked","Halfday Present - Rejected","Half Day - Rejected","Marked Absent - Regularise - Rejected"}))</f>
        <v>0</v>
      </c>
      <c r="BE486" s="10">
        <f>COUNTIFS($P486:$AT486,"*NA*")</f>
        <v>0</v>
      </c>
      <c r="BF486" s="10">
        <f>SUM(AV486+AY486+BA486+BC486+BD486)</f>
        <v>0</v>
      </c>
      <c r="BG486" s="10">
        <f>SUM(AU486+AW486+AX486+AZ486+BB486)</f>
        <v>31</v>
      </c>
      <c r="BH486" s="10">
        <f>SUM($AU486:$BE486)</f>
        <v>31</v>
      </c>
      <c r="BI486" s="10">
        <f>BA486</f>
        <v>0</v>
      </c>
      <c r="BJ486" s="10">
        <f>BD486+BI486</f>
        <v>0</v>
      </c>
      <c r="BK486" s="10">
        <v>0</v>
      </c>
      <c r="BL486" s="10" t="s">
        <v>2380</v>
      </c>
      <c r="BM486" s="10" t="s">
        <v>2377</v>
      </c>
    </row>
    <row r="487" spans="1:65" x14ac:dyDescent="0.25">
      <c r="A487" s="10" t="s">
        <v>383</v>
      </c>
      <c r="B487" s="10" t="s">
        <v>384</v>
      </c>
      <c r="C487" s="10">
        <v>2002873360</v>
      </c>
      <c r="D487" s="10" t="s">
        <v>1228</v>
      </c>
      <c r="E487" s="10" t="s">
        <v>1229</v>
      </c>
      <c r="F487" s="10" t="s">
        <v>46</v>
      </c>
      <c r="G487" s="10" t="s">
        <v>47</v>
      </c>
      <c r="H487" s="10">
        <v>8109629477</v>
      </c>
      <c r="I487" s="10" t="s">
        <v>1216</v>
      </c>
      <c r="J487" s="22">
        <v>45268</v>
      </c>
      <c r="K487" s="10">
        <v>7869621430</v>
      </c>
      <c r="L487" s="10" t="s">
        <v>387</v>
      </c>
      <c r="M487" s="10" t="s">
        <v>59</v>
      </c>
      <c r="N487" s="10" t="s">
        <v>40</v>
      </c>
      <c r="O487" s="10" t="s">
        <v>41</v>
      </c>
      <c r="P487" s="10" t="s">
        <v>15</v>
      </c>
      <c r="Q487" s="10" t="s">
        <v>15</v>
      </c>
      <c r="R487" s="10" t="s">
        <v>15</v>
      </c>
      <c r="S487" s="10" t="s">
        <v>15</v>
      </c>
      <c r="T487" s="10" t="s">
        <v>2282</v>
      </c>
      <c r="U487" s="10" t="s">
        <v>15</v>
      </c>
      <c r="V487" s="10" t="s">
        <v>15</v>
      </c>
      <c r="W487" s="10" t="s">
        <v>15</v>
      </c>
      <c r="X487" s="10" t="s">
        <v>15</v>
      </c>
      <c r="Y487" s="10" t="s">
        <v>15</v>
      </c>
      <c r="Z487" s="10" t="s">
        <v>15</v>
      </c>
      <c r="AA487" s="10" t="s">
        <v>2282</v>
      </c>
      <c r="AB487" s="10" t="s">
        <v>15</v>
      </c>
      <c r="AC487" s="10" t="s">
        <v>15</v>
      </c>
      <c r="AD487" s="10" t="s">
        <v>15</v>
      </c>
      <c r="AE487" s="10" t="s">
        <v>15</v>
      </c>
      <c r="AF487" s="10" t="s">
        <v>15</v>
      </c>
      <c r="AG487" s="10" t="s">
        <v>15</v>
      </c>
      <c r="AH487" s="10" t="s">
        <v>2282</v>
      </c>
      <c r="AI487" s="10" t="s">
        <v>15</v>
      </c>
      <c r="AJ487" s="10" t="s">
        <v>15</v>
      </c>
      <c r="AK487" s="10" t="s">
        <v>15</v>
      </c>
      <c r="AL487" s="10" t="s">
        <v>15</v>
      </c>
      <c r="AM487" s="10" t="s">
        <v>15</v>
      </c>
      <c r="AN487" s="10" t="s">
        <v>15</v>
      </c>
      <c r="AO487" s="10" t="s">
        <v>2282</v>
      </c>
      <c r="AP487" s="10" t="s">
        <v>15</v>
      </c>
      <c r="AQ487" s="10" t="s">
        <v>15</v>
      </c>
      <c r="AR487" s="10" t="s">
        <v>15</v>
      </c>
      <c r="AS487" s="10" t="s">
        <v>15</v>
      </c>
      <c r="AT487" s="10" t="s">
        <v>15</v>
      </c>
      <c r="AU487" s="10">
        <f>SUM(COUNTIFS($P487:$AT487,{"Present - Approved","On behalf attendance - Approved","On behalf attendance - Regularise - Approved","Present - Regularise - Approved"}))</f>
        <v>27</v>
      </c>
      <c r="AV487" s="10">
        <f>SUM(COUNTIFS($P487:$AT487,{"Present - Awaiting","Present - Regularise - Awaiting"}))</f>
        <v>0</v>
      </c>
      <c r="AW487" s="10">
        <f>SUM(COUNTIFS($P487:$AT487,{"Weekoff - Approved","Weekoff Regularise - Approved","Weekoff - Regularise - Approved"}))</f>
        <v>4</v>
      </c>
      <c r="AX487" s="10">
        <f>SUM(COUNTIFS($P487:$AT487,{"Half Day - Approved","Halfday Present - Regularise - Approved","Halfday Present - Approved"}))/2</f>
        <v>0</v>
      </c>
      <c r="AY487" s="10">
        <f>SUM(COUNTIFS($P487:$AT487,{"Half Day - Awaiting"}))/2</f>
        <v>0</v>
      </c>
      <c r="AZ487" s="10">
        <f>COUNTIFS($P487:$AT487,"*Leave - approved*")</f>
        <v>0</v>
      </c>
      <c r="BA487" s="10">
        <f>SUM(COUNTIFS($P487:$AT487,{"Leave - Awaiting"}))</f>
        <v>0</v>
      </c>
      <c r="BB487" s="10">
        <f>COUNTIFS($P487:$AT487,"*Holiday*")</f>
        <v>0</v>
      </c>
      <c r="BC487" s="10">
        <f>SUM(COUNTIFS($P487:$AT487,{"Absent","Absent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7" s="10">
        <f>SUM(COUNTIFS($P487:$AT487,{"Not Marked","Halfday Present - Rejected","Half Day - Rejected","Marked Absent - Regularise - Rejected"}))</f>
        <v>0</v>
      </c>
      <c r="BE487" s="10">
        <f>COUNTIFS($P487:$AT487,"*NA*")</f>
        <v>0</v>
      </c>
      <c r="BF487" s="10">
        <f>SUM(AV487+AY487+BA487+BC487+BD487)</f>
        <v>0</v>
      </c>
      <c r="BG487" s="10">
        <f>SUM(AU487+AW487+AX487+AZ487+BB487)</f>
        <v>31</v>
      </c>
      <c r="BH487" s="10">
        <f>SUM($AU487:$BE487)</f>
        <v>31</v>
      </c>
      <c r="BI487" s="10">
        <f>BA487</f>
        <v>0</v>
      </c>
      <c r="BJ487" s="10">
        <f>BD487+BI487</f>
        <v>0</v>
      </c>
      <c r="BK487" s="10">
        <v>0</v>
      </c>
      <c r="BL487" s="10" t="s">
        <v>2380</v>
      </c>
      <c r="BM487" s="10" t="s">
        <v>2377</v>
      </c>
    </row>
    <row r="488" spans="1:65" x14ac:dyDescent="0.25">
      <c r="A488" s="10" t="s">
        <v>87</v>
      </c>
      <c r="B488" s="10" t="s">
        <v>665</v>
      </c>
      <c r="C488" s="10">
        <v>2002873358</v>
      </c>
      <c r="D488" s="10" t="s">
        <v>1230</v>
      </c>
      <c r="E488" s="10" t="s">
        <v>1231</v>
      </c>
      <c r="F488" s="10" t="s">
        <v>91</v>
      </c>
      <c r="G488" s="10" t="s">
        <v>47</v>
      </c>
      <c r="H488" s="10">
        <v>8240309349</v>
      </c>
      <c r="I488" s="10" t="s">
        <v>1216</v>
      </c>
      <c r="J488" s="22">
        <v>45261</v>
      </c>
      <c r="K488" s="10">
        <v>6290118630</v>
      </c>
      <c r="L488" s="10" t="s">
        <v>668</v>
      </c>
      <c r="M488" s="10" t="s">
        <v>357</v>
      </c>
      <c r="N488" s="10" t="s">
        <v>40</v>
      </c>
      <c r="O488" s="10" t="s">
        <v>41</v>
      </c>
      <c r="P488" s="10" t="s">
        <v>15</v>
      </c>
      <c r="Q488" s="10" t="s">
        <v>15</v>
      </c>
      <c r="R488" s="10" t="s">
        <v>15</v>
      </c>
      <c r="S488" s="10" t="s">
        <v>15</v>
      </c>
      <c r="T488" s="10" t="s">
        <v>2282</v>
      </c>
      <c r="U488" s="10" t="s">
        <v>15</v>
      </c>
      <c r="V488" s="10" t="s">
        <v>15</v>
      </c>
      <c r="W488" s="10" t="s">
        <v>2360</v>
      </c>
      <c r="X488" s="10" t="s">
        <v>15</v>
      </c>
      <c r="Y488" s="10" t="s">
        <v>15</v>
      </c>
      <c r="Z488" s="10" t="s">
        <v>15</v>
      </c>
      <c r="AA488" s="10" t="s">
        <v>2282</v>
      </c>
      <c r="AB488" s="10" t="s">
        <v>15</v>
      </c>
      <c r="AC488" s="10" t="s">
        <v>2360</v>
      </c>
      <c r="AD488" s="10" t="s">
        <v>15</v>
      </c>
      <c r="AE488" s="10" t="s">
        <v>15</v>
      </c>
      <c r="AF488" s="10" t="s">
        <v>15</v>
      </c>
      <c r="AG488" s="10" t="s">
        <v>15</v>
      </c>
      <c r="AH488" s="10" t="s">
        <v>2282</v>
      </c>
      <c r="AI488" s="10" t="s">
        <v>15</v>
      </c>
      <c r="AJ488" s="10" t="s">
        <v>15</v>
      </c>
      <c r="AK488" s="10" t="s">
        <v>15</v>
      </c>
      <c r="AL488" s="10" t="s">
        <v>15</v>
      </c>
      <c r="AM488" s="10" t="s">
        <v>15</v>
      </c>
      <c r="AN488" s="10" t="s">
        <v>15</v>
      </c>
      <c r="AO488" s="10" t="s">
        <v>2282</v>
      </c>
      <c r="AP488" s="10" t="s">
        <v>15</v>
      </c>
      <c r="AQ488" s="10" t="s">
        <v>15</v>
      </c>
      <c r="AR488" s="10" t="s">
        <v>15</v>
      </c>
      <c r="AS488" s="10" t="s">
        <v>15</v>
      </c>
      <c r="AT488" s="10" t="s">
        <v>15</v>
      </c>
      <c r="AU488" s="10">
        <f>SUM(COUNTIFS($P488:$AT488,{"Present - Approved","On behalf attendance - Approved","On behalf attendance - Regularise - Approved","Present - Regularise - Approved"}))</f>
        <v>27</v>
      </c>
      <c r="AV488" s="10">
        <f>SUM(COUNTIFS($P488:$AT488,{"Present - Awaiting","Present - Regularise - Awaiting"}))</f>
        <v>0</v>
      </c>
      <c r="AW488" s="10">
        <f>SUM(COUNTIFS($P488:$AT488,{"Weekoff - Approved","Weekoff Regularise - Approved","Weekoff - Regularise - Approved"}))</f>
        <v>4</v>
      </c>
      <c r="AX488" s="10">
        <f>SUM(COUNTIFS($P488:$AT488,{"Half Day - Approved","Halfday Present - Regularise - Approved","Halfday Present - Approved"}))/2</f>
        <v>0</v>
      </c>
      <c r="AY488" s="10">
        <f>SUM(COUNTIFS($P488:$AT488,{"Half Day - Awaiting"}))/2</f>
        <v>0</v>
      </c>
      <c r="AZ488" s="10">
        <f>COUNTIFS($P488:$AT488,"*Leave - approved*")</f>
        <v>0</v>
      </c>
      <c r="BA488" s="10">
        <f>SUM(COUNTIFS($P488:$AT488,{"Leave - Awaiting"}))</f>
        <v>0</v>
      </c>
      <c r="BB488" s="10">
        <f>COUNTIFS($P488:$AT488,"*Holiday*")</f>
        <v>0</v>
      </c>
      <c r="BC488" s="10">
        <f>SUM(COUNTIFS($P488:$AT488,{"Absent","Absent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8" s="10">
        <f>SUM(COUNTIFS($P488:$AT488,{"Not Marked","Halfday Present - Rejected","Half Day - Rejected","Marked Absent - Regularise - Rejected"}))</f>
        <v>0</v>
      </c>
      <c r="BE488" s="10">
        <f>COUNTIFS($P488:$AT488,"*NA*")</f>
        <v>0</v>
      </c>
      <c r="BF488" s="10">
        <f>SUM(AV488+AY488+BA488+BC488+BD488)</f>
        <v>0</v>
      </c>
      <c r="BG488" s="10">
        <f>SUM(AU488+AW488+AX488+AZ488+BB488)</f>
        <v>31</v>
      </c>
      <c r="BH488" s="10">
        <f>SUM($AU488:$BE488)</f>
        <v>31</v>
      </c>
      <c r="BI488" s="10">
        <f>BA488</f>
        <v>0</v>
      </c>
      <c r="BJ488" s="10">
        <f>BD488+BI488</f>
        <v>0</v>
      </c>
      <c r="BK488" s="10">
        <v>0</v>
      </c>
      <c r="BL488" s="10" t="s">
        <v>2380</v>
      </c>
      <c r="BM488" s="10" t="s">
        <v>2377</v>
      </c>
    </row>
    <row r="489" spans="1:65" x14ac:dyDescent="0.25">
      <c r="A489" s="10" t="s">
        <v>87</v>
      </c>
      <c r="B489" s="10" t="s">
        <v>1232</v>
      </c>
      <c r="C489" s="10">
        <v>2002873357</v>
      </c>
      <c r="D489" s="10" t="s">
        <v>1233</v>
      </c>
      <c r="E489" s="10" t="s">
        <v>1234</v>
      </c>
      <c r="F489" s="10" t="s">
        <v>91</v>
      </c>
      <c r="G489" s="10" t="s">
        <v>47</v>
      </c>
      <c r="H489" s="10">
        <v>8972942174</v>
      </c>
      <c r="I489" s="10" t="s">
        <v>1216</v>
      </c>
      <c r="J489" s="22">
        <v>45261</v>
      </c>
      <c r="K489" s="10">
        <v>7001126064</v>
      </c>
      <c r="L489" s="10" t="s">
        <v>356</v>
      </c>
      <c r="M489" s="10" t="s">
        <v>357</v>
      </c>
      <c r="N489" s="10" t="s">
        <v>40</v>
      </c>
      <c r="O489" s="10" t="s">
        <v>41</v>
      </c>
      <c r="P489" s="10" t="s">
        <v>15</v>
      </c>
      <c r="Q489" s="10" t="s">
        <v>15</v>
      </c>
      <c r="R489" s="10" t="s">
        <v>15</v>
      </c>
      <c r="S489" s="10" t="s">
        <v>15</v>
      </c>
      <c r="T489" s="10" t="s">
        <v>2282</v>
      </c>
      <c r="U489" s="10" t="s">
        <v>15</v>
      </c>
      <c r="V489" s="10" t="s">
        <v>15</v>
      </c>
      <c r="W489" s="10" t="s">
        <v>15</v>
      </c>
      <c r="X489" s="10" t="s">
        <v>15</v>
      </c>
      <c r="Y489" s="10" t="s">
        <v>15</v>
      </c>
      <c r="Z489" s="10" t="s">
        <v>15</v>
      </c>
      <c r="AA489" s="10" t="s">
        <v>2282</v>
      </c>
      <c r="AB489" s="10" t="s">
        <v>15</v>
      </c>
      <c r="AC489" s="10" t="s">
        <v>2359</v>
      </c>
      <c r="AD489" s="10" t="s">
        <v>15</v>
      </c>
      <c r="AE489" s="10" t="s">
        <v>15</v>
      </c>
      <c r="AF489" s="10" t="s">
        <v>15</v>
      </c>
      <c r="AG489" s="10" t="s">
        <v>15</v>
      </c>
      <c r="AH489" s="10" t="s">
        <v>2282</v>
      </c>
      <c r="AI489" s="10" t="s">
        <v>15</v>
      </c>
      <c r="AJ489" s="10" t="s">
        <v>15</v>
      </c>
      <c r="AK489" s="10" t="s">
        <v>15</v>
      </c>
      <c r="AL489" s="10" t="s">
        <v>15</v>
      </c>
      <c r="AM489" s="10" t="s">
        <v>2360</v>
      </c>
      <c r="AN489" s="10" t="s">
        <v>15</v>
      </c>
      <c r="AO489" s="10" t="s">
        <v>2282</v>
      </c>
      <c r="AP489" s="10" t="s">
        <v>15</v>
      </c>
      <c r="AQ489" s="10" t="s">
        <v>15</v>
      </c>
      <c r="AR489" s="10" t="s">
        <v>15</v>
      </c>
      <c r="AS489" s="10" t="s">
        <v>15</v>
      </c>
      <c r="AT489" s="10" t="s">
        <v>15</v>
      </c>
      <c r="AU489" s="10">
        <f>SUM(COUNTIFS($P489:$AT489,{"Present - Approved","On behalf attendance - Approved","On behalf attendance - Regularise - Approved","Present - Regularise - Approved"}))</f>
        <v>26</v>
      </c>
      <c r="AV489" s="10">
        <f>SUM(COUNTIFS($P489:$AT489,{"Present - Awaiting","Present - Regularise - Awaiting"}))</f>
        <v>0</v>
      </c>
      <c r="AW489" s="10">
        <f>SUM(COUNTIFS($P489:$AT489,{"Weekoff - Approved","Weekoff Regularise - Approved","Weekoff - Regularise - Approved"}))</f>
        <v>4</v>
      </c>
      <c r="AX489" s="10">
        <f>SUM(COUNTIFS($P489:$AT489,{"Half Day - Approved","Halfday Present - Regularise - Approved","Halfday Present - Approved"}))/2</f>
        <v>0</v>
      </c>
      <c r="AY489" s="10">
        <f>SUM(COUNTIFS($P489:$AT489,{"Half Day - Awaiting"}))/2</f>
        <v>0</v>
      </c>
      <c r="AZ489" s="10">
        <f>COUNTIFS($P489:$AT489,"*Leave - approved*")</f>
        <v>1</v>
      </c>
      <c r="BA489" s="10">
        <f>SUM(COUNTIFS($P489:$AT489,{"Leave - Awaiting"}))</f>
        <v>0</v>
      </c>
      <c r="BB489" s="10">
        <f>COUNTIFS($P489:$AT489,"*Holiday*")</f>
        <v>0</v>
      </c>
      <c r="BC489" s="10">
        <f>SUM(COUNTIFS($P489:$AT489,{"Absent","Absent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89" s="10">
        <f>SUM(COUNTIFS($P489:$AT489,{"Not Marked","Halfday Present - Rejected","Half Day - Rejected","Marked Absent - Regularise - Rejected"}))</f>
        <v>0</v>
      </c>
      <c r="BE489" s="10">
        <f>COUNTIFS($P489:$AT489,"*NA*")</f>
        <v>0</v>
      </c>
      <c r="BF489" s="10">
        <f>SUM(AV489+AY489+BA489+BC489+BD489)</f>
        <v>0</v>
      </c>
      <c r="BG489" s="10">
        <f>SUM(AU489+AW489+AX489+AZ489+BB489)</f>
        <v>31</v>
      </c>
      <c r="BH489" s="10">
        <f>SUM($AU489:$BE489)</f>
        <v>31</v>
      </c>
      <c r="BI489" s="10">
        <f>BA489</f>
        <v>0</v>
      </c>
      <c r="BJ489" s="10">
        <f>BD489+BI489</f>
        <v>0</v>
      </c>
      <c r="BK489" s="10">
        <v>0</v>
      </c>
      <c r="BL489" s="10" t="s">
        <v>2380</v>
      </c>
      <c r="BM489" s="10" t="s">
        <v>2377</v>
      </c>
    </row>
    <row r="490" spans="1:65" x14ac:dyDescent="0.25">
      <c r="A490" s="10" t="s">
        <v>42</v>
      </c>
      <c r="B490" s="10" t="s">
        <v>1237</v>
      </c>
      <c r="C490" s="10">
        <v>2002873354</v>
      </c>
      <c r="D490" s="10" t="s">
        <v>1238</v>
      </c>
      <c r="E490" s="10" t="s">
        <v>1239</v>
      </c>
      <c r="F490" s="10" t="s">
        <v>46</v>
      </c>
      <c r="G490" s="10" t="s">
        <v>47</v>
      </c>
      <c r="H490" s="10">
        <v>8839509892</v>
      </c>
      <c r="I490" s="10" t="s">
        <v>1216</v>
      </c>
      <c r="J490" s="22">
        <v>45274</v>
      </c>
      <c r="K490" s="10">
        <v>9826251785</v>
      </c>
      <c r="L490" s="10" t="s">
        <v>58</v>
      </c>
      <c r="M490" s="10" t="s">
        <v>59</v>
      </c>
      <c r="N490" s="10" t="s">
        <v>40</v>
      </c>
      <c r="O490" s="10" t="s">
        <v>41</v>
      </c>
      <c r="P490" s="10" t="s">
        <v>15</v>
      </c>
      <c r="Q490" s="10" t="s">
        <v>15</v>
      </c>
      <c r="R490" s="10" t="s">
        <v>15</v>
      </c>
      <c r="S490" s="10" t="s">
        <v>15</v>
      </c>
      <c r="T490" s="10" t="s">
        <v>2282</v>
      </c>
      <c r="U490" s="10" t="s">
        <v>15</v>
      </c>
      <c r="V490" s="10" t="s">
        <v>15</v>
      </c>
      <c r="W490" s="10" t="s">
        <v>15</v>
      </c>
      <c r="X490" s="10" t="s">
        <v>15</v>
      </c>
      <c r="Y490" s="10" t="s">
        <v>15</v>
      </c>
      <c r="Z490" s="10" t="s">
        <v>15</v>
      </c>
      <c r="AA490" s="10" t="s">
        <v>2282</v>
      </c>
      <c r="AB490" s="10" t="s">
        <v>15</v>
      </c>
      <c r="AC490" s="10" t="s">
        <v>15</v>
      </c>
      <c r="AD490" s="10" t="s">
        <v>15</v>
      </c>
      <c r="AE490" s="10" t="s">
        <v>15</v>
      </c>
      <c r="AF490" s="10" t="s">
        <v>2359</v>
      </c>
      <c r="AG490" s="10" t="s">
        <v>15</v>
      </c>
      <c r="AH490" s="10" t="s">
        <v>2282</v>
      </c>
      <c r="AI490" s="10" t="s">
        <v>15</v>
      </c>
      <c r="AJ490" s="10" t="s">
        <v>15</v>
      </c>
      <c r="AK490" s="10" t="s">
        <v>2359</v>
      </c>
      <c r="AL490" s="10" t="s">
        <v>15</v>
      </c>
      <c r="AM490" s="10" t="s">
        <v>15</v>
      </c>
      <c r="AN490" s="10" t="s">
        <v>15</v>
      </c>
      <c r="AO490" s="10" t="s">
        <v>2282</v>
      </c>
      <c r="AP490" s="10" t="s">
        <v>2360</v>
      </c>
      <c r="AQ490" s="10" t="s">
        <v>15</v>
      </c>
      <c r="AR490" s="10" t="s">
        <v>15</v>
      </c>
      <c r="AS490" s="10" t="s">
        <v>15</v>
      </c>
      <c r="AT490" s="10" t="s">
        <v>15</v>
      </c>
      <c r="AU490" s="10">
        <f>SUM(COUNTIFS($P490:$AT490,{"Present - Approved","On behalf attendance - Approved","On behalf attendance - Regularise - Approved","Present - Regularise - Approved"}))</f>
        <v>25</v>
      </c>
      <c r="AV490" s="10">
        <f>SUM(COUNTIFS($P490:$AT490,{"Present - Awaiting","Present - Regularise - Awaiting"}))</f>
        <v>0</v>
      </c>
      <c r="AW490" s="10">
        <f>SUM(COUNTIFS($P490:$AT490,{"Weekoff - Approved","Weekoff Regularise - Approved","Weekoff - Regularise - Approved"}))</f>
        <v>4</v>
      </c>
      <c r="AX490" s="10">
        <f>SUM(COUNTIFS($P490:$AT490,{"Half Day - Approved","Halfday Present - Regularise - Approved","Halfday Present - Approved"}))/2</f>
        <v>0</v>
      </c>
      <c r="AY490" s="10">
        <f>SUM(COUNTIFS($P490:$AT490,{"Half Day - Awaiting"}))/2</f>
        <v>0</v>
      </c>
      <c r="AZ490" s="10">
        <f>COUNTIFS($P490:$AT490,"*Leave - approved*")</f>
        <v>2</v>
      </c>
      <c r="BA490" s="10">
        <f>SUM(COUNTIFS($P490:$AT490,{"Leave - Awaiting"}))</f>
        <v>0</v>
      </c>
      <c r="BB490" s="10">
        <f>COUNTIFS($P490:$AT490,"*Holiday*")</f>
        <v>0</v>
      </c>
      <c r="BC490" s="10">
        <f>SUM(COUNTIFS($P490:$AT490,{"Absent","Absent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0" s="10">
        <f>SUM(COUNTIFS($P490:$AT490,{"Not Marked","Halfday Present - Rejected","Half Day - Rejected","Marked Absent - Regularise - Rejected"}))</f>
        <v>0</v>
      </c>
      <c r="BE490" s="10">
        <f>COUNTIFS($P490:$AT490,"*NA*")</f>
        <v>0</v>
      </c>
      <c r="BF490" s="10">
        <f>SUM(AV490+AY490+BA490+BC490+BD490)</f>
        <v>0</v>
      </c>
      <c r="BG490" s="10">
        <f>SUM(AU490+AW490+AX490+AZ490+BB490)</f>
        <v>31</v>
      </c>
      <c r="BH490" s="10">
        <f>SUM($AU490:$BE490)</f>
        <v>31</v>
      </c>
      <c r="BI490" s="10">
        <f>BA490</f>
        <v>0</v>
      </c>
      <c r="BJ490" s="10">
        <f>BD490+BI490</f>
        <v>0</v>
      </c>
      <c r="BK490" s="10">
        <v>0</v>
      </c>
      <c r="BL490" s="10" t="s">
        <v>2380</v>
      </c>
      <c r="BM490" s="10" t="s">
        <v>2377</v>
      </c>
    </row>
    <row r="491" spans="1:65" x14ac:dyDescent="0.25">
      <c r="A491" s="10" t="s">
        <v>123</v>
      </c>
      <c r="B491" s="10" t="s">
        <v>124</v>
      </c>
      <c r="C491" s="10">
        <v>2002873381</v>
      </c>
      <c r="D491" s="10" t="s">
        <v>1240</v>
      </c>
      <c r="E491" s="10" t="s">
        <v>1241</v>
      </c>
      <c r="F491" s="10" t="s">
        <v>104</v>
      </c>
      <c r="G491" s="10" t="s">
        <v>36</v>
      </c>
      <c r="H491" s="10">
        <v>6207641556</v>
      </c>
      <c r="I491" s="10" t="s">
        <v>37</v>
      </c>
      <c r="J491" s="22">
        <v>45275</v>
      </c>
      <c r="K491" s="10">
        <v>8802705407</v>
      </c>
      <c r="L491" s="10" t="s">
        <v>162</v>
      </c>
      <c r="M491" s="10" t="s">
        <v>163</v>
      </c>
      <c r="N491" s="10" t="s">
        <v>40</v>
      </c>
      <c r="O491" s="10" t="s">
        <v>41</v>
      </c>
      <c r="P491" s="10" t="s">
        <v>15</v>
      </c>
      <c r="Q491" s="10" t="s">
        <v>15</v>
      </c>
      <c r="R491" s="10" t="s">
        <v>15</v>
      </c>
      <c r="S491" s="10" t="s">
        <v>15</v>
      </c>
      <c r="T491" s="10" t="s">
        <v>2282</v>
      </c>
      <c r="U491" s="10" t="s">
        <v>15</v>
      </c>
      <c r="V491" s="10" t="s">
        <v>2360</v>
      </c>
      <c r="W491" s="10" t="s">
        <v>15</v>
      </c>
      <c r="X491" s="10" t="s">
        <v>15</v>
      </c>
      <c r="Y491" s="10" t="s">
        <v>15</v>
      </c>
      <c r="Z491" s="10" t="s">
        <v>15</v>
      </c>
      <c r="AA491" s="10" t="s">
        <v>2282</v>
      </c>
      <c r="AB491" s="10" t="s">
        <v>15</v>
      </c>
      <c r="AC491" s="10" t="s">
        <v>15</v>
      </c>
      <c r="AD491" s="10" t="s">
        <v>15</v>
      </c>
      <c r="AE491" s="10" t="s">
        <v>2359</v>
      </c>
      <c r="AF491" s="10" t="s">
        <v>15</v>
      </c>
      <c r="AG491" s="10" t="s">
        <v>2362</v>
      </c>
      <c r="AH491" s="10" t="s">
        <v>2282</v>
      </c>
      <c r="AI491" s="10" t="s">
        <v>15</v>
      </c>
      <c r="AJ491" s="10" t="s">
        <v>2360</v>
      </c>
      <c r="AK491" s="10" t="s">
        <v>15</v>
      </c>
      <c r="AL491" s="10" t="s">
        <v>15</v>
      </c>
      <c r="AM491" s="10" t="s">
        <v>15</v>
      </c>
      <c r="AN491" s="10" t="s">
        <v>15</v>
      </c>
      <c r="AO491" s="10" t="s">
        <v>2282</v>
      </c>
      <c r="AP491" s="10" t="s">
        <v>15</v>
      </c>
      <c r="AQ491" s="10" t="s">
        <v>15</v>
      </c>
      <c r="AR491" s="10" t="s">
        <v>15</v>
      </c>
      <c r="AS491" s="10" t="s">
        <v>15</v>
      </c>
      <c r="AT491" s="10" t="s">
        <v>15</v>
      </c>
      <c r="AU491" s="10">
        <f>SUM(COUNTIFS($P491:$AT491,{"Present - Approved","On behalf attendance - Approved","On behalf attendance - Regularise - Approved","Present - Regularise - Approved"}))</f>
        <v>25</v>
      </c>
      <c r="AV491" s="10">
        <f>SUM(COUNTIFS($P491:$AT491,{"Present - Awaiting","Present - Regularise - Awaiting"}))</f>
        <v>0</v>
      </c>
      <c r="AW491" s="10">
        <f>SUM(COUNTIFS($P491:$AT491,{"Weekoff - Approved","Weekoff Regularise - Approved","Weekoff - Regularise - Approved"}))</f>
        <v>4</v>
      </c>
      <c r="AX491" s="10">
        <f>SUM(COUNTIFS($P491:$AT491,{"Half Day - Approved","Halfday Present - Regularise - Approved","Halfday Present - Approved"}))/2</f>
        <v>0</v>
      </c>
      <c r="AY491" s="10">
        <f>SUM(COUNTIFS($P491:$AT491,{"Half Day - Awaiting"}))/2</f>
        <v>0</v>
      </c>
      <c r="AZ491" s="10">
        <f>COUNTIFS($P491:$AT491,"*Leave - approved*")</f>
        <v>1</v>
      </c>
      <c r="BA491" s="10">
        <f>SUM(COUNTIFS($P491:$AT491,{"Leave - Awaiting"}))</f>
        <v>0</v>
      </c>
      <c r="BB491" s="10">
        <f>COUNTIFS($P491:$AT491,"*Holiday*")</f>
        <v>1</v>
      </c>
      <c r="BC491" s="10">
        <f>SUM(COUNTIFS($P491:$AT491,{"Absent","Absent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1" s="10">
        <f>SUM(COUNTIFS($P491:$AT491,{"Not Marked","Halfday Present - Rejected","Half Day - Rejected","Marked Absent - Regularise - Rejected"}))</f>
        <v>0</v>
      </c>
      <c r="BE491" s="10">
        <f>COUNTIFS($P491:$AT491,"*NA*")</f>
        <v>0</v>
      </c>
      <c r="BF491" s="10">
        <f>SUM(AV491+AY491+BA491+BC491+BD491)</f>
        <v>0</v>
      </c>
      <c r="BG491" s="10">
        <f>SUM(AU491+AW491+AX491+AZ491+BB491)</f>
        <v>31</v>
      </c>
      <c r="BH491" s="10">
        <f>SUM($AU491:$BE491)</f>
        <v>31</v>
      </c>
      <c r="BI491" s="10">
        <f>BA491</f>
        <v>0</v>
      </c>
      <c r="BJ491" s="10">
        <f>BD491+BI491</f>
        <v>0</v>
      </c>
      <c r="BK491" s="10">
        <v>0</v>
      </c>
      <c r="BL491" s="10" t="s">
        <v>2380</v>
      </c>
      <c r="BM491" s="10" t="s">
        <v>2377</v>
      </c>
    </row>
    <row r="492" spans="1:65" x14ac:dyDescent="0.25">
      <c r="A492" s="10" t="s">
        <v>217</v>
      </c>
      <c r="B492" s="10" t="s">
        <v>395</v>
      </c>
      <c r="C492" s="10">
        <v>2002873385</v>
      </c>
      <c r="D492" s="10" t="s">
        <v>1242</v>
      </c>
      <c r="E492" s="10" t="s">
        <v>1243</v>
      </c>
      <c r="F492" s="10" t="s">
        <v>46</v>
      </c>
      <c r="G492" s="10" t="s">
        <v>47</v>
      </c>
      <c r="H492" s="10">
        <v>8401072609</v>
      </c>
      <c r="I492" s="10" t="s">
        <v>1216</v>
      </c>
      <c r="J492" s="22">
        <v>45279</v>
      </c>
      <c r="K492" s="10">
        <v>9067419535</v>
      </c>
      <c r="L492" s="10" t="s">
        <v>398</v>
      </c>
      <c r="M492" s="10" t="s">
        <v>258</v>
      </c>
      <c r="N492" s="10" t="s">
        <v>40</v>
      </c>
      <c r="O492" s="10" t="s">
        <v>41</v>
      </c>
      <c r="P492" s="10" t="s">
        <v>15</v>
      </c>
      <c r="Q492" s="10" t="s">
        <v>15</v>
      </c>
      <c r="R492" s="10" t="s">
        <v>15</v>
      </c>
      <c r="S492" s="10" t="s">
        <v>15</v>
      </c>
      <c r="T492" s="10" t="s">
        <v>2282</v>
      </c>
      <c r="U492" s="10" t="s">
        <v>15</v>
      </c>
      <c r="V492" s="10" t="s">
        <v>15</v>
      </c>
      <c r="W492" s="10" t="s">
        <v>15</v>
      </c>
      <c r="X492" s="10" t="s">
        <v>15</v>
      </c>
      <c r="Y492" s="10" t="s">
        <v>15</v>
      </c>
      <c r="Z492" s="10" t="s">
        <v>15</v>
      </c>
      <c r="AA492" s="10" t="s">
        <v>2282</v>
      </c>
      <c r="AB492" s="10" t="s">
        <v>15</v>
      </c>
      <c r="AC492" s="10" t="s">
        <v>15</v>
      </c>
      <c r="AD492" s="10" t="s">
        <v>15</v>
      </c>
      <c r="AE492" s="10" t="s">
        <v>15</v>
      </c>
      <c r="AF492" s="10" t="s">
        <v>15</v>
      </c>
      <c r="AG492" s="10" t="s">
        <v>2359</v>
      </c>
      <c r="AH492" s="10" t="s">
        <v>2282</v>
      </c>
      <c r="AI492" s="10" t="s">
        <v>15</v>
      </c>
      <c r="AJ492" s="10" t="s">
        <v>15</v>
      </c>
      <c r="AK492" s="10" t="s">
        <v>15</v>
      </c>
      <c r="AL492" s="10" t="s">
        <v>15</v>
      </c>
      <c r="AM492" s="10" t="s">
        <v>15</v>
      </c>
      <c r="AN492" s="10" t="s">
        <v>15</v>
      </c>
      <c r="AO492" s="10" t="s">
        <v>2282</v>
      </c>
      <c r="AP492" s="10" t="s">
        <v>15</v>
      </c>
      <c r="AQ492" s="10" t="s">
        <v>15</v>
      </c>
      <c r="AR492" s="10" t="s">
        <v>15</v>
      </c>
      <c r="AS492" s="10" t="s">
        <v>15</v>
      </c>
      <c r="AT492" s="10" t="s">
        <v>15</v>
      </c>
      <c r="AU492" s="10">
        <f>SUM(COUNTIFS($P492:$AT492,{"Present - Approved","On behalf attendance - Approved","On behalf attendance - Regularise - Approved","Present - Regularise - Approved"}))</f>
        <v>26</v>
      </c>
      <c r="AV492" s="10">
        <f>SUM(COUNTIFS($P492:$AT492,{"Present - Awaiting","Present - Regularise - Awaiting"}))</f>
        <v>0</v>
      </c>
      <c r="AW492" s="10">
        <f>SUM(COUNTIFS($P492:$AT492,{"Weekoff - Approved","Weekoff Regularise - Approved","Weekoff - Regularise - Approved"}))</f>
        <v>4</v>
      </c>
      <c r="AX492" s="10">
        <f>SUM(COUNTIFS($P492:$AT492,{"Half Day - Approved","Halfday Present - Regularise - Approved","Halfday Present - Approved"}))/2</f>
        <v>0</v>
      </c>
      <c r="AY492" s="10">
        <f>SUM(COUNTIFS($P492:$AT492,{"Half Day - Awaiting"}))/2</f>
        <v>0</v>
      </c>
      <c r="AZ492" s="10">
        <f>COUNTIFS($P492:$AT492,"*Leave - approved*")</f>
        <v>1</v>
      </c>
      <c r="BA492" s="10">
        <f>SUM(COUNTIFS($P492:$AT492,{"Leave - Awaiting"}))</f>
        <v>0</v>
      </c>
      <c r="BB492" s="10">
        <f>COUNTIFS($P492:$AT492,"*Holiday*")</f>
        <v>0</v>
      </c>
      <c r="BC492" s="10">
        <f>SUM(COUNTIFS($P492:$AT492,{"Absent","Absent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2" s="10">
        <f>SUM(COUNTIFS($P492:$AT492,{"Not Marked","Halfday Present - Rejected","Half Day - Rejected","Marked Absent - Regularise - Rejected"}))</f>
        <v>0</v>
      </c>
      <c r="BE492" s="10">
        <f>COUNTIFS($P492:$AT492,"*NA*")</f>
        <v>0</v>
      </c>
      <c r="BF492" s="10">
        <f>SUM(AV492+AY492+BA492+BC492+BD492)</f>
        <v>0</v>
      </c>
      <c r="BG492" s="10">
        <f>SUM(AU492+AW492+AX492+AZ492+BB492)</f>
        <v>31</v>
      </c>
      <c r="BH492" s="10">
        <f>SUM($AU492:$BE492)</f>
        <v>31</v>
      </c>
      <c r="BI492" s="10">
        <f>BA492</f>
        <v>0</v>
      </c>
      <c r="BJ492" s="10">
        <f>BD492+BI492</f>
        <v>0</v>
      </c>
      <c r="BK492" s="10">
        <v>0</v>
      </c>
      <c r="BL492" s="10" t="s">
        <v>2380</v>
      </c>
      <c r="BM492" s="10" t="s">
        <v>2377</v>
      </c>
    </row>
    <row r="493" spans="1:65" x14ac:dyDescent="0.25">
      <c r="A493" s="10" t="s">
        <v>107</v>
      </c>
      <c r="B493" s="10" t="s">
        <v>1244</v>
      </c>
      <c r="C493" s="10">
        <v>2002902112</v>
      </c>
      <c r="D493" s="10" t="s">
        <v>1245</v>
      </c>
      <c r="E493" s="10" t="s">
        <v>1246</v>
      </c>
      <c r="F493" s="10" t="s">
        <v>104</v>
      </c>
      <c r="G493" s="10" t="s">
        <v>47</v>
      </c>
      <c r="H493" s="10">
        <v>9172147048</v>
      </c>
      <c r="I493" s="10" t="s">
        <v>1216</v>
      </c>
      <c r="J493" s="22">
        <v>45292</v>
      </c>
      <c r="K493" s="10">
        <v>9452453170</v>
      </c>
      <c r="L493" s="10" t="s">
        <v>793</v>
      </c>
      <c r="M493" s="10" t="s">
        <v>375</v>
      </c>
      <c r="N493" s="10" t="s">
        <v>40</v>
      </c>
      <c r="O493" s="10" t="s">
        <v>41</v>
      </c>
      <c r="P493" s="10" t="s">
        <v>15</v>
      </c>
      <c r="Q493" s="10" t="s">
        <v>15</v>
      </c>
      <c r="R493" s="10" t="s">
        <v>15</v>
      </c>
      <c r="S493" s="10" t="s">
        <v>15</v>
      </c>
      <c r="T493" s="10" t="s">
        <v>2282</v>
      </c>
      <c r="U493" s="10" t="s">
        <v>15</v>
      </c>
      <c r="V493" s="10" t="s">
        <v>15</v>
      </c>
      <c r="W493" s="10" t="s">
        <v>15</v>
      </c>
      <c r="X493" s="10" t="s">
        <v>15</v>
      </c>
      <c r="Y493" s="10" t="s">
        <v>15</v>
      </c>
      <c r="Z493" s="10" t="s">
        <v>15</v>
      </c>
      <c r="AA493" s="10" t="s">
        <v>2282</v>
      </c>
      <c r="AB493" s="10" t="s">
        <v>15</v>
      </c>
      <c r="AC493" s="10" t="s">
        <v>15</v>
      </c>
      <c r="AD493" s="10" t="s">
        <v>15</v>
      </c>
      <c r="AE493" s="10" t="s">
        <v>15</v>
      </c>
      <c r="AF493" s="10" t="s">
        <v>2359</v>
      </c>
      <c r="AG493" s="10" t="s">
        <v>2362</v>
      </c>
      <c r="AH493" s="10" t="s">
        <v>2282</v>
      </c>
      <c r="AI493" s="10" t="s">
        <v>15</v>
      </c>
      <c r="AJ493" s="10" t="s">
        <v>15</v>
      </c>
      <c r="AK493" s="10" t="s">
        <v>15</v>
      </c>
      <c r="AL493" s="10" t="s">
        <v>15</v>
      </c>
      <c r="AM493" s="10" t="s">
        <v>15</v>
      </c>
      <c r="AN493" s="10" t="s">
        <v>15</v>
      </c>
      <c r="AO493" s="10" t="s">
        <v>2282</v>
      </c>
      <c r="AP493" s="10" t="s">
        <v>15</v>
      </c>
      <c r="AQ493" s="10" t="s">
        <v>15</v>
      </c>
      <c r="AR493" s="10" t="s">
        <v>15</v>
      </c>
      <c r="AS493" s="10" t="s">
        <v>15</v>
      </c>
      <c r="AT493" s="10" t="s">
        <v>2360</v>
      </c>
      <c r="AU493" s="10">
        <f>SUM(COUNTIFS($P493:$AT493,{"Present - Approved","On behalf attendance - Approved","On behalf attendance - Regularise - Approved","Present - Regularise - Approved"}))</f>
        <v>25</v>
      </c>
      <c r="AV493" s="10">
        <f>SUM(COUNTIFS($P493:$AT493,{"Present - Awaiting","Present - Regularise - Awaiting"}))</f>
        <v>0</v>
      </c>
      <c r="AW493" s="10">
        <f>SUM(COUNTIFS($P493:$AT493,{"Weekoff - Approved","Weekoff Regularise - Approved","Weekoff - Regularise - Approved"}))</f>
        <v>4</v>
      </c>
      <c r="AX493" s="10">
        <f>SUM(COUNTIFS($P493:$AT493,{"Half Day - Approved","Halfday Present - Regularise - Approved","Halfday Present - Approved"}))/2</f>
        <v>0</v>
      </c>
      <c r="AY493" s="10">
        <f>SUM(COUNTIFS($P493:$AT493,{"Half Day - Awaiting"}))/2</f>
        <v>0</v>
      </c>
      <c r="AZ493" s="10">
        <f>COUNTIFS($P493:$AT493,"*Leave - approved*")</f>
        <v>1</v>
      </c>
      <c r="BA493" s="10">
        <f>SUM(COUNTIFS($P493:$AT493,{"Leave - Awaiting"}))</f>
        <v>0</v>
      </c>
      <c r="BB493" s="10">
        <f>COUNTIFS($P493:$AT493,"*Holiday*")</f>
        <v>1</v>
      </c>
      <c r="BC493" s="10">
        <f>SUM(COUNTIFS($P493:$AT493,{"Absent","Absent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3" s="10">
        <f>SUM(COUNTIFS($P493:$AT493,{"Not Marked","Halfday Present - Rejected","Half Day - Rejected","Marked Absent - Regularise - Rejected"}))</f>
        <v>0</v>
      </c>
      <c r="BE493" s="10">
        <f>COUNTIFS($P493:$AT493,"*NA*")</f>
        <v>0</v>
      </c>
      <c r="BF493" s="10">
        <f>SUM(AV493+AY493+BA493+BC493+BD493)</f>
        <v>0</v>
      </c>
      <c r="BG493" s="10">
        <f>SUM(AU493+AW493+AX493+AZ493+BB493)</f>
        <v>31</v>
      </c>
      <c r="BH493" s="10">
        <f>SUM($AU493:$BE493)</f>
        <v>31</v>
      </c>
      <c r="BI493" s="10">
        <f>BA493</f>
        <v>0</v>
      </c>
      <c r="BJ493" s="10">
        <f>BD493+BI493</f>
        <v>0</v>
      </c>
      <c r="BK493" s="10">
        <v>0</v>
      </c>
      <c r="BL493" s="10" t="s">
        <v>2380</v>
      </c>
      <c r="BM493" s="10" t="s">
        <v>2377</v>
      </c>
    </row>
    <row r="494" spans="1:65" x14ac:dyDescent="0.25">
      <c r="A494" s="10" t="s">
        <v>177</v>
      </c>
      <c r="B494" s="10" t="s">
        <v>450</v>
      </c>
      <c r="C494" s="10">
        <v>2002902111</v>
      </c>
      <c r="D494" s="10" t="s">
        <v>1247</v>
      </c>
      <c r="E494" s="10" t="s">
        <v>1248</v>
      </c>
      <c r="F494" s="10" t="s">
        <v>46</v>
      </c>
      <c r="G494" s="10" t="s">
        <v>47</v>
      </c>
      <c r="H494" s="10">
        <v>7972564418</v>
      </c>
      <c r="I494" s="10" t="s">
        <v>1216</v>
      </c>
      <c r="J494" s="22">
        <v>45292</v>
      </c>
      <c r="K494" s="10">
        <v>9921457398</v>
      </c>
      <c r="L494" s="10" t="s">
        <v>453</v>
      </c>
      <c r="M494" s="10" t="s">
        <v>187</v>
      </c>
      <c r="N494" s="10" t="s">
        <v>40</v>
      </c>
      <c r="O494" s="10" t="s">
        <v>41</v>
      </c>
      <c r="P494" s="10" t="s">
        <v>15</v>
      </c>
      <c r="Q494" s="10" t="s">
        <v>15</v>
      </c>
      <c r="R494" s="10" t="s">
        <v>15</v>
      </c>
      <c r="S494" s="10" t="s">
        <v>15</v>
      </c>
      <c r="T494" s="10" t="s">
        <v>2282</v>
      </c>
      <c r="U494" s="10" t="s">
        <v>15</v>
      </c>
      <c r="V494" s="10" t="s">
        <v>2360</v>
      </c>
      <c r="W494" s="10" t="s">
        <v>15</v>
      </c>
      <c r="X494" s="10" t="s">
        <v>15</v>
      </c>
      <c r="Y494" s="10" t="s">
        <v>15</v>
      </c>
      <c r="Z494" s="10" t="s">
        <v>15</v>
      </c>
      <c r="AA494" s="10" t="s">
        <v>2282</v>
      </c>
      <c r="AB494" s="10" t="s">
        <v>15</v>
      </c>
      <c r="AC494" s="10" t="s">
        <v>2360</v>
      </c>
      <c r="AD494" s="10" t="s">
        <v>15</v>
      </c>
      <c r="AE494" s="10" t="s">
        <v>15</v>
      </c>
      <c r="AF494" s="10" t="s">
        <v>15</v>
      </c>
      <c r="AG494" s="10" t="s">
        <v>15</v>
      </c>
      <c r="AH494" s="10" t="s">
        <v>2282</v>
      </c>
      <c r="AI494" s="10" t="s">
        <v>2359</v>
      </c>
      <c r="AJ494" s="10" t="s">
        <v>2360</v>
      </c>
      <c r="AK494" s="10" t="s">
        <v>15</v>
      </c>
      <c r="AL494" s="10" t="s">
        <v>2360</v>
      </c>
      <c r="AM494" s="10" t="s">
        <v>15</v>
      </c>
      <c r="AN494" s="10" t="s">
        <v>15</v>
      </c>
      <c r="AO494" s="10" t="s">
        <v>2282</v>
      </c>
      <c r="AP494" s="10" t="s">
        <v>2360</v>
      </c>
      <c r="AQ494" s="10" t="s">
        <v>15</v>
      </c>
      <c r="AR494" s="10" t="s">
        <v>2360</v>
      </c>
      <c r="AS494" s="10" t="s">
        <v>15</v>
      </c>
      <c r="AT494" s="10" t="s">
        <v>15</v>
      </c>
      <c r="AU494" s="10">
        <f>SUM(COUNTIFS($P494:$AT494,{"Present - Approved","On behalf attendance - Approved","On behalf attendance - Regularise - Approved","Present - Regularise - Approved"}))</f>
        <v>26</v>
      </c>
      <c r="AV494" s="10">
        <f>SUM(COUNTIFS($P494:$AT494,{"Present - Awaiting","Present - Regularise - Awaiting"}))</f>
        <v>0</v>
      </c>
      <c r="AW494" s="10">
        <f>SUM(COUNTIFS($P494:$AT494,{"Weekoff - Approved","Weekoff Regularise - Approved","Weekoff - Regularise - Approved"}))</f>
        <v>4</v>
      </c>
      <c r="AX494" s="10">
        <f>SUM(COUNTIFS($P494:$AT494,{"Half Day - Approved","Halfday Present - Regularise - Approved","Halfday Present - Approved"}))/2</f>
        <v>0</v>
      </c>
      <c r="AY494" s="10">
        <f>SUM(COUNTIFS($P494:$AT494,{"Half Day - Awaiting"}))/2</f>
        <v>0</v>
      </c>
      <c r="AZ494" s="10">
        <f>COUNTIFS($P494:$AT494,"*Leave - approved*")</f>
        <v>1</v>
      </c>
      <c r="BA494" s="10">
        <f>SUM(COUNTIFS($P494:$AT494,{"Leave - Awaiting"}))</f>
        <v>0</v>
      </c>
      <c r="BB494" s="10">
        <f>COUNTIFS($P494:$AT494,"*Holiday*")</f>
        <v>0</v>
      </c>
      <c r="BC494" s="10">
        <f>SUM(COUNTIFS($P494:$AT494,{"Absent","Absent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4" s="10">
        <f>SUM(COUNTIFS($P494:$AT494,{"Not Marked","Halfday Present - Rejected","Half Day - Rejected","Marked Absent - Regularise - Rejected"}))</f>
        <v>0</v>
      </c>
      <c r="BE494" s="10">
        <f>COUNTIFS($P494:$AT494,"*NA*")</f>
        <v>0</v>
      </c>
      <c r="BF494" s="10">
        <f>SUM(AV494+AY494+BA494+BC494+BD494)</f>
        <v>0</v>
      </c>
      <c r="BG494" s="10">
        <f>SUM(AU494+AW494+AX494+AZ494+BB494)</f>
        <v>31</v>
      </c>
      <c r="BH494" s="10">
        <f>SUM($AU494:$BE494)</f>
        <v>31</v>
      </c>
      <c r="BI494" s="10">
        <f>BA494</f>
        <v>0</v>
      </c>
      <c r="BJ494" s="10">
        <f>BD494+BI494</f>
        <v>0</v>
      </c>
      <c r="BK494" s="10">
        <v>0</v>
      </c>
      <c r="BL494" s="10" t="s">
        <v>2380</v>
      </c>
      <c r="BM494" s="10" t="s">
        <v>2377</v>
      </c>
    </row>
    <row r="495" spans="1:65" x14ac:dyDescent="0.25">
      <c r="A495" s="10" t="s">
        <v>87</v>
      </c>
      <c r="B495" s="10" t="s">
        <v>88</v>
      </c>
      <c r="C495" s="10">
        <v>2002902128</v>
      </c>
      <c r="D495" s="10" t="s">
        <v>1249</v>
      </c>
      <c r="E495" s="10" t="s">
        <v>1250</v>
      </c>
      <c r="F495" s="10" t="s">
        <v>91</v>
      </c>
      <c r="G495" s="10" t="s">
        <v>36</v>
      </c>
      <c r="H495" s="10">
        <v>6291661329</v>
      </c>
      <c r="I495" s="10" t="s">
        <v>37</v>
      </c>
      <c r="J495" s="22">
        <v>45295</v>
      </c>
      <c r="K495" s="10">
        <v>7980397900</v>
      </c>
      <c r="L495" s="10" t="s">
        <v>92</v>
      </c>
      <c r="M495" s="10" t="s">
        <v>93</v>
      </c>
      <c r="N495" s="10" t="s">
        <v>40</v>
      </c>
      <c r="O495" s="10" t="s">
        <v>41</v>
      </c>
      <c r="P495" s="10" t="s">
        <v>15</v>
      </c>
      <c r="Q495" s="10" t="s">
        <v>15</v>
      </c>
      <c r="R495" s="10" t="s">
        <v>15</v>
      </c>
      <c r="S495" s="10" t="s">
        <v>15</v>
      </c>
      <c r="T495" s="10" t="s">
        <v>2282</v>
      </c>
      <c r="U495" s="10" t="s">
        <v>15</v>
      </c>
      <c r="V495" s="10" t="s">
        <v>15</v>
      </c>
      <c r="W495" s="10" t="s">
        <v>15</v>
      </c>
      <c r="X495" s="10" t="s">
        <v>15</v>
      </c>
      <c r="Y495" s="10" t="s">
        <v>15</v>
      </c>
      <c r="Z495" s="10" t="s">
        <v>15</v>
      </c>
      <c r="AA495" s="10" t="s">
        <v>2282</v>
      </c>
      <c r="AB495" s="10" t="s">
        <v>15</v>
      </c>
      <c r="AC495" s="10" t="s">
        <v>15</v>
      </c>
      <c r="AD495" s="10" t="s">
        <v>15</v>
      </c>
      <c r="AE495" s="10" t="s">
        <v>15</v>
      </c>
      <c r="AF495" s="10" t="s">
        <v>15</v>
      </c>
      <c r="AG495" s="10" t="s">
        <v>15</v>
      </c>
      <c r="AH495" s="10" t="s">
        <v>2282</v>
      </c>
      <c r="AI495" s="10" t="s">
        <v>15</v>
      </c>
      <c r="AJ495" s="10" t="s">
        <v>15</v>
      </c>
      <c r="AK495" s="10" t="s">
        <v>15</v>
      </c>
      <c r="AL495" s="10" t="s">
        <v>15</v>
      </c>
      <c r="AM495" s="10" t="s">
        <v>15</v>
      </c>
      <c r="AN495" s="10" t="s">
        <v>15</v>
      </c>
      <c r="AO495" s="10" t="s">
        <v>2282</v>
      </c>
      <c r="AP495" s="10" t="s">
        <v>15</v>
      </c>
      <c r="AQ495" s="10" t="s">
        <v>15</v>
      </c>
      <c r="AR495" s="10" t="s">
        <v>15</v>
      </c>
      <c r="AS495" s="10" t="s">
        <v>15</v>
      </c>
      <c r="AT495" s="10" t="s">
        <v>15</v>
      </c>
      <c r="AU495" s="10">
        <f>SUM(COUNTIFS($P495:$AT495,{"Present - Approved","On behalf attendance - Approved","On behalf attendance - Regularise - Approved","Present - Regularise - Approved"}))</f>
        <v>27</v>
      </c>
      <c r="AV495" s="10">
        <f>SUM(COUNTIFS($P495:$AT495,{"Present - Awaiting","Present - Regularise - Awaiting"}))</f>
        <v>0</v>
      </c>
      <c r="AW495" s="10">
        <f>SUM(COUNTIFS($P495:$AT495,{"Weekoff - Approved","Weekoff Regularise - Approved","Weekoff - Regularise - Approved"}))</f>
        <v>4</v>
      </c>
      <c r="AX495" s="10">
        <f>SUM(COUNTIFS($P495:$AT495,{"Half Day - Approved","Halfday Present - Regularise - Approved","Halfday Present - Approved"}))/2</f>
        <v>0</v>
      </c>
      <c r="AY495" s="10">
        <f>SUM(COUNTIFS($P495:$AT495,{"Half Day - Awaiting"}))/2</f>
        <v>0</v>
      </c>
      <c r="AZ495" s="10">
        <f>COUNTIFS($P495:$AT495,"*Leave - approved*")</f>
        <v>0</v>
      </c>
      <c r="BA495" s="10">
        <f>SUM(COUNTIFS($P495:$AT495,{"Leave - Awaiting"}))</f>
        <v>0</v>
      </c>
      <c r="BB495" s="10">
        <f>COUNTIFS($P495:$AT495,"*Holiday*")</f>
        <v>0</v>
      </c>
      <c r="BC495" s="10">
        <f>SUM(COUNTIFS($P495:$AT495,{"Absent","Absent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5" s="10">
        <f>SUM(COUNTIFS($P495:$AT495,{"Not Marked","Halfday Present - Rejected","Half Day - Rejected","Marked Absent - Regularise - Rejected"}))</f>
        <v>0</v>
      </c>
      <c r="BE495" s="10">
        <f>COUNTIFS($P495:$AT495,"*NA*")</f>
        <v>0</v>
      </c>
      <c r="BF495" s="10">
        <f>SUM(AV495+AY495+BA495+BC495+BD495)</f>
        <v>0</v>
      </c>
      <c r="BG495" s="10">
        <f>SUM(AU495+AW495+AX495+AZ495+BB495)</f>
        <v>31</v>
      </c>
      <c r="BH495" s="10">
        <f>SUM($AU495:$BE495)</f>
        <v>31</v>
      </c>
      <c r="BI495" s="10">
        <f>BA495</f>
        <v>0</v>
      </c>
      <c r="BJ495" s="10">
        <f>BD495+BI495</f>
        <v>0</v>
      </c>
      <c r="BK495" s="10">
        <v>0</v>
      </c>
      <c r="BL495" s="10" t="s">
        <v>2380</v>
      </c>
      <c r="BM495" s="10" t="s">
        <v>2377</v>
      </c>
    </row>
    <row r="496" spans="1:65" x14ac:dyDescent="0.25">
      <c r="A496" s="10" t="s">
        <v>177</v>
      </c>
      <c r="B496" s="10" t="s">
        <v>178</v>
      </c>
      <c r="C496" s="10">
        <v>2002902118</v>
      </c>
      <c r="D496" s="10" t="s">
        <v>1251</v>
      </c>
      <c r="E496" s="10" t="s">
        <v>1252</v>
      </c>
      <c r="F496" s="10" t="s">
        <v>46</v>
      </c>
      <c r="G496" s="10" t="s">
        <v>36</v>
      </c>
      <c r="H496" s="10">
        <v>7304010266</v>
      </c>
      <c r="I496" s="10" t="s">
        <v>37</v>
      </c>
      <c r="J496" s="22">
        <v>45300</v>
      </c>
      <c r="K496" s="10">
        <v>9920061524</v>
      </c>
      <c r="L496" s="10" t="s">
        <v>1253</v>
      </c>
      <c r="M496" s="10" t="s">
        <v>191</v>
      </c>
      <c r="N496" s="10" t="s">
        <v>40</v>
      </c>
      <c r="O496" s="10" t="s">
        <v>41</v>
      </c>
      <c r="P496" s="10" t="s">
        <v>15</v>
      </c>
      <c r="Q496" s="10" t="s">
        <v>15</v>
      </c>
      <c r="R496" s="10" t="s">
        <v>15</v>
      </c>
      <c r="S496" s="10" t="s">
        <v>15</v>
      </c>
      <c r="T496" s="10" t="s">
        <v>2282</v>
      </c>
      <c r="U496" s="10" t="s">
        <v>15</v>
      </c>
      <c r="V496" s="10" t="s">
        <v>15</v>
      </c>
      <c r="W496" s="10" t="s">
        <v>2360</v>
      </c>
      <c r="X496" s="10" t="s">
        <v>15</v>
      </c>
      <c r="Y496" s="10" t="s">
        <v>15</v>
      </c>
      <c r="Z496" s="10" t="s">
        <v>2359</v>
      </c>
      <c r="AA496" s="10" t="s">
        <v>2282</v>
      </c>
      <c r="AB496" s="10" t="s">
        <v>15</v>
      </c>
      <c r="AC496" s="10" t="s">
        <v>15</v>
      </c>
      <c r="AD496" s="10" t="s">
        <v>2360</v>
      </c>
      <c r="AE496" s="10" t="s">
        <v>15</v>
      </c>
      <c r="AF496" s="10" t="s">
        <v>2359</v>
      </c>
      <c r="AG496" s="10" t="s">
        <v>2359</v>
      </c>
      <c r="AH496" s="10" t="s">
        <v>2282</v>
      </c>
      <c r="AI496" s="10" t="s">
        <v>15</v>
      </c>
      <c r="AJ496" s="10" t="s">
        <v>15</v>
      </c>
      <c r="AK496" s="10" t="s">
        <v>15</v>
      </c>
      <c r="AL496" s="10" t="s">
        <v>2360</v>
      </c>
      <c r="AM496" s="10" t="s">
        <v>15</v>
      </c>
      <c r="AN496" s="10" t="s">
        <v>15</v>
      </c>
      <c r="AO496" s="10" t="s">
        <v>2282</v>
      </c>
      <c r="AP496" s="10" t="s">
        <v>2360</v>
      </c>
      <c r="AQ496" s="10" t="s">
        <v>15</v>
      </c>
      <c r="AR496" s="10" t="s">
        <v>15</v>
      </c>
      <c r="AS496" s="10" t="s">
        <v>2360</v>
      </c>
      <c r="AT496" s="10" t="s">
        <v>15</v>
      </c>
      <c r="AU496" s="10">
        <f>SUM(COUNTIFS($P496:$AT496,{"Present - Approved","On behalf attendance - Approved","On behalf attendance - Regularise - Approved","Present - Regularise - Approved"}))</f>
        <v>24</v>
      </c>
      <c r="AV496" s="10">
        <f>SUM(COUNTIFS($P496:$AT496,{"Present - Awaiting","Present - Regularise - Awaiting"}))</f>
        <v>0</v>
      </c>
      <c r="AW496" s="10">
        <f>SUM(COUNTIFS($P496:$AT496,{"Weekoff - Approved","Weekoff Regularise - Approved","Weekoff - Regularise - Approved"}))</f>
        <v>4</v>
      </c>
      <c r="AX496" s="10">
        <f>SUM(COUNTIFS($P496:$AT496,{"Half Day - Approved","Halfday Present - Regularise - Approved","Halfday Present - Approved"}))/2</f>
        <v>0</v>
      </c>
      <c r="AY496" s="10">
        <f>SUM(COUNTIFS($P496:$AT496,{"Half Day - Awaiting"}))/2</f>
        <v>0</v>
      </c>
      <c r="AZ496" s="10">
        <f>COUNTIFS($P496:$AT496,"*Leave - approved*")</f>
        <v>3</v>
      </c>
      <c r="BA496" s="10">
        <f>SUM(COUNTIFS($P496:$AT496,{"Leave - Awaiting"}))</f>
        <v>0</v>
      </c>
      <c r="BB496" s="10">
        <f>COUNTIFS($P496:$AT496,"*Holiday*")</f>
        <v>0</v>
      </c>
      <c r="BC496" s="10">
        <f>SUM(COUNTIFS($P496:$AT496,{"Absent","Absent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6" s="10">
        <f>SUM(COUNTIFS($P496:$AT496,{"Not Marked","Halfday Present - Rejected","Half Day - Rejected","Marked Absent - Regularise - Rejected"}))</f>
        <v>0</v>
      </c>
      <c r="BE496" s="10">
        <f>COUNTIFS($P496:$AT496,"*NA*")</f>
        <v>0</v>
      </c>
      <c r="BF496" s="10">
        <f>SUM(AV496+AY496+BA496+BC496+BD496)</f>
        <v>0</v>
      </c>
      <c r="BG496" s="10">
        <f>SUM(AU496+AW496+AX496+AZ496+BB496)</f>
        <v>31</v>
      </c>
      <c r="BH496" s="10">
        <f>SUM($AU496:$BE496)</f>
        <v>31</v>
      </c>
      <c r="BI496" s="10">
        <f>BA496</f>
        <v>0</v>
      </c>
      <c r="BJ496" s="10">
        <f>BD496+BI496</f>
        <v>0</v>
      </c>
      <c r="BK496" s="10">
        <v>0</v>
      </c>
      <c r="BL496" s="10" t="s">
        <v>2380</v>
      </c>
      <c r="BM496" s="10" t="s">
        <v>2377</v>
      </c>
    </row>
    <row r="497" spans="1:65" x14ac:dyDescent="0.25">
      <c r="A497" s="10" t="s">
        <v>167</v>
      </c>
      <c r="B497" s="10" t="s">
        <v>1254</v>
      </c>
      <c r="C497" s="10">
        <v>2002902124</v>
      </c>
      <c r="D497" s="10" t="s">
        <v>1255</v>
      </c>
      <c r="E497" s="10" t="s">
        <v>1256</v>
      </c>
      <c r="F497" s="10" t="s">
        <v>35</v>
      </c>
      <c r="G497" s="10" t="s">
        <v>47</v>
      </c>
      <c r="H497" s="10">
        <v>6282625924</v>
      </c>
      <c r="I497" s="10" t="s">
        <v>1216</v>
      </c>
      <c r="J497" s="22">
        <v>45301</v>
      </c>
      <c r="K497" s="10">
        <v>9048171332</v>
      </c>
      <c r="L497" s="10" t="s">
        <v>439</v>
      </c>
      <c r="M497" s="10" t="s">
        <v>172</v>
      </c>
      <c r="N497" s="10" t="s">
        <v>40</v>
      </c>
      <c r="O497" s="10" t="s">
        <v>41</v>
      </c>
      <c r="P497" s="10" t="s">
        <v>15</v>
      </c>
      <c r="Q497" s="10" t="s">
        <v>15</v>
      </c>
      <c r="R497" s="10" t="s">
        <v>15</v>
      </c>
      <c r="S497" s="10" t="s">
        <v>2359</v>
      </c>
      <c r="T497" s="10" t="s">
        <v>2282</v>
      </c>
      <c r="U497" s="10" t="s">
        <v>15</v>
      </c>
      <c r="V497" s="10" t="s">
        <v>15</v>
      </c>
      <c r="W497" s="10" t="s">
        <v>15</v>
      </c>
      <c r="X497" s="10" t="s">
        <v>15</v>
      </c>
      <c r="Y497" s="10" t="s">
        <v>15</v>
      </c>
      <c r="Z497" s="10" t="s">
        <v>2359</v>
      </c>
      <c r="AA497" s="10" t="s">
        <v>2282</v>
      </c>
      <c r="AB497" s="10" t="s">
        <v>15</v>
      </c>
      <c r="AC497" s="10" t="s">
        <v>15</v>
      </c>
      <c r="AD497" s="10" t="s">
        <v>15</v>
      </c>
      <c r="AE497" s="10" t="s">
        <v>15</v>
      </c>
      <c r="AF497" s="10" t="s">
        <v>15</v>
      </c>
      <c r="AG497" s="10" t="s">
        <v>15</v>
      </c>
      <c r="AH497" s="10" t="s">
        <v>2282</v>
      </c>
      <c r="AI497" s="10" t="s">
        <v>15</v>
      </c>
      <c r="AJ497" s="10" t="s">
        <v>15</v>
      </c>
      <c r="AK497" s="10" t="s">
        <v>15</v>
      </c>
      <c r="AL497" s="10" t="s">
        <v>15</v>
      </c>
      <c r="AM497" s="10" t="s">
        <v>15</v>
      </c>
      <c r="AN497" s="10" t="s">
        <v>15</v>
      </c>
      <c r="AO497" s="10" t="s">
        <v>2282</v>
      </c>
      <c r="AP497" s="10" t="s">
        <v>15</v>
      </c>
      <c r="AQ497" s="10" t="s">
        <v>15</v>
      </c>
      <c r="AR497" s="10" t="s">
        <v>15</v>
      </c>
      <c r="AS497" s="10" t="s">
        <v>15</v>
      </c>
      <c r="AT497" s="10" t="s">
        <v>15</v>
      </c>
      <c r="AU497" s="10">
        <f>SUM(COUNTIFS($P497:$AT497,{"Present - Approved","On behalf attendance - Approved","On behalf attendance - Regularise - Approved","Present - Regularise - Approved"}))</f>
        <v>25</v>
      </c>
      <c r="AV497" s="10">
        <f>SUM(COUNTIFS($P497:$AT497,{"Present - Awaiting","Present - Regularise - Awaiting"}))</f>
        <v>0</v>
      </c>
      <c r="AW497" s="10">
        <f>SUM(COUNTIFS($P497:$AT497,{"Weekoff - Approved","Weekoff Regularise - Approved","Weekoff - Regularise - Approved"}))</f>
        <v>4</v>
      </c>
      <c r="AX497" s="10">
        <f>SUM(COUNTIFS($P497:$AT497,{"Half Day - Approved","Halfday Present - Regularise - Approved","Halfday Present - Approved"}))/2</f>
        <v>0</v>
      </c>
      <c r="AY497" s="10">
        <f>SUM(COUNTIFS($P497:$AT497,{"Half Day - Awaiting"}))/2</f>
        <v>0</v>
      </c>
      <c r="AZ497" s="10">
        <f>COUNTIFS($P497:$AT497,"*Leave - approved*")</f>
        <v>2</v>
      </c>
      <c r="BA497" s="10">
        <f>SUM(COUNTIFS($P497:$AT497,{"Leave - Awaiting"}))</f>
        <v>0</v>
      </c>
      <c r="BB497" s="10">
        <f>COUNTIFS($P497:$AT497,"*Holiday*")</f>
        <v>0</v>
      </c>
      <c r="BC497" s="10">
        <f>SUM(COUNTIFS($P497:$AT497,{"Absent","Absent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7" s="10">
        <f>SUM(COUNTIFS($P497:$AT497,{"Not Marked","Halfday Present - Rejected","Half Day - Rejected","Marked Absent - Regularise - Rejected"}))</f>
        <v>0</v>
      </c>
      <c r="BE497" s="10">
        <f>COUNTIFS($P497:$AT497,"*NA*")</f>
        <v>0</v>
      </c>
      <c r="BF497" s="10">
        <f>SUM(AV497+AY497+BA497+BC497+BD497)</f>
        <v>0</v>
      </c>
      <c r="BG497" s="10">
        <f>SUM(AU497+AW497+AX497+AZ497+BB497)</f>
        <v>31</v>
      </c>
      <c r="BH497" s="10">
        <f>SUM($AU497:$BE497)</f>
        <v>31</v>
      </c>
      <c r="BI497" s="10">
        <f>BA497</f>
        <v>0</v>
      </c>
      <c r="BJ497" s="10">
        <f>BD497+BI497</f>
        <v>0</v>
      </c>
      <c r="BK497" s="10">
        <v>0</v>
      </c>
      <c r="BL497" s="10" t="s">
        <v>2380</v>
      </c>
      <c r="BM497" s="10" t="s">
        <v>2377</v>
      </c>
    </row>
    <row r="498" spans="1:65" x14ac:dyDescent="0.25">
      <c r="A498" s="10" t="s">
        <v>107</v>
      </c>
      <c r="B498" s="10" t="s">
        <v>1257</v>
      </c>
      <c r="C498" s="10">
        <v>2002902121</v>
      </c>
      <c r="D498" s="10" t="s">
        <v>1258</v>
      </c>
      <c r="E498" s="10" t="s">
        <v>1259</v>
      </c>
      <c r="F498" s="10" t="s">
        <v>104</v>
      </c>
      <c r="G498" s="10" t="s">
        <v>47</v>
      </c>
      <c r="H498" s="10">
        <v>7037247739</v>
      </c>
      <c r="I498" s="10" t="s">
        <v>1216</v>
      </c>
      <c r="J498" s="22">
        <v>45298</v>
      </c>
      <c r="K498" s="10">
        <v>9997327954</v>
      </c>
      <c r="L498" s="10" t="s">
        <v>649</v>
      </c>
      <c r="M498" s="10" t="s">
        <v>362</v>
      </c>
      <c r="N498" s="10" t="s">
        <v>40</v>
      </c>
      <c r="O498" s="10" t="s">
        <v>41</v>
      </c>
      <c r="P498" s="10" t="s">
        <v>2359</v>
      </c>
      <c r="Q498" s="10" t="s">
        <v>15</v>
      </c>
      <c r="R498" s="10" t="s">
        <v>15</v>
      </c>
      <c r="S498" s="10" t="s">
        <v>15</v>
      </c>
      <c r="T498" s="10" t="s">
        <v>2282</v>
      </c>
      <c r="U498" s="10" t="s">
        <v>15</v>
      </c>
      <c r="V498" s="10" t="s">
        <v>15</v>
      </c>
      <c r="W498" s="10" t="s">
        <v>15</v>
      </c>
      <c r="X498" s="10" t="s">
        <v>15</v>
      </c>
      <c r="Y498" s="10" t="s">
        <v>15</v>
      </c>
      <c r="Z498" s="10" t="s">
        <v>15</v>
      </c>
      <c r="AA498" s="10" t="s">
        <v>2282</v>
      </c>
      <c r="AB498" s="10" t="s">
        <v>15</v>
      </c>
      <c r="AC498" s="10" t="s">
        <v>15</v>
      </c>
      <c r="AD498" s="10" t="s">
        <v>15</v>
      </c>
      <c r="AE498" s="10" t="s">
        <v>15</v>
      </c>
      <c r="AF498" s="10" t="s">
        <v>15</v>
      </c>
      <c r="AG498" s="10" t="s">
        <v>2362</v>
      </c>
      <c r="AH498" s="10" t="s">
        <v>2282</v>
      </c>
      <c r="AI498" s="10" t="s">
        <v>15</v>
      </c>
      <c r="AJ498" s="10" t="s">
        <v>15</v>
      </c>
      <c r="AK498" s="10" t="s">
        <v>2359</v>
      </c>
      <c r="AL498" s="10" t="s">
        <v>15</v>
      </c>
      <c r="AM498" s="10" t="s">
        <v>15</v>
      </c>
      <c r="AN498" s="10" t="s">
        <v>15</v>
      </c>
      <c r="AO498" s="10" t="s">
        <v>2282</v>
      </c>
      <c r="AP498" s="10" t="s">
        <v>15</v>
      </c>
      <c r="AQ498" s="10" t="s">
        <v>15</v>
      </c>
      <c r="AR498" s="10" t="s">
        <v>15</v>
      </c>
      <c r="AS498" s="10" t="s">
        <v>15</v>
      </c>
      <c r="AT498" s="10" t="s">
        <v>15</v>
      </c>
      <c r="AU498" s="10">
        <f>SUM(COUNTIFS($P498:$AT498,{"Present - Approved","On behalf attendance - Approved","On behalf attendance - Regularise - Approved","Present - Regularise - Approved"}))</f>
        <v>24</v>
      </c>
      <c r="AV498" s="10">
        <f>SUM(COUNTIFS($P498:$AT498,{"Present - Awaiting","Present - Regularise - Awaiting"}))</f>
        <v>0</v>
      </c>
      <c r="AW498" s="10">
        <f>SUM(COUNTIFS($P498:$AT498,{"Weekoff - Approved","Weekoff Regularise - Approved","Weekoff - Regularise - Approved"}))</f>
        <v>4</v>
      </c>
      <c r="AX498" s="10">
        <f>SUM(COUNTIFS($P498:$AT498,{"Half Day - Approved","Halfday Present - Regularise - Approved","Halfday Present - Approved"}))/2</f>
        <v>0</v>
      </c>
      <c r="AY498" s="10">
        <f>SUM(COUNTIFS($P498:$AT498,{"Half Day - Awaiting"}))/2</f>
        <v>0</v>
      </c>
      <c r="AZ498" s="10">
        <f>COUNTIFS($P498:$AT498,"*Leave - approved*")</f>
        <v>2</v>
      </c>
      <c r="BA498" s="10">
        <f>SUM(COUNTIFS($P498:$AT498,{"Leave - Awaiting"}))</f>
        <v>0</v>
      </c>
      <c r="BB498" s="10">
        <f>COUNTIFS($P498:$AT498,"*Holiday*")</f>
        <v>1</v>
      </c>
      <c r="BC498" s="10">
        <f>SUM(COUNTIFS($P498:$AT498,{"Absent","Absent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8" s="10">
        <f>SUM(COUNTIFS($P498:$AT498,{"Not Marked","Halfday Present - Rejected","Half Day - Rejected","Marked Absent - Regularise - Rejected"}))</f>
        <v>0</v>
      </c>
      <c r="BE498" s="10">
        <f>COUNTIFS($P498:$AT498,"*NA*")</f>
        <v>0</v>
      </c>
      <c r="BF498" s="10">
        <f>SUM(AV498+AY498+BA498+BC498+BD498)</f>
        <v>0</v>
      </c>
      <c r="BG498" s="10">
        <f>SUM(AU498+AW498+AX498+AZ498+BB498)</f>
        <v>31</v>
      </c>
      <c r="BH498" s="10">
        <f>SUM($AU498:$BE498)</f>
        <v>31</v>
      </c>
      <c r="BI498" s="10">
        <f>BA498</f>
        <v>0</v>
      </c>
      <c r="BJ498" s="10">
        <f>BD498+BI498</f>
        <v>0</v>
      </c>
      <c r="BK498" s="10">
        <v>0</v>
      </c>
      <c r="BL498" s="10" t="s">
        <v>2380</v>
      </c>
      <c r="BM498" s="10" t="s">
        <v>2377</v>
      </c>
    </row>
    <row r="499" spans="1:65" x14ac:dyDescent="0.25">
      <c r="A499" s="10" t="s">
        <v>217</v>
      </c>
      <c r="B499" s="10" t="s">
        <v>254</v>
      </c>
      <c r="C499" s="10">
        <v>2002941038</v>
      </c>
      <c r="D499" s="10" t="s">
        <v>1260</v>
      </c>
      <c r="E499" s="10" t="s">
        <v>1261</v>
      </c>
      <c r="F499" s="10" t="s">
        <v>46</v>
      </c>
      <c r="G499" s="10" t="s">
        <v>36</v>
      </c>
      <c r="H499" s="10">
        <v>7574093656</v>
      </c>
      <c r="I499" s="10" t="s">
        <v>1262</v>
      </c>
      <c r="J499" s="22">
        <v>45306</v>
      </c>
      <c r="K499" s="10">
        <v>9028299182</v>
      </c>
      <c r="L499" s="10" t="s">
        <v>221</v>
      </c>
      <c r="M499" s="10" t="s">
        <v>221</v>
      </c>
      <c r="N499" s="10" t="s">
        <v>40</v>
      </c>
      <c r="O499" s="10" t="s">
        <v>41</v>
      </c>
      <c r="P499" s="10" t="s">
        <v>15</v>
      </c>
      <c r="Q499" s="10" t="s">
        <v>15</v>
      </c>
      <c r="R499" s="10" t="s">
        <v>15</v>
      </c>
      <c r="S499" s="10" t="s">
        <v>15</v>
      </c>
      <c r="T499" s="10" t="s">
        <v>2282</v>
      </c>
      <c r="U499" s="10" t="s">
        <v>15</v>
      </c>
      <c r="V499" s="10" t="s">
        <v>15</v>
      </c>
      <c r="W499" s="10" t="s">
        <v>15</v>
      </c>
      <c r="X499" s="10" t="s">
        <v>15</v>
      </c>
      <c r="Y499" s="10" t="s">
        <v>15</v>
      </c>
      <c r="Z499" s="10" t="s">
        <v>15</v>
      </c>
      <c r="AA499" s="10" t="s">
        <v>2282</v>
      </c>
      <c r="AB499" s="10" t="s">
        <v>15</v>
      </c>
      <c r="AC499" s="10" t="s">
        <v>15</v>
      </c>
      <c r="AD499" s="10" t="s">
        <v>15</v>
      </c>
      <c r="AE499" s="10" t="s">
        <v>15</v>
      </c>
      <c r="AF499" s="10" t="s">
        <v>15</v>
      </c>
      <c r="AG499" s="10" t="s">
        <v>15</v>
      </c>
      <c r="AH499" s="10" t="s">
        <v>2282</v>
      </c>
      <c r="AI499" s="10" t="s">
        <v>15</v>
      </c>
      <c r="AJ499" s="10" t="s">
        <v>15</v>
      </c>
      <c r="AK499" s="10" t="s">
        <v>15</v>
      </c>
      <c r="AL499" s="10" t="s">
        <v>15</v>
      </c>
      <c r="AM499" s="10" t="s">
        <v>15</v>
      </c>
      <c r="AN499" s="10" t="s">
        <v>15</v>
      </c>
      <c r="AO499" s="10" t="s">
        <v>2282</v>
      </c>
      <c r="AP499" s="10" t="s">
        <v>15</v>
      </c>
      <c r="AQ499" s="10" t="s">
        <v>15</v>
      </c>
      <c r="AR499" s="10" t="s">
        <v>15</v>
      </c>
      <c r="AS499" s="10" t="s">
        <v>15</v>
      </c>
      <c r="AT499" s="10" t="s">
        <v>15</v>
      </c>
      <c r="AU499" s="10">
        <f>SUM(COUNTIFS($P499:$AT499,{"Present - Approved","On behalf attendance - Approved","On behalf attendance - Regularise - Approved","Present - Regularise - Approved"}))</f>
        <v>27</v>
      </c>
      <c r="AV499" s="10">
        <f>SUM(COUNTIFS($P499:$AT499,{"Present - Awaiting","Present - Regularise - Awaiting"}))</f>
        <v>0</v>
      </c>
      <c r="AW499" s="10">
        <f>SUM(COUNTIFS($P499:$AT499,{"Weekoff - Approved","Weekoff Regularise - Approved","Weekoff - Regularise - Approved"}))</f>
        <v>4</v>
      </c>
      <c r="AX499" s="10">
        <f>SUM(COUNTIFS($P499:$AT499,{"Half Day - Approved","Halfday Present - Regularise - Approved","Halfday Present - Approved"}))/2</f>
        <v>0</v>
      </c>
      <c r="AY499" s="10">
        <f>SUM(COUNTIFS($P499:$AT499,{"Half Day - Awaiting"}))/2</f>
        <v>0</v>
      </c>
      <c r="AZ499" s="10">
        <f>COUNTIFS($P499:$AT499,"*Leave - approved*")</f>
        <v>0</v>
      </c>
      <c r="BA499" s="10">
        <f>SUM(COUNTIFS($P499:$AT499,{"Leave - Awaiting"}))</f>
        <v>0</v>
      </c>
      <c r="BB499" s="10">
        <f>COUNTIFS($P499:$AT499,"*Holiday*")</f>
        <v>0</v>
      </c>
      <c r="BC499" s="10">
        <f>SUM(COUNTIFS($P499:$AT499,{"Absent","Absent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499" s="10">
        <f>SUM(COUNTIFS($P499:$AT499,{"Not Marked","Halfday Present - Rejected","Half Day - Rejected","Marked Absent - Regularise - Rejected"}))</f>
        <v>0</v>
      </c>
      <c r="BE499" s="10">
        <f>COUNTIFS($P499:$AT499,"*NA*")</f>
        <v>0</v>
      </c>
      <c r="BF499" s="10">
        <f>SUM(AV499+AY499+BA499+BC499+BD499)</f>
        <v>0</v>
      </c>
      <c r="BG499" s="10">
        <f>SUM(AU499+AW499+AX499+AZ499+BB499)</f>
        <v>31</v>
      </c>
      <c r="BH499" s="10">
        <f>SUM($AU499:$BE499)</f>
        <v>31</v>
      </c>
      <c r="BI499" s="10">
        <f>BA499</f>
        <v>0</v>
      </c>
      <c r="BJ499" s="10">
        <f>BD499+BI499</f>
        <v>0</v>
      </c>
      <c r="BK499" s="10">
        <v>0</v>
      </c>
      <c r="BL499" s="10" t="s">
        <v>2380</v>
      </c>
      <c r="BM499" s="10" t="s">
        <v>2377</v>
      </c>
    </row>
    <row r="500" spans="1:65" x14ac:dyDescent="0.25">
      <c r="A500" s="10" t="s">
        <v>100</v>
      </c>
      <c r="B500" s="10" t="s">
        <v>1263</v>
      </c>
      <c r="C500" s="10">
        <v>2002902115</v>
      </c>
      <c r="D500" s="10" t="s">
        <v>1264</v>
      </c>
      <c r="E500" s="10" t="s">
        <v>1265</v>
      </c>
      <c r="F500" s="10" t="s">
        <v>104</v>
      </c>
      <c r="G500" s="10" t="s">
        <v>47</v>
      </c>
      <c r="H500" s="10">
        <v>9728725245</v>
      </c>
      <c r="I500" s="10" t="s">
        <v>1216</v>
      </c>
      <c r="J500" s="22">
        <v>45306</v>
      </c>
      <c r="K500" s="10">
        <v>9813379902</v>
      </c>
      <c r="L500" s="10" t="s">
        <v>988</v>
      </c>
      <c r="M500" s="10" t="s">
        <v>106</v>
      </c>
      <c r="N500" s="10" t="s">
        <v>40</v>
      </c>
      <c r="O500" s="10" t="s">
        <v>41</v>
      </c>
      <c r="P500" s="10" t="s">
        <v>15</v>
      </c>
      <c r="Q500" s="10" t="s">
        <v>15</v>
      </c>
      <c r="R500" s="10" t="s">
        <v>15</v>
      </c>
      <c r="S500" s="10" t="s">
        <v>15</v>
      </c>
      <c r="T500" s="10" t="s">
        <v>2282</v>
      </c>
      <c r="U500" s="10" t="s">
        <v>15</v>
      </c>
      <c r="V500" s="10" t="s">
        <v>15</v>
      </c>
      <c r="W500" s="10" t="s">
        <v>15</v>
      </c>
      <c r="X500" s="10" t="s">
        <v>15</v>
      </c>
      <c r="Y500" s="10" t="s">
        <v>15</v>
      </c>
      <c r="Z500" s="10" t="s">
        <v>15</v>
      </c>
      <c r="AA500" s="10" t="s">
        <v>2282</v>
      </c>
      <c r="AB500" s="10" t="s">
        <v>15</v>
      </c>
      <c r="AC500" s="10" t="s">
        <v>2359</v>
      </c>
      <c r="AD500" s="10" t="s">
        <v>15</v>
      </c>
      <c r="AE500" s="10" t="s">
        <v>15</v>
      </c>
      <c r="AF500" s="10" t="s">
        <v>15</v>
      </c>
      <c r="AG500" s="10" t="s">
        <v>2362</v>
      </c>
      <c r="AH500" s="10" t="s">
        <v>2282</v>
      </c>
      <c r="AI500" s="10" t="s">
        <v>15</v>
      </c>
      <c r="AJ500" s="10" t="s">
        <v>15</v>
      </c>
      <c r="AK500" s="10" t="s">
        <v>15</v>
      </c>
      <c r="AL500" s="10" t="s">
        <v>15</v>
      </c>
      <c r="AM500" s="10" t="s">
        <v>15</v>
      </c>
      <c r="AN500" s="10" t="s">
        <v>15</v>
      </c>
      <c r="AO500" s="10" t="s">
        <v>2282</v>
      </c>
      <c r="AP500" s="10" t="s">
        <v>15</v>
      </c>
      <c r="AQ500" s="10" t="s">
        <v>15</v>
      </c>
      <c r="AR500" s="10" t="s">
        <v>15</v>
      </c>
      <c r="AS500" s="10" t="s">
        <v>15</v>
      </c>
      <c r="AT500" s="10" t="s">
        <v>15</v>
      </c>
      <c r="AU500" s="10">
        <f>SUM(COUNTIFS($P500:$AT500,{"Present - Approved","On behalf attendance - Approved","On behalf attendance - Regularise - Approved","Present - Regularise - Approved"}))</f>
        <v>25</v>
      </c>
      <c r="AV500" s="10">
        <f>SUM(COUNTIFS($P500:$AT500,{"Present - Awaiting","Present - Regularise - Awaiting"}))</f>
        <v>0</v>
      </c>
      <c r="AW500" s="10">
        <f>SUM(COUNTIFS($P500:$AT500,{"Weekoff - Approved","Weekoff Regularise - Approved","Weekoff - Regularise - Approved"}))</f>
        <v>4</v>
      </c>
      <c r="AX500" s="10">
        <f>SUM(COUNTIFS($P500:$AT500,{"Half Day - Approved","Halfday Present - Regularise - Approved","Halfday Present - Approved"}))/2</f>
        <v>0</v>
      </c>
      <c r="AY500" s="10">
        <f>SUM(COUNTIFS($P500:$AT500,{"Half Day - Awaiting"}))/2</f>
        <v>0</v>
      </c>
      <c r="AZ500" s="10">
        <f>COUNTIFS($P500:$AT500,"*Leave - approved*")</f>
        <v>1</v>
      </c>
      <c r="BA500" s="10">
        <f>SUM(COUNTIFS($P500:$AT500,{"Leave - Awaiting"}))</f>
        <v>0</v>
      </c>
      <c r="BB500" s="10">
        <f>COUNTIFS($P500:$AT500,"*Holiday*")</f>
        <v>1</v>
      </c>
      <c r="BC500" s="10">
        <f>SUM(COUNTIFS($P500:$AT500,{"Absent","Absent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0" s="10">
        <f>SUM(COUNTIFS($P500:$AT500,{"Not Marked","Halfday Present - Rejected","Half Day - Rejected","Marked Absent - Regularise - Rejected"}))</f>
        <v>0</v>
      </c>
      <c r="BE500" s="10">
        <f>COUNTIFS($P500:$AT500,"*NA*")</f>
        <v>0</v>
      </c>
      <c r="BF500" s="10">
        <f>SUM(AV500+AY500+BA500+BC500+BD500)</f>
        <v>0</v>
      </c>
      <c r="BG500" s="10">
        <f>SUM(AU500+AW500+AX500+AZ500+BB500)</f>
        <v>31</v>
      </c>
      <c r="BH500" s="10">
        <f>SUM($AU500:$BE500)</f>
        <v>31</v>
      </c>
      <c r="BI500" s="10">
        <f>BA500</f>
        <v>0</v>
      </c>
      <c r="BJ500" s="10">
        <f>BD500+BI500</f>
        <v>0</v>
      </c>
      <c r="BK500" s="10">
        <v>0</v>
      </c>
      <c r="BL500" s="10" t="s">
        <v>2380</v>
      </c>
      <c r="BM500" s="10" t="s">
        <v>2377</v>
      </c>
    </row>
    <row r="501" spans="1:65" x14ac:dyDescent="0.25">
      <c r="A501" s="10" t="s">
        <v>42</v>
      </c>
      <c r="B501" s="10" t="s">
        <v>43</v>
      </c>
      <c r="C501" s="10">
        <v>2002902137</v>
      </c>
      <c r="D501" s="10" t="s">
        <v>1266</v>
      </c>
      <c r="E501" s="10" t="s">
        <v>1267</v>
      </c>
      <c r="F501" s="10" t="s">
        <v>46</v>
      </c>
      <c r="G501" s="10" t="s">
        <v>47</v>
      </c>
      <c r="H501" s="10">
        <v>6393928821</v>
      </c>
      <c r="I501" s="10" t="s">
        <v>1216</v>
      </c>
      <c r="J501" s="22">
        <v>45307</v>
      </c>
      <c r="K501" s="10">
        <v>9131585829</v>
      </c>
      <c r="L501" s="10" t="s">
        <v>54</v>
      </c>
      <c r="M501" s="10" t="s">
        <v>50</v>
      </c>
      <c r="N501" s="10" t="s">
        <v>40</v>
      </c>
      <c r="O501" s="10" t="s">
        <v>41</v>
      </c>
      <c r="P501" s="10" t="s">
        <v>15</v>
      </c>
      <c r="Q501" s="10" t="s">
        <v>2360</v>
      </c>
      <c r="R501" s="10" t="s">
        <v>15</v>
      </c>
      <c r="S501" s="10" t="s">
        <v>15</v>
      </c>
      <c r="T501" s="10" t="s">
        <v>2282</v>
      </c>
      <c r="U501" s="10" t="s">
        <v>15</v>
      </c>
      <c r="V501" s="10" t="s">
        <v>15</v>
      </c>
      <c r="W501" s="10" t="s">
        <v>2360</v>
      </c>
      <c r="X501" s="10" t="s">
        <v>2360</v>
      </c>
      <c r="Y501" s="10" t="s">
        <v>2360</v>
      </c>
      <c r="Z501" s="10" t="s">
        <v>15</v>
      </c>
      <c r="AA501" s="10" t="s">
        <v>2282</v>
      </c>
      <c r="AB501" s="10" t="s">
        <v>15</v>
      </c>
      <c r="AC501" s="10" t="s">
        <v>2360</v>
      </c>
      <c r="AD501" s="10" t="s">
        <v>15</v>
      </c>
      <c r="AE501" s="10" t="s">
        <v>2360</v>
      </c>
      <c r="AF501" s="10" t="s">
        <v>15</v>
      </c>
      <c r="AG501" s="10" t="s">
        <v>2360</v>
      </c>
      <c r="AH501" s="10" t="s">
        <v>2282</v>
      </c>
      <c r="AI501" s="10" t="s">
        <v>15</v>
      </c>
      <c r="AJ501" s="10" t="s">
        <v>15</v>
      </c>
      <c r="AK501" s="10" t="s">
        <v>2360</v>
      </c>
      <c r="AL501" s="10" t="s">
        <v>2360</v>
      </c>
      <c r="AM501" s="10" t="s">
        <v>15</v>
      </c>
      <c r="AN501" s="10" t="s">
        <v>15</v>
      </c>
      <c r="AO501" s="10" t="s">
        <v>2282</v>
      </c>
      <c r="AP501" s="10" t="s">
        <v>15</v>
      </c>
      <c r="AQ501" s="10" t="s">
        <v>15</v>
      </c>
      <c r="AR501" s="10" t="s">
        <v>15</v>
      </c>
      <c r="AS501" s="10" t="s">
        <v>15</v>
      </c>
      <c r="AT501" s="10" t="s">
        <v>15</v>
      </c>
      <c r="AU501" s="10">
        <f>SUM(COUNTIFS($P501:$AT501,{"Present - Approved","On behalf attendance - Approved","On behalf attendance - Regularise - Approved","Present - Regularise - Approved"}))</f>
        <v>27</v>
      </c>
      <c r="AV501" s="10">
        <f>SUM(COUNTIFS($P501:$AT501,{"Present - Awaiting","Present - Regularise - Awaiting"}))</f>
        <v>0</v>
      </c>
      <c r="AW501" s="10">
        <f>SUM(COUNTIFS($P501:$AT501,{"Weekoff - Approved","Weekoff Regularise - Approved","Weekoff - Regularise - Approved"}))</f>
        <v>4</v>
      </c>
      <c r="AX501" s="10">
        <f>SUM(COUNTIFS($P501:$AT501,{"Half Day - Approved","Halfday Present - Regularise - Approved","Halfday Present - Approved"}))/2</f>
        <v>0</v>
      </c>
      <c r="AY501" s="10">
        <f>SUM(COUNTIFS($P501:$AT501,{"Half Day - Awaiting"}))/2</f>
        <v>0</v>
      </c>
      <c r="AZ501" s="10">
        <f>COUNTIFS($P501:$AT501,"*Leave - approved*")</f>
        <v>0</v>
      </c>
      <c r="BA501" s="10">
        <f>SUM(COUNTIFS($P501:$AT501,{"Leave - Awaiting"}))</f>
        <v>0</v>
      </c>
      <c r="BB501" s="10">
        <f>COUNTIFS($P501:$AT501,"*Holiday*")</f>
        <v>0</v>
      </c>
      <c r="BC501" s="10">
        <f>SUM(COUNTIFS($P501:$AT501,{"Absent","Absent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1" s="10">
        <f>SUM(COUNTIFS($P501:$AT501,{"Not Marked","Halfday Present - Rejected","Half Day - Rejected","Marked Absent - Regularise - Rejected"}))</f>
        <v>0</v>
      </c>
      <c r="BE501" s="10">
        <f>COUNTIFS($P501:$AT501,"*NA*")</f>
        <v>0</v>
      </c>
      <c r="BF501" s="10">
        <f>SUM(AV501+AY501+BA501+BC501+BD501)</f>
        <v>0</v>
      </c>
      <c r="BG501" s="10">
        <f>SUM(AU501+AW501+AX501+AZ501+BB501)</f>
        <v>31</v>
      </c>
      <c r="BH501" s="10">
        <f>SUM($AU501:$BE501)</f>
        <v>31</v>
      </c>
      <c r="BI501" s="10">
        <f>BA501</f>
        <v>0</v>
      </c>
      <c r="BJ501" s="10">
        <f>BD501+BI501</f>
        <v>0</v>
      </c>
      <c r="BK501" s="10">
        <v>0</v>
      </c>
      <c r="BL501" s="10" t="s">
        <v>2380</v>
      </c>
      <c r="BM501" s="10" t="s">
        <v>2377</v>
      </c>
    </row>
    <row r="502" spans="1:65" x14ac:dyDescent="0.25">
      <c r="A502" s="10" t="s">
        <v>1035</v>
      </c>
      <c r="B502" s="10" t="s">
        <v>1268</v>
      </c>
      <c r="C502" s="10">
        <v>2002902134</v>
      </c>
      <c r="D502" s="10" t="s">
        <v>1269</v>
      </c>
      <c r="E502" s="10" t="s">
        <v>1270</v>
      </c>
      <c r="F502" s="10" t="s">
        <v>91</v>
      </c>
      <c r="G502" s="10" t="s">
        <v>47</v>
      </c>
      <c r="H502" s="10">
        <v>8249642298</v>
      </c>
      <c r="I502" s="10" t="s">
        <v>1216</v>
      </c>
      <c r="J502" s="22">
        <v>45309</v>
      </c>
      <c r="K502" s="10">
        <v>7504417388</v>
      </c>
      <c r="L502" s="10" t="s">
        <v>1039</v>
      </c>
      <c r="M502" s="10" t="s">
        <v>1040</v>
      </c>
      <c r="N502" s="10" t="s">
        <v>40</v>
      </c>
      <c r="O502" s="10" t="s">
        <v>41</v>
      </c>
      <c r="P502" s="10" t="s">
        <v>15</v>
      </c>
      <c r="Q502" s="10" t="s">
        <v>15</v>
      </c>
      <c r="R502" s="10" t="s">
        <v>2359</v>
      </c>
      <c r="S502" s="10" t="s">
        <v>15</v>
      </c>
      <c r="T502" s="10" t="s">
        <v>2282</v>
      </c>
      <c r="U502" s="10" t="s">
        <v>2359</v>
      </c>
      <c r="V502" s="10" t="s">
        <v>15</v>
      </c>
      <c r="W502" s="10" t="s">
        <v>15</v>
      </c>
      <c r="X502" s="10" t="s">
        <v>15</v>
      </c>
      <c r="Y502" s="10" t="s">
        <v>15</v>
      </c>
      <c r="Z502" s="10" t="s">
        <v>15</v>
      </c>
      <c r="AA502" s="10" t="s">
        <v>2282</v>
      </c>
      <c r="AB502" s="10" t="s">
        <v>15</v>
      </c>
      <c r="AC502" s="10" t="s">
        <v>15</v>
      </c>
      <c r="AD502" s="10" t="s">
        <v>15</v>
      </c>
      <c r="AE502" s="10" t="s">
        <v>15</v>
      </c>
      <c r="AF502" s="10" t="s">
        <v>15</v>
      </c>
      <c r="AG502" s="10" t="s">
        <v>15</v>
      </c>
      <c r="AH502" s="10" t="s">
        <v>2282</v>
      </c>
      <c r="AI502" s="10" t="s">
        <v>15</v>
      </c>
      <c r="AJ502" s="10" t="s">
        <v>15</v>
      </c>
      <c r="AK502" s="10" t="s">
        <v>15</v>
      </c>
      <c r="AL502" s="10" t="s">
        <v>15</v>
      </c>
      <c r="AM502" s="10" t="s">
        <v>15</v>
      </c>
      <c r="AN502" s="10" t="s">
        <v>15</v>
      </c>
      <c r="AO502" s="10" t="s">
        <v>2282</v>
      </c>
      <c r="AP502" s="10" t="s">
        <v>15</v>
      </c>
      <c r="AQ502" s="10" t="s">
        <v>15</v>
      </c>
      <c r="AR502" s="10" t="s">
        <v>15</v>
      </c>
      <c r="AS502" s="10" t="s">
        <v>15</v>
      </c>
      <c r="AT502" s="10" t="s">
        <v>15</v>
      </c>
      <c r="AU502" s="10">
        <f>SUM(COUNTIFS($P502:$AT502,{"Present - Approved","On behalf attendance - Approved","On behalf attendance - Regularise - Approved","Present - Regularise - Approved"}))</f>
        <v>25</v>
      </c>
      <c r="AV502" s="10">
        <f>SUM(COUNTIFS($P502:$AT502,{"Present - Awaiting","Present - Regularise - Awaiting"}))</f>
        <v>0</v>
      </c>
      <c r="AW502" s="10">
        <f>SUM(COUNTIFS($P502:$AT502,{"Weekoff - Approved","Weekoff Regularise - Approved","Weekoff - Regularise - Approved"}))</f>
        <v>4</v>
      </c>
      <c r="AX502" s="10">
        <f>SUM(COUNTIFS($P502:$AT502,{"Half Day - Approved","Halfday Present - Regularise - Approved","Halfday Present - Approved"}))/2</f>
        <v>0</v>
      </c>
      <c r="AY502" s="10">
        <f>SUM(COUNTIFS($P502:$AT502,{"Half Day - Awaiting"}))/2</f>
        <v>0</v>
      </c>
      <c r="AZ502" s="10">
        <f>COUNTIFS($P502:$AT502,"*Leave - approved*")</f>
        <v>2</v>
      </c>
      <c r="BA502" s="10">
        <f>SUM(COUNTIFS($P502:$AT502,{"Leave - Awaiting"}))</f>
        <v>0</v>
      </c>
      <c r="BB502" s="10">
        <f>COUNTIFS($P502:$AT502,"*Holiday*")</f>
        <v>0</v>
      </c>
      <c r="BC502" s="10">
        <f>SUM(COUNTIFS($P502:$AT502,{"Absent","Absent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2" s="10">
        <f>SUM(COUNTIFS($P502:$AT502,{"Not Marked","Halfday Present - Rejected","Half Day - Rejected","Marked Absent - Regularise - Rejected"}))</f>
        <v>0</v>
      </c>
      <c r="BE502" s="10">
        <f>COUNTIFS($P502:$AT502,"*NA*")</f>
        <v>0</v>
      </c>
      <c r="BF502" s="10">
        <f>SUM(AV502+AY502+BA502+BC502+BD502)</f>
        <v>0</v>
      </c>
      <c r="BG502" s="10">
        <f>SUM(AU502+AW502+AX502+AZ502+BB502)</f>
        <v>31</v>
      </c>
      <c r="BH502" s="10">
        <f>SUM($AU502:$BE502)</f>
        <v>31</v>
      </c>
      <c r="BI502" s="10">
        <f>BA502</f>
        <v>0</v>
      </c>
      <c r="BJ502" s="10">
        <f>BD502+BI502</f>
        <v>0</v>
      </c>
      <c r="BK502" s="10">
        <v>0</v>
      </c>
      <c r="BL502" s="10" t="s">
        <v>2380</v>
      </c>
      <c r="BM502" s="10" t="s">
        <v>2377</v>
      </c>
    </row>
    <row r="503" spans="1:65" x14ac:dyDescent="0.25">
      <c r="A503" s="10" t="s">
        <v>736</v>
      </c>
      <c r="B503" s="10" t="s">
        <v>1271</v>
      </c>
      <c r="C503" s="10">
        <v>2002935744</v>
      </c>
      <c r="D503" s="10" t="s">
        <v>1272</v>
      </c>
      <c r="E503" s="10" t="s">
        <v>1273</v>
      </c>
      <c r="F503" s="10" t="s">
        <v>91</v>
      </c>
      <c r="G503" s="10" t="s">
        <v>47</v>
      </c>
      <c r="H503" s="10">
        <v>7991139598</v>
      </c>
      <c r="I503" s="10" t="s">
        <v>1216</v>
      </c>
      <c r="J503" s="22">
        <v>45323</v>
      </c>
      <c r="K503" s="10">
        <v>8102213330</v>
      </c>
      <c r="L503" s="10" t="s">
        <v>806</v>
      </c>
      <c r="M503" s="10" t="s">
        <v>807</v>
      </c>
      <c r="N503" s="10" t="s">
        <v>40</v>
      </c>
      <c r="O503" s="10" t="s">
        <v>41</v>
      </c>
      <c r="P503" s="10" t="s">
        <v>15</v>
      </c>
      <c r="Q503" s="10" t="s">
        <v>15</v>
      </c>
      <c r="R503" s="10" t="s">
        <v>15</v>
      </c>
      <c r="S503" s="10" t="s">
        <v>15</v>
      </c>
      <c r="T503" s="10" t="s">
        <v>2282</v>
      </c>
      <c r="U503" s="10" t="s">
        <v>15</v>
      </c>
      <c r="V503" s="10" t="s">
        <v>15</v>
      </c>
      <c r="W503" s="10" t="s">
        <v>15</v>
      </c>
      <c r="X503" s="10" t="s">
        <v>15</v>
      </c>
      <c r="Y503" s="10" t="s">
        <v>15</v>
      </c>
      <c r="Z503" s="10" t="s">
        <v>15</v>
      </c>
      <c r="AA503" s="10" t="s">
        <v>2282</v>
      </c>
      <c r="AB503" s="10" t="s">
        <v>15</v>
      </c>
      <c r="AC503" s="10" t="s">
        <v>15</v>
      </c>
      <c r="AD503" s="10" t="s">
        <v>15</v>
      </c>
      <c r="AE503" s="10" t="s">
        <v>15</v>
      </c>
      <c r="AF503" s="10" t="s">
        <v>15</v>
      </c>
      <c r="AG503" s="10" t="s">
        <v>15</v>
      </c>
      <c r="AH503" s="10" t="s">
        <v>2282</v>
      </c>
      <c r="AI503" s="10" t="s">
        <v>2360</v>
      </c>
      <c r="AJ503" s="10" t="s">
        <v>2360</v>
      </c>
      <c r="AK503" s="10" t="s">
        <v>2360</v>
      </c>
      <c r="AL503" s="10" t="s">
        <v>15</v>
      </c>
      <c r="AM503" s="10" t="s">
        <v>15</v>
      </c>
      <c r="AN503" s="10" t="s">
        <v>15</v>
      </c>
      <c r="AO503" s="10" t="s">
        <v>2282</v>
      </c>
      <c r="AP503" s="10" t="s">
        <v>15</v>
      </c>
      <c r="AQ503" s="10" t="s">
        <v>15</v>
      </c>
      <c r="AR503" s="10" t="s">
        <v>15</v>
      </c>
      <c r="AS503" s="10" t="s">
        <v>15</v>
      </c>
      <c r="AT503" s="10" t="s">
        <v>15</v>
      </c>
      <c r="AU503" s="10">
        <f>SUM(COUNTIFS($P503:$AT503,{"Present - Approved","On behalf attendance - Approved","On behalf attendance - Regularise - Approved","Present - Regularise - Approved"}))</f>
        <v>27</v>
      </c>
      <c r="AV503" s="10">
        <f>SUM(COUNTIFS($P503:$AT503,{"Present - Awaiting","Present - Regularise - Awaiting"}))</f>
        <v>0</v>
      </c>
      <c r="AW503" s="10">
        <f>SUM(COUNTIFS($P503:$AT503,{"Weekoff - Approved","Weekoff Regularise - Approved","Weekoff - Regularise - Approved"}))</f>
        <v>4</v>
      </c>
      <c r="AX503" s="10">
        <f>SUM(COUNTIFS($P503:$AT503,{"Half Day - Approved","Halfday Present - Regularise - Approved","Halfday Present - Approved"}))/2</f>
        <v>0</v>
      </c>
      <c r="AY503" s="10">
        <f>SUM(COUNTIFS($P503:$AT503,{"Half Day - Awaiting"}))/2</f>
        <v>0</v>
      </c>
      <c r="AZ503" s="10">
        <f>COUNTIFS($P503:$AT503,"*Leave - approved*")</f>
        <v>0</v>
      </c>
      <c r="BA503" s="10">
        <f>SUM(COUNTIFS($P503:$AT503,{"Leave - Awaiting"}))</f>
        <v>0</v>
      </c>
      <c r="BB503" s="10">
        <f>COUNTIFS($P503:$AT503,"*Holiday*")</f>
        <v>0</v>
      </c>
      <c r="BC503" s="10">
        <f>SUM(COUNTIFS($P503:$AT503,{"Absent","Absent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3" s="10">
        <f>SUM(COUNTIFS($P503:$AT503,{"Not Marked","Halfday Present - Rejected","Half Day - Rejected","Marked Absent - Regularise - Rejected"}))</f>
        <v>0</v>
      </c>
      <c r="BE503" s="10">
        <f>COUNTIFS($P503:$AT503,"*NA*")</f>
        <v>0</v>
      </c>
      <c r="BF503" s="10">
        <f>SUM(AV503+AY503+BA503+BC503+BD503)</f>
        <v>0</v>
      </c>
      <c r="BG503" s="10">
        <f>SUM(AU503+AW503+AX503+AZ503+BB503)</f>
        <v>31</v>
      </c>
      <c r="BH503" s="10">
        <f>SUM($AU503:$BE503)</f>
        <v>31</v>
      </c>
      <c r="BI503" s="10">
        <f>BA503</f>
        <v>0</v>
      </c>
      <c r="BJ503" s="10">
        <f>BD503+BI503</f>
        <v>0</v>
      </c>
      <c r="BK503" s="10">
        <v>0</v>
      </c>
      <c r="BL503" s="10" t="s">
        <v>2380</v>
      </c>
      <c r="BM503" s="10" t="s">
        <v>2377</v>
      </c>
    </row>
    <row r="504" spans="1:65" x14ac:dyDescent="0.25">
      <c r="A504" s="10" t="s">
        <v>100</v>
      </c>
      <c r="B504" s="10" t="s">
        <v>101</v>
      </c>
      <c r="C504" s="10">
        <v>2002935738</v>
      </c>
      <c r="D504" s="10" t="s">
        <v>1280</v>
      </c>
      <c r="E504" s="10" t="s">
        <v>1281</v>
      </c>
      <c r="F504" s="10" t="s">
        <v>104</v>
      </c>
      <c r="G504" s="10" t="s">
        <v>36</v>
      </c>
      <c r="H504" s="10">
        <v>9793190862</v>
      </c>
      <c r="I504" s="10" t="s">
        <v>37</v>
      </c>
      <c r="J504" s="22">
        <v>45323</v>
      </c>
      <c r="K504" s="10">
        <v>9999490293</v>
      </c>
      <c r="L504" s="10" t="s">
        <v>1282</v>
      </c>
      <c r="M504" s="10" t="s">
        <v>1282</v>
      </c>
      <c r="N504" s="10" t="s">
        <v>40</v>
      </c>
      <c r="O504" s="10" t="s">
        <v>41</v>
      </c>
      <c r="P504" s="10" t="s">
        <v>15</v>
      </c>
      <c r="Q504" s="10" t="s">
        <v>15</v>
      </c>
      <c r="R504" s="10" t="s">
        <v>2360</v>
      </c>
      <c r="S504" s="10" t="s">
        <v>15</v>
      </c>
      <c r="T504" s="10" t="s">
        <v>2282</v>
      </c>
      <c r="U504" s="10" t="s">
        <v>15</v>
      </c>
      <c r="V504" s="10" t="s">
        <v>15</v>
      </c>
      <c r="W504" s="10" t="s">
        <v>15</v>
      </c>
      <c r="X504" s="10" t="s">
        <v>15</v>
      </c>
      <c r="Y504" s="10" t="s">
        <v>15</v>
      </c>
      <c r="Z504" s="10" t="s">
        <v>15</v>
      </c>
      <c r="AA504" s="10" t="s">
        <v>2282</v>
      </c>
      <c r="AB504" s="10" t="s">
        <v>15</v>
      </c>
      <c r="AC504" s="10" t="s">
        <v>15</v>
      </c>
      <c r="AD504" s="10" t="s">
        <v>15</v>
      </c>
      <c r="AE504" s="10" t="s">
        <v>15</v>
      </c>
      <c r="AF504" s="10" t="s">
        <v>15</v>
      </c>
      <c r="AG504" s="10" t="s">
        <v>2362</v>
      </c>
      <c r="AH504" s="10" t="s">
        <v>2282</v>
      </c>
      <c r="AI504" s="10" t="s">
        <v>15</v>
      </c>
      <c r="AJ504" s="10" t="s">
        <v>15</v>
      </c>
      <c r="AK504" s="10" t="s">
        <v>15</v>
      </c>
      <c r="AL504" s="10" t="s">
        <v>15</v>
      </c>
      <c r="AM504" s="10" t="s">
        <v>15</v>
      </c>
      <c r="AN504" s="10" t="s">
        <v>15</v>
      </c>
      <c r="AO504" s="10" t="s">
        <v>2282</v>
      </c>
      <c r="AP504" s="10" t="s">
        <v>15</v>
      </c>
      <c r="AQ504" s="10" t="s">
        <v>15</v>
      </c>
      <c r="AR504" s="10" t="s">
        <v>15</v>
      </c>
      <c r="AS504" s="10" t="s">
        <v>15</v>
      </c>
      <c r="AT504" s="10" t="s">
        <v>15</v>
      </c>
      <c r="AU504" s="10">
        <f>SUM(COUNTIFS($P504:$AT504,{"Present - Approved","On behalf attendance - Approved","On behalf attendance - Regularise - Approved","Present - Regularise - Approved"}))</f>
        <v>26</v>
      </c>
      <c r="AV504" s="10">
        <f>SUM(COUNTIFS($P504:$AT504,{"Present - Awaiting","Present - Regularise - Awaiting"}))</f>
        <v>0</v>
      </c>
      <c r="AW504" s="10">
        <f>SUM(COUNTIFS($P504:$AT504,{"Weekoff - Approved","Weekoff Regularise - Approved","Weekoff - Regularise - Approved"}))</f>
        <v>4</v>
      </c>
      <c r="AX504" s="10">
        <f>SUM(COUNTIFS($P504:$AT504,{"Half Day - Approved","Halfday Present - Regularise - Approved","Halfday Present - Approved"}))/2</f>
        <v>0</v>
      </c>
      <c r="AY504" s="10">
        <f>SUM(COUNTIFS($P504:$AT504,{"Half Day - Awaiting"}))/2</f>
        <v>0</v>
      </c>
      <c r="AZ504" s="10">
        <f>COUNTIFS($P504:$AT504,"*Leave - approved*")</f>
        <v>0</v>
      </c>
      <c r="BA504" s="10">
        <f>SUM(COUNTIFS($P504:$AT504,{"Leave - Awaiting"}))</f>
        <v>0</v>
      </c>
      <c r="BB504" s="10">
        <f>COUNTIFS($P504:$AT504,"*Holiday*")</f>
        <v>1</v>
      </c>
      <c r="BC504" s="10">
        <f>SUM(COUNTIFS($P504:$AT504,{"Absent","Absent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4" s="10">
        <f>SUM(COUNTIFS($P504:$AT504,{"Not Marked","Halfday Present - Rejected","Half Day - Rejected","Marked Absent - Regularise - Rejected"}))</f>
        <v>0</v>
      </c>
      <c r="BE504" s="10">
        <f>COUNTIFS($P504:$AT504,"*NA*")</f>
        <v>0</v>
      </c>
      <c r="BF504" s="10">
        <f>SUM(AV504+AY504+BA504+BC504+BD504)</f>
        <v>0</v>
      </c>
      <c r="BG504" s="10">
        <f>SUM(AU504+AW504+AX504+AZ504+BB504)</f>
        <v>31</v>
      </c>
      <c r="BH504" s="10">
        <f>SUM($AU504:$BE504)</f>
        <v>31</v>
      </c>
      <c r="BI504" s="10">
        <f>BA504</f>
        <v>0</v>
      </c>
      <c r="BJ504" s="10">
        <f>BD504+BI504</f>
        <v>0</v>
      </c>
      <c r="BK504" s="10">
        <v>0</v>
      </c>
      <c r="BL504" s="10" t="s">
        <v>2380</v>
      </c>
      <c r="BM504" s="10" t="s">
        <v>2377</v>
      </c>
    </row>
    <row r="505" spans="1:65" x14ac:dyDescent="0.25">
      <c r="A505" s="10" t="s">
        <v>42</v>
      </c>
      <c r="B505" s="10" t="s">
        <v>55</v>
      </c>
      <c r="C505" s="10">
        <v>2002935736</v>
      </c>
      <c r="D505" s="10" t="s">
        <v>1283</v>
      </c>
      <c r="E505" s="10" t="s">
        <v>1284</v>
      </c>
      <c r="F505" s="10" t="s">
        <v>46</v>
      </c>
      <c r="G505" s="10" t="s">
        <v>47</v>
      </c>
      <c r="H505" s="10">
        <v>7000488543</v>
      </c>
      <c r="I505" s="10" t="s">
        <v>1216</v>
      </c>
      <c r="J505" s="22">
        <v>45323</v>
      </c>
      <c r="K505" s="10">
        <v>9826251785</v>
      </c>
      <c r="L505" s="10" t="s">
        <v>58</v>
      </c>
      <c r="M505" s="10" t="s">
        <v>59</v>
      </c>
      <c r="N505" s="10" t="s">
        <v>40</v>
      </c>
      <c r="O505" s="10" t="s">
        <v>41</v>
      </c>
      <c r="P505" s="10" t="s">
        <v>15</v>
      </c>
      <c r="Q505" s="10" t="s">
        <v>15</v>
      </c>
      <c r="R505" s="10" t="s">
        <v>15</v>
      </c>
      <c r="S505" s="10" t="s">
        <v>15</v>
      </c>
      <c r="T505" s="10" t="s">
        <v>2282</v>
      </c>
      <c r="U505" s="10" t="s">
        <v>15</v>
      </c>
      <c r="V505" s="10" t="s">
        <v>15</v>
      </c>
      <c r="W505" s="10" t="s">
        <v>15</v>
      </c>
      <c r="X505" s="10" t="s">
        <v>15</v>
      </c>
      <c r="Y505" s="10" t="s">
        <v>15</v>
      </c>
      <c r="Z505" s="10" t="s">
        <v>15</v>
      </c>
      <c r="AA505" s="10" t="s">
        <v>2282</v>
      </c>
      <c r="AB505" s="10" t="s">
        <v>15</v>
      </c>
      <c r="AC505" s="10" t="s">
        <v>15</v>
      </c>
      <c r="AD505" s="10" t="s">
        <v>15</v>
      </c>
      <c r="AE505" s="10" t="s">
        <v>15</v>
      </c>
      <c r="AF505" s="10" t="s">
        <v>15</v>
      </c>
      <c r="AG505" s="10" t="s">
        <v>2359</v>
      </c>
      <c r="AH505" s="10" t="s">
        <v>2282</v>
      </c>
      <c r="AI505" s="10" t="s">
        <v>15</v>
      </c>
      <c r="AJ505" s="10" t="s">
        <v>15</v>
      </c>
      <c r="AK505" s="10" t="s">
        <v>15</v>
      </c>
      <c r="AL505" s="10" t="s">
        <v>15</v>
      </c>
      <c r="AM505" s="10" t="s">
        <v>15</v>
      </c>
      <c r="AN505" s="10" t="s">
        <v>15</v>
      </c>
      <c r="AO505" s="10" t="s">
        <v>2282</v>
      </c>
      <c r="AP505" s="10" t="s">
        <v>15</v>
      </c>
      <c r="AQ505" s="10" t="s">
        <v>15</v>
      </c>
      <c r="AR505" s="10" t="s">
        <v>15</v>
      </c>
      <c r="AS505" s="10" t="s">
        <v>15</v>
      </c>
      <c r="AT505" s="10" t="s">
        <v>15</v>
      </c>
      <c r="AU505" s="10">
        <f>SUM(COUNTIFS($P505:$AT505,{"Present - Approved","On behalf attendance - Approved","On behalf attendance - Regularise - Approved","Present - Regularise - Approved"}))</f>
        <v>26</v>
      </c>
      <c r="AV505" s="10">
        <f>SUM(COUNTIFS($P505:$AT505,{"Present - Awaiting","Present - Regularise - Awaiting"}))</f>
        <v>0</v>
      </c>
      <c r="AW505" s="10">
        <f>SUM(COUNTIFS($P505:$AT505,{"Weekoff - Approved","Weekoff Regularise - Approved","Weekoff - Regularise - Approved"}))</f>
        <v>4</v>
      </c>
      <c r="AX505" s="10">
        <f>SUM(COUNTIFS($P505:$AT505,{"Half Day - Approved","Halfday Present - Regularise - Approved","Halfday Present - Approved"}))/2</f>
        <v>0</v>
      </c>
      <c r="AY505" s="10">
        <f>SUM(COUNTIFS($P505:$AT505,{"Half Day - Awaiting"}))/2</f>
        <v>0</v>
      </c>
      <c r="AZ505" s="10">
        <f>COUNTIFS($P505:$AT505,"*Leave - approved*")</f>
        <v>1</v>
      </c>
      <c r="BA505" s="10">
        <f>SUM(COUNTIFS($P505:$AT505,{"Leave - Awaiting"}))</f>
        <v>0</v>
      </c>
      <c r="BB505" s="10">
        <f>COUNTIFS($P505:$AT505,"*Holiday*")</f>
        <v>0</v>
      </c>
      <c r="BC505" s="10">
        <f>SUM(COUNTIFS($P505:$AT505,{"Absent","Absent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5" s="10">
        <f>SUM(COUNTIFS($P505:$AT505,{"Not Marked","Halfday Present - Rejected","Half Day - Rejected","Marked Absent - Regularise - Rejected"}))</f>
        <v>0</v>
      </c>
      <c r="BE505" s="10">
        <f>COUNTIFS($P505:$AT505,"*NA*")</f>
        <v>0</v>
      </c>
      <c r="BF505" s="10">
        <f>SUM(AV505+AY505+BA505+BC505+BD505)</f>
        <v>0</v>
      </c>
      <c r="BG505" s="10">
        <f>SUM(AU505+AW505+AX505+AZ505+BB505)</f>
        <v>31</v>
      </c>
      <c r="BH505" s="10">
        <f>SUM($AU505:$BE505)</f>
        <v>31</v>
      </c>
      <c r="BI505" s="10">
        <f>BA505</f>
        <v>0</v>
      </c>
      <c r="BJ505" s="10">
        <f>BD505+BI505</f>
        <v>0</v>
      </c>
      <c r="BK505" s="10">
        <v>0</v>
      </c>
      <c r="BL505" s="10" t="s">
        <v>2380</v>
      </c>
      <c r="BM505" s="10" t="s">
        <v>2377</v>
      </c>
    </row>
    <row r="506" spans="1:65" x14ac:dyDescent="0.25">
      <c r="A506" s="10" t="s">
        <v>151</v>
      </c>
      <c r="B506" s="10" t="s">
        <v>164</v>
      </c>
      <c r="C506" s="10">
        <v>2002935732</v>
      </c>
      <c r="D506" s="10" t="s">
        <v>1289</v>
      </c>
      <c r="E506" s="10" t="s">
        <v>1290</v>
      </c>
      <c r="F506" s="10" t="s">
        <v>104</v>
      </c>
      <c r="G506" s="10" t="s">
        <v>36</v>
      </c>
      <c r="H506" s="10">
        <v>8560908910</v>
      </c>
      <c r="I506" s="10" t="s">
        <v>37</v>
      </c>
      <c r="J506" s="22">
        <v>45324</v>
      </c>
      <c r="K506" s="10">
        <v>8058297482</v>
      </c>
      <c r="L506" s="10" t="s">
        <v>294</v>
      </c>
      <c r="M506" s="10" t="s">
        <v>295</v>
      </c>
      <c r="N506" s="10" t="s">
        <v>40</v>
      </c>
      <c r="O506" s="10" t="s">
        <v>41</v>
      </c>
      <c r="P506" s="10" t="s">
        <v>15</v>
      </c>
      <c r="Q506" s="10" t="s">
        <v>15</v>
      </c>
      <c r="R506" s="10" t="s">
        <v>15</v>
      </c>
      <c r="S506" s="10" t="s">
        <v>15</v>
      </c>
      <c r="T506" s="10" t="s">
        <v>2282</v>
      </c>
      <c r="U506" s="10" t="s">
        <v>15</v>
      </c>
      <c r="V506" s="10" t="s">
        <v>15</v>
      </c>
      <c r="W506" s="10" t="s">
        <v>15</v>
      </c>
      <c r="X506" s="10" t="s">
        <v>15</v>
      </c>
      <c r="Y506" s="10" t="s">
        <v>15</v>
      </c>
      <c r="Z506" s="10" t="s">
        <v>15</v>
      </c>
      <c r="AA506" s="10" t="s">
        <v>2282</v>
      </c>
      <c r="AB506" s="10" t="s">
        <v>15</v>
      </c>
      <c r="AC506" s="10" t="s">
        <v>15</v>
      </c>
      <c r="AD506" s="10" t="s">
        <v>15</v>
      </c>
      <c r="AE506" s="10" t="s">
        <v>15</v>
      </c>
      <c r="AF506" s="10" t="s">
        <v>15</v>
      </c>
      <c r="AG506" s="10" t="s">
        <v>2362</v>
      </c>
      <c r="AH506" s="10" t="s">
        <v>2282</v>
      </c>
      <c r="AI506" s="10" t="s">
        <v>15</v>
      </c>
      <c r="AJ506" s="10" t="s">
        <v>15</v>
      </c>
      <c r="AK506" s="10" t="s">
        <v>15</v>
      </c>
      <c r="AL506" s="10" t="s">
        <v>15</v>
      </c>
      <c r="AM506" s="10" t="s">
        <v>15</v>
      </c>
      <c r="AN506" s="10" t="s">
        <v>15</v>
      </c>
      <c r="AO506" s="10" t="s">
        <v>2282</v>
      </c>
      <c r="AP506" s="10" t="s">
        <v>15</v>
      </c>
      <c r="AQ506" s="10" t="s">
        <v>15</v>
      </c>
      <c r="AR506" s="10" t="s">
        <v>15</v>
      </c>
      <c r="AS506" s="10" t="s">
        <v>15</v>
      </c>
      <c r="AT506" s="10" t="s">
        <v>2359</v>
      </c>
      <c r="AU506" s="10">
        <f>SUM(COUNTIFS($P506:$AT506,{"Present - Approved","On behalf attendance - Approved","On behalf attendance - Regularise - Approved","Present - Regularise - Approved"}))</f>
        <v>25</v>
      </c>
      <c r="AV506" s="10">
        <f>SUM(COUNTIFS($P506:$AT506,{"Present - Awaiting","Present - Regularise - Awaiting"}))</f>
        <v>0</v>
      </c>
      <c r="AW506" s="10">
        <f>SUM(COUNTIFS($P506:$AT506,{"Weekoff - Approved","Weekoff Regularise - Approved","Weekoff - Regularise - Approved"}))</f>
        <v>4</v>
      </c>
      <c r="AX506" s="10">
        <f>SUM(COUNTIFS($P506:$AT506,{"Half Day - Approved","Halfday Present - Regularise - Approved","Halfday Present - Approved"}))/2</f>
        <v>0</v>
      </c>
      <c r="AY506" s="10">
        <f>SUM(COUNTIFS($P506:$AT506,{"Half Day - Awaiting"}))/2</f>
        <v>0</v>
      </c>
      <c r="AZ506" s="10">
        <f>COUNTIFS($P506:$AT506,"*Leave - approved*")</f>
        <v>1</v>
      </c>
      <c r="BA506" s="10">
        <f>SUM(COUNTIFS($P506:$AT506,{"Leave - Awaiting"}))</f>
        <v>0</v>
      </c>
      <c r="BB506" s="10">
        <f>COUNTIFS($P506:$AT506,"*Holiday*")</f>
        <v>1</v>
      </c>
      <c r="BC506" s="10">
        <f>SUM(COUNTIFS($P506:$AT506,{"Absent","Absent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6" s="10">
        <f>SUM(COUNTIFS($P506:$AT506,{"Not Marked","Halfday Present - Rejected","Half Day - Rejected","Marked Absent - Regularise - Rejected"}))</f>
        <v>0</v>
      </c>
      <c r="BE506" s="10">
        <f>COUNTIFS($P506:$AT506,"*NA*")</f>
        <v>0</v>
      </c>
      <c r="BF506" s="10">
        <f>SUM(AV506+AY506+BA506+BC506+BD506)</f>
        <v>0</v>
      </c>
      <c r="BG506" s="10">
        <f>SUM(AU506+AW506+AX506+AZ506+BB506)</f>
        <v>31</v>
      </c>
      <c r="BH506" s="10">
        <f>SUM($AU506:$BE506)</f>
        <v>31</v>
      </c>
      <c r="BI506" s="10">
        <f>BA506</f>
        <v>0</v>
      </c>
      <c r="BJ506" s="10">
        <f>BD506+BI506</f>
        <v>0</v>
      </c>
      <c r="BK506" s="10">
        <v>0</v>
      </c>
      <c r="BL506" s="10" t="s">
        <v>2380</v>
      </c>
      <c r="BM506" s="10" t="s">
        <v>2377</v>
      </c>
    </row>
    <row r="507" spans="1:65" x14ac:dyDescent="0.25">
      <c r="A507" s="10" t="s">
        <v>100</v>
      </c>
      <c r="B507" s="10" t="s">
        <v>991</v>
      </c>
      <c r="C507" s="10">
        <v>2002935730</v>
      </c>
      <c r="D507" s="10" t="s">
        <v>1291</v>
      </c>
      <c r="E507" s="10" t="s">
        <v>1292</v>
      </c>
      <c r="F507" s="10" t="s">
        <v>104</v>
      </c>
      <c r="G507" s="10" t="s">
        <v>47</v>
      </c>
      <c r="H507" s="10">
        <v>9501047156</v>
      </c>
      <c r="I507" s="10" t="s">
        <v>1216</v>
      </c>
      <c r="J507" s="22">
        <v>45327</v>
      </c>
      <c r="K507" s="10">
        <v>9813379902</v>
      </c>
      <c r="L507" s="10" t="s">
        <v>988</v>
      </c>
      <c r="M507" s="10" t="s">
        <v>106</v>
      </c>
      <c r="N507" s="10" t="s">
        <v>40</v>
      </c>
      <c r="O507" s="10" t="s">
        <v>41</v>
      </c>
      <c r="P507" s="10" t="s">
        <v>2359</v>
      </c>
      <c r="Q507" s="10" t="s">
        <v>2359</v>
      </c>
      <c r="R507" s="10" t="s">
        <v>15</v>
      </c>
      <c r="S507" s="10" t="s">
        <v>15</v>
      </c>
      <c r="T507" s="10" t="s">
        <v>2282</v>
      </c>
      <c r="U507" s="10" t="s">
        <v>2360</v>
      </c>
      <c r="V507" s="10" t="s">
        <v>15</v>
      </c>
      <c r="W507" s="10" t="s">
        <v>15</v>
      </c>
      <c r="X507" s="10" t="s">
        <v>15</v>
      </c>
      <c r="Y507" s="10" t="s">
        <v>2359</v>
      </c>
      <c r="Z507" s="10" t="s">
        <v>15</v>
      </c>
      <c r="AA507" s="10" t="s">
        <v>2282</v>
      </c>
      <c r="AB507" s="10" t="s">
        <v>15</v>
      </c>
      <c r="AC507" s="10" t="s">
        <v>15</v>
      </c>
      <c r="AD507" s="10" t="s">
        <v>15</v>
      </c>
      <c r="AE507" s="10" t="s">
        <v>15</v>
      </c>
      <c r="AF507" s="10" t="s">
        <v>15</v>
      </c>
      <c r="AG507" s="10" t="s">
        <v>2362</v>
      </c>
      <c r="AH507" s="10" t="s">
        <v>2282</v>
      </c>
      <c r="AI507" s="10" t="s">
        <v>15</v>
      </c>
      <c r="AJ507" s="10" t="s">
        <v>15</v>
      </c>
      <c r="AK507" s="10" t="s">
        <v>15</v>
      </c>
      <c r="AL507" s="10" t="s">
        <v>15</v>
      </c>
      <c r="AM507" s="10" t="s">
        <v>15</v>
      </c>
      <c r="AN507" s="10" t="s">
        <v>15</v>
      </c>
      <c r="AO507" s="10" t="s">
        <v>2282</v>
      </c>
      <c r="AP507" s="10" t="s">
        <v>15</v>
      </c>
      <c r="AQ507" s="10" t="s">
        <v>2359</v>
      </c>
      <c r="AR507" s="10" t="s">
        <v>15</v>
      </c>
      <c r="AS507" s="10" t="s">
        <v>15</v>
      </c>
      <c r="AT507" s="10" t="s">
        <v>15</v>
      </c>
      <c r="AU507" s="10">
        <f>SUM(COUNTIFS($P507:$AT507,{"Present - Approved","On behalf attendance - Approved","On behalf attendance - Regularise - Approved","Present - Regularise - Approved"}))</f>
        <v>22</v>
      </c>
      <c r="AV507" s="10">
        <f>SUM(COUNTIFS($P507:$AT507,{"Present - Awaiting","Present - Regularise - Awaiting"}))</f>
        <v>0</v>
      </c>
      <c r="AW507" s="10">
        <f>SUM(COUNTIFS($P507:$AT507,{"Weekoff - Approved","Weekoff Regularise - Approved","Weekoff - Regularise - Approved"}))</f>
        <v>4</v>
      </c>
      <c r="AX507" s="10">
        <f>SUM(COUNTIFS($P507:$AT507,{"Half Day - Approved","Halfday Present - Regularise - Approved","Halfday Present - Approved"}))/2</f>
        <v>0</v>
      </c>
      <c r="AY507" s="10">
        <f>SUM(COUNTIFS($P507:$AT507,{"Half Day - Awaiting"}))/2</f>
        <v>0</v>
      </c>
      <c r="AZ507" s="10">
        <f>COUNTIFS($P507:$AT507,"*Leave - approved*")</f>
        <v>4</v>
      </c>
      <c r="BA507" s="10">
        <f>SUM(COUNTIFS($P507:$AT507,{"Leave - Awaiting"}))</f>
        <v>0</v>
      </c>
      <c r="BB507" s="10">
        <f>COUNTIFS($P507:$AT507,"*Holiday*")</f>
        <v>1</v>
      </c>
      <c r="BC507" s="10">
        <f>SUM(COUNTIFS($P507:$AT507,{"Absent","Absent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7" s="10">
        <f>SUM(COUNTIFS($P507:$AT507,{"Not Marked","Halfday Present - Rejected","Half Day - Rejected","Marked Absent - Regularise - Rejected"}))</f>
        <v>0</v>
      </c>
      <c r="BE507" s="10">
        <f>COUNTIFS($P507:$AT507,"*NA*")</f>
        <v>0</v>
      </c>
      <c r="BF507" s="10">
        <f>SUM(AV507+AY507+BA507+BC507+BD507)</f>
        <v>0</v>
      </c>
      <c r="BG507" s="10">
        <f>SUM(AU507+AW507+AX507+AZ507+BB507)</f>
        <v>31</v>
      </c>
      <c r="BH507" s="10">
        <f>SUM($AU507:$BE507)</f>
        <v>31</v>
      </c>
      <c r="BI507" s="10">
        <f>BA507</f>
        <v>0</v>
      </c>
      <c r="BJ507" s="10">
        <f>BD507+BI507</f>
        <v>0</v>
      </c>
      <c r="BK507" s="10">
        <v>0</v>
      </c>
      <c r="BL507" s="10" t="s">
        <v>2380</v>
      </c>
      <c r="BM507" s="10" t="s">
        <v>2377</v>
      </c>
    </row>
    <row r="508" spans="1:65" x14ac:dyDescent="0.25">
      <c r="A508" s="10" t="s">
        <v>177</v>
      </c>
      <c r="B508" s="10" t="s">
        <v>178</v>
      </c>
      <c r="C508" s="10">
        <v>2002935728</v>
      </c>
      <c r="D508" s="10" t="s">
        <v>1293</v>
      </c>
      <c r="E508" s="10" t="s">
        <v>1294</v>
      </c>
      <c r="F508" s="10" t="s">
        <v>46</v>
      </c>
      <c r="G508" s="10" t="s">
        <v>36</v>
      </c>
      <c r="H508" s="10">
        <v>8839977529</v>
      </c>
      <c r="I508" s="10" t="s">
        <v>37</v>
      </c>
      <c r="J508" s="22">
        <v>45324</v>
      </c>
      <c r="K508" s="10">
        <v>9867384741</v>
      </c>
      <c r="L508" s="10" t="s">
        <v>181</v>
      </c>
      <c r="M508" s="10" t="s">
        <v>182</v>
      </c>
      <c r="N508" s="10" t="s">
        <v>40</v>
      </c>
      <c r="O508" s="10" t="s">
        <v>41</v>
      </c>
      <c r="P508" s="10" t="s">
        <v>15</v>
      </c>
      <c r="Q508" s="10" t="s">
        <v>15</v>
      </c>
      <c r="R508" s="10" t="s">
        <v>15</v>
      </c>
      <c r="S508" s="10" t="s">
        <v>15</v>
      </c>
      <c r="T508" s="10" t="s">
        <v>2282</v>
      </c>
      <c r="U508" s="10" t="s">
        <v>15</v>
      </c>
      <c r="V508" s="10" t="s">
        <v>15</v>
      </c>
      <c r="W508" s="10" t="s">
        <v>15</v>
      </c>
      <c r="X508" s="10" t="s">
        <v>15</v>
      </c>
      <c r="Y508" s="10" t="s">
        <v>15</v>
      </c>
      <c r="Z508" s="10" t="s">
        <v>15</v>
      </c>
      <c r="AA508" s="10" t="s">
        <v>2282</v>
      </c>
      <c r="AB508" s="10" t="s">
        <v>15</v>
      </c>
      <c r="AC508" s="10" t="s">
        <v>15</v>
      </c>
      <c r="AD508" s="10" t="s">
        <v>15</v>
      </c>
      <c r="AE508" s="10" t="s">
        <v>15</v>
      </c>
      <c r="AF508" s="10" t="s">
        <v>15</v>
      </c>
      <c r="AG508" s="10" t="s">
        <v>15</v>
      </c>
      <c r="AH508" s="10" t="s">
        <v>2282</v>
      </c>
      <c r="AI508" s="10" t="s">
        <v>15</v>
      </c>
      <c r="AJ508" s="10" t="s">
        <v>15</v>
      </c>
      <c r="AK508" s="10" t="s">
        <v>15</v>
      </c>
      <c r="AL508" s="10" t="s">
        <v>2359</v>
      </c>
      <c r="AM508" s="10" t="s">
        <v>15</v>
      </c>
      <c r="AN508" s="10" t="s">
        <v>2359</v>
      </c>
      <c r="AO508" s="10" t="s">
        <v>2282</v>
      </c>
      <c r="AP508" s="10" t="s">
        <v>15</v>
      </c>
      <c r="AQ508" s="10" t="s">
        <v>15</v>
      </c>
      <c r="AR508" s="10" t="s">
        <v>15</v>
      </c>
      <c r="AS508" s="10" t="s">
        <v>15</v>
      </c>
      <c r="AT508" s="10" t="s">
        <v>15</v>
      </c>
      <c r="AU508" s="10">
        <f>SUM(COUNTIFS($P508:$AT508,{"Present - Approved","On behalf attendance - Approved","On behalf attendance - Regularise - Approved","Present - Regularise - Approved"}))</f>
        <v>25</v>
      </c>
      <c r="AV508" s="10">
        <f>SUM(COUNTIFS($P508:$AT508,{"Present - Awaiting","Present - Regularise - Awaiting"}))</f>
        <v>0</v>
      </c>
      <c r="AW508" s="10">
        <f>SUM(COUNTIFS($P508:$AT508,{"Weekoff - Approved","Weekoff Regularise - Approved","Weekoff - Regularise - Approved"}))</f>
        <v>4</v>
      </c>
      <c r="AX508" s="10">
        <f>SUM(COUNTIFS($P508:$AT508,{"Half Day - Approved","Halfday Present - Regularise - Approved","Halfday Present - Approved"}))/2</f>
        <v>0</v>
      </c>
      <c r="AY508" s="10">
        <f>SUM(COUNTIFS($P508:$AT508,{"Half Day - Awaiting"}))/2</f>
        <v>0</v>
      </c>
      <c r="AZ508" s="10">
        <f>COUNTIFS($P508:$AT508,"*Leave - approved*")</f>
        <v>2</v>
      </c>
      <c r="BA508" s="10">
        <f>SUM(COUNTIFS($P508:$AT508,{"Leave - Awaiting"}))</f>
        <v>0</v>
      </c>
      <c r="BB508" s="10">
        <f>COUNTIFS($P508:$AT508,"*Holiday*")</f>
        <v>0</v>
      </c>
      <c r="BC508" s="10">
        <f>SUM(COUNTIFS($P508:$AT508,{"Absent","Absent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8" s="10">
        <f>SUM(COUNTIFS($P508:$AT508,{"Not Marked","Halfday Present - Rejected","Half Day - Rejected","Marked Absent - Regularise - Rejected"}))</f>
        <v>0</v>
      </c>
      <c r="BE508" s="10">
        <f>COUNTIFS($P508:$AT508,"*NA*")</f>
        <v>0</v>
      </c>
      <c r="BF508" s="10">
        <f>SUM(AV508+AY508+BA508+BC508+BD508)</f>
        <v>0</v>
      </c>
      <c r="BG508" s="10">
        <f>SUM(AU508+AW508+AX508+AZ508+BB508)</f>
        <v>31</v>
      </c>
      <c r="BH508" s="10">
        <f>SUM($AU508:$BE508)</f>
        <v>31</v>
      </c>
      <c r="BI508" s="10">
        <f>BA508</f>
        <v>0</v>
      </c>
      <c r="BJ508" s="10">
        <f>BD508+BI508</f>
        <v>0</v>
      </c>
      <c r="BK508" s="10">
        <v>0</v>
      </c>
      <c r="BL508" s="10" t="s">
        <v>2380</v>
      </c>
      <c r="BM508" s="10" t="s">
        <v>2377</v>
      </c>
    </row>
    <row r="509" spans="1:65" x14ac:dyDescent="0.25">
      <c r="A509" s="10" t="s">
        <v>123</v>
      </c>
      <c r="B509" s="10" t="s">
        <v>124</v>
      </c>
      <c r="C509" s="10">
        <v>2002935725</v>
      </c>
      <c r="D509" s="10" t="s">
        <v>1295</v>
      </c>
      <c r="E509" s="10" t="s">
        <v>1296</v>
      </c>
      <c r="F509" s="10" t="s">
        <v>104</v>
      </c>
      <c r="G509" s="10" t="s">
        <v>36</v>
      </c>
      <c r="H509" s="10">
        <v>9717479820</v>
      </c>
      <c r="I509" s="10" t="s">
        <v>37</v>
      </c>
      <c r="J509" s="22">
        <v>45337</v>
      </c>
      <c r="K509" s="10">
        <v>8802705407</v>
      </c>
      <c r="L509" s="10" t="s">
        <v>162</v>
      </c>
      <c r="M509" s="10" t="s">
        <v>163</v>
      </c>
      <c r="N509" s="10" t="s">
        <v>40</v>
      </c>
      <c r="O509" s="10" t="s">
        <v>41</v>
      </c>
      <c r="P509" s="10" t="s">
        <v>2359</v>
      </c>
      <c r="Q509" s="10" t="s">
        <v>15</v>
      </c>
      <c r="R509" s="10" t="s">
        <v>15</v>
      </c>
      <c r="S509" s="10" t="s">
        <v>15</v>
      </c>
      <c r="T509" s="10" t="s">
        <v>2282</v>
      </c>
      <c r="U509" s="10" t="s">
        <v>15</v>
      </c>
      <c r="V509" s="10" t="s">
        <v>15</v>
      </c>
      <c r="W509" s="10" t="s">
        <v>2360</v>
      </c>
      <c r="X509" s="10" t="s">
        <v>15</v>
      </c>
      <c r="Y509" s="10" t="s">
        <v>15</v>
      </c>
      <c r="Z509" s="10" t="s">
        <v>15</v>
      </c>
      <c r="AA509" s="10" t="s">
        <v>2282</v>
      </c>
      <c r="AB509" s="10" t="s">
        <v>15</v>
      </c>
      <c r="AC509" s="10" t="s">
        <v>15</v>
      </c>
      <c r="AD509" s="10" t="s">
        <v>15</v>
      </c>
      <c r="AE509" s="10" t="s">
        <v>2360</v>
      </c>
      <c r="AF509" s="10" t="s">
        <v>15</v>
      </c>
      <c r="AG509" s="10" t="s">
        <v>2362</v>
      </c>
      <c r="AH509" s="10" t="s">
        <v>2282</v>
      </c>
      <c r="AI509" s="10" t="s">
        <v>15</v>
      </c>
      <c r="AJ509" s="10" t="s">
        <v>15</v>
      </c>
      <c r="AK509" s="10" t="s">
        <v>15</v>
      </c>
      <c r="AL509" s="10" t="s">
        <v>15</v>
      </c>
      <c r="AM509" s="10" t="s">
        <v>2360</v>
      </c>
      <c r="AN509" s="10" t="s">
        <v>15</v>
      </c>
      <c r="AO509" s="10" t="s">
        <v>2282</v>
      </c>
      <c r="AP509" s="10" t="s">
        <v>15</v>
      </c>
      <c r="AQ509" s="10" t="s">
        <v>15</v>
      </c>
      <c r="AR509" s="10" t="s">
        <v>15</v>
      </c>
      <c r="AS509" s="10" t="s">
        <v>15</v>
      </c>
      <c r="AT509" s="10" t="s">
        <v>15</v>
      </c>
      <c r="AU509" s="10">
        <f>SUM(COUNTIFS($P509:$AT509,{"Present - Approved","On behalf attendance - Approved","On behalf attendance - Regularise - Approved","Present - Regularise - Approved"}))</f>
        <v>25</v>
      </c>
      <c r="AV509" s="10">
        <f>SUM(COUNTIFS($P509:$AT509,{"Present - Awaiting","Present - Regularise - Awaiting"}))</f>
        <v>0</v>
      </c>
      <c r="AW509" s="10">
        <f>SUM(COUNTIFS($P509:$AT509,{"Weekoff - Approved","Weekoff Regularise - Approved","Weekoff - Regularise - Approved"}))</f>
        <v>4</v>
      </c>
      <c r="AX509" s="10">
        <f>SUM(COUNTIFS($P509:$AT509,{"Half Day - Approved","Halfday Present - Regularise - Approved","Halfday Present - Approved"}))/2</f>
        <v>0</v>
      </c>
      <c r="AY509" s="10">
        <f>SUM(COUNTIFS($P509:$AT509,{"Half Day - Awaiting"}))/2</f>
        <v>0</v>
      </c>
      <c r="AZ509" s="10">
        <f>COUNTIFS($P509:$AT509,"*Leave - approved*")</f>
        <v>1</v>
      </c>
      <c r="BA509" s="10">
        <f>SUM(COUNTIFS($P509:$AT509,{"Leave - Awaiting"}))</f>
        <v>0</v>
      </c>
      <c r="BB509" s="10">
        <f>COUNTIFS($P509:$AT509,"*Holiday*")</f>
        <v>1</v>
      </c>
      <c r="BC509" s="10">
        <f>SUM(COUNTIFS($P509:$AT509,{"Absent","Absent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09" s="10">
        <f>SUM(COUNTIFS($P509:$AT509,{"Not Marked","Halfday Present - Rejected","Half Day - Rejected","Marked Absent - Regularise - Rejected"}))</f>
        <v>0</v>
      </c>
      <c r="BE509" s="10">
        <f>COUNTIFS($P509:$AT509,"*NA*")</f>
        <v>0</v>
      </c>
      <c r="BF509" s="10">
        <f>SUM(AV509+AY509+BA509+BC509+BD509)</f>
        <v>0</v>
      </c>
      <c r="BG509" s="10">
        <f>SUM(AU509+AW509+AX509+AZ509+BB509)</f>
        <v>31</v>
      </c>
      <c r="BH509" s="10">
        <f>SUM($AU509:$BE509)</f>
        <v>31</v>
      </c>
      <c r="BI509" s="10">
        <f>BA509</f>
        <v>0</v>
      </c>
      <c r="BJ509" s="10">
        <f>BD509+BI509</f>
        <v>0</v>
      </c>
      <c r="BK509" s="10">
        <v>0</v>
      </c>
      <c r="BL509" s="10" t="s">
        <v>2380</v>
      </c>
      <c r="BM509" s="10" t="s">
        <v>2377</v>
      </c>
    </row>
    <row r="510" spans="1:65" x14ac:dyDescent="0.25">
      <c r="A510" s="10" t="s">
        <v>123</v>
      </c>
      <c r="B510" s="10" t="s">
        <v>124</v>
      </c>
      <c r="C510" s="10">
        <v>2002935724</v>
      </c>
      <c r="D510" s="10" t="s">
        <v>1297</v>
      </c>
      <c r="E510" s="10" t="s">
        <v>105</v>
      </c>
      <c r="F510" s="10" t="s">
        <v>104</v>
      </c>
      <c r="G510" s="10" t="s">
        <v>36</v>
      </c>
      <c r="H510" s="10">
        <v>9250580413</v>
      </c>
      <c r="I510" s="10" t="s">
        <v>246</v>
      </c>
      <c r="J510" s="22">
        <v>45334</v>
      </c>
      <c r="K510" s="10">
        <v>8802705407</v>
      </c>
      <c r="L510" s="10" t="s">
        <v>162</v>
      </c>
      <c r="M510" s="10" t="s">
        <v>163</v>
      </c>
      <c r="N510" s="10" t="s">
        <v>40</v>
      </c>
      <c r="O510" s="10" t="s">
        <v>41</v>
      </c>
      <c r="P510" s="10" t="s">
        <v>15</v>
      </c>
      <c r="Q510" s="10" t="s">
        <v>15</v>
      </c>
      <c r="R510" s="10" t="s">
        <v>15</v>
      </c>
      <c r="S510" s="10" t="s">
        <v>15</v>
      </c>
      <c r="T510" s="10" t="s">
        <v>2282</v>
      </c>
      <c r="U510" s="10" t="s">
        <v>15</v>
      </c>
      <c r="V510" s="10" t="s">
        <v>15</v>
      </c>
      <c r="W510" s="10" t="s">
        <v>15</v>
      </c>
      <c r="X510" s="10" t="s">
        <v>15</v>
      </c>
      <c r="Y510" s="10" t="s">
        <v>15</v>
      </c>
      <c r="Z510" s="10" t="s">
        <v>15</v>
      </c>
      <c r="AA510" s="10" t="s">
        <v>2282</v>
      </c>
      <c r="AB510" s="10" t="s">
        <v>15</v>
      </c>
      <c r="AC510" s="10" t="s">
        <v>15</v>
      </c>
      <c r="AD510" s="10" t="s">
        <v>15</v>
      </c>
      <c r="AE510" s="10" t="s">
        <v>15</v>
      </c>
      <c r="AF510" s="10" t="s">
        <v>15</v>
      </c>
      <c r="AG510" s="10" t="s">
        <v>2362</v>
      </c>
      <c r="AH510" s="10" t="s">
        <v>2282</v>
      </c>
      <c r="AI510" s="10" t="s">
        <v>15</v>
      </c>
      <c r="AJ510" s="10" t="s">
        <v>15</v>
      </c>
      <c r="AK510" s="10" t="s">
        <v>15</v>
      </c>
      <c r="AL510" s="10" t="s">
        <v>15</v>
      </c>
      <c r="AM510" s="10" t="s">
        <v>15</v>
      </c>
      <c r="AN510" s="10" t="s">
        <v>15</v>
      </c>
      <c r="AO510" s="10" t="s">
        <v>2282</v>
      </c>
      <c r="AP510" s="10" t="s">
        <v>15</v>
      </c>
      <c r="AQ510" s="10" t="s">
        <v>15</v>
      </c>
      <c r="AR510" s="10" t="s">
        <v>15</v>
      </c>
      <c r="AS510" s="10" t="s">
        <v>15</v>
      </c>
      <c r="AT510" s="10" t="s">
        <v>15</v>
      </c>
      <c r="AU510" s="10">
        <f>SUM(COUNTIFS($P510:$AT510,{"Present - Approved","On behalf attendance - Approved","On behalf attendance - Regularise - Approved","Present - Regularise - Approved"}))</f>
        <v>26</v>
      </c>
      <c r="AV510" s="10">
        <f>SUM(COUNTIFS($P510:$AT510,{"Present - Awaiting","Present - Regularise - Awaiting"}))</f>
        <v>0</v>
      </c>
      <c r="AW510" s="10">
        <f>SUM(COUNTIFS($P510:$AT510,{"Weekoff - Approved","Weekoff Regularise - Approved","Weekoff - Regularise - Approved"}))</f>
        <v>4</v>
      </c>
      <c r="AX510" s="10">
        <f>SUM(COUNTIFS($P510:$AT510,{"Half Day - Approved","Halfday Present - Regularise - Approved","Halfday Present - Approved"}))/2</f>
        <v>0</v>
      </c>
      <c r="AY510" s="10">
        <f>SUM(COUNTIFS($P510:$AT510,{"Half Day - Awaiting"}))/2</f>
        <v>0</v>
      </c>
      <c r="AZ510" s="10">
        <f>COUNTIFS($P510:$AT510,"*Leave - approved*")</f>
        <v>0</v>
      </c>
      <c r="BA510" s="10">
        <f>SUM(COUNTIFS($P510:$AT510,{"Leave - Awaiting"}))</f>
        <v>0</v>
      </c>
      <c r="BB510" s="10">
        <f>COUNTIFS($P510:$AT510,"*Holiday*")</f>
        <v>1</v>
      </c>
      <c r="BC510" s="10">
        <f>SUM(COUNTIFS($P510:$AT510,{"Absent","Absent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0" s="10">
        <f>SUM(COUNTIFS($P510:$AT510,{"Not Marked","Halfday Present - Rejected","Half Day - Rejected","Marked Absent - Regularise - Rejected"}))</f>
        <v>0</v>
      </c>
      <c r="BE510" s="10">
        <f>COUNTIFS($P510:$AT510,"*NA*")</f>
        <v>0</v>
      </c>
      <c r="BF510" s="10">
        <f>SUM(AV510+AY510+BA510+BC510+BD510)</f>
        <v>0</v>
      </c>
      <c r="BG510" s="10">
        <f>SUM(AU510+AW510+AX510+AZ510+BB510)</f>
        <v>31</v>
      </c>
      <c r="BH510" s="10">
        <f>SUM($AU510:$BE510)</f>
        <v>31</v>
      </c>
      <c r="BI510" s="10">
        <f>BA510</f>
        <v>0</v>
      </c>
      <c r="BJ510" s="10">
        <f>BD510+BI510</f>
        <v>0</v>
      </c>
      <c r="BK510" s="10">
        <v>0</v>
      </c>
      <c r="BL510" s="10" t="s">
        <v>2380</v>
      </c>
      <c r="BM510" s="10" t="s">
        <v>2377</v>
      </c>
    </row>
    <row r="511" spans="1:65" x14ac:dyDescent="0.25">
      <c r="A511" s="10" t="s">
        <v>177</v>
      </c>
      <c r="B511" s="10" t="s">
        <v>1298</v>
      </c>
      <c r="C511" s="10">
        <v>2002935721</v>
      </c>
      <c r="D511" s="10" t="s">
        <v>1299</v>
      </c>
      <c r="E511" s="10" t="s">
        <v>1300</v>
      </c>
      <c r="F511" s="10" t="s">
        <v>46</v>
      </c>
      <c r="G511" s="10" t="s">
        <v>47</v>
      </c>
      <c r="H511" s="10">
        <v>7276959541</v>
      </c>
      <c r="I511" s="10" t="s">
        <v>1216</v>
      </c>
      <c r="J511" s="22">
        <v>45337</v>
      </c>
      <c r="K511" s="10">
        <v>9028874957</v>
      </c>
      <c r="L511" s="10" t="s">
        <v>413</v>
      </c>
      <c r="M511" s="10" t="s">
        <v>187</v>
      </c>
      <c r="N511" s="10" t="s">
        <v>40</v>
      </c>
      <c r="O511" s="10" t="s">
        <v>41</v>
      </c>
      <c r="P511" s="10" t="s">
        <v>15</v>
      </c>
      <c r="Q511" s="10" t="s">
        <v>15</v>
      </c>
      <c r="R511" s="10" t="s">
        <v>15</v>
      </c>
      <c r="S511" s="10" t="s">
        <v>15</v>
      </c>
      <c r="T511" s="10" t="s">
        <v>2282</v>
      </c>
      <c r="U511" s="10" t="s">
        <v>2360</v>
      </c>
      <c r="V511" s="10" t="s">
        <v>15</v>
      </c>
      <c r="W511" s="10" t="s">
        <v>15</v>
      </c>
      <c r="X511" s="10" t="s">
        <v>2360</v>
      </c>
      <c r="Y511" s="10" t="s">
        <v>15</v>
      </c>
      <c r="Z511" s="10" t="s">
        <v>15</v>
      </c>
      <c r="AA511" s="10" t="s">
        <v>2282</v>
      </c>
      <c r="AB511" s="10" t="s">
        <v>15</v>
      </c>
      <c r="AC511" s="10" t="s">
        <v>2360</v>
      </c>
      <c r="AD511" s="10" t="s">
        <v>15</v>
      </c>
      <c r="AE511" s="10" t="s">
        <v>15</v>
      </c>
      <c r="AF511" s="10" t="s">
        <v>2360</v>
      </c>
      <c r="AG511" s="10" t="s">
        <v>15</v>
      </c>
      <c r="AH511" s="10" t="s">
        <v>2282</v>
      </c>
      <c r="AI511" s="10" t="s">
        <v>15</v>
      </c>
      <c r="AJ511" s="10" t="s">
        <v>2360</v>
      </c>
      <c r="AK511" s="10" t="s">
        <v>15</v>
      </c>
      <c r="AL511" s="10" t="s">
        <v>15</v>
      </c>
      <c r="AM511" s="10" t="s">
        <v>15</v>
      </c>
      <c r="AN511" s="10" t="s">
        <v>2360</v>
      </c>
      <c r="AO511" s="10" t="s">
        <v>2282</v>
      </c>
      <c r="AP511" s="10" t="s">
        <v>15</v>
      </c>
      <c r="AQ511" s="10" t="s">
        <v>15</v>
      </c>
      <c r="AR511" s="10" t="s">
        <v>15</v>
      </c>
      <c r="AS511" s="10" t="s">
        <v>15</v>
      </c>
      <c r="AT511" s="10" t="s">
        <v>15</v>
      </c>
      <c r="AU511" s="10">
        <f>SUM(COUNTIFS($P511:$AT511,{"Present - Approved","On behalf attendance - Approved","On behalf attendance - Regularise - Approved","Present - Regularise - Approved"}))</f>
        <v>27</v>
      </c>
      <c r="AV511" s="10">
        <f>SUM(COUNTIFS($P511:$AT511,{"Present - Awaiting","Present - Regularise - Awaiting"}))</f>
        <v>0</v>
      </c>
      <c r="AW511" s="10">
        <f>SUM(COUNTIFS($P511:$AT511,{"Weekoff - Approved","Weekoff Regularise - Approved","Weekoff - Regularise - Approved"}))</f>
        <v>4</v>
      </c>
      <c r="AX511" s="10">
        <f>SUM(COUNTIFS($P511:$AT511,{"Half Day - Approved","Halfday Present - Regularise - Approved","Halfday Present - Approved"}))/2</f>
        <v>0</v>
      </c>
      <c r="AY511" s="10">
        <f>SUM(COUNTIFS($P511:$AT511,{"Half Day - Awaiting"}))/2</f>
        <v>0</v>
      </c>
      <c r="AZ511" s="10">
        <f>COUNTIFS($P511:$AT511,"*Leave - approved*")</f>
        <v>0</v>
      </c>
      <c r="BA511" s="10">
        <f>SUM(COUNTIFS($P511:$AT511,{"Leave - Awaiting"}))</f>
        <v>0</v>
      </c>
      <c r="BB511" s="10">
        <f>COUNTIFS($P511:$AT511,"*Holiday*")</f>
        <v>0</v>
      </c>
      <c r="BC511" s="10">
        <f>SUM(COUNTIFS($P511:$AT511,{"Absent","Absent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1" s="10">
        <f>SUM(COUNTIFS($P511:$AT511,{"Not Marked","Halfday Present - Rejected","Half Day - Rejected","Marked Absent - Regularise - Rejected"}))</f>
        <v>0</v>
      </c>
      <c r="BE511" s="10">
        <f>COUNTIFS($P511:$AT511,"*NA*")</f>
        <v>0</v>
      </c>
      <c r="BF511" s="10">
        <f>SUM(AV511+AY511+BA511+BC511+BD511)</f>
        <v>0</v>
      </c>
      <c r="BG511" s="10">
        <f>SUM(AU511+AW511+AX511+AZ511+BB511)</f>
        <v>31</v>
      </c>
      <c r="BH511" s="10">
        <f>SUM($AU511:$BE511)</f>
        <v>31</v>
      </c>
      <c r="BI511" s="10">
        <f>BA511</f>
        <v>0</v>
      </c>
      <c r="BJ511" s="10">
        <f>BD511+BI511</f>
        <v>0</v>
      </c>
      <c r="BK511" s="10">
        <v>0</v>
      </c>
      <c r="BL511" s="10" t="s">
        <v>2380</v>
      </c>
      <c r="BM511" s="10" t="s">
        <v>2377</v>
      </c>
    </row>
    <row r="512" spans="1:65" x14ac:dyDescent="0.25">
      <c r="A512" s="10" t="s">
        <v>123</v>
      </c>
      <c r="B512" s="10" t="s">
        <v>124</v>
      </c>
      <c r="C512" s="10">
        <v>2002995281</v>
      </c>
      <c r="D512" s="10" t="s">
        <v>1301</v>
      </c>
      <c r="E512" s="10" t="s">
        <v>1302</v>
      </c>
      <c r="F512" s="10" t="s">
        <v>104</v>
      </c>
      <c r="G512" s="10" t="s">
        <v>36</v>
      </c>
      <c r="H512" s="10">
        <v>9560729548</v>
      </c>
      <c r="I512" s="10" t="s">
        <v>37</v>
      </c>
      <c r="J512" s="22">
        <v>45347</v>
      </c>
      <c r="K512" s="10">
        <v>8802705407</v>
      </c>
      <c r="L512" s="10" t="s">
        <v>162</v>
      </c>
      <c r="M512" s="10" t="s">
        <v>163</v>
      </c>
      <c r="N512" s="10" t="s">
        <v>40</v>
      </c>
      <c r="O512" s="12" t="s">
        <v>41</v>
      </c>
      <c r="P512" s="10" t="s">
        <v>2359</v>
      </c>
      <c r="Q512" s="10" t="s">
        <v>15</v>
      </c>
      <c r="R512" s="10" t="s">
        <v>15</v>
      </c>
      <c r="S512" s="10" t="s">
        <v>15</v>
      </c>
      <c r="T512" s="10" t="s">
        <v>2282</v>
      </c>
      <c r="U512" s="10" t="s">
        <v>15</v>
      </c>
      <c r="V512" s="10" t="s">
        <v>15</v>
      </c>
      <c r="W512" s="10" t="s">
        <v>15</v>
      </c>
      <c r="X512" s="10" t="s">
        <v>15</v>
      </c>
      <c r="Y512" s="10" t="s">
        <v>15</v>
      </c>
      <c r="Z512" s="10" t="s">
        <v>15</v>
      </c>
      <c r="AA512" s="10" t="s">
        <v>2282</v>
      </c>
      <c r="AB512" s="10" t="s">
        <v>15</v>
      </c>
      <c r="AC512" s="10" t="s">
        <v>15</v>
      </c>
      <c r="AD512" s="10" t="s">
        <v>15</v>
      </c>
      <c r="AE512" s="10" t="s">
        <v>15</v>
      </c>
      <c r="AF512" s="10" t="s">
        <v>15</v>
      </c>
      <c r="AG512" s="10" t="s">
        <v>2362</v>
      </c>
      <c r="AH512" s="10" t="s">
        <v>2282</v>
      </c>
      <c r="AI512" s="10" t="s">
        <v>15</v>
      </c>
      <c r="AJ512" s="10" t="s">
        <v>15</v>
      </c>
      <c r="AK512" s="10" t="s">
        <v>15</v>
      </c>
      <c r="AL512" s="10" t="s">
        <v>15</v>
      </c>
      <c r="AM512" s="10" t="s">
        <v>15</v>
      </c>
      <c r="AN512" s="10" t="s">
        <v>15</v>
      </c>
      <c r="AO512" s="10" t="s">
        <v>2282</v>
      </c>
      <c r="AP512" s="10" t="s">
        <v>2359</v>
      </c>
      <c r="AQ512" s="10" t="s">
        <v>15</v>
      </c>
      <c r="AR512" s="10" t="s">
        <v>2359</v>
      </c>
      <c r="AS512" s="10" t="s">
        <v>15</v>
      </c>
      <c r="AT512" s="10" t="s">
        <v>15</v>
      </c>
      <c r="AU512" s="10">
        <f>SUM(COUNTIFS($P512:$AT512,{"Present - Approved","On behalf attendance - Approved","On behalf attendance - Regularise - Approved","Present - Regularise - Approved"}))</f>
        <v>23</v>
      </c>
      <c r="AV512" s="10">
        <f>SUM(COUNTIFS($P512:$AT512,{"Present - Awaiting","Present - Regularise - Awaiting"}))</f>
        <v>0</v>
      </c>
      <c r="AW512" s="10">
        <f>SUM(COUNTIFS($P512:$AT512,{"Weekoff - Approved","Weekoff Regularise - Approved","Weekoff - Regularise - Approved"}))</f>
        <v>4</v>
      </c>
      <c r="AX512" s="10">
        <f>SUM(COUNTIFS($P512:$AT512,{"Half Day - Approved","Halfday Present - Regularise - Approved","Halfday Present - Approved"}))/2</f>
        <v>0</v>
      </c>
      <c r="AY512" s="10">
        <f>SUM(COUNTIFS($P512:$AT512,{"Half Day - Awaiting"}))/2</f>
        <v>0</v>
      </c>
      <c r="AZ512" s="10">
        <f>COUNTIFS($P512:$AT512,"*Leave - approved*")</f>
        <v>3</v>
      </c>
      <c r="BA512" s="10">
        <f>SUM(COUNTIFS($P512:$AT512,{"Leave - Awaiting"}))</f>
        <v>0</v>
      </c>
      <c r="BB512" s="10">
        <f>COUNTIFS($P512:$AT512,"*Holiday*")</f>
        <v>1</v>
      </c>
      <c r="BC512" s="10">
        <f>SUM(COUNTIFS($P512:$AT512,{"Absent","Absent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2" s="10">
        <f>SUM(COUNTIFS($P512:$AT512,{"Not Marked","Halfday Present - Rejected","Half Day - Rejected","Marked Absent - Regularise - Rejected"}))</f>
        <v>0</v>
      </c>
      <c r="BE512" s="10">
        <f>COUNTIFS($P512:$AT512,"*NA*")</f>
        <v>0</v>
      </c>
      <c r="BF512" s="10">
        <f>SUM(AV512+AY512+BA512+BC512+BD512)</f>
        <v>0</v>
      </c>
      <c r="BG512" s="10">
        <f>SUM(AU512+AW512+AX512+AZ512+BB512)</f>
        <v>31</v>
      </c>
      <c r="BH512" s="10">
        <f>SUM($AU512:$BE512)</f>
        <v>31</v>
      </c>
      <c r="BI512" s="10">
        <f>BA512</f>
        <v>0</v>
      </c>
      <c r="BJ512" s="10">
        <f>BD512+BI512</f>
        <v>0</v>
      </c>
      <c r="BK512" s="10">
        <v>0</v>
      </c>
      <c r="BL512" s="10" t="s">
        <v>2380</v>
      </c>
      <c r="BM512" s="10" t="s">
        <v>2377</v>
      </c>
    </row>
    <row r="513" spans="1:65" x14ac:dyDescent="0.25">
      <c r="A513" s="10" t="s">
        <v>177</v>
      </c>
      <c r="B513" s="10" t="s">
        <v>450</v>
      </c>
      <c r="C513" s="10">
        <v>2002977818</v>
      </c>
      <c r="D513" s="10" t="s">
        <v>1303</v>
      </c>
      <c r="E513" s="10" t="s">
        <v>1304</v>
      </c>
      <c r="F513" s="10" t="s">
        <v>46</v>
      </c>
      <c r="G513" s="10" t="s">
        <v>47</v>
      </c>
      <c r="H513" s="10">
        <v>7719838734</v>
      </c>
      <c r="I513" s="10" t="s">
        <v>1216</v>
      </c>
      <c r="J513" s="22">
        <v>45342</v>
      </c>
      <c r="K513" s="10">
        <v>9604968812</v>
      </c>
      <c r="L513" s="10" t="s">
        <v>459</v>
      </c>
      <c r="M513" s="10" t="s">
        <v>187</v>
      </c>
      <c r="N513" s="10" t="s">
        <v>40</v>
      </c>
      <c r="O513" s="10" t="s">
        <v>41</v>
      </c>
      <c r="P513" s="10" t="s">
        <v>15</v>
      </c>
      <c r="Q513" s="10" t="s">
        <v>15</v>
      </c>
      <c r="R513" s="10" t="s">
        <v>15</v>
      </c>
      <c r="S513" s="10" t="s">
        <v>15</v>
      </c>
      <c r="T513" s="10" t="s">
        <v>2282</v>
      </c>
      <c r="U513" s="10" t="s">
        <v>15</v>
      </c>
      <c r="V513" s="10" t="s">
        <v>15</v>
      </c>
      <c r="W513" s="10" t="s">
        <v>15</v>
      </c>
      <c r="X513" s="10" t="s">
        <v>15</v>
      </c>
      <c r="Y513" s="10" t="s">
        <v>15</v>
      </c>
      <c r="Z513" s="10" t="s">
        <v>15</v>
      </c>
      <c r="AA513" s="10" t="s">
        <v>2282</v>
      </c>
      <c r="AB513" s="10" t="s">
        <v>15</v>
      </c>
      <c r="AC513" s="10" t="s">
        <v>15</v>
      </c>
      <c r="AD513" s="10" t="s">
        <v>15</v>
      </c>
      <c r="AE513" s="10" t="s">
        <v>15</v>
      </c>
      <c r="AF513" s="10" t="s">
        <v>15</v>
      </c>
      <c r="AG513" s="10" t="s">
        <v>15</v>
      </c>
      <c r="AH513" s="10" t="s">
        <v>2282</v>
      </c>
      <c r="AI513" s="10" t="s">
        <v>2360</v>
      </c>
      <c r="AJ513" s="10" t="s">
        <v>15</v>
      </c>
      <c r="AK513" s="10" t="s">
        <v>15</v>
      </c>
      <c r="AL513" s="10" t="s">
        <v>15</v>
      </c>
      <c r="AM513" s="10" t="s">
        <v>15</v>
      </c>
      <c r="AN513" s="10" t="s">
        <v>15</v>
      </c>
      <c r="AO513" s="10" t="s">
        <v>2282</v>
      </c>
      <c r="AP513" s="10" t="s">
        <v>2359</v>
      </c>
      <c r="AQ513" s="10" t="s">
        <v>2359</v>
      </c>
      <c r="AR513" s="10" t="s">
        <v>15</v>
      </c>
      <c r="AS513" s="10" t="s">
        <v>15</v>
      </c>
      <c r="AT513" s="10" t="s">
        <v>15</v>
      </c>
      <c r="AU513" s="10">
        <f>SUM(COUNTIFS($P513:$AT513,{"Present - Approved","On behalf attendance - Approved","On behalf attendance - Regularise - Approved","Present - Regularise - Approved"}))</f>
        <v>25</v>
      </c>
      <c r="AV513" s="10">
        <f>SUM(COUNTIFS($P513:$AT513,{"Present - Awaiting","Present - Regularise - Awaiting"}))</f>
        <v>0</v>
      </c>
      <c r="AW513" s="10">
        <f>SUM(COUNTIFS($P513:$AT513,{"Weekoff - Approved","Weekoff Regularise - Approved","Weekoff - Regularise - Approved"}))</f>
        <v>4</v>
      </c>
      <c r="AX513" s="10">
        <f>SUM(COUNTIFS($P513:$AT513,{"Half Day - Approved","Halfday Present - Regularise - Approved","Halfday Present - Approved"}))/2</f>
        <v>0</v>
      </c>
      <c r="AY513" s="10">
        <f>SUM(COUNTIFS($P513:$AT513,{"Half Day - Awaiting"}))/2</f>
        <v>0</v>
      </c>
      <c r="AZ513" s="10">
        <f>COUNTIFS($P513:$AT513,"*Leave - approved*")</f>
        <v>2</v>
      </c>
      <c r="BA513" s="10">
        <f>SUM(COUNTIFS($P513:$AT513,{"Leave - Awaiting"}))</f>
        <v>0</v>
      </c>
      <c r="BB513" s="10">
        <f>COUNTIFS($P513:$AT513,"*Holiday*")</f>
        <v>0</v>
      </c>
      <c r="BC513" s="10">
        <f>SUM(COUNTIFS($P513:$AT513,{"Absent","Absent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3" s="10">
        <f>SUM(COUNTIFS($P513:$AT513,{"Not Marked","Halfday Present - Rejected","Half Day - Rejected","Marked Absent - Regularise - Rejected"}))</f>
        <v>0</v>
      </c>
      <c r="BE513" s="10">
        <f>COUNTIFS($P513:$AT513,"*NA*")</f>
        <v>0</v>
      </c>
      <c r="BF513" s="10">
        <f>SUM(AV513+AY513+BA513+BC513+BD513)</f>
        <v>0</v>
      </c>
      <c r="BG513" s="10">
        <f>SUM(AU513+AW513+AX513+AZ513+BB513)</f>
        <v>31</v>
      </c>
      <c r="BH513" s="10">
        <f>SUM($AU513:$BE513)</f>
        <v>31</v>
      </c>
      <c r="BI513" s="10">
        <f>BA513</f>
        <v>0</v>
      </c>
      <c r="BJ513" s="10">
        <f>BD513+BI513</f>
        <v>0</v>
      </c>
      <c r="BK513" s="10">
        <v>0</v>
      </c>
      <c r="BL513" s="10" t="s">
        <v>2380</v>
      </c>
      <c r="BM513" s="10" t="s">
        <v>2377</v>
      </c>
    </row>
    <row r="514" spans="1:65" x14ac:dyDescent="0.25">
      <c r="A514" s="10" t="s">
        <v>123</v>
      </c>
      <c r="B514" s="10" t="s">
        <v>124</v>
      </c>
      <c r="C514" s="10">
        <v>2002995282</v>
      </c>
      <c r="D514" s="10" t="s">
        <v>1307</v>
      </c>
      <c r="E514" s="10" t="s">
        <v>1308</v>
      </c>
      <c r="F514" s="10" t="s">
        <v>104</v>
      </c>
      <c r="G514" s="10" t="s">
        <v>36</v>
      </c>
      <c r="H514" s="10">
        <v>8802669488</v>
      </c>
      <c r="I514" s="10" t="s">
        <v>37</v>
      </c>
      <c r="J514" s="22">
        <v>45342</v>
      </c>
      <c r="K514" s="10">
        <v>8802705407</v>
      </c>
      <c r="L514" s="10" t="s">
        <v>162</v>
      </c>
      <c r="M514" s="10" t="s">
        <v>163</v>
      </c>
      <c r="N514" s="10" t="s">
        <v>40</v>
      </c>
      <c r="O514" s="10" t="s">
        <v>41</v>
      </c>
      <c r="P514" s="10" t="s">
        <v>15</v>
      </c>
      <c r="Q514" s="10" t="s">
        <v>15</v>
      </c>
      <c r="R514" s="10" t="s">
        <v>15</v>
      </c>
      <c r="S514" s="10" t="s">
        <v>15</v>
      </c>
      <c r="T514" s="10" t="s">
        <v>2282</v>
      </c>
      <c r="U514" s="10" t="s">
        <v>15</v>
      </c>
      <c r="V514" s="10" t="s">
        <v>15</v>
      </c>
      <c r="W514" s="10" t="s">
        <v>15</v>
      </c>
      <c r="X514" s="10" t="s">
        <v>15</v>
      </c>
      <c r="Y514" s="10" t="s">
        <v>15</v>
      </c>
      <c r="Z514" s="10" t="s">
        <v>15</v>
      </c>
      <c r="AA514" s="10" t="s">
        <v>2282</v>
      </c>
      <c r="AB514" s="10" t="s">
        <v>15</v>
      </c>
      <c r="AC514" s="10" t="s">
        <v>15</v>
      </c>
      <c r="AD514" s="10" t="s">
        <v>15</v>
      </c>
      <c r="AE514" s="10" t="s">
        <v>15</v>
      </c>
      <c r="AF514" s="10" t="s">
        <v>15</v>
      </c>
      <c r="AG514" s="10" t="s">
        <v>2362</v>
      </c>
      <c r="AH514" s="10" t="s">
        <v>2282</v>
      </c>
      <c r="AI514" s="10" t="s">
        <v>15</v>
      </c>
      <c r="AJ514" s="10" t="s">
        <v>15</v>
      </c>
      <c r="AK514" s="10" t="s">
        <v>15</v>
      </c>
      <c r="AL514" s="10" t="s">
        <v>15</v>
      </c>
      <c r="AM514" s="10" t="s">
        <v>15</v>
      </c>
      <c r="AN514" s="10" t="s">
        <v>15</v>
      </c>
      <c r="AO514" s="10" t="s">
        <v>2282</v>
      </c>
      <c r="AP514" s="10" t="s">
        <v>15</v>
      </c>
      <c r="AQ514" s="10" t="s">
        <v>15</v>
      </c>
      <c r="AR514" s="10" t="s">
        <v>15</v>
      </c>
      <c r="AS514" s="10" t="s">
        <v>15</v>
      </c>
      <c r="AT514" s="10" t="s">
        <v>15</v>
      </c>
      <c r="AU514" s="10">
        <f>SUM(COUNTIFS($P514:$AT514,{"Present - Approved","On behalf attendance - Approved","On behalf attendance - Regularise - Approved","Present - Regularise - Approved"}))</f>
        <v>26</v>
      </c>
      <c r="AV514" s="10">
        <f>SUM(COUNTIFS($P514:$AT514,{"Present - Awaiting","Present - Regularise - Awaiting"}))</f>
        <v>0</v>
      </c>
      <c r="AW514" s="10">
        <f>SUM(COUNTIFS($P514:$AT514,{"Weekoff - Approved","Weekoff Regularise - Approved","Weekoff - Regularise - Approved"}))</f>
        <v>4</v>
      </c>
      <c r="AX514" s="10">
        <f>SUM(COUNTIFS($P514:$AT514,{"Half Day - Approved","Halfday Present - Regularise - Approved","Halfday Present - Approved"}))/2</f>
        <v>0</v>
      </c>
      <c r="AY514" s="10">
        <f>SUM(COUNTIFS($P514:$AT514,{"Half Day - Awaiting"}))/2</f>
        <v>0</v>
      </c>
      <c r="AZ514" s="10">
        <f>COUNTIFS($P514:$AT514,"*Leave - approved*")</f>
        <v>0</v>
      </c>
      <c r="BA514" s="10">
        <f>SUM(COUNTIFS($P514:$AT514,{"Leave - Awaiting"}))</f>
        <v>0</v>
      </c>
      <c r="BB514" s="10">
        <f>COUNTIFS($P514:$AT514,"*Holiday*")</f>
        <v>1</v>
      </c>
      <c r="BC514" s="10">
        <f>SUM(COUNTIFS($P514:$AT514,{"Absent","Absent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4" s="10">
        <f>SUM(COUNTIFS($P514:$AT514,{"Not Marked","Halfday Present - Rejected","Half Day - Rejected","Marked Absent - Regularise - Rejected"}))</f>
        <v>0</v>
      </c>
      <c r="BE514" s="10">
        <f>COUNTIFS($P514:$AT514,"*NA*")</f>
        <v>0</v>
      </c>
      <c r="BF514" s="10">
        <f>SUM(AV514+AY514+BA514+BC514+BD514)</f>
        <v>0</v>
      </c>
      <c r="BG514" s="10">
        <f>SUM(AU514+AW514+AX514+AZ514+BB514)</f>
        <v>31</v>
      </c>
      <c r="BH514" s="10">
        <f>SUM($AU514:$BE514)</f>
        <v>31</v>
      </c>
      <c r="BI514" s="10">
        <f>BA514</f>
        <v>0</v>
      </c>
      <c r="BJ514" s="10">
        <f>BD514+BI514</f>
        <v>0</v>
      </c>
      <c r="BK514" s="10">
        <v>0</v>
      </c>
      <c r="BL514" s="10" t="s">
        <v>2380</v>
      </c>
      <c r="BM514" s="10" t="s">
        <v>2377</v>
      </c>
    </row>
    <row r="515" spans="1:65" x14ac:dyDescent="0.25">
      <c r="A515" s="10" t="s">
        <v>177</v>
      </c>
      <c r="B515" s="10" t="s">
        <v>1196</v>
      </c>
      <c r="C515" s="10">
        <v>2002977793</v>
      </c>
      <c r="D515" s="10" t="s">
        <v>1312</v>
      </c>
      <c r="E515" s="10" t="s">
        <v>1313</v>
      </c>
      <c r="F515" s="10" t="s">
        <v>46</v>
      </c>
      <c r="G515" s="10" t="s">
        <v>47</v>
      </c>
      <c r="H515" s="10">
        <v>7057280837</v>
      </c>
      <c r="I515" s="10" t="s">
        <v>1216</v>
      </c>
      <c r="J515" s="22">
        <v>45352</v>
      </c>
      <c r="K515" s="10">
        <v>9604968812</v>
      </c>
      <c r="L515" s="10" t="s">
        <v>459</v>
      </c>
      <c r="M515" s="10" t="s">
        <v>187</v>
      </c>
      <c r="N515" s="10" t="s">
        <v>40</v>
      </c>
      <c r="O515" s="10" t="s">
        <v>41</v>
      </c>
      <c r="P515" s="10" t="s">
        <v>15</v>
      </c>
      <c r="Q515" s="10" t="s">
        <v>2359</v>
      </c>
      <c r="R515" s="10" t="s">
        <v>15</v>
      </c>
      <c r="S515" s="10" t="s">
        <v>15</v>
      </c>
      <c r="T515" s="10" t="s">
        <v>2282</v>
      </c>
      <c r="U515" s="10" t="s">
        <v>15</v>
      </c>
      <c r="V515" s="10" t="s">
        <v>15</v>
      </c>
      <c r="W515" s="10" t="s">
        <v>15</v>
      </c>
      <c r="X515" s="10" t="s">
        <v>15</v>
      </c>
      <c r="Y515" s="10" t="s">
        <v>15</v>
      </c>
      <c r="Z515" s="10" t="s">
        <v>15</v>
      </c>
      <c r="AA515" s="10" t="s">
        <v>2282</v>
      </c>
      <c r="AB515" s="10" t="s">
        <v>15</v>
      </c>
      <c r="AC515" s="10" t="s">
        <v>15</v>
      </c>
      <c r="AD515" s="10" t="s">
        <v>15</v>
      </c>
      <c r="AE515" s="10" t="s">
        <v>15</v>
      </c>
      <c r="AF515" s="10" t="s">
        <v>15</v>
      </c>
      <c r="AG515" s="10" t="s">
        <v>15</v>
      </c>
      <c r="AH515" s="10" t="s">
        <v>2282</v>
      </c>
      <c r="AI515" s="10" t="s">
        <v>15</v>
      </c>
      <c r="AJ515" s="10" t="s">
        <v>15</v>
      </c>
      <c r="AK515" s="10" t="s">
        <v>15</v>
      </c>
      <c r="AL515" s="10" t="s">
        <v>15</v>
      </c>
      <c r="AM515" s="10" t="s">
        <v>15</v>
      </c>
      <c r="AN515" s="10" t="s">
        <v>15</v>
      </c>
      <c r="AO515" s="10" t="s">
        <v>2282</v>
      </c>
      <c r="AP515" s="10" t="s">
        <v>15</v>
      </c>
      <c r="AQ515" s="10" t="s">
        <v>15</v>
      </c>
      <c r="AR515" s="10" t="s">
        <v>15</v>
      </c>
      <c r="AS515" s="10" t="s">
        <v>15</v>
      </c>
      <c r="AT515" s="10" t="s">
        <v>15</v>
      </c>
      <c r="AU515" s="10">
        <f>SUM(COUNTIFS($P515:$AT515,{"Present - Approved","On behalf attendance - Approved","On behalf attendance - Regularise - Approved","Present - Regularise - Approved"}))</f>
        <v>26</v>
      </c>
      <c r="AV515" s="10">
        <f>SUM(COUNTIFS($P515:$AT515,{"Present - Awaiting","Present - Regularise - Awaiting"}))</f>
        <v>0</v>
      </c>
      <c r="AW515" s="10">
        <f>SUM(COUNTIFS($P515:$AT515,{"Weekoff - Approved","Weekoff Regularise - Approved","Weekoff - Regularise - Approved"}))</f>
        <v>4</v>
      </c>
      <c r="AX515" s="10">
        <f>SUM(COUNTIFS($P515:$AT515,{"Half Day - Approved","Halfday Present - Regularise - Approved","Halfday Present - Approved"}))/2</f>
        <v>0</v>
      </c>
      <c r="AY515" s="10">
        <f>SUM(COUNTIFS($P515:$AT515,{"Half Day - Awaiting"}))/2</f>
        <v>0</v>
      </c>
      <c r="AZ515" s="10">
        <f>COUNTIFS($P515:$AT515,"*Leave - approved*")</f>
        <v>1</v>
      </c>
      <c r="BA515" s="10">
        <f>SUM(COUNTIFS($P515:$AT515,{"Leave - Awaiting"}))</f>
        <v>0</v>
      </c>
      <c r="BB515" s="10">
        <f>COUNTIFS($P515:$AT515,"*Holiday*")</f>
        <v>0</v>
      </c>
      <c r="BC515" s="10">
        <f>SUM(COUNTIFS($P515:$AT515,{"Absent","Absent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5" s="10">
        <f>SUM(COUNTIFS($P515:$AT515,{"Not Marked","Halfday Present - Rejected","Half Day - Rejected","Marked Absent - Regularise - Rejected"}))</f>
        <v>0</v>
      </c>
      <c r="BE515" s="10">
        <f>COUNTIFS($P515:$AT515,"*NA*")</f>
        <v>0</v>
      </c>
      <c r="BF515" s="10">
        <f>SUM(AV515+AY515+BA515+BC515+BD515)</f>
        <v>0</v>
      </c>
      <c r="BG515" s="10">
        <f>SUM(AU515+AW515+AX515+AZ515+BB515)</f>
        <v>31</v>
      </c>
      <c r="BH515" s="10">
        <f>SUM($AU515:$BE515)</f>
        <v>31</v>
      </c>
      <c r="BI515" s="10">
        <f>BA515</f>
        <v>0</v>
      </c>
      <c r="BJ515" s="10">
        <f>BD515+BI515</f>
        <v>0</v>
      </c>
      <c r="BK515" s="10">
        <v>0</v>
      </c>
      <c r="BL515" s="10" t="s">
        <v>2380</v>
      </c>
      <c r="BM515" s="10" t="s">
        <v>2377</v>
      </c>
    </row>
    <row r="516" spans="1:65" x14ac:dyDescent="0.25">
      <c r="A516" s="13" t="s">
        <v>736</v>
      </c>
      <c r="B516" s="10" t="s">
        <v>1320</v>
      </c>
      <c r="C516" s="10">
        <v>2003007972</v>
      </c>
      <c r="D516" s="13" t="s">
        <v>1321</v>
      </c>
      <c r="E516" s="13" t="s">
        <v>1322</v>
      </c>
      <c r="F516" s="10" t="s">
        <v>91</v>
      </c>
      <c r="G516" s="10" t="s">
        <v>36</v>
      </c>
      <c r="H516" s="13">
        <v>9570129666</v>
      </c>
      <c r="I516" s="10" t="s">
        <v>37</v>
      </c>
      <c r="J516" s="22">
        <v>45363</v>
      </c>
      <c r="K516" s="10">
        <v>7982420573</v>
      </c>
      <c r="L516" s="10" t="s">
        <v>1323</v>
      </c>
      <c r="M516" s="10" t="s">
        <v>1324</v>
      </c>
      <c r="N516" s="10" t="s">
        <v>40</v>
      </c>
      <c r="O516" s="13" t="s">
        <v>41</v>
      </c>
      <c r="P516" s="10" t="s">
        <v>15</v>
      </c>
      <c r="Q516" s="10" t="s">
        <v>15</v>
      </c>
      <c r="R516" s="10" t="s">
        <v>15</v>
      </c>
      <c r="S516" s="10" t="s">
        <v>15</v>
      </c>
      <c r="T516" s="10" t="s">
        <v>2282</v>
      </c>
      <c r="U516" s="10" t="s">
        <v>15</v>
      </c>
      <c r="V516" s="10" t="s">
        <v>15</v>
      </c>
      <c r="W516" s="10" t="s">
        <v>15</v>
      </c>
      <c r="X516" s="10" t="s">
        <v>15</v>
      </c>
      <c r="Y516" s="10" t="s">
        <v>15</v>
      </c>
      <c r="Z516" s="10" t="s">
        <v>15</v>
      </c>
      <c r="AA516" s="10" t="s">
        <v>2282</v>
      </c>
      <c r="AB516" s="10" t="s">
        <v>15</v>
      </c>
      <c r="AC516" s="10" t="s">
        <v>15</v>
      </c>
      <c r="AD516" s="10" t="s">
        <v>15</v>
      </c>
      <c r="AE516" s="10" t="s">
        <v>15</v>
      </c>
      <c r="AF516" s="10" t="s">
        <v>15</v>
      </c>
      <c r="AG516" s="10" t="s">
        <v>2367</v>
      </c>
      <c r="AH516" s="10" t="s">
        <v>2282</v>
      </c>
      <c r="AI516" s="10" t="s">
        <v>15</v>
      </c>
      <c r="AJ516" s="10" t="s">
        <v>15</v>
      </c>
      <c r="AK516" s="10" t="s">
        <v>15</v>
      </c>
      <c r="AL516" s="10" t="s">
        <v>15</v>
      </c>
      <c r="AM516" s="10" t="s">
        <v>15</v>
      </c>
      <c r="AN516" s="10" t="s">
        <v>15</v>
      </c>
      <c r="AO516" s="10" t="s">
        <v>2282</v>
      </c>
      <c r="AP516" s="10" t="s">
        <v>15</v>
      </c>
      <c r="AQ516" s="10" t="s">
        <v>15</v>
      </c>
      <c r="AR516" s="10" t="s">
        <v>15</v>
      </c>
      <c r="AS516" s="10" t="s">
        <v>15</v>
      </c>
      <c r="AT516" s="10" t="s">
        <v>15</v>
      </c>
      <c r="AU516" s="10">
        <f>SUM(COUNTIFS($P516:$AT516,{"Present - Approved","On behalf attendance - Approved","On behalf attendance - Regularise - Approved","Present - Regularise - Approved"}))</f>
        <v>27</v>
      </c>
      <c r="AV516" s="10">
        <f>SUM(COUNTIFS($P516:$AT516,{"Present - Awaiting","Present - Regularise - Awaiting"}))</f>
        <v>0</v>
      </c>
      <c r="AW516" s="10">
        <f>SUM(COUNTIFS($P516:$AT516,{"Weekoff - Approved","Weekoff Regularise - Approved","Weekoff - Regularise - Approved"}))</f>
        <v>4</v>
      </c>
      <c r="AX516" s="10">
        <f>SUM(COUNTIFS($P516:$AT516,{"Half Day - Approved","Halfday Present - Regularise - Approved","Halfday Present - Approved"}))/2</f>
        <v>0</v>
      </c>
      <c r="AY516" s="10">
        <f>SUM(COUNTIFS($P516:$AT516,{"Half Day - Awaiting"}))/2</f>
        <v>0</v>
      </c>
      <c r="AZ516" s="10">
        <f>COUNTIFS($P516:$AT516,"*Leave - approved*")</f>
        <v>0</v>
      </c>
      <c r="BA516" s="10">
        <f>SUM(COUNTIFS($P516:$AT516,{"Leave - Awaiting"}))</f>
        <v>0</v>
      </c>
      <c r="BB516" s="10">
        <f>COUNTIFS($P516:$AT516,"*Holiday*")</f>
        <v>0</v>
      </c>
      <c r="BC516" s="10">
        <f>SUM(COUNTIFS($P516:$AT516,{"Absent","Absent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6" s="10">
        <f>SUM(COUNTIFS($P516:$AT516,{"Not Marked","Halfday Present - Rejected","Half Day - Rejected","Marked Absent - Regularise - Rejected"}))</f>
        <v>0</v>
      </c>
      <c r="BE516" s="10">
        <f>COUNTIFS($P516:$AT516,"*NA*")</f>
        <v>0</v>
      </c>
      <c r="BF516" s="10">
        <f>SUM(AV516+AY516+BA516+BC516+BD516)</f>
        <v>0</v>
      </c>
      <c r="BG516" s="10">
        <f>SUM(AU516+AW516+AX516+AZ516+BB516)</f>
        <v>31</v>
      </c>
      <c r="BH516" s="10">
        <f>SUM($AU516:$BE516)</f>
        <v>31</v>
      </c>
      <c r="BI516" s="10">
        <f>BA516</f>
        <v>0</v>
      </c>
      <c r="BJ516" s="10">
        <f>BD516+BI516</f>
        <v>0</v>
      </c>
      <c r="BK516" s="10">
        <v>0</v>
      </c>
      <c r="BL516" s="10" t="s">
        <v>2380</v>
      </c>
      <c r="BM516" s="10" t="s">
        <v>2377</v>
      </c>
    </row>
    <row r="517" spans="1:65" x14ac:dyDescent="0.25">
      <c r="A517" s="10" t="s">
        <v>31</v>
      </c>
      <c r="B517" s="10" t="s">
        <v>136</v>
      </c>
      <c r="C517" s="10">
        <v>2002977806</v>
      </c>
      <c r="D517" s="10" t="s">
        <v>1325</v>
      </c>
      <c r="E517" s="10" t="s">
        <v>1326</v>
      </c>
      <c r="F517" s="10" t="s">
        <v>35</v>
      </c>
      <c r="G517" s="10" t="s">
        <v>47</v>
      </c>
      <c r="H517" s="10">
        <v>9742255099</v>
      </c>
      <c r="I517" s="10" t="s">
        <v>1216</v>
      </c>
      <c r="J517" s="22">
        <v>45363</v>
      </c>
      <c r="K517" s="10">
        <v>9565899740</v>
      </c>
      <c r="L517" s="10" t="s">
        <v>139</v>
      </c>
      <c r="M517" s="10" t="s">
        <v>140</v>
      </c>
      <c r="N517" s="10" t="s">
        <v>40</v>
      </c>
      <c r="O517" s="10" t="s">
        <v>41</v>
      </c>
      <c r="P517" s="10" t="s">
        <v>15</v>
      </c>
      <c r="Q517" s="10" t="s">
        <v>15</v>
      </c>
      <c r="R517" s="10" t="s">
        <v>15</v>
      </c>
      <c r="S517" s="10" t="s">
        <v>2360</v>
      </c>
      <c r="T517" s="10" t="s">
        <v>2282</v>
      </c>
      <c r="U517" s="10" t="s">
        <v>15</v>
      </c>
      <c r="V517" s="10" t="s">
        <v>15</v>
      </c>
      <c r="W517" s="10" t="s">
        <v>2360</v>
      </c>
      <c r="X517" s="10" t="s">
        <v>2360</v>
      </c>
      <c r="Y517" s="10" t="s">
        <v>2360</v>
      </c>
      <c r="Z517" s="10" t="s">
        <v>15</v>
      </c>
      <c r="AA517" s="10" t="s">
        <v>2282</v>
      </c>
      <c r="AB517" s="10" t="s">
        <v>15</v>
      </c>
      <c r="AC517" s="10" t="s">
        <v>15</v>
      </c>
      <c r="AD517" s="10" t="s">
        <v>15</v>
      </c>
      <c r="AE517" s="10" t="s">
        <v>15</v>
      </c>
      <c r="AF517" s="10" t="s">
        <v>2360</v>
      </c>
      <c r="AG517" s="10" t="s">
        <v>2360</v>
      </c>
      <c r="AH517" s="10" t="s">
        <v>2282</v>
      </c>
      <c r="AI517" s="10" t="s">
        <v>15</v>
      </c>
      <c r="AJ517" s="10" t="s">
        <v>15</v>
      </c>
      <c r="AK517" s="10" t="s">
        <v>15</v>
      </c>
      <c r="AL517" s="10" t="s">
        <v>15</v>
      </c>
      <c r="AM517" s="10" t="s">
        <v>2360</v>
      </c>
      <c r="AN517" s="10" t="s">
        <v>15</v>
      </c>
      <c r="AO517" s="10" t="s">
        <v>2282</v>
      </c>
      <c r="AP517" s="10" t="s">
        <v>15</v>
      </c>
      <c r="AQ517" s="10" t="s">
        <v>15</v>
      </c>
      <c r="AR517" s="10" t="s">
        <v>15</v>
      </c>
      <c r="AS517" s="10" t="s">
        <v>15</v>
      </c>
      <c r="AT517" s="10" t="s">
        <v>15</v>
      </c>
      <c r="AU517" s="10">
        <f>SUM(COUNTIFS($P517:$AT517,{"Present - Approved","On behalf attendance - Approved","On behalf attendance - Regularise - Approved","Present - Regularise - Approved"}))</f>
        <v>27</v>
      </c>
      <c r="AV517" s="10">
        <f>SUM(COUNTIFS($P517:$AT517,{"Present - Awaiting","Present - Regularise - Awaiting"}))</f>
        <v>0</v>
      </c>
      <c r="AW517" s="10">
        <f>SUM(COUNTIFS($P517:$AT517,{"Weekoff - Approved","Weekoff Regularise - Approved","Weekoff - Regularise - Approved"}))</f>
        <v>4</v>
      </c>
      <c r="AX517" s="10">
        <f>SUM(COUNTIFS($P517:$AT517,{"Half Day - Approved","Halfday Present - Regularise - Approved","Halfday Present - Approved"}))/2</f>
        <v>0</v>
      </c>
      <c r="AY517" s="10">
        <f>SUM(COUNTIFS($P517:$AT517,{"Half Day - Awaiting"}))/2</f>
        <v>0</v>
      </c>
      <c r="AZ517" s="10">
        <f>COUNTIFS($P517:$AT517,"*Leave - approved*")</f>
        <v>0</v>
      </c>
      <c r="BA517" s="10">
        <f>SUM(COUNTIFS($P517:$AT517,{"Leave - Awaiting"}))</f>
        <v>0</v>
      </c>
      <c r="BB517" s="10">
        <f>COUNTIFS($P517:$AT517,"*Holiday*")</f>
        <v>0</v>
      </c>
      <c r="BC517" s="10">
        <f>SUM(COUNTIFS($P517:$AT517,{"Absent","Absent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7" s="10">
        <f>SUM(COUNTIFS($P517:$AT517,{"Not Marked","Halfday Present - Rejected","Half Day - Rejected","Marked Absent - Regularise - Rejected"}))</f>
        <v>0</v>
      </c>
      <c r="BE517" s="10">
        <f>COUNTIFS($P517:$AT517,"*NA*")</f>
        <v>0</v>
      </c>
      <c r="BF517" s="10">
        <f>SUM(AV517+AY517+BA517+BC517+BD517)</f>
        <v>0</v>
      </c>
      <c r="BG517" s="10">
        <f>SUM(AU517+AW517+AX517+AZ517+BB517)</f>
        <v>31</v>
      </c>
      <c r="BH517" s="10">
        <f>SUM($AU517:$BE517)</f>
        <v>31</v>
      </c>
      <c r="BI517" s="10">
        <f>BA517</f>
        <v>0</v>
      </c>
      <c r="BJ517" s="10">
        <f>BD517+BI517</f>
        <v>0</v>
      </c>
      <c r="BK517" s="10">
        <v>0</v>
      </c>
      <c r="BL517" s="10" t="s">
        <v>2380</v>
      </c>
      <c r="BM517" s="10" t="s">
        <v>2377</v>
      </c>
    </row>
    <row r="518" spans="1:65" x14ac:dyDescent="0.25">
      <c r="A518" s="10" t="s">
        <v>177</v>
      </c>
      <c r="B518" s="10" t="s">
        <v>178</v>
      </c>
      <c r="C518" s="10">
        <v>2002977801</v>
      </c>
      <c r="D518" s="10" t="s">
        <v>1327</v>
      </c>
      <c r="E518" s="10" t="s">
        <v>1328</v>
      </c>
      <c r="F518" s="10" t="s">
        <v>46</v>
      </c>
      <c r="G518" s="10" t="s">
        <v>47</v>
      </c>
      <c r="H518" s="10">
        <v>7039130071</v>
      </c>
      <c r="I518" s="10" t="s">
        <v>1216</v>
      </c>
      <c r="J518" s="22">
        <v>45365</v>
      </c>
      <c r="K518" s="10">
        <v>7977769884</v>
      </c>
      <c r="L518" s="10" t="s">
        <v>471</v>
      </c>
      <c r="M518" s="10" t="s">
        <v>196</v>
      </c>
      <c r="N518" s="10" t="s">
        <v>40</v>
      </c>
      <c r="O518" s="10" t="s">
        <v>41</v>
      </c>
      <c r="P518" s="10" t="s">
        <v>15</v>
      </c>
      <c r="Q518" s="10" t="s">
        <v>15</v>
      </c>
      <c r="R518" s="10" t="s">
        <v>15</v>
      </c>
      <c r="S518" s="10" t="s">
        <v>15</v>
      </c>
      <c r="T518" s="10" t="s">
        <v>2282</v>
      </c>
      <c r="U518" s="10" t="s">
        <v>15</v>
      </c>
      <c r="V518" s="10" t="s">
        <v>15</v>
      </c>
      <c r="W518" s="10" t="s">
        <v>15</v>
      </c>
      <c r="X518" s="10" t="s">
        <v>15</v>
      </c>
      <c r="Y518" s="10" t="s">
        <v>15</v>
      </c>
      <c r="Z518" s="10" t="s">
        <v>15</v>
      </c>
      <c r="AA518" s="10" t="s">
        <v>2282</v>
      </c>
      <c r="AB518" s="10" t="s">
        <v>15</v>
      </c>
      <c r="AC518" s="10" t="s">
        <v>15</v>
      </c>
      <c r="AD518" s="10" t="s">
        <v>15</v>
      </c>
      <c r="AE518" s="10" t="s">
        <v>15</v>
      </c>
      <c r="AF518" s="10" t="s">
        <v>15</v>
      </c>
      <c r="AG518" s="10" t="s">
        <v>2360</v>
      </c>
      <c r="AH518" s="10" t="s">
        <v>2282</v>
      </c>
      <c r="AI518" s="10" t="s">
        <v>15</v>
      </c>
      <c r="AJ518" s="10" t="s">
        <v>15</v>
      </c>
      <c r="AK518" s="10" t="s">
        <v>15</v>
      </c>
      <c r="AL518" s="10" t="s">
        <v>15</v>
      </c>
      <c r="AM518" s="10" t="s">
        <v>15</v>
      </c>
      <c r="AN518" s="10" t="s">
        <v>15</v>
      </c>
      <c r="AO518" s="10" t="s">
        <v>2282</v>
      </c>
      <c r="AP518" s="10" t="s">
        <v>15</v>
      </c>
      <c r="AQ518" s="10" t="s">
        <v>15</v>
      </c>
      <c r="AR518" s="10" t="s">
        <v>15</v>
      </c>
      <c r="AS518" s="10" t="s">
        <v>15</v>
      </c>
      <c r="AT518" s="10" t="s">
        <v>15</v>
      </c>
      <c r="AU518" s="10">
        <f>SUM(COUNTIFS($P518:$AT518,{"Present - Approved","On behalf attendance - Approved","On behalf attendance - Regularise - Approved","Present - Regularise - Approved"}))</f>
        <v>27</v>
      </c>
      <c r="AV518" s="10">
        <f>SUM(COUNTIFS($P518:$AT518,{"Present - Awaiting","Present - Regularise - Awaiting"}))</f>
        <v>0</v>
      </c>
      <c r="AW518" s="10">
        <f>SUM(COUNTIFS($P518:$AT518,{"Weekoff - Approved","Weekoff Regularise - Approved","Weekoff - Regularise - Approved"}))</f>
        <v>4</v>
      </c>
      <c r="AX518" s="10">
        <f>SUM(COUNTIFS($P518:$AT518,{"Half Day - Approved","Halfday Present - Regularise - Approved","Halfday Present - Approved"}))/2</f>
        <v>0</v>
      </c>
      <c r="AY518" s="10">
        <f>SUM(COUNTIFS($P518:$AT518,{"Half Day - Awaiting"}))/2</f>
        <v>0</v>
      </c>
      <c r="AZ518" s="10">
        <f>COUNTIFS($P518:$AT518,"*Leave - approved*")</f>
        <v>0</v>
      </c>
      <c r="BA518" s="10">
        <f>SUM(COUNTIFS($P518:$AT518,{"Leave - Awaiting"}))</f>
        <v>0</v>
      </c>
      <c r="BB518" s="10">
        <f>COUNTIFS($P518:$AT518,"*Holiday*")</f>
        <v>0</v>
      </c>
      <c r="BC518" s="10">
        <f>SUM(COUNTIFS($P518:$AT518,{"Absent","Absent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8" s="10">
        <f>SUM(COUNTIFS($P518:$AT518,{"Not Marked","Halfday Present - Rejected","Half Day - Rejected","Marked Absent - Regularise - Rejected"}))</f>
        <v>0</v>
      </c>
      <c r="BE518" s="10">
        <f>COUNTIFS($P518:$AT518,"*NA*")</f>
        <v>0</v>
      </c>
      <c r="BF518" s="10">
        <f>SUM(AV518+AY518+BA518+BC518+BD518)</f>
        <v>0</v>
      </c>
      <c r="BG518" s="10">
        <f>SUM(AU518+AW518+AX518+AZ518+BB518)</f>
        <v>31</v>
      </c>
      <c r="BH518" s="10">
        <f>SUM($AU518:$BE518)</f>
        <v>31</v>
      </c>
      <c r="BI518" s="10">
        <f>BA518</f>
        <v>0</v>
      </c>
      <c r="BJ518" s="10">
        <f>BD518+BI518</f>
        <v>0</v>
      </c>
      <c r="BK518" s="10">
        <v>0</v>
      </c>
      <c r="BL518" s="10" t="s">
        <v>2380</v>
      </c>
      <c r="BM518" s="10" t="s">
        <v>2377</v>
      </c>
    </row>
    <row r="519" spans="1:65" x14ac:dyDescent="0.25">
      <c r="A519" s="10" t="s">
        <v>151</v>
      </c>
      <c r="B519" s="10" t="s">
        <v>350</v>
      </c>
      <c r="C519" s="10">
        <v>2002977800</v>
      </c>
      <c r="D519" s="10" t="s">
        <v>1329</v>
      </c>
      <c r="E519" s="10" t="s">
        <v>1330</v>
      </c>
      <c r="F519" s="10" t="s">
        <v>104</v>
      </c>
      <c r="G519" s="10" t="s">
        <v>47</v>
      </c>
      <c r="H519" s="10">
        <v>9351478448</v>
      </c>
      <c r="I519" s="10" t="s">
        <v>1216</v>
      </c>
      <c r="J519" s="22">
        <v>45363</v>
      </c>
      <c r="K519" s="10">
        <v>8107698071</v>
      </c>
      <c r="L519" s="10" t="s">
        <v>680</v>
      </c>
      <c r="M519" s="10" t="s">
        <v>156</v>
      </c>
      <c r="N519" s="10" t="s">
        <v>40</v>
      </c>
      <c r="O519" s="10" t="s">
        <v>41</v>
      </c>
      <c r="P519" s="10" t="s">
        <v>2360</v>
      </c>
      <c r="Q519" s="10" t="s">
        <v>15</v>
      </c>
      <c r="R519" s="10" t="s">
        <v>15</v>
      </c>
      <c r="S519" s="10" t="s">
        <v>15</v>
      </c>
      <c r="T519" s="10" t="s">
        <v>2282</v>
      </c>
      <c r="U519" s="10" t="s">
        <v>15</v>
      </c>
      <c r="V519" s="10" t="s">
        <v>15</v>
      </c>
      <c r="W519" s="10" t="s">
        <v>15</v>
      </c>
      <c r="X519" s="10" t="s">
        <v>15</v>
      </c>
      <c r="Y519" s="10" t="s">
        <v>15</v>
      </c>
      <c r="Z519" s="10" t="s">
        <v>15</v>
      </c>
      <c r="AA519" s="10" t="s">
        <v>2282</v>
      </c>
      <c r="AB519" s="10" t="s">
        <v>15</v>
      </c>
      <c r="AC519" s="10" t="s">
        <v>15</v>
      </c>
      <c r="AD519" s="10" t="s">
        <v>15</v>
      </c>
      <c r="AE519" s="10" t="s">
        <v>15</v>
      </c>
      <c r="AF519" s="10" t="s">
        <v>15</v>
      </c>
      <c r="AG519" s="10" t="s">
        <v>2362</v>
      </c>
      <c r="AH519" s="10" t="s">
        <v>2282</v>
      </c>
      <c r="AI519" s="10" t="s">
        <v>15</v>
      </c>
      <c r="AJ519" s="10" t="s">
        <v>15</v>
      </c>
      <c r="AK519" s="10" t="s">
        <v>15</v>
      </c>
      <c r="AL519" s="10" t="s">
        <v>15</v>
      </c>
      <c r="AM519" s="10" t="s">
        <v>15</v>
      </c>
      <c r="AN519" s="10" t="s">
        <v>15</v>
      </c>
      <c r="AO519" s="10" t="s">
        <v>2282</v>
      </c>
      <c r="AP519" s="10" t="s">
        <v>15</v>
      </c>
      <c r="AQ519" s="10" t="s">
        <v>15</v>
      </c>
      <c r="AR519" s="10" t="s">
        <v>15</v>
      </c>
      <c r="AS519" s="10" t="s">
        <v>2360</v>
      </c>
      <c r="AT519" s="10" t="s">
        <v>15</v>
      </c>
      <c r="AU519" s="10">
        <f>SUM(COUNTIFS($P519:$AT519,{"Present - Approved","On behalf attendance - Approved","On behalf attendance - Regularise - Approved","Present - Regularise - Approved"}))</f>
        <v>26</v>
      </c>
      <c r="AV519" s="10">
        <f>SUM(COUNTIFS($P519:$AT519,{"Present - Awaiting","Present - Regularise - Awaiting"}))</f>
        <v>0</v>
      </c>
      <c r="AW519" s="10">
        <f>SUM(COUNTIFS($P519:$AT519,{"Weekoff - Approved","Weekoff Regularise - Approved","Weekoff - Regularise - Approved"}))</f>
        <v>4</v>
      </c>
      <c r="AX519" s="10">
        <f>SUM(COUNTIFS($P519:$AT519,{"Half Day - Approved","Halfday Present - Regularise - Approved","Halfday Present - Approved"}))/2</f>
        <v>0</v>
      </c>
      <c r="AY519" s="10">
        <f>SUM(COUNTIFS($P519:$AT519,{"Half Day - Awaiting"}))/2</f>
        <v>0</v>
      </c>
      <c r="AZ519" s="10">
        <f>COUNTIFS($P519:$AT519,"*Leave - approved*")</f>
        <v>0</v>
      </c>
      <c r="BA519" s="10">
        <f>SUM(COUNTIFS($P519:$AT519,{"Leave - Awaiting"}))</f>
        <v>0</v>
      </c>
      <c r="BB519" s="10">
        <f>COUNTIFS($P519:$AT519,"*Holiday*")</f>
        <v>1</v>
      </c>
      <c r="BC519" s="10">
        <f>SUM(COUNTIFS($P519:$AT519,{"Absent","Absent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19" s="10">
        <f>SUM(COUNTIFS($P519:$AT519,{"Not Marked","Halfday Present - Rejected","Half Day - Rejected","Marked Absent - Regularise - Rejected"}))</f>
        <v>0</v>
      </c>
      <c r="BE519" s="10">
        <f>COUNTIFS($P519:$AT519,"*NA*")</f>
        <v>0</v>
      </c>
      <c r="BF519" s="10">
        <f>SUM(AV519+AY519+BA519+BC519+BD519)</f>
        <v>0</v>
      </c>
      <c r="BG519" s="10">
        <f>SUM(AU519+AW519+AX519+AZ519+BB519)</f>
        <v>31</v>
      </c>
      <c r="BH519" s="10">
        <f>SUM($AU519:$BE519)</f>
        <v>31</v>
      </c>
      <c r="BI519" s="10">
        <f>BA519</f>
        <v>0</v>
      </c>
      <c r="BJ519" s="10">
        <f>BD519+BI519</f>
        <v>0</v>
      </c>
      <c r="BK519" s="10">
        <v>0</v>
      </c>
      <c r="BL519" s="10" t="s">
        <v>2380</v>
      </c>
      <c r="BM519" s="10" t="s">
        <v>2377</v>
      </c>
    </row>
    <row r="520" spans="1:65" x14ac:dyDescent="0.25">
      <c r="A520" s="10" t="s">
        <v>177</v>
      </c>
      <c r="B520" s="10" t="s">
        <v>178</v>
      </c>
      <c r="C520" s="10">
        <v>2003007971</v>
      </c>
      <c r="D520" s="10" t="s">
        <v>1333</v>
      </c>
      <c r="E520" s="10" t="s">
        <v>1334</v>
      </c>
      <c r="F520" s="10" t="s">
        <v>46</v>
      </c>
      <c r="G520" s="10" t="s">
        <v>47</v>
      </c>
      <c r="H520" s="10">
        <v>8928823091</v>
      </c>
      <c r="I520" s="10" t="s">
        <v>1216</v>
      </c>
      <c r="J520" s="22">
        <v>45372</v>
      </c>
      <c r="K520" s="10">
        <v>9820821645</v>
      </c>
      <c r="L520" s="10" t="s">
        <v>200</v>
      </c>
      <c r="M520" s="10" t="s">
        <v>196</v>
      </c>
      <c r="N520" s="10" t="s">
        <v>40</v>
      </c>
      <c r="O520" s="10" t="s">
        <v>41</v>
      </c>
      <c r="P520" s="10" t="s">
        <v>15</v>
      </c>
      <c r="Q520" s="10" t="s">
        <v>15</v>
      </c>
      <c r="R520" s="10" t="s">
        <v>15</v>
      </c>
      <c r="S520" s="10" t="s">
        <v>15</v>
      </c>
      <c r="T520" s="10" t="s">
        <v>2282</v>
      </c>
      <c r="U520" s="10" t="s">
        <v>2360</v>
      </c>
      <c r="V520" s="10" t="s">
        <v>15</v>
      </c>
      <c r="W520" s="10" t="s">
        <v>15</v>
      </c>
      <c r="X520" s="10" t="s">
        <v>15</v>
      </c>
      <c r="Y520" s="10" t="s">
        <v>15</v>
      </c>
      <c r="Z520" s="10" t="s">
        <v>15</v>
      </c>
      <c r="AA520" s="10" t="s">
        <v>2282</v>
      </c>
      <c r="AB520" s="10" t="s">
        <v>15</v>
      </c>
      <c r="AC520" s="10" t="s">
        <v>15</v>
      </c>
      <c r="AD520" s="10" t="s">
        <v>15</v>
      </c>
      <c r="AE520" s="10" t="s">
        <v>15</v>
      </c>
      <c r="AF520" s="10" t="s">
        <v>15</v>
      </c>
      <c r="AG520" s="10" t="s">
        <v>15</v>
      </c>
      <c r="AH520" s="10" t="s">
        <v>2282</v>
      </c>
      <c r="AI520" s="10" t="s">
        <v>15</v>
      </c>
      <c r="AJ520" s="10" t="s">
        <v>15</v>
      </c>
      <c r="AK520" s="10" t="s">
        <v>15</v>
      </c>
      <c r="AL520" s="10" t="s">
        <v>15</v>
      </c>
      <c r="AM520" s="10" t="s">
        <v>15</v>
      </c>
      <c r="AN520" s="10" t="s">
        <v>15</v>
      </c>
      <c r="AO520" s="10" t="s">
        <v>2282</v>
      </c>
      <c r="AP520" s="10" t="s">
        <v>2359</v>
      </c>
      <c r="AQ520" s="10" t="s">
        <v>15</v>
      </c>
      <c r="AR520" s="10" t="s">
        <v>15</v>
      </c>
      <c r="AS520" s="10" t="s">
        <v>15</v>
      </c>
      <c r="AT520" s="10" t="s">
        <v>15</v>
      </c>
      <c r="AU520" s="10">
        <f>SUM(COUNTIFS($P520:$AT520,{"Present - Approved","On behalf attendance - Approved","On behalf attendance - Regularise - Approved","Present - Regularise - Approved"}))</f>
        <v>26</v>
      </c>
      <c r="AV520" s="10">
        <f>SUM(COUNTIFS($P520:$AT520,{"Present - Awaiting","Present - Regularise - Awaiting"}))</f>
        <v>0</v>
      </c>
      <c r="AW520" s="10">
        <f>SUM(COUNTIFS($P520:$AT520,{"Weekoff - Approved","Weekoff Regularise - Approved","Weekoff - Regularise - Approved"}))</f>
        <v>4</v>
      </c>
      <c r="AX520" s="10">
        <f>SUM(COUNTIFS($P520:$AT520,{"Half Day - Approved","Halfday Present - Regularise - Approved","Halfday Present - Approved"}))/2</f>
        <v>0</v>
      </c>
      <c r="AY520" s="10">
        <f>SUM(COUNTIFS($P520:$AT520,{"Half Day - Awaiting"}))/2</f>
        <v>0</v>
      </c>
      <c r="AZ520" s="10">
        <f>COUNTIFS($P520:$AT520,"*Leave - approved*")</f>
        <v>1</v>
      </c>
      <c r="BA520" s="10">
        <f>SUM(COUNTIFS($P520:$AT520,{"Leave - Awaiting"}))</f>
        <v>0</v>
      </c>
      <c r="BB520" s="10">
        <f>COUNTIFS($P520:$AT520,"*Holiday*")</f>
        <v>0</v>
      </c>
      <c r="BC520" s="10">
        <f>SUM(COUNTIFS($P520:$AT520,{"Absent","Absent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0" s="10">
        <f>SUM(COUNTIFS($P520:$AT520,{"Not Marked","Halfday Present - Rejected","Half Day - Rejected","Marked Absent - Regularise - Rejected"}))</f>
        <v>0</v>
      </c>
      <c r="BE520" s="10">
        <f>COUNTIFS($P520:$AT520,"*NA*")</f>
        <v>0</v>
      </c>
      <c r="BF520" s="10">
        <f>SUM(AV520+AY520+BA520+BC520+BD520)</f>
        <v>0</v>
      </c>
      <c r="BG520" s="10">
        <f>SUM(AU520+AW520+AX520+AZ520+BB520)</f>
        <v>31</v>
      </c>
      <c r="BH520" s="10">
        <f>SUM($AU520:$BE520)</f>
        <v>31</v>
      </c>
      <c r="BI520" s="10">
        <f>BA520</f>
        <v>0</v>
      </c>
      <c r="BJ520" s="10">
        <f>BD520+BI520</f>
        <v>0</v>
      </c>
      <c r="BK520" s="10">
        <v>0</v>
      </c>
      <c r="BL520" s="10" t="s">
        <v>2380</v>
      </c>
      <c r="BM520" s="10" t="s">
        <v>2377</v>
      </c>
    </row>
    <row r="521" spans="1:65" x14ac:dyDescent="0.25">
      <c r="A521" s="10" t="s">
        <v>217</v>
      </c>
      <c r="B521" s="10" t="s">
        <v>254</v>
      </c>
      <c r="C521" s="10">
        <v>2003007964</v>
      </c>
      <c r="D521" s="10" t="s">
        <v>1335</v>
      </c>
      <c r="E521" s="10" t="s">
        <v>1336</v>
      </c>
      <c r="F521" s="10" t="s">
        <v>46</v>
      </c>
      <c r="G521" s="10" t="s">
        <v>47</v>
      </c>
      <c r="H521" s="10">
        <v>9723117808</v>
      </c>
      <c r="I521" s="10" t="s">
        <v>1216</v>
      </c>
      <c r="J521" s="22">
        <v>45372</v>
      </c>
      <c r="K521" s="10">
        <v>8156006639</v>
      </c>
      <c r="L521" s="10" t="s">
        <v>257</v>
      </c>
      <c r="M521" s="10" t="s">
        <v>258</v>
      </c>
      <c r="N521" s="10" t="s">
        <v>40</v>
      </c>
      <c r="O521" s="10" t="s">
        <v>41</v>
      </c>
      <c r="P521" s="10" t="s">
        <v>15</v>
      </c>
      <c r="Q521" s="10" t="s">
        <v>2368</v>
      </c>
      <c r="R521" s="10" t="s">
        <v>15</v>
      </c>
      <c r="S521" s="10" t="s">
        <v>15</v>
      </c>
      <c r="T521" s="10" t="s">
        <v>2282</v>
      </c>
      <c r="U521" s="10" t="s">
        <v>15</v>
      </c>
      <c r="V521" s="10" t="s">
        <v>15</v>
      </c>
      <c r="W521" s="10" t="s">
        <v>15</v>
      </c>
      <c r="X521" s="10" t="s">
        <v>15</v>
      </c>
      <c r="Y521" s="10" t="s">
        <v>15</v>
      </c>
      <c r="Z521" s="10" t="s">
        <v>15</v>
      </c>
      <c r="AA521" s="10" t="s">
        <v>2282</v>
      </c>
      <c r="AB521" s="10" t="s">
        <v>15</v>
      </c>
      <c r="AC521" s="10" t="s">
        <v>15</v>
      </c>
      <c r="AD521" s="10" t="s">
        <v>15</v>
      </c>
      <c r="AE521" s="10" t="s">
        <v>15</v>
      </c>
      <c r="AF521" s="10" t="s">
        <v>15</v>
      </c>
      <c r="AG521" s="10" t="s">
        <v>15</v>
      </c>
      <c r="AH521" s="10" t="s">
        <v>2282</v>
      </c>
      <c r="AI521" s="10" t="s">
        <v>15</v>
      </c>
      <c r="AJ521" s="10" t="s">
        <v>15</v>
      </c>
      <c r="AK521" s="10" t="s">
        <v>15</v>
      </c>
      <c r="AL521" s="10" t="s">
        <v>15</v>
      </c>
      <c r="AM521" s="10" t="s">
        <v>15</v>
      </c>
      <c r="AN521" s="10" t="s">
        <v>15</v>
      </c>
      <c r="AO521" s="10" t="s">
        <v>2282</v>
      </c>
      <c r="AP521" s="10" t="s">
        <v>15</v>
      </c>
      <c r="AQ521" s="10" t="s">
        <v>15</v>
      </c>
      <c r="AR521" s="10" t="s">
        <v>2367</v>
      </c>
      <c r="AS521" s="10" t="s">
        <v>15</v>
      </c>
      <c r="AT521" s="10" t="s">
        <v>15</v>
      </c>
      <c r="AU521" s="10">
        <f>SUM(COUNTIFS($P521:$AT521,{"Present - Approved","On behalf attendance - Approved","On behalf attendance - Regularise - Approved","Present - Regularise - Approved"}))</f>
        <v>27</v>
      </c>
      <c r="AV521" s="10">
        <f>SUM(COUNTIFS($P521:$AT521,{"Present - Awaiting","Present - Regularise - Awaiting"}))</f>
        <v>0</v>
      </c>
      <c r="AW521" s="10">
        <f>SUM(COUNTIFS($P521:$AT521,{"Weekoff - Approved","Weekoff Regularise - Approved","Weekoff - Regularise - Approved"}))</f>
        <v>4</v>
      </c>
      <c r="AX521" s="10">
        <f>SUM(COUNTIFS($P521:$AT521,{"Half Day - Approved","Halfday Present - Regularise - Approved","Halfday Present - Approved"}))/2</f>
        <v>0</v>
      </c>
      <c r="AY521" s="10">
        <f>SUM(COUNTIFS($P521:$AT521,{"Half Day - Awaiting"}))/2</f>
        <v>0</v>
      </c>
      <c r="AZ521" s="10">
        <f>COUNTIFS($P521:$AT521,"*Leave - approved*")</f>
        <v>0</v>
      </c>
      <c r="BA521" s="10">
        <f>SUM(COUNTIFS($P521:$AT521,{"Leave - Awaiting"}))</f>
        <v>0</v>
      </c>
      <c r="BB521" s="10">
        <f>COUNTIFS($P521:$AT521,"*Holiday*")</f>
        <v>0</v>
      </c>
      <c r="BC521" s="10">
        <f>SUM(COUNTIFS($P521:$AT521,{"Absent","Absent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1" s="10">
        <f>SUM(COUNTIFS($P521:$AT521,{"Not Marked","Halfday Present - Rejected","Half Day - Rejected","Marked Absent - Regularise - Rejected"}))</f>
        <v>0</v>
      </c>
      <c r="BE521" s="10">
        <f>COUNTIFS($P521:$AT521,"*NA*")</f>
        <v>0</v>
      </c>
      <c r="BF521" s="10">
        <f>SUM(AV521+AY521+BA521+BC521+BD521)</f>
        <v>0</v>
      </c>
      <c r="BG521" s="10">
        <f>SUM(AU521+AW521+AX521+AZ521+BB521)</f>
        <v>31</v>
      </c>
      <c r="BH521" s="10">
        <f>SUM($AU521:$BE521)</f>
        <v>31</v>
      </c>
      <c r="BI521" s="10">
        <f>BA521</f>
        <v>0</v>
      </c>
      <c r="BJ521" s="10">
        <f>BD521+BI521</f>
        <v>0</v>
      </c>
      <c r="BK521" s="10">
        <v>0</v>
      </c>
      <c r="BL521" s="10" t="s">
        <v>2380</v>
      </c>
      <c r="BM521" s="10" t="s">
        <v>2377</v>
      </c>
    </row>
    <row r="522" spans="1:65" x14ac:dyDescent="0.25">
      <c r="A522" s="10" t="s">
        <v>177</v>
      </c>
      <c r="B522" s="10" t="s">
        <v>178</v>
      </c>
      <c r="C522" s="10">
        <v>2003193805</v>
      </c>
      <c r="D522" s="10" t="s">
        <v>1561</v>
      </c>
      <c r="E522" s="10" t="s">
        <v>1562</v>
      </c>
      <c r="F522" s="10" t="s">
        <v>46</v>
      </c>
      <c r="G522" s="10" t="s">
        <v>36</v>
      </c>
      <c r="H522" s="10">
        <v>8169108780</v>
      </c>
      <c r="I522" s="10" t="s">
        <v>37</v>
      </c>
      <c r="J522" s="22">
        <v>45506</v>
      </c>
      <c r="K522" s="10">
        <v>9867384741</v>
      </c>
      <c r="L522" s="10" t="s">
        <v>181</v>
      </c>
      <c r="M522" s="10" t="s">
        <v>182</v>
      </c>
      <c r="N522" s="10" t="s">
        <v>2389</v>
      </c>
      <c r="O522" s="15">
        <v>45811</v>
      </c>
      <c r="P522" s="10" t="s">
        <v>15</v>
      </c>
      <c r="Q522" s="10" t="s">
        <v>15</v>
      </c>
      <c r="R522" s="10" t="s">
        <v>15</v>
      </c>
      <c r="S522" s="10" t="s">
        <v>15</v>
      </c>
      <c r="T522" s="10" t="s">
        <v>2282</v>
      </c>
      <c r="U522" s="10" t="s">
        <v>2371</v>
      </c>
      <c r="V522" s="10" t="s">
        <v>15</v>
      </c>
      <c r="W522" s="10" t="s">
        <v>15</v>
      </c>
      <c r="X522" s="10" t="s">
        <v>15</v>
      </c>
      <c r="Y522" s="10" t="s">
        <v>15</v>
      </c>
      <c r="Z522" s="10" t="s">
        <v>15</v>
      </c>
      <c r="AA522" s="10" t="s">
        <v>2282</v>
      </c>
      <c r="AB522" s="10" t="s">
        <v>2361</v>
      </c>
      <c r="AC522" s="10" t="s">
        <v>2361</v>
      </c>
      <c r="AD522" s="10" t="s">
        <v>25</v>
      </c>
      <c r="AE522" s="10" t="s">
        <v>25</v>
      </c>
      <c r="AF522" s="10" t="s">
        <v>25</v>
      </c>
      <c r="AG522" s="10" t="s">
        <v>25</v>
      </c>
      <c r="AH522" s="10" t="s">
        <v>25</v>
      </c>
      <c r="AI522" s="10" t="s">
        <v>25</v>
      </c>
      <c r="AJ522" s="10" t="s">
        <v>25</v>
      </c>
      <c r="AK522" s="10" t="s">
        <v>25</v>
      </c>
      <c r="AL522" s="10" t="s">
        <v>25</v>
      </c>
      <c r="AM522" s="10" t="s">
        <v>25</v>
      </c>
      <c r="AN522" s="10" t="s">
        <v>25</v>
      </c>
      <c r="AO522" s="10" t="s">
        <v>25</v>
      </c>
      <c r="AP522" s="10" t="s">
        <v>25</v>
      </c>
      <c r="AQ522" s="10" t="s">
        <v>25</v>
      </c>
      <c r="AR522" s="10" t="s">
        <v>25</v>
      </c>
      <c r="AS522" s="10" t="s">
        <v>25</v>
      </c>
      <c r="AT522" s="10" t="s">
        <v>25</v>
      </c>
      <c r="AU522" s="10">
        <f>SUM(COUNTIFS($P522:$AT522,{"Present - Approved","On behalf attendance - Approved","On behalf attendance - Regularise - Approved","Present - Regularise - Approved"}))</f>
        <v>9</v>
      </c>
      <c r="AV522" s="10">
        <f>SUM(COUNTIFS($P522:$AT522,{"Present - Awaiting","Present - Regularise - Awaiting"}))</f>
        <v>0</v>
      </c>
      <c r="AW522" s="10">
        <f>SUM(COUNTIFS($P522:$AT522,{"Weekoff - Approved","Weekoff Regularise - Approved","Weekoff - Regularise - Approved"}))</f>
        <v>2</v>
      </c>
      <c r="AX522" s="10">
        <f>SUM(COUNTIFS($P522:$AT522,{"Half Day - Approved","Halfday Present - Regularise - Approved","Halfday Present - Approved"}))/2</f>
        <v>0</v>
      </c>
      <c r="AY522" s="10">
        <f>SUM(COUNTIFS($P522:$AT522,{"Half Day - Awaiting"}))/2</f>
        <v>0</v>
      </c>
      <c r="AZ522" s="10">
        <f>COUNTIFS($P522:$AT522,"*Leave - approved*")</f>
        <v>0</v>
      </c>
      <c r="BA522" s="10">
        <f>SUM(COUNTIFS($P522:$AT522,{"Leave - Awaiting"}))</f>
        <v>0</v>
      </c>
      <c r="BB522" s="10">
        <f>COUNTIFS($P522:$AT522,"*Holiday*")</f>
        <v>0</v>
      </c>
      <c r="BC522" s="10">
        <f>SUM(COUNTIFS($P522:$AT522,{"Absent","Absent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2" s="10">
        <f>SUM(COUNTIFS($P522:$AT522,{"Not Marked","Halfday Present - Rejected","Half Day - Rejected","Marked Absent - Regularise - Rejected"}))</f>
        <v>3</v>
      </c>
      <c r="BE522" s="10">
        <f>COUNTIFS($P522:$AT522,"*NA*")</f>
        <v>17</v>
      </c>
      <c r="BF522" s="10">
        <f>SUM(AV522+AY522+BA522+BC522+BD522)</f>
        <v>3</v>
      </c>
      <c r="BG522" s="10">
        <f>SUM(AU522+AW522+AX522+AZ522+BB522)</f>
        <v>11</v>
      </c>
      <c r="BH522" s="10">
        <f>SUM($AU522:$BE522)</f>
        <v>31</v>
      </c>
      <c r="BI522" s="10">
        <f>BA522</f>
        <v>0</v>
      </c>
      <c r="BJ522" s="10">
        <f>BD522+BI522</f>
        <v>3</v>
      </c>
      <c r="BK522" s="10">
        <v>3</v>
      </c>
      <c r="BL522" s="10" t="s">
        <v>2384</v>
      </c>
      <c r="BM522" s="10" t="s">
        <v>2377</v>
      </c>
    </row>
    <row r="523" spans="1:65" x14ac:dyDescent="0.25">
      <c r="A523" s="10" t="s">
        <v>42</v>
      </c>
      <c r="B523" s="10" t="s">
        <v>363</v>
      </c>
      <c r="C523" s="10">
        <v>2003007963</v>
      </c>
      <c r="D523" s="10" t="s">
        <v>1337</v>
      </c>
      <c r="E523" s="10" t="s">
        <v>1338</v>
      </c>
      <c r="F523" s="10" t="s">
        <v>46</v>
      </c>
      <c r="G523" s="10" t="s">
        <v>47</v>
      </c>
      <c r="H523" s="10">
        <v>9981667878</v>
      </c>
      <c r="I523" s="10" t="s">
        <v>1216</v>
      </c>
      <c r="J523" s="22">
        <v>45383</v>
      </c>
      <c r="K523" s="10">
        <v>8878732654</v>
      </c>
      <c r="L523" s="10" t="s">
        <v>63</v>
      </c>
      <c r="M523" s="10" t="s">
        <v>50</v>
      </c>
      <c r="N523" s="10" t="s">
        <v>40</v>
      </c>
      <c r="O523" s="10" t="s">
        <v>41</v>
      </c>
      <c r="P523" s="10" t="s">
        <v>15</v>
      </c>
      <c r="Q523" s="10" t="s">
        <v>15</v>
      </c>
      <c r="R523" s="10" t="s">
        <v>15</v>
      </c>
      <c r="S523" s="10" t="s">
        <v>15</v>
      </c>
      <c r="T523" s="10" t="s">
        <v>2282</v>
      </c>
      <c r="U523" s="10" t="s">
        <v>15</v>
      </c>
      <c r="V523" s="10" t="s">
        <v>15</v>
      </c>
      <c r="W523" s="10" t="s">
        <v>15</v>
      </c>
      <c r="X523" s="10" t="s">
        <v>15</v>
      </c>
      <c r="Y523" s="10" t="s">
        <v>15</v>
      </c>
      <c r="Z523" s="10" t="s">
        <v>2360</v>
      </c>
      <c r="AA523" s="10" t="s">
        <v>2282</v>
      </c>
      <c r="AB523" s="10" t="s">
        <v>15</v>
      </c>
      <c r="AC523" s="10" t="s">
        <v>15</v>
      </c>
      <c r="AD523" s="10" t="s">
        <v>15</v>
      </c>
      <c r="AE523" s="10" t="s">
        <v>15</v>
      </c>
      <c r="AF523" s="10" t="s">
        <v>15</v>
      </c>
      <c r="AG523" s="10" t="s">
        <v>2359</v>
      </c>
      <c r="AH523" s="10" t="s">
        <v>2282</v>
      </c>
      <c r="AI523" s="10" t="s">
        <v>15</v>
      </c>
      <c r="AJ523" s="10" t="s">
        <v>15</v>
      </c>
      <c r="AK523" s="10" t="s">
        <v>15</v>
      </c>
      <c r="AL523" s="10" t="s">
        <v>15</v>
      </c>
      <c r="AM523" s="10" t="s">
        <v>15</v>
      </c>
      <c r="AN523" s="10" t="s">
        <v>15</v>
      </c>
      <c r="AO523" s="10" t="s">
        <v>2282</v>
      </c>
      <c r="AP523" s="10" t="s">
        <v>15</v>
      </c>
      <c r="AQ523" s="10" t="s">
        <v>15</v>
      </c>
      <c r="AR523" s="10" t="s">
        <v>15</v>
      </c>
      <c r="AS523" s="10" t="s">
        <v>15</v>
      </c>
      <c r="AT523" s="10" t="s">
        <v>15</v>
      </c>
      <c r="AU523" s="10">
        <f>SUM(COUNTIFS($P523:$AT523,{"Present - Approved","On behalf attendance - Approved","On behalf attendance - Regularise - Approved","Present - Regularise - Approved"}))</f>
        <v>26</v>
      </c>
      <c r="AV523" s="10">
        <f>SUM(COUNTIFS($P523:$AT523,{"Present - Awaiting","Present - Regularise - Awaiting"}))</f>
        <v>0</v>
      </c>
      <c r="AW523" s="10">
        <f>SUM(COUNTIFS($P523:$AT523,{"Weekoff - Approved","Weekoff Regularise - Approved","Weekoff - Regularise - Approved"}))</f>
        <v>4</v>
      </c>
      <c r="AX523" s="10">
        <f>SUM(COUNTIFS($P523:$AT523,{"Half Day - Approved","Halfday Present - Regularise - Approved","Halfday Present - Approved"}))/2</f>
        <v>0</v>
      </c>
      <c r="AY523" s="10">
        <f>SUM(COUNTIFS($P523:$AT523,{"Half Day - Awaiting"}))/2</f>
        <v>0</v>
      </c>
      <c r="AZ523" s="10">
        <f>COUNTIFS($P523:$AT523,"*Leave - approved*")</f>
        <v>1</v>
      </c>
      <c r="BA523" s="10">
        <f>SUM(COUNTIFS($P523:$AT523,{"Leave - Awaiting"}))</f>
        <v>0</v>
      </c>
      <c r="BB523" s="10">
        <f>COUNTIFS($P523:$AT523,"*Holiday*")</f>
        <v>0</v>
      </c>
      <c r="BC523" s="10">
        <f>SUM(COUNTIFS($P523:$AT523,{"Absent","Absent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3" s="10">
        <f>SUM(COUNTIFS($P523:$AT523,{"Not Marked","Halfday Present - Rejected","Half Day - Rejected","Marked Absent - Regularise - Rejected"}))</f>
        <v>0</v>
      </c>
      <c r="BE523" s="10">
        <f>COUNTIFS($P523:$AT523,"*NA*")</f>
        <v>0</v>
      </c>
      <c r="BF523" s="10">
        <f>SUM(AV523+AY523+BA523+BC523+BD523)</f>
        <v>0</v>
      </c>
      <c r="BG523" s="10">
        <f>SUM(AU523+AW523+AX523+AZ523+BB523)</f>
        <v>31</v>
      </c>
      <c r="BH523" s="10">
        <f>SUM($AU523:$BE523)</f>
        <v>31</v>
      </c>
      <c r="BI523" s="10">
        <f>BA523</f>
        <v>0</v>
      </c>
      <c r="BJ523" s="10">
        <f>BD523+BI523</f>
        <v>0</v>
      </c>
      <c r="BK523" s="10">
        <v>0</v>
      </c>
      <c r="BL523" s="10" t="s">
        <v>2380</v>
      </c>
      <c r="BM523" s="10" t="s">
        <v>2377</v>
      </c>
    </row>
    <row r="524" spans="1:65" x14ac:dyDescent="0.25">
      <c r="A524" s="10" t="s">
        <v>231</v>
      </c>
      <c r="B524" s="10" t="s">
        <v>331</v>
      </c>
      <c r="C524" s="10">
        <v>2003007962</v>
      </c>
      <c r="D524" s="10" t="s">
        <v>1339</v>
      </c>
      <c r="E524" s="10" t="s">
        <v>1340</v>
      </c>
      <c r="F524" s="10" t="s">
        <v>104</v>
      </c>
      <c r="G524" s="10" t="s">
        <v>47</v>
      </c>
      <c r="H524" s="10">
        <v>7508822068</v>
      </c>
      <c r="I524" s="10" t="s">
        <v>1216</v>
      </c>
      <c r="J524" s="22">
        <v>45389</v>
      </c>
      <c r="K524" s="10">
        <v>9625314329</v>
      </c>
      <c r="L524" s="10" t="s">
        <v>487</v>
      </c>
      <c r="M524" s="10" t="s">
        <v>487</v>
      </c>
      <c r="N524" s="10" t="s">
        <v>40</v>
      </c>
      <c r="O524" s="10" t="s">
        <v>41</v>
      </c>
      <c r="P524" s="10" t="s">
        <v>15</v>
      </c>
      <c r="Q524" s="10" t="s">
        <v>15</v>
      </c>
      <c r="R524" s="10" t="s">
        <v>15</v>
      </c>
      <c r="S524" s="10" t="s">
        <v>2360</v>
      </c>
      <c r="T524" s="10" t="s">
        <v>2282</v>
      </c>
      <c r="U524" s="10" t="s">
        <v>15</v>
      </c>
      <c r="V524" s="10" t="s">
        <v>15</v>
      </c>
      <c r="W524" s="10" t="s">
        <v>15</v>
      </c>
      <c r="X524" s="10" t="s">
        <v>15</v>
      </c>
      <c r="Y524" s="10" t="s">
        <v>15</v>
      </c>
      <c r="Z524" s="10" t="s">
        <v>15</v>
      </c>
      <c r="AA524" s="10" t="s">
        <v>2282</v>
      </c>
      <c r="AB524" s="10" t="s">
        <v>15</v>
      </c>
      <c r="AC524" s="10" t="s">
        <v>15</v>
      </c>
      <c r="AD524" s="10" t="s">
        <v>15</v>
      </c>
      <c r="AE524" s="10" t="s">
        <v>15</v>
      </c>
      <c r="AF524" s="10" t="s">
        <v>15</v>
      </c>
      <c r="AG524" s="10" t="s">
        <v>2362</v>
      </c>
      <c r="AH524" s="10" t="s">
        <v>2282</v>
      </c>
      <c r="AI524" s="10" t="s">
        <v>15</v>
      </c>
      <c r="AJ524" s="10" t="s">
        <v>15</v>
      </c>
      <c r="AK524" s="10" t="s">
        <v>15</v>
      </c>
      <c r="AL524" s="10" t="s">
        <v>15</v>
      </c>
      <c r="AM524" s="10" t="s">
        <v>15</v>
      </c>
      <c r="AN524" s="10" t="s">
        <v>15</v>
      </c>
      <c r="AO524" s="10" t="s">
        <v>2282</v>
      </c>
      <c r="AP524" s="10" t="s">
        <v>15</v>
      </c>
      <c r="AQ524" s="10" t="s">
        <v>15</v>
      </c>
      <c r="AR524" s="10" t="s">
        <v>15</v>
      </c>
      <c r="AS524" s="10" t="s">
        <v>15</v>
      </c>
      <c r="AT524" s="10" t="s">
        <v>15</v>
      </c>
      <c r="AU524" s="10">
        <f>SUM(COUNTIFS($P524:$AT524,{"Present - Approved","On behalf attendance - Approved","On behalf attendance - Regularise - Approved","Present - Regularise - Approved"}))</f>
        <v>26</v>
      </c>
      <c r="AV524" s="10">
        <f>SUM(COUNTIFS($P524:$AT524,{"Present - Awaiting","Present - Regularise - Awaiting"}))</f>
        <v>0</v>
      </c>
      <c r="AW524" s="10">
        <f>SUM(COUNTIFS($P524:$AT524,{"Weekoff - Approved","Weekoff Regularise - Approved","Weekoff - Regularise - Approved"}))</f>
        <v>4</v>
      </c>
      <c r="AX524" s="10">
        <f>SUM(COUNTIFS($P524:$AT524,{"Half Day - Approved","Halfday Present - Regularise - Approved","Halfday Present - Approved"}))/2</f>
        <v>0</v>
      </c>
      <c r="AY524" s="10">
        <f>SUM(COUNTIFS($P524:$AT524,{"Half Day - Awaiting"}))/2</f>
        <v>0</v>
      </c>
      <c r="AZ524" s="10">
        <f>COUNTIFS($P524:$AT524,"*Leave - approved*")</f>
        <v>0</v>
      </c>
      <c r="BA524" s="10">
        <f>SUM(COUNTIFS($P524:$AT524,{"Leave - Awaiting"}))</f>
        <v>0</v>
      </c>
      <c r="BB524" s="10">
        <f>COUNTIFS($P524:$AT524,"*Holiday*")</f>
        <v>1</v>
      </c>
      <c r="BC524" s="10">
        <f>SUM(COUNTIFS($P524:$AT524,{"Absent","Absent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4" s="10">
        <f>SUM(COUNTIFS($P524:$AT524,{"Not Marked","Halfday Present - Rejected","Half Day - Rejected","Marked Absent - Regularise - Rejected"}))</f>
        <v>0</v>
      </c>
      <c r="BE524" s="10">
        <f>COUNTIFS($P524:$AT524,"*NA*")</f>
        <v>0</v>
      </c>
      <c r="BF524" s="10">
        <f>SUM(AV524+AY524+BA524+BC524+BD524)</f>
        <v>0</v>
      </c>
      <c r="BG524" s="10">
        <f>SUM(AU524+AW524+AX524+AZ524+BB524)</f>
        <v>31</v>
      </c>
      <c r="BH524" s="10">
        <f>SUM($AU524:$BE524)</f>
        <v>31</v>
      </c>
      <c r="BI524" s="10">
        <f>BA524</f>
        <v>0</v>
      </c>
      <c r="BJ524" s="10">
        <f>BD524+BI524</f>
        <v>0</v>
      </c>
      <c r="BK524" s="10">
        <v>0</v>
      </c>
      <c r="BL524" s="10" t="s">
        <v>2380</v>
      </c>
      <c r="BM524" s="10" t="s">
        <v>2377</v>
      </c>
    </row>
    <row r="525" spans="1:65" x14ac:dyDescent="0.25">
      <c r="A525" s="10" t="s">
        <v>31</v>
      </c>
      <c r="B525" s="10" t="s">
        <v>136</v>
      </c>
      <c r="C525" s="10">
        <v>2003007958</v>
      </c>
      <c r="D525" s="10" t="s">
        <v>1341</v>
      </c>
      <c r="E525" s="10" t="s">
        <v>1342</v>
      </c>
      <c r="F525" s="10" t="s">
        <v>35</v>
      </c>
      <c r="G525" s="10" t="s">
        <v>47</v>
      </c>
      <c r="H525" s="10">
        <v>9880010656</v>
      </c>
      <c r="I525" s="10" t="s">
        <v>1216</v>
      </c>
      <c r="J525" s="22">
        <v>45374</v>
      </c>
      <c r="K525" s="10">
        <v>7349039142</v>
      </c>
      <c r="L525" s="10" t="s">
        <v>546</v>
      </c>
      <c r="M525" s="10" t="s">
        <v>140</v>
      </c>
      <c r="N525" s="10" t="s">
        <v>40</v>
      </c>
      <c r="O525" s="10" t="s">
        <v>41</v>
      </c>
      <c r="P525" s="10" t="s">
        <v>15</v>
      </c>
      <c r="Q525" s="10" t="s">
        <v>15</v>
      </c>
      <c r="R525" s="10" t="s">
        <v>15</v>
      </c>
      <c r="S525" s="10" t="s">
        <v>15</v>
      </c>
      <c r="T525" s="10" t="s">
        <v>2282</v>
      </c>
      <c r="U525" s="10" t="s">
        <v>15</v>
      </c>
      <c r="V525" s="10" t="s">
        <v>15</v>
      </c>
      <c r="W525" s="10" t="s">
        <v>15</v>
      </c>
      <c r="X525" s="10" t="s">
        <v>15</v>
      </c>
      <c r="Y525" s="10" t="s">
        <v>15</v>
      </c>
      <c r="Z525" s="10" t="s">
        <v>15</v>
      </c>
      <c r="AA525" s="10" t="s">
        <v>2282</v>
      </c>
      <c r="AB525" s="10" t="s">
        <v>15</v>
      </c>
      <c r="AC525" s="10" t="s">
        <v>15</v>
      </c>
      <c r="AD525" s="10" t="s">
        <v>15</v>
      </c>
      <c r="AE525" s="10" t="s">
        <v>15</v>
      </c>
      <c r="AF525" s="10" t="s">
        <v>15</v>
      </c>
      <c r="AG525" s="10" t="s">
        <v>15</v>
      </c>
      <c r="AH525" s="10" t="s">
        <v>2282</v>
      </c>
      <c r="AI525" s="10" t="s">
        <v>15</v>
      </c>
      <c r="AJ525" s="10" t="s">
        <v>15</v>
      </c>
      <c r="AK525" s="10" t="s">
        <v>15</v>
      </c>
      <c r="AL525" s="10" t="s">
        <v>15</v>
      </c>
      <c r="AM525" s="10" t="s">
        <v>15</v>
      </c>
      <c r="AN525" s="10" t="s">
        <v>15</v>
      </c>
      <c r="AO525" s="10" t="s">
        <v>2282</v>
      </c>
      <c r="AP525" s="10" t="s">
        <v>15</v>
      </c>
      <c r="AQ525" s="10" t="s">
        <v>15</v>
      </c>
      <c r="AR525" s="10" t="s">
        <v>15</v>
      </c>
      <c r="AS525" s="10" t="s">
        <v>15</v>
      </c>
      <c r="AT525" s="10" t="s">
        <v>15</v>
      </c>
      <c r="AU525" s="10">
        <f>SUM(COUNTIFS($P525:$AT525,{"Present - Approved","On behalf attendance - Approved","On behalf attendance - Regularise - Approved","Present - Regularise - Approved"}))</f>
        <v>27</v>
      </c>
      <c r="AV525" s="10">
        <f>SUM(COUNTIFS($P525:$AT525,{"Present - Awaiting","Present - Regularise - Awaiting"}))</f>
        <v>0</v>
      </c>
      <c r="AW525" s="10">
        <f>SUM(COUNTIFS($P525:$AT525,{"Weekoff - Approved","Weekoff Regularise - Approved","Weekoff - Regularise - Approved"}))</f>
        <v>4</v>
      </c>
      <c r="AX525" s="10">
        <f>SUM(COUNTIFS($P525:$AT525,{"Half Day - Approved","Halfday Present - Regularise - Approved","Halfday Present - Approved"}))/2</f>
        <v>0</v>
      </c>
      <c r="AY525" s="10">
        <f>SUM(COUNTIFS($P525:$AT525,{"Half Day - Awaiting"}))/2</f>
        <v>0</v>
      </c>
      <c r="AZ525" s="10">
        <f>COUNTIFS($P525:$AT525,"*Leave - approved*")</f>
        <v>0</v>
      </c>
      <c r="BA525" s="10">
        <f>SUM(COUNTIFS($P525:$AT525,{"Leave - Awaiting"}))</f>
        <v>0</v>
      </c>
      <c r="BB525" s="10">
        <f>COUNTIFS($P525:$AT525,"*Holiday*")</f>
        <v>0</v>
      </c>
      <c r="BC525" s="10">
        <f>SUM(COUNTIFS($P525:$AT525,{"Absent","Absent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5" s="10">
        <f>SUM(COUNTIFS($P525:$AT525,{"Not Marked","Halfday Present - Rejected","Half Day - Rejected","Marked Absent - Regularise - Rejected"}))</f>
        <v>0</v>
      </c>
      <c r="BE525" s="10">
        <f>COUNTIFS($P525:$AT525,"*NA*")</f>
        <v>0</v>
      </c>
      <c r="BF525" s="10">
        <f>SUM(AV525+AY525+BA525+BC525+BD525)</f>
        <v>0</v>
      </c>
      <c r="BG525" s="10">
        <f>SUM(AU525+AW525+AX525+AZ525+BB525)</f>
        <v>31</v>
      </c>
      <c r="BH525" s="10">
        <f>SUM($AU525:$BE525)</f>
        <v>31</v>
      </c>
      <c r="BI525" s="10">
        <f>BA525</f>
        <v>0</v>
      </c>
      <c r="BJ525" s="10">
        <f>BD525+BI525</f>
        <v>0</v>
      </c>
      <c r="BK525" s="10">
        <v>0</v>
      </c>
      <c r="BL525" s="10" t="s">
        <v>2380</v>
      </c>
      <c r="BM525" s="10" t="s">
        <v>2377</v>
      </c>
    </row>
    <row r="526" spans="1:65" x14ac:dyDescent="0.25">
      <c r="A526" s="10" t="s">
        <v>87</v>
      </c>
      <c r="B526" s="10" t="s">
        <v>88</v>
      </c>
      <c r="C526" s="10">
        <v>2002983194</v>
      </c>
      <c r="D526" s="10" t="s">
        <v>1343</v>
      </c>
      <c r="E526" s="10" t="s">
        <v>1344</v>
      </c>
      <c r="F526" s="10" t="s">
        <v>91</v>
      </c>
      <c r="G526" s="10" t="s">
        <v>47</v>
      </c>
      <c r="H526" s="10">
        <v>8777367533</v>
      </c>
      <c r="I526" s="10" t="s">
        <v>1216</v>
      </c>
      <c r="J526" s="22">
        <v>45352</v>
      </c>
      <c r="K526" s="10">
        <v>9231183976</v>
      </c>
      <c r="L526" s="10" t="s">
        <v>724</v>
      </c>
      <c r="M526" s="10" t="s">
        <v>99</v>
      </c>
      <c r="N526" s="10" t="s">
        <v>40</v>
      </c>
      <c r="O526" s="10" t="s">
        <v>41</v>
      </c>
      <c r="P526" s="10" t="s">
        <v>15</v>
      </c>
      <c r="Q526" s="10" t="s">
        <v>15</v>
      </c>
      <c r="R526" s="10" t="s">
        <v>15</v>
      </c>
      <c r="S526" s="10" t="s">
        <v>15</v>
      </c>
      <c r="T526" s="10" t="s">
        <v>2282</v>
      </c>
      <c r="U526" s="10" t="s">
        <v>15</v>
      </c>
      <c r="V526" s="10" t="s">
        <v>15</v>
      </c>
      <c r="W526" s="10" t="s">
        <v>2359</v>
      </c>
      <c r="X526" s="10" t="s">
        <v>15</v>
      </c>
      <c r="Y526" s="10" t="s">
        <v>15</v>
      </c>
      <c r="Z526" s="10" t="s">
        <v>15</v>
      </c>
      <c r="AA526" s="10" t="s">
        <v>2282</v>
      </c>
      <c r="AB526" s="10" t="s">
        <v>15</v>
      </c>
      <c r="AC526" s="10" t="s">
        <v>15</v>
      </c>
      <c r="AD526" s="10" t="s">
        <v>15</v>
      </c>
      <c r="AE526" s="10" t="s">
        <v>15</v>
      </c>
      <c r="AF526" s="10" t="s">
        <v>15</v>
      </c>
      <c r="AG526" s="10" t="s">
        <v>15</v>
      </c>
      <c r="AH526" s="10" t="s">
        <v>2282</v>
      </c>
      <c r="AI526" s="10" t="s">
        <v>15</v>
      </c>
      <c r="AJ526" s="10" t="s">
        <v>15</v>
      </c>
      <c r="AK526" s="10" t="s">
        <v>15</v>
      </c>
      <c r="AL526" s="10" t="s">
        <v>15</v>
      </c>
      <c r="AM526" s="10" t="s">
        <v>15</v>
      </c>
      <c r="AN526" s="10" t="s">
        <v>15</v>
      </c>
      <c r="AO526" s="10" t="s">
        <v>2282</v>
      </c>
      <c r="AP526" s="10" t="s">
        <v>15</v>
      </c>
      <c r="AQ526" s="10" t="s">
        <v>2359</v>
      </c>
      <c r="AR526" s="10" t="s">
        <v>15</v>
      </c>
      <c r="AS526" s="10" t="s">
        <v>15</v>
      </c>
      <c r="AT526" s="10" t="s">
        <v>15</v>
      </c>
      <c r="AU526" s="10">
        <f>SUM(COUNTIFS($P526:$AT526,{"Present - Approved","On behalf attendance - Approved","On behalf attendance - Regularise - Approved","Present - Regularise - Approved"}))</f>
        <v>25</v>
      </c>
      <c r="AV526" s="10">
        <f>SUM(COUNTIFS($P526:$AT526,{"Present - Awaiting","Present - Regularise - Awaiting"}))</f>
        <v>0</v>
      </c>
      <c r="AW526" s="10">
        <f>SUM(COUNTIFS($P526:$AT526,{"Weekoff - Approved","Weekoff Regularise - Approved","Weekoff - Regularise - Approved"}))</f>
        <v>4</v>
      </c>
      <c r="AX526" s="10">
        <f>SUM(COUNTIFS($P526:$AT526,{"Half Day - Approved","Halfday Present - Regularise - Approved","Halfday Present - Approved"}))/2</f>
        <v>0</v>
      </c>
      <c r="AY526" s="10">
        <f>SUM(COUNTIFS($P526:$AT526,{"Half Day - Awaiting"}))/2</f>
        <v>0</v>
      </c>
      <c r="AZ526" s="10">
        <f>COUNTIFS($P526:$AT526,"*Leave - approved*")</f>
        <v>2</v>
      </c>
      <c r="BA526" s="10">
        <f>SUM(COUNTIFS($P526:$AT526,{"Leave - Awaiting"}))</f>
        <v>0</v>
      </c>
      <c r="BB526" s="10">
        <f>COUNTIFS($P526:$AT526,"*Holiday*")</f>
        <v>0</v>
      </c>
      <c r="BC526" s="10">
        <f>SUM(COUNTIFS($P526:$AT526,{"Absent","Absent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6" s="10">
        <f>SUM(COUNTIFS($P526:$AT526,{"Not Marked","Halfday Present - Rejected","Half Day - Rejected","Marked Absent - Regularise - Rejected"}))</f>
        <v>0</v>
      </c>
      <c r="BE526" s="10">
        <f>COUNTIFS($P526:$AT526,"*NA*")</f>
        <v>0</v>
      </c>
      <c r="BF526" s="10">
        <f>SUM(AV526+AY526+BA526+BC526+BD526)</f>
        <v>0</v>
      </c>
      <c r="BG526" s="10">
        <f>SUM(AU526+AW526+AX526+AZ526+BB526)</f>
        <v>31</v>
      </c>
      <c r="BH526" s="10">
        <f>SUM($AU526:$BE526)</f>
        <v>31</v>
      </c>
      <c r="BI526" s="10">
        <f>BA526</f>
        <v>0</v>
      </c>
      <c r="BJ526" s="10">
        <f>BD526+BI526</f>
        <v>0</v>
      </c>
      <c r="BK526" s="10">
        <v>0</v>
      </c>
      <c r="BL526" s="10" t="s">
        <v>2380</v>
      </c>
      <c r="BM526" s="10" t="s">
        <v>2377</v>
      </c>
    </row>
    <row r="527" spans="1:65" x14ac:dyDescent="0.25">
      <c r="A527" s="10" t="s">
        <v>87</v>
      </c>
      <c r="B527" s="10" t="s">
        <v>88</v>
      </c>
      <c r="C527" s="10">
        <v>2002983193</v>
      </c>
      <c r="D527" s="10" t="s">
        <v>1345</v>
      </c>
      <c r="E527" s="10" t="s">
        <v>1346</v>
      </c>
      <c r="F527" s="10" t="s">
        <v>91</v>
      </c>
      <c r="G527" s="10" t="s">
        <v>47</v>
      </c>
      <c r="H527" s="10">
        <v>6291403996</v>
      </c>
      <c r="I527" s="10" t="s">
        <v>1216</v>
      </c>
      <c r="J527" s="22">
        <v>45352</v>
      </c>
      <c r="K527" s="10">
        <v>9674727960</v>
      </c>
      <c r="L527" s="10" t="s">
        <v>721</v>
      </c>
      <c r="M527" s="10" t="s">
        <v>99</v>
      </c>
      <c r="N527" s="10" t="s">
        <v>40</v>
      </c>
      <c r="O527" s="10" t="s">
        <v>41</v>
      </c>
      <c r="P527" s="10" t="s">
        <v>15</v>
      </c>
      <c r="Q527" s="10" t="s">
        <v>15</v>
      </c>
      <c r="R527" s="10" t="s">
        <v>15</v>
      </c>
      <c r="S527" s="10" t="s">
        <v>15</v>
      </c>
      <c r="T527" s="10" t="s">
        <v>2282</v>
      </c>
      <c r="U527" s="10" t="s">
        <v>15</v>
      </c>
      <c r="V527" s="10" t="s">
        <v>15</v>
      </c>
      <c r="W527" s="10" t="s">
        <v>15</v>
      </c>
      <c r="X527" s="10" t="s">
        <v>15</v>
      </c>
      <c r="Y527" s="10" t="s">
        <v>15</v>
      </c>
      <c r="Z527" s="10" t="s">
        <v>15</v>
      </c>
      <c r="AA527" s="10" t="s">
        <v>2282</v>
      </c>
      <c r="AB527" s="10" t="s">
        <v>15</v>
      </c>
      <c r="AC527" s="10" t="s">
        <v>15</v>
      </c>
      <c r="AD527" s="10" t="s">
        <v>15</v>
      </c>
      <c r="AE527" s="10" t="s">
        <v>15</v>
      </c>
      <c r="AF527" s="10" t="s">
        <v>15</v>
      </c>
      <c r="AG527" s="10" t="s">
        <v>15</v>
      </c>
      <c r="AH527" s="10" t="s">
        <v>2282</v>
      </c>
      <c r="AI527" s="10" t="s">
        <v>15</v>
      </c>
      <c r="AJ527" s="10" t="s">
        <v>15</v>
      </c>
      <c r="AK527" s="10" t="s">
        <v>15</v>
      </c>
      <c r="AL527" s="10" t="s">
        <v>15</v>
      </c>
      <c r="AM527" s="10" t="s">
        <v>15</v>
      </c>
      <c r="AN527" s="10" t="s">
        <v>15</v>
      </c>
      <c r="AO527" s="10" t="s">
        <v>2282</v>
      </c>
      <c r="AP527" s="10" t="s">
        <v>15</v>
      </c>
      <c r="AQ527" s="10" t="s">
        <v>15</v>
      </c>
      <c r="AR527" s="10" t="s">
        <v>15</v>
      </c>
      <c r="AS527" s="10" t="s">
        <v>15</v>
      </c>
      <c r="AT527" s="10" t="s">
        <v>15</v>
      </c>
      <c r="AU527" s="10">
        <f>SUM(COUNTIFS($P527:$AT527,{"Present - Approved","On behalf attendance - Approved","On behalf attendance - Regularise - Approved","Present - Regularise - Approved"}))</f>
        <v>27</v>
      </c>
      <c r="AV527" s="10">
        <f>SUM(COUNTIFS($P527:$AT527,{"Present - Awaiting","Present - Regularise - Awaiting"}))</f>
        <v>0</v>
      </c>
      <c r="AW527" s="10">
        <f>SUM(COUNTIFS($P527:$AT527,{"Weekoff - Approved","Weekoff Regularise - Approved","Weekoff - Regularise - Approved"}))</f>
        <v>4</v>
      </c>
      <c r="AX527" s="10">
        <f>SUM(COUNTIFS($P527:$AT527,{"Half Day - Approved","Halfday Present - Regularise - Approved","Halfday Present - Approved"}))/2</f>
        <v>0</v>
      </c>
      <c r="AY527" s="10">
        <f>SUM(COUNTIFS($P527:$AT527,{"Half Day - Awaiting"}))/2</f>
        <v>0</v>
      </c>
      <c r="AZ527" s="10">
        <f>COUNTIFS($P527:$AT527,"*Leave - approved*")</f>
        <v>0</v>
      </c>
      <c r="BA527" s="10">
        <f>SUM(COUNTIFS($P527:$AT527,{"Leave - Awaiting"}))</f>
        <v>0</v>
      </c>
      <c r="BB527" s="10">
        <f>COUNTIFS($P527:$AT527,"*Holiday*")</f>
        <v>0</v>
      </c>
      <c r="BC527" s="10">
        <f>SUM(COUNTIFS($P527:$AT527,{"Absent","Absent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7" s="10">
        <f>SUM(COUNTIFS($P527:$AT527,{"Not Marked","Halfday Present - Rejected","Half Day - Rejected","Marked Absent - Regularise - Rejected"}))</f>
        <v>0</v>
      </c>
      <c r="BE527" s="10">
        <f>COUNTIFS($P527:$AT527,"*NA*")</f>
        <v>0</v>
      </c>
      <c r="BF527" s="10">
        <f>SUM(AV527+AY527+BA527+BC527+BD527)</f>
        <v>0</v>
      </c>
      <c r="BG527" s="10">
        <f>SUM(AU527+AW527+AX527+AZ527+BB527)</f>
        <v>31</v>
      </c>
      <c r="BH527" s="10">
        <f>SUM($AU527:$BE527)</f>
        <v>31</v>
      </c>
      <c r="BI527" s="10">
        <f>BA527</f>
        <v>0</v>
      </c>
      <c r="BJ527" s="10">
        <f>BD527+BI527</f>
        <v>0</v>
      </c>
      <c r="BK527" s="10">
        <v>0</v>
      </c>
      <c r="BL527" s="10" t="s">
        <v>2380</v>
      </c>
      <c r="BM527" s="10" t="s">
        <v>2377</v>
      </c>
    </row>
    <row r="528" spans="1:65" x14ac:dyDescent="0.25">
      <c r="A528" s="10" t="s">
        <v>87</v>
      </c>
      <c r="B528" s="10" t="s">
        <v>1347</v>
      </c>
      <c r="C528" s="10">
        <v>2002983192</v>
      </c>
      <c r="D528" s="10" t="s">
        <v>1348</v>
      </c>
      <c r="E528" s="10" t="s">
        <v>1349</v>
      </c>
      <c r="F528" s="10" t="s">
        <v>91</v>
      </c>
      <c r="G528" s="10" t="s">
        <v>47</v>
      </c>
      <c r="H528" s="10">
        <v>9093808487</v>
      </c>
      <c r="I528" s="10" t="s">
        <v>1216</v>
      </c>
      <c r="J528" s="22">
        <v>45352</v>
      </c>
      <c r="K528" s="10">
        <v>9231183976</v>
      </c>
      <c r="L528" s="10" t="s">
        <v>724</v>
      </c>
      <c r="M528" s="10" t="s">
        <v>99</v>
      </c>
      <c r="N528" s="10" t="s">
        <v>40</v>
      </c>
      <c r="O528" s="10" t="s">
        <v>41</v>
      </c>
      <c r="P528" s="10" t="s">
        <v>15</v>
      </c>
      <c r="Q528" s="10" t="s">
        <v>15</v>
      </c>
      <c r="R528" s="10" t="s">
        <v>15</v>
      </c>
      <c r="S528" s="10" t="s">
        <v>15</v>
      </c>
      <c r="T528" s="10" t="s">
        <v>2282</v>
      </c>
      <c r="U528" s="10" t="s">
        <v>15</v>
      </c>
      <c r="V528" s="10" t="s">
        <v>2360</v>
      </c>
      <c r="W528" s="10" t="s">
        <v>15</v>
      </c>
      <c r="X528" s="10" t="s">
        <v>15</v>
      </c>
      <c r="Y528" s="10" t="s">
        <v>15</v>
      </c>
      <c r="Z528" s="10" t="s">
        <v>15</v>
      </c>
      <c r="AA528" s="10" t="s">
        <v>2282</v>
      </c>
      <c r="AB528" s="10" t="s">
        <v>15</v>
      </c>
      <c r="AC528" s="10" t="s">
        <v>15</v>
      </c>
      <c r="AD528" s="10" t="s">
        <v>15</v>
      </c>
      <c r="AE528" s="10" t="s">
        <v>15</v>
      </c>
      <c r="AF528" s="10" t="s">
        <v>2359</v>
      </c>
      <c r="AG528" s="10" t="s">
        <v>2359</v>
      </c>
      <c r="AH528" s="10" t="s">
        <v>2282</v>
      </c>
      <c r="AI528" s="10" t="s">
        <v>15</v>
      </c>
      <c r="AJ528" s="10" t="s">
        <v>15</v>
      </c>
      <c r="AK528" s="10" t="s">
        <v>15</v>
      </c>
      <c r="AL528" s="10" t="s">
        <v>15</v>
      </c>
      <c r="AM528" s="10" t="s">
        <v>15</v>
      </c>
      <c r="AN528" s="10" t="s">
        <v>15</v>
      </c>
      <c r="AO528" s="10" t="s">
        <v>2282</v>
      </c>
      <c r="AP528" s="10" t="s">
        <v>15</v>
      </c>
      <c r="AQ528" s="10" t="s">
        <v>15</v>
      </c>
      <c r="AR528" s="10" t="s">
        <v>2360</v>
      </c>
      <c r="AS528" s="10" t="s">
        <v>15</v>
      </c>
      <c r="AT528" s="10" t="s">
        <v>15</v>
      </c>
      <c r="AU528" s="10">
        <f>SUM(COUNTIFS($P528:$AT528,{"Present - Approved","On behalf attendance - Approved","On behalf attendance - Regularise - Approved","Present - Regularise - Approved"}))</f>
        <v>25</v>
      </c>
      <c r="AV528" s="10">
        <f>SUM(COUNTIFS($P528:$AT528,{"Present - Awaiting","Present - Regularise - Awaiting"}))</f>
        <v>0</v>
      </c>
      <c r="AW528" s="10">
        <f>SUM(COUNTIFS($P528:$AT528,{"Weekoff - Approved","Weekoff Regularise - Approved","Weekoff - Regularise - Approved"}))</f>
        <v>4</v>
      </c>
      <c r="AX528" s="10">
        <f>SUM(COUNTIFS($P528:$AT528,{"Half Day - Approved","Halfday Present - Regularise - Approved","Halfday Present - Approved"}))/2</f>
        <v>0</v>
      </c>
      <c r="AY528" s="10">
        <f>SUM(COUNTIFS($P528:$AT528,{"Half Day - Awaiting"}))/2</f>
        <v>0</v>
      </c>
      <c r="AZ528" s="10">
        <f>COUNTIFS($P528:$AT528,"*Leave - approved*")</f>
        <v>2</v>
      </c>
      <c r="BA528" s="10">
        <f>SUM(COUNTIFS($P528:$AT528,{"Leave - Awaiting"}))</f>
        <v>0</v>
      </c>
      <c r="BB528" s="10">
        <f>COUNTIFS($P528:$AT528,"*Holiday*")</f>
        <v>0</v>
      </c>
      <c r="BC528" s="10">
        <f>SUM(COUNTIFS($P528:$AT528,{"Absent","Absent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8" s="10">
        <f>SUM(COUNTIFS($P528:$AT528,{"Not Marked","Halfday Present - Rejected","Half Day - Rejected","Marked Absent - Regularise - Rejected"}))</f>
        <v>0</v>
      </c>
      <c r="BE528" s="10">
        <f>COUNTIFS($P528:$AT528,"*NA*")</f>
        <v>0</v>
      </c>
      <c r="BF528" s="10">
        <f>SUM(AV528+AY528+BA528+BC528+BD528)</f>
        <v>0</v>
      </c>
      <c r="BG528" s="10">
        <f>SUM(AU528+AW528+AX528+AZ528+BB528)</f>
        <v>31</v>
      </c>
      <c r="BH528" s="10">
        <f>SUM($AU528:$BE528)</f>
        <v>31</v>
      </c>
      <c r="BI528" s="10">
        <f>BA528</f>
        <v>0</v>
      </c>
      <c r="BJ528" s="10">
        <f>BD528+BI528</f>
        <v>0</v>
      </c>
      <c r="BK528" s="10">
        <v>0</v>
      </c>
      <c r="BL528" s="10" t="s">
        <v>2380</v>
      </c>
      <c r="BM528" s="10" t="s">
        <v>2377</v>
      </c>
    </row>
    <row r="529" spans="1:65" x14ac:dyDescent="0.25">
      <c r="A529" s="10" t="s">
        <v>87</v>
      </c>
      <c r="B529" s="10" t="s">
        <v>1350</v>
      </c>
      <c r="C529" s="10">
        <v>2002983190</v>
      </c>
      <c r="D529" s="10" t="s">
        <v>1351</v>
      </c>
      <c r="E529" s="10" t="s">
        <v>1352</v>
      </c>
      <c r="F529" s="10" t="s">
        <v>91</v>
      </c>
      <c r="G529" s="10" t="s">
        <v>47</v>
      </c>
      <c r="H529" s="10">
        <v>8617695005</v>
      </c>
      <c r="I529" s="10" t="s">
        <v>1216</v>
      </c>
      <c r="J529" s="22">
        <v>45374</v>
      </c>
      <c r="K529" s="10">
        <v>9231183976</v>
      </c>
      <c r="L529" s="10" t="s">
        <v>724</v>
      </c>
      <c r="M529" s="10" t="s">
        <v>99</v>
      </c>
      <c r="N529" s="10" t="s">
        <v>40</v>
      </c>
      <c r="O529" s="10" t="s">
        <v>41</v>
      </c>
      <c r="P529" s="10" t="s">
        <v>15</v>
      </c>
      <c r="Q529" s="10" t="s">
        <v>15</v>
      </c>
      <c r="R529" s="10" t="s">
        <v>15</v>
      </c>
      <c r="S529" s="10" t="s">
        <v>15</v>
      </c>
      <c r="T529" s="10" t="s">
        <v>2282</v>
      </c>
      <c r="U529" s="10" t="s">
        <v>15</v>
      </c>
      <c r="V529" s="10" t="s">
        <v>15</v>
      </c>
      <c r="W529" s="10" t="s">
        <v>15</v>
      </c>
      <c r="X529" s="10" t="s">
        <v>15</v>
      </c>
      <c r="Y529" s="10" t="s">
        <v>15</v>
      </c>
      <c r="Z529" s="10" t="s">
        <v>15</v>
      </c>
      <c r="AA529" s="10" t="s">
        <v>2282</v>
      </c>
      <c r="AB529" s="10" t="s">
        <v>15</v>
      </c>
      <c r="AC529" s="10" t="s">
        <v>15</v>
      </c>
      <c r="AD529" s="10" t="s">
        <v>15</v>
      </c>
      <c r="AE529" s="10" t="s">
        <v>15</v>
      </c>
      <c r="AF529" s="10" t="s">
        <v>2359</v>
      </c>
      <c r="AG529" s="10" t="s">
        <v>2359</v>
      </c>
      <c r="AH529" s="10" t="s">
        <v>2282</v>
      </c>
      <c r="AI529" s="10" t="s">
        <v>15</v>
      </c>
      <c r="AJ529" s="10" t="s">
        <v>15</v>
      </c>
      <c r="AK529" s="10" t="s">
        <v>15</v>
      </c>
      <c r="AL529" s="10" t="s">
        <v>15</v>
      </c>
      <c r="AM529" s="10" t="s">
        <v>15</v>
      </c>
      <c r="AN529" s="10" t="s">
        <v>15</v>
      </c>
      <c r="AO529" s="10" t="s">
        <v>2282</v>
      </c>
      <c r="AP529" s="10" t="s">
        <v>15</v>
      </c>
      <c r="AQ529" s="10" t="s">
        <v>15</v>
      </c>
      <c r="AR529" s="10" t="s">
        <v>15</v>
      </c>
      <c r="AS529" s="10" t="s">
        <v>15</v>
      </c>
      <c r="AT529" s="10" t="s">
        <v>15</v>
      </c>
      <c r="AU529" s="10">
        <f>SUM(COUNTIFS($P529:$AT529,{"Present - Approved","On behalf attendance - Approved","On behalf attendance - Regularise - Approved","Present - Regularise - Approved"}))</f>
        <v>25</v>
      </c>
      <c r="AV529" s="10">
        <f>SUM(COUNTIFS($P529:$AT529,{"Present - Awaiting","Present - Regularise - Awaiting"}))</f>
        <v>0</v>
      </c>
      <c r="AW529" s="10">
        <f>SUM(COUNTIFS($P529:$AT529,{"Weekoff - Approved","Weekoff Regularise - Approved","Weekoff - Regularise - Approved"}))</f>
        <v>4</v>
      </c>
      <c r="AX529" s="10">
        <f>SUM(COUNTIFS($P529:$AT529,{"Half Day - Approved","Halfday Present - Regularise - Approved","Halfday Present - Approved"}))/2</f>
        <v>0</v>
      </c>
      <c r="AY529" s="10">
        <f>SUM(COUNTIFS($P529:$AT529,{"Half Day - Awaiting"}))/2</f>
        <v>0</v>
      </c>
      <c r="AZ529" s="10">
        <f>COUNTIFS($P529:$AT529,"*Leave - approved*")</f>
        <v>2</v>
      </c>
      <c r="BA529" s="10">
        <f>SUM(COUNTIFS($P529:$AT529,{"Leave - Awaiting"}))</f>
        <v>0</v>
      </c>
      <c r="BB529" s="10">
        <f>COUNTIFS($P529:$AT529,"*Holiday*")</f>
        <v>0</v>
      </c>
      <c r="BC529" s="10">
        <f>SUM(COUNTIFS($P529:$AT529,{"Absent","Absent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29" s="10">
        <f>SUM(COUNTIFS($P529:$AT529,{"Not Marked","Halfday Present - Rejected","Half Day - Rejected","Marked Absent - Regularise - Rejected"}))</f>
        <v>0</v>
      </c>
      <c r="BE529" s="10">
        <f>COUNTIFS($P529:$AT529,"*NA*")</f>
        <v>0</v>
      </c>
      <c r="BF529" s="10">
        <f>SUM(AV529+AY529+BA529+BC529+BD529)</f>
        <v>0</v>
      </c>
      <c r="BG529" s="10">
        <f>SUM(AU529+AW529+AX529+AZ529+BB529)</f>
        <v>31</v>
      </c>
      <c r="BH529" s="10">
        <f>SUM($AU529:$BE529)</f>
        <v>31</v>
      </c>
      <c r="BI529" s="10">
        <f>BA529</f>
        <v>0</v>
      </c>
      <c r="BJ529" s="10">
        <f>BD529+BI529</f>
        <v>0</v>
      </c>
      <c r="BK529" s="10">
        <v>0</v>
      </c>
      <c r="BL529" s="10" t="s">
        <v>2380</v>
      </c>
      <c r="BM529" s="10" t="s">
        <v>2377</v>
      </c>
    </row>
    <row r="530" spans="1:65" x14ac:dyDescent="0.25">
      <c r="A530" s="10" t="s">
        <v>117</v>
      </c>
      <c r="B530" s="10" t="s">
        <v>249</v>
      </c>
      <c r="C530" s="10">
        <v>2003007955</v>
      </c>
      <c r="D530" s="10" t="s">
        <v>1353</v>
      </c>
      <c r="E530" s="10" t="s">
        <v>1354</v>
      </c>
      <c r="F530" s="10" t="s">
        <v>35</v>
      </c>
      <c r="G530" s="10" t="s">
        <v>47</v>
      </c>
      <c r="H530" s="10">
        <v>8682808526</v>
      </c>
      <c r="I530" s="10" t="s">
        <v>1216</v>
      </c>
      <c r="J530" s="22">
        <v>45374</v>
      </c>
      <c r="K530" s="10">
        <v>8667088356</v>
      </c>
      <c r="L530" s="10" t="s">
        <v>700</v>
      </c>
      <c r="M530" s="10" t="s">
        <v>253</v>
      </c>
      <c r="N530" s="10" t="s">
        <v>40</v>
      </c>
      <c r="O530" s="10" t="s">
        <v>41</v>
      </c>
      <c r="P530" s="10" t="s">
        <v>15</v>
      </c>
      <c r="Q530" s="10" t="s">
        <v>15</v>
      </c>
      <c r="R530" s="10" t="s">
        <v>15</v>
      </c>
      <c r="S530" s="10" t="s">
        <v>15</v>
      </c>
      <c r="T530" s="10" t="s">
        <v>2282</v>
      </c>
      <c r="U530" s="10" t="s">
        <v>15</v>
      </c>
      <c r="V530" s="10" t="s">
        <v>15</v>
      </c>
      <c r="W530" s="10" t="s">
        <v>2360</v>
      </c>
      <c r="X530" s="10" t="s">
        <v>15</v>
      </c>
      <c r="Y530" s="10" t="s">
        <v>15</v>
      </c>
      <c r="Z530" s="10" t="s">
        <v>15</v>
      </c>
      <c r="AA530" s="10" t="s">
        <v>2282</v>
      </c>
      <c r="AB530" s="10" t="s">
        <v>15</v>
      </c>
      <c r="AC530" s="10" t="s">
        <v>15</v>
      </c>
      <c r="AD530" s="10" t="s">
        <v>15</v>
      </c>
      <c r="AE530" s="10" t="s">
        <v>15</v>
      </c>
      <c r="AF530" s="10" t="s">
        <v>15</v>
      </c>
      <c r="AG530" s="10" t="s">
        <v>2359</v>
      </c>
      <c r="AH530" s="10" t="s">
        <v>2282</v>
      </c>
      <c r="AI530" s="10" t="s">
        <v>15</v>
      </c>
      <c r="AJ530" s="10" t="s">
        <v>15</v>
      </c>
      <c r="AK530" s="10" t="s">
        <v>15</v>
      </c>
      <c r="AL530" s="10" t="s">
        <v>15</v>
      </c>
      <c r="AM530" s="10" t="s">
        <v>15</v>
      </c>
      <c r="AN530" s="10" t="s">
        <v>15</v>
      </c>
      <c r="AO530" s="10" t="s">
        <v>2282</v>
      </c>
      <c r="AP530" s="10" t="s">
        <v>15</v>
      </c>
      <c r="AQ530" s="10" t="s">
        <v>15</v>
      </c>
      <c r="AR530" s="10" t="s">
        <v>15</v>
      </c>
      <c r="AS530" s="10" t="s">
        <v>2359</v>
      </c>
      <c r="AT530" s="10" t="s">
        <v>15</v>
      </c>
      <c r="AU530" s="10">
        <f>SUM(COUNTIFS($P530:$AT530,{"Present - Approved","On behalf attendance - Approved","On behalf attendance - Regularise - Approved","Present - Regularise - Approved"}))</f>
        <v>25</v>
      </c>
      <c r="AV530" s="10">
        <f>SUM(COUNTIFS($P530:$AT530,{"Present - Awaiting","Present - Regularise - Awaiting"}))</f>
        <v>0</v>
      </c>
      <c r="AW530" s="10">
        <f>SUM(COUNTIFS($P530:$AT530,{"Weekoff - Approved","Weekoff Regularise - Approved","Weekoff - Regularise - Approved"}))</f>
        <v>4</v>
      </c>
      <c r="AX530" s="10">
        <f>SUM(COUNTIFS($P530:$AT530,{"Half Day - Approved","Halfday Present - Regularise - Approved","Halfday Present - Approved"}))/2</f>
        <v>0</v>
      </c>
      <c r="AY530" s="10">
        <f>SUM(COUNTIFS($P530:$AT530,{"Half Day - Awaiting"}))/2</f>
        <v>0</v>
      </c>
      <c r="AZ530" s="10">
        <f>COUNTIFS($P530:$AT530,"*Leave - approved*")</f>
        <v>2</v>
      </c>
      <c r="BA530" s="10">
        <f>SUM(COUNTIFS($P530:$AT530,{"Leave - Awaiting"}))</f>
        <v>0</v>
      </c>
      <c r="BB530" s="10">
        <f>COUNTIFS($P530:$AT530,"*Holiday*")</f>
        <v>0</v>
      </c>
      <c r="BC530" s="10">
        <f>SUM(COUNTIFS($P530:$AT530,{"Absent","Absent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0" s="10">
        <f>SUM(COUNTIFS($P530:$AT530,{"Not Marked","Halfday Present - Rejected","Half Day - Rejected","Marked Absent - Regularise - Rejected"}))</f>
        <v>0</v>
      </c>
      <c r="BE530" s="10">
        <f>COUNTIFS($P530:$AT530,"*NA*")</f>
        <v>0</v>
      </c>
      <c r="BF530" s="10">
        <f>SUM(AV530+AY530+BA530+BC530+BD530)</f>
        <v>0</v>
      </c>
      <c r="BG530" s="10">
        <f>SUM(AU530+AW530+AX530+AZ530+BB530)</f>
        <v>31</v>
      </c>
      <c r="BH530" s="10">
        <f>SUM($AU530:$BE530)</f>
        <v>31</v>
      </c>
      <c r="BI530" s="10">
        <f>BA530</f>
        <v>0</v>
      </c>
      <c r="BJ530" s="10">
        <f>BD530+BI530</f>
        <v>0</v>
      </c>
      <c r="BK530" s="10">
        <v>0</v>
      </c>
      <c r="BL530" s="10" t="s">
        <v>2380</v>
      </c>
      <c r="BM530" s="10" t="s">
        <v>2378</v>
      </c>
    </row>
    <row r="531" spans="1:65" x14ac:dyDescent="0.25">
      <c r="A531" s="10" t="s">
        <v>177</v>
      </c>
      <c r="B531" s="10" t="s">
        <v>178</v>
      </c>
      <c r="C531" s="10">
        <v>2003056090</v>
      </c>
      <c r="D531" s="10" t="s">
        <v>1355</v>
      </c>
      <c r="E531" s="10" t="s">
        <v>1356</v>
      </c>
      <c r="F531" s="10" t="s">
        <v>46</v>
      </c>
      <c r="G531" s="10" t="s">
        <v>36</v>
      </c>
      <c r="H531" s="10">
        <v>7021861409</v>
      </c>
      <c r="I531" s="10" t="s">
        <v>1222</v>
      </c>
      <c r="J531" s="22">
        <v>45407</v>
      </c>
      <c r="K531" s="10">
        <v>9619906151</v>
      </c>
      <c r="L531" s="10" t="s">
        <v>1223</v>
      </c>
      <c r="M531" s="10" t="s">
        <v>1224</v>
      </c>
      <c r="N531" s="10" t="s">
        <v>40</v>
      </c>
      <c r="O531" s="10" t="s">
        <v>41</v>
      </c>
      <c r="P531" s="10" t="s">
        <v>15</v>
      </c>
      <c r="Q531" s="10" t="s">
        <v>15</v>
      </c>
      <c r="R531" s="10" t="s">
        <v>15</v>
      </c>
      <c r="S531" s="10" t="s">
        <v>2360</v>
      </c>
      <c r="T531" s="10" t="s">
        <v>2282</v>
      </c>
      <c r="U531" s="10" t="s">
        <v>2360</v>
      </c>
      <c r="V531" s="10" t="s">
        <v>15</v>
      </c>
      <c r="W531" s="10" t="s">
        <v>2360</v>
      </c>
      <c r="X531" s="10" t="s">
        <v>15</v>
      </c>
      <c r="Y531" s="10" t="s">
        <v>15</v>
      </c>
      <c r="Z531" s="10" t="s">
        <v>2360</v>
      </c>
      <c r="AA531" s="10" t="s">
        <v>2282</v>
      </c>
      <c r="AB531" s="10" t="s">
        <v>2360</v>
      </c>
      <c r="AC531" s="10" t="s">
        <v>2359</v>
      </c>
      <c r="AD531" s="10" t="s">
        <v>2359</v>
      </c>
      <c r="AE531" s="10" t="s">
        <v>2359</v>
      </c>
      <c r="AF531" s="10" t="s">
        <v>15</v>
      </c>
      <c r="AG531" s="10" t="s">
        <v>2360</v>
      </c>
      <c r="AH531" s="10" t="s">
        <v>2282</v>
      </c>
      <c r="AI531" s="10" t="s">
        <v>2360</v>
      </c>
      <c r="AJ531" s="10" t="s">
        <v>2360</v>
      </c>
      <c r="AK531" s="10" t="s">
        <v>15</v>
      </c>
      <c r="AL531" s="10" t="s">
        <v>2360</v>
      </c>
      <c r="AM531" s="10" t="s">
        <v>2360</v>
      </c>
      <c r="AN531" s="10" t="s">
        <v>2360</v>
      </c>
      <c r="AO531" s="10" t="s">
        <v>2282</v>
      </c>
      <c r="AP531" s="10" t="s">
        <v>2360</v>
      </c>
      <c r="AQ531" s="10" t="s">
        <v>2360</v>
      </c>
      <c r="AR531" s="10" t="s">
        <v>15</v>
      </c>
      <c r="AS531" s="10" t="s">
        <v>15</v>
      </c>
      <c r="AT531" s="10" t="s">
        <v>15</v>
      </c>
      <c r="AU531" s="10">
        <f>SUM(COUNTIFS($P531:$AT531,{"Present - Approved","On behalf attendance - Approved","On behalf attendance - Regularise - Approved","Present - Regularise - Approved"}))</f>
        <v>24</v>
      </c>
      <c r="AV531" s="10">
        <f>SUM(COUNTIFS($P531:$AT531,{"Present - Awaiting","Present - Regularise - Awaiting"}))</f>
        <v>0</v>
      </c>
      <c r="AW531" s="10">
        <f>SUM(COUNTIFS($P531:$AT531,{"Weekoff - Approved","Weekoff Regularise - Approved","Weekoff - Regularise - Approved"}))</f>
        <v>4</v>
      </c>
      <c r="AX531" s="10">
        <f>SUM(COUNTIFS($P531:$AT531,{"Half Day - Approved","Halfday Present - Regularise - Approved","Halfday Present - Approved"}))/2</f>
        <v>0</v>
      </c>
      <c r="AY531" s="10">
        <f>SUM(COUNTIFS($P531:$AT531,{"Half Day - Awaiting"}))/2</f>
        <v>0</v>
      </c>
      <c r="AZ531" s="10">
        <f>COUNTIFS($P531:$AT531,"*Leave - approved*")</f>
        <v>3</v>
      </c>
      <c r="BA531" s="10">
        <f>SUM(COUNTIFS($P531:$AT531,{"Leave - Awaiting"}))</f>
        <v>0</v>
      </c>
      <c r="BB531" s="10">
        <f>COUNTIFS($P531:$AT531,"*Holiday*")</f>
        <v>0</v>
      </c>
      <c r="BC531" s="10">
        <f>SUM(COUNTIFS($P531:$AT531,{"Absent","Absent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1" s="10">
        <f>SUM(COUNTIFS($P531:$AT531,{"Not Marked","Halfday Present - Rejected","Half Day - Rejected","Marked Absent - Regularise - Rejected"}))</f>
        <v>0</v>
      </c>
      <c r="BE531" s="10">
        <f>COUNTIFS($P531:$AT531,"*NA*")</f>
        <v>0</v>
      </c>
      <c r="BF531" s="10">
        <f>SUM(AV531+AY531+BA531+BC531+BD531)</f>
        <v>0</v>
      </c>
      <c r="BG531" s="10">
        <f>SUM(AU531+AW531+AX531+AZ531+BB531)</f>
        <v>31</v>
      </c>
      <c r="BH531" s="10">
        <f>SUM($AU531:$BE531)</f>
        <v>31</v>
      </c>
      <c r="BI531" s="10">
        <f>BA531</f>
        <v>0</v>
      </c>
      <c r="BJ531" s="10">
        <f>BD531+BI531</f>
        <v>0</v>
      </c>
      <c r="BK531" s="10">
        <v>0</v>
      </c>
      <c r="BL531" s="10" t="s">
        <v>2380</v>
      </c>
      <c r="BM531" s="10" t="s">
        <v>2377</v>
      </c>
    </row>
    <row r="532" spans="1:65" x14ac:dyDescent="0.25">
      <c r="A532" s="10" t="s">
        <v>107</v>
      </c>
      <c r="B532" s="10" t="s">
        <v>871</v>
      </c>
      <c r="C532" s="10">
        <v>2003007968</v>
      </c>
      <c r="D532" s="10" t="s">
        <v>1364</v>
      </c>
      <c r="E532" s="10" t="s">
        <v>1365</v>
      </c>
      <c r="F532" s="10" t="s">
        <v>104</v>
      </c>
      <c r="G532" s="10" t="s">
        <v>47</v>
      </c>
      <c r="H532" s="10">
        <v>9910903676</v>
      </c>
      <c r="I532" s="10" t="s">
        <v>1216</v>
      </c>
      <c r="J532" s="22">
        <v>45373</v>
      </c>
      <c r="K532" s="10">
        <v>9368204080</v>
      </c>
      <c r="L532" s="10" t="s">
        <v>874</v>
      </c>
      <c r="M532" s="10" t="s">
        <v>362</v>
      </c>
      <c r="N532" s="10" t="s">
        <v>40</v>
      </c>
      <c r="O532" s="10" t="s">
        <v>41</v>
      </c>
      <c r="P532" s="10" t="s">
        <v>15</v>
      </c>
      <c r="Q532" s="10" t="s">
        <v>15</v>
      </c>
      <c r="R532" s="10" t="s">
        <v>15</v>
      </c>
      <c r="S532" s="10" t="s">
        <v>15</v>
      </c>
      <c r="T532" s="10" t="s">
        <v>2282</v>
      </c>
      <c r="U532" s="10" t="s">
        <v>15</v>
      </c>
      <c r="V532" s="10" t="s">
        <v>15</v>
      </c>
      <c r="W532" s="10" t="s">
        <v>15</v>
      </c>
      <c r="X532" s="10" t="s">
        <v>15</v>
      </c>
      <c r="Y532" s="10" t="s">
        <v>15</v>
      </c>
      <c r="Z532" s="10" t="s">
        <v>15</v>
      </c>
      <c r="AA532" s="10" t="s">
        <v>2282</v>
      </c>
      <c r="AB532" s="10" t="s">
        <v>2359</v>
      </c>
      <c r="AC532" s="10" t="s">
        <v>15</v>
      </c>
      <c r="AD532" s="10" t="s">
        <v>15</v>
      </c>
      <c r="AE532" s="10" t="s">
        <v>15</v>
      </c>
      <c r="AF532" s="10" t="s">
        <v>15</v>
      </c>
      <c r="AG532" s="10" t="s">
        <v>2362</v>
      </c>
      <c r="AH532" s="10" t="s">
        <v>2282</v>
      </c>
      <c r="AI532" s="10" t="s">
        <v>15</v>
      </c>
      <c r="AJ532" s="10" t="s">
        <v>15</v>
      </c>
      <c r="AK532" s="10" t="s">
        <v>15</v>
      </c>
      <c r="AL532" s="10" t="s">
        <v>15</v>
      </c>
      <c r="AM532" s="10" t="s">
        <v>15</v>
      </c>
      <c r="AN532" s="10" t="s">
        <v>15</v>
      </c>
      <c r="AO532" s="10" t="s">
        <v>2282</v>
      </c>
      <c r="AP532" s="10" t="s">
        <v>15</v>
      </c>
      <c r="AQ532" s="10" t="s">
        <v>15</v>
      </c>
      <c r="AR532" s="10" t="s">
        <v>15</v>
      </c>
      <c r="AS532" s="10" t="s">
        <v>15</v>
      </c>
      <c r="AT532" s="10" t="s">
        <v>2359</v>
      </c>
      <c r="AU532" s="10">
        <f>SUM(COUNTIFS($P532:$AT532,{"Present - Approved","On behalf attendance - Approved","On behalf attendance - Regularise - Approved","Present - Regularise - Approved"}))</f>
        <v>24</v>
      </c>
      <c r="AV532" s="10">
        <f>SUM(COUNTIFS($P532:$AT532,{"Present - Awaiting","Present - Regularise - Awaiting"}))</f>
        <v>0</v>
      </c>
      <c r="AW532" s="10">
        <f>SUM(COUNTIFS($P532:$AT532,{"Weekoff - Approved","Weekoff Regularise - Approved","Weekoff - Regularise - Approved"}))</f>
        <v>4</v>
      </c>
      <c r="AX532" s="10">
        <f>SUM(COUNTIFS($P532:$AT532,{"Half Day - Approved","Halfday Present - Regularise - Approved","Halfday Present - Approved"}))/2</f>
        <v>0</v>
      </c>
      <c r="AY532" s="10">
        <f>SUM(COUNTIFS($P532:$AT532,{"Half Day - Awaiting"}))/2</f>
        <v>0</v>
      </c>
      <c r="AZ532" s="10">
        <f>COUNTIFS($P532:$AT532,"*Leave - approved*")</f>
        <v>2</v>
      </c>
      <c r="BA532" s="10">
        <f>SUM(COUNTIFS($P532:$AT532,{"Leave - Awaiting"}))</f>
        <v>0</v>
      </c>
      <c r="BB532" s="10">
        <f>COUNTIFS($P532:$AT532,"*Holiday*")</f>
        <v>1</v>
      </c>
      <c r="BC532" s="10">
        <f>SUM(COUNTIFS($P532:$AT532,{"Absent","Absent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2" s="10">
        <f>SUM(COUNTIFS($P532:$AT532,{"Not Marked","Halfday Present - Rejected","Half Day - Rejected","Marked Absent - Regularise - Rejected"}))</f>
        <v>0</v>
      </c>
      <c r="BE532" s="10">
        <f>COUNTIFS($P532:$AT532,"*NA*")</f>
        <v>0</v>
      </c>
      <c r="BF532" s="10">
        <f>SUM(AV532+AY532+BA532+BC532+BD532)</f>
        <v>0</v>
      </c>
      <c r="BG532" s="10">
        <f>SUM(AU532+AW532+AX532+AZ532+BB532)</f>
        <v>31</v>
      </c>
      <c r="BH532" s="10">
        <f>SUM($AU532:$BE532)</f>
        <v>31</v>
      </c>
      <c r="BI532" s="10">
        <f>BA532</f>
        <v>0</v>
      </c>
      <c r="BJ532" s="10">
        <f>BD532+BI532</f>
        <v>0</v>
      </c>
      <c r="BK532" s="10">
        <v>0</v>
      </c>
      <c r="BL532" s="10" t="s">
        <v>2380</v>
      </c>
      <c r="BM532" s="10" t="s">
        <v>2377</v>
      </c>
    </row>
    <row r="533" spans="1:65" x14ac:dyDescent="0.25">
      <c r="A533" s="10" t="s">
        <v>923</v>
      </c>
      <c r="B533" s="10" t="s">
        <v>1121</v>
      </c>
      <c r="C533" s="10">
        <v>2003043445</v>
      </c>
      <c r="D533" s="10" t="s">
        <v>1366</v>
      </c>
      <c r="E533" s="10" t="s">
        <v>1367</v>
      </c>
      <c r="F533" s="10" t="s">
        <v>104</v>
      </c>
      <c r="G533" s="10" t="s">
        <v>47</v>
      </c>
      <c r="H533" s="10">
        <v>8580547404</v>
      </c>
      <c r="I533" s="10" t="s">
        <v>1216</v>
      </c>
      <c r="J533" s="22">
        <v>45393</v>
      </c>
      <c r="K533" s="10">
        <v>7018144176</v>
      </c>
      <c r="L533" s="10" t="s">
        <v>927</v>
      </c>
      <c r="M533" s="10" t="s">
        <v>106</v>
      </c>
      <c r="N533" s="10" t="s">
        <v>40</v>
      </c>
      <c r="O533" s="10" t="s">
        <v>41</v>
      </c>
      <c r="P533" s="10" t="s">
        <v>15</v>
      </c>
      <c r="Q533" s="10" t="s">
        <v>15</v>
      </c>
      <c r="R533" s="10" t="s">
        <v>15</v>
      </c>
      <c r="S533" s="10" t="s">
        <v>15</v>
      </c>
      <c r="T533" s="10" t="s">
        <v>2282</v>
      </c>
      <c r="U533" s="10" t="s">
        <v>15</v>
      </c>
      <c r="V533" s="10" t="s">
        <v>15</v>
      </c>
      <c r="W533" s="10" t="s">
        <v>15</v>
      </c>
      <c r="X533" s="10" t="s">
        <v>15</v>
      </c>
      <c r="Y533" s="10" t="s">
        <v>15</v>
      </c>
      <c r="Z533" s="10" t="s">
        <v>15</v>
      </c>
      <c r="AA533" s="10" t="s">
        <v>2282</v>
      </c>
      <c r="AB533" s="10" t="s">
        <v>2359</v>
      </c>
      <c r="AC533" s="10" t="s">
        <v>15</v>
      </c>
      <c r="AD533" s="10" t="s">
        <v>15</v>
      </c>
      <c r="AE533" s="10" t="s">
        <v>15</v>
      </c>
      <c r="AF533" s="10" t="s">
        <v>15</v>
      </c>
      <c r="AG533" s="10" t="s">
        <v>2362</v>
      </c>
      <c r="AH533" s="10" t="s">
        <v>2282</v>
      </c>
      <c r="AI533" s="10" t="s">
        <v>15</v>
      </c>
      <c r="AJ533" s="10" t="s">
        <v>15</v>
      </c>
      <c r="AK533" s="10" t="s">
        <v>15</v>
      </c>
      <c r="AL533" s="10" t="s">
        <v>15</v>
      </c>
      <c r="AM533" s="10" t="s">
        <v>15</v>
      </c>
      <c r="AN533" s="10" t="s">
        <v>2359</v>
      </c>
      <c r="AO533" s="10" t="s">
        <v>2282</v>
      </c>
      <c r="AP533" s="10" t="s">
        <v>15</v>
      </c>
      <c r="AQ533" s="10" t="s">
        <v>15</v>
      </c>
      <c r="AR533" s="10" t="s">
        <v>15</v>
      </c>
      <c r="AS533" s="10" t="s">
        <v>15</v>
      </c>
      <c r="AT533" s="10" t="s">
        <v>15</v>
      </c>
      <c r="AU533" s="10">
        <f>SUM(COUNTIFS($P533:$AT533,{"Present - Approved","On behalf attendance - Approved","On behalf attendance - Regularise - Approved","Present - Regularise - Approved"}))</f>
        <v>24</v>
      </c>
      <c r="AV533" s="10">
        <f>SUM(COUNTIFS($P533:$AT533,{"Present - Awaiting","Present - Regularise - Awaiting"}))</f>
        <v>0</v>
      </c>
      <c r="AW533" s="10">
        <f>SUM(COUNTIFS($P533:$AT533,{"Weekoff - Approved","Weekoff Regularise - Approved","Weekoff - Regularise - Approved"}))</f>
        <v>4</v>
      </c>
      <c r="AX533" s="10">
        <f>SUM(COUNTIFS($P533:$AT533,{"Half Day - Approved","Halfday Present - Regularise - Approved","Halfday Present - Approved"}))/2</f>
        <v>0</v>
      </c>
      <c r="AY533" s="10">
        <f>SUM(COUNTIFS($P533:$AT533,{"Half Day - Awaiting"}))/2</f>
        <v>0</v>
      </c>
      <c r="AZ533" s="10">
        <f>COUNTIFS($P533:$AT533,"*Leave - approved*")</f>
        <v>2</v>
      </c>
      <c r="BA533" s="10">
        <f>SUM(COUNTIFS($P533:$AT533,{"Leave - Awaiting"}))</f>
        <v>0</v>
      </c>
      <c r="BB533" s="10">
        <f>COUNTIFS($P533:$AT533,"*Holiday*")</f>
        <v>1</v>
      </c>
      <c r="BC533" s="10">
        <f>SUM(COUNTIFS($P533:$AT533,{"Absent","Absent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3" s="10">
        <f>SUM(COUNTIFS($P533:$AT533,{"Not Marked","Halfday Present - Rejected","Half Day - Rejected","Marked Absent - Regularise - Rejected"}))</f>
        <v>0</v>
      </c>
      <c r="BE533" s="10">
        <f>COUNTIFS($P533:$AT533,"*NA*")</f>
        <v>0</v>
      </c>
      <c r="BF533" s="10">
        <f>SUM(AV533+AY533+BA533+BC533+BD533)</f>
        <v>0</v>
      </c>
      <c r="BG533" s="10">
        <f>SUM(AU533+AW533+AX533+AZ533+BB533)</f>
        <v>31</v>
      </c>
      <c r="BH533" s="10">
        <f>SUM($AU533:$BE533)</f>
        <v>31</v>
      </c>
      <c r="BI533" s="10">
        <f>BA533</f>
        <v>0</v>
      </c>
      <c r="BJ533" s="10">
        <f>BD533+BI533</f>
        <v>0</v>
      </c>
      <c r="BK533" s="10">
        <v>0</v>
      </c>
      <c r="BL533" s="10" t="s">
        <v>2380</v>
      </c>
      <c r="BM533" s="10" t="s">
        <v>2377</v>
      </c>
    </row>
    <row r="534" spans="1:65" x14ac:dyDescent="0.25">
      <c r="A534" s="10" t="s">
        <v>177</v>
      </c>
      <c r="B534" s="10" t="s">
        <v>178</v>
      </c>
      <c r="C534" s="10">
        <v>2003007966</v>
      </c>
      <c r="D534" s="10" t="s">
        <v>1368</v>
      </c>
      <c r="E534" s="10" t="s">
        <v>1369</v>
      </c>
      <c r="F534" s="10" t="s">
        <v>46</v>
      </c>
      <c r="G534" s="10" t="s">
        <v>36</v>
      </c>
      <c r="H534" s="10">
        <v>9321663303</v>
      </c>
      <c r="I534" s="10" t="s">
        <v>37</v>
      </c>
      <c r="J534" s="22">
        <v>45386</v>
      </c>
      <c r="K534" s="10">
        <v>8982158721</v>
      </c>
      <c r="L534" s="10" t="s">
        <v>190</v>
      </c>
      <c r="M534" s="10" t="s">
        <v>191</v>
      </c>
      <c r="N534" s="10" t="s">
        <v>40</v>
      </c>
      <c r="O534" s="10" t="s">
        <v>41</v>
      </c>
      <c r="P534" s="10" t="s">
        <v>15</v>
      </c>
      <c r="Q534" s="10" t="s">
        <v>15</v>
      </c>
      <c r="R534" s="10" t="s">
        <v>15</v>
      </c>
      <c r="S534" s="10" t="s">
        <v>2359</v>
      </c>
      <c r="T534" s="10" t="s">
        <v>2282</v>
      </c>
      <c r="U534" s="10" t="s">
        <v>15</v>
      </c>
      <c r="V534" s="10" t="s">
        <v>15</v>
      </c>
      <c r="W534" s="10" t="s">
        <v>15</v>
      </c>
      <c r="X534" s="10" t="s">
        <v>15</v>
      </c>
      <c r="Y534" s="10" t="s">
        <v>15</v>
      </c>
      <c r="Z534" s="10" t="s">
        <v>15</v>
      </c>
      <c r="AA534" s="10" t="s">
        <v>2282</v>
      </c>
      <c r="AB534" s="10" t="s">
        <v>15</v>
      </c>
      <c r="AC534" s="10" t="s">
        <v>15</v>
      </c>
      <c r="AD534" s="10" t="s">
        <v>15</v>
      </c>
      <c r="AE534" s="10" t="s">
        <v>15</v>
      </c>
      <c r="AF534" s="10" t="s">
        <v>15</v>
      </c>
      <c r="AG534" s="10" t="s">
        <v>15</v>
      </c>
      <c r="AH534" s="10" t="s">
        <v>2282</v>
      </c>
      <c r="AI534" s="10" t="s">
        <v>15</v>
      </c>
      <c r="AJ534" s="10" t="s">
        <v>15</v>
      </c>
      <c r="AK534" s="10" t="s">
        <v>15</v>
      </c>
      <c r="AL534" s="10" t="s">
        <v>15</v>
      </c>
      <c r="AM534" s="10" t="s">
        <v>15</v>
      </c>
      <c r="AN534" s="10" t="s">
        <v>15</v>
      </c>
      <c r="AO534" s="10" t="s">
        <v>2282</v>
      </c>
      <c r="AP534" s="10" t="s">
        <v>15</v>
      </c>
      <c r="AQ534" s="10" t="s">
        <v>15</v>
      </c>
      <c r="AR534" s="10" t="s">
        <v>15</v>
      </c>
      <c r="AS534" s="10" t="s">
        <v>15</v>
      </c>
      <c r="AT534" s="10" t="s">
        <v>15</v>
      </c>
      <c r="AU534" s="10">
        <f>SUM(COUNTIFS($P534:$AT534,{"Present - Approved","On behalf attendance - Approved","On behalf attendance - Regularise - Approved","Present - Regularise - Approved"}))</f>
        <v>26</v>
      </c>
      <c r="AV534" s="10">
        <f>SUM(COUNTIFS($P534:$AT534,{"Present - Awaiting","Present - Regularise - Awaiting"}))</f>
        <v>0</v>
      </c>
      <c r="AW534" s="10">
        <f>SUM(COUNTIFS($P534:$AT534,{"Weekoff - Approved","Weekoff Regularise - Approved","Weekoff - Regularise - Approved"}))</f>
        <v>4</v>
      </c>
      <c r="AX534" s="10">
        <f>SUM(COUNTIFS($P534:$AT534,{"Half Day - Approved","Halfday Present - Regularise - Approved","Halfday Present - Approved"}))/2</f>
        <v>0</v>
      </c>
      <c r="AY534" s="10">
        <f>SUM(COUNTIFS($P534:$AT534,{"Half Day - Awaiting"}))/2</f>
        <v>0</v>
      </c>
      <c r="AZ534" s="10">
        <f>COUNTIFS($P534:$AT534,"*Leave - approved*")</f>
        <v>1</v>
      </c>
      <c r="BA534" s="10">
        <f>SUM(COUNTIFS($P534:$AT534,{"Leave - Awaiting"}))</f>
        <v>0</v>
      </c>
      <c r="BB534" s="10">
        <f>COUNTIFS($P534:$AT534,"*Holiday*")</f>
        <v>0</v>
      </c>
      <c r="BC534" s="10">
        <f>SUM(COUNTIFS($P534:$AT534,{"Absent","Absent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4" s="10">
        <f>SUM(COUNTIFS($P534:$AT534,{"Not Marked","Halfday Present - Rejected","Half Day - Rejected","Marked Absent - Regularise - Rejected"}))</f>
        <v>0</v>
      </c>
      <c r="BE534" s="10">
        <f>COUNTIFS($P534:$AT534,"*NA*")</f>
        <v>0</v>
      </c>
      <c r="BF534" s="10">
        <f>SUM(AV534+AY534+BA534+BC534+BD534)</f>
        <v>0</v>
      </c>
      <c r="BG534" s="10">
        <f>SUM(AU534+AW534+AX534+AZ534+BB534)</f>
        <v>31</v>
      </c>
      <c r="BH534" s="10">
        <f>SUM($AU534:$BE534)</f>
        <v>31</v>
      </c>
      <c r="BI534" s="10">
        <f>BA534</f>
        <v>0</v>
      </c>
      <c r="BJ534" s="10">
        <f>BD534+BI534</f>
        <v>0</v>
      </c>
      <c r="BK534" s="10">
        <v>0</v>
      </c>
      <c r="BL534" s="10" t="s">
        <v>2380</v>
      </c>
      <c r="BM534" s="10" t="s">
        <v>2377</v>
      </c>
    </row>
    <row r="535" spans="1:65" x14ac:dyDescent="0.25">
      <c r="A535" s="10" t="s">
        <v>151</v>
      </c>
      <c r="B535" s="10" t="s">
        <v>1370</v>
      </c>
      <c r="C535" s="10">
        <v>2003056087</v>
      </c>
      <c r="D535" s="10" t="s">
        <v>1371</v>
      </c>
      <c r="E535" s="10" t="s">
        <v>1372</v>
      </c>
      <c r="F535" s="10" t="s">
        <v>104</v>
      </c>
      <c r="G535" s="10" t="s">
        <v>36</v>
      </c>
      <c r="H535" s="10">
        <v>7689999092</v>
      </c>
      <c r="I535" s="10" t="s">
        <v>37</v>
      </c>
      <c r="J535" s="22">
        <v>45404</v>
      </c>
      <c r="K535" s="10">
        <v>8058297482</v>
      </c>
      <c r="L535" s="10" t="s">
        <v>294</v>
      </c>
      <c r="M535" s="10" t="s">
        <v>295</v>
      </c>
      <c r="N535" s="10" t="s">
        <v>40</v>
      </c>
      <c r="O535" s="10" t="s">
        <v>41</v>
      </c>
      <c r="P535" s="10" t="s">
        <v>15</v>
      </c>
      <c r="Q535" s="10" t="s">
        <v>15</v>
      </c>
      <c r="R535" s="10" t="s">
        <v>15</v>
      </c>
      <c r="S535" s="10" t="s">
        <v>15</v>
      </c>
      <c r="T535" s="10" t="s">
        <v>2282</v>
      </c>
      <c r="U535" s="10" t="s">
        <v>15</v>
      </c>
      <c r="V535" s="10" t="s">
        <v>15</v>
      </c>
      <c r="W535" s="10" t="s">
        <v>15</v>
      </c>
      <c r="X535" s="10" t="s">
        <v>15</v>
      </c>
      <c r="Y535" s="10" t="s">
        <v>15</v>
      </c>
      <c r="Z535" s="10" t="s">
        <v>15</v>
      </c>
      <c r="AA535" s="10" t="s">
        <v>2282</v>
      </c>
      <c r="AB535" s="10" t="s">
        <v>15</v>
      </c>
      <c r="AC535" s="10" t="s">
        <v>15</v>
      </c>
      <c r="AD535" s="10" t="s">
        <v>15</v>
      </c>
      <c r="AE535" s="10" t="s">
        <v>15</v>
      </c>
      <c r="AF535" s="10" t="s">
        <v>15</v>
      </c>
      <c r="AG535" s="10" t="s">
        <v>2362</v>
      </c>
      <c r="AH535" s="10" t="s">
        <v>2282</v>
      </c>
      <c r="AI535" s="10" t="s">
        <v>2359</v>
      </c>
      <c r="AJ535" s="10" t="s">
        <v>15</v>
      </c>
      <c r="AK535" s="10" t="s">
        <v>15</v>
      </c>
      <c r="AL535" s="10" t="s">
        <v>15</v>
      </c>
      <c r="AM535" s="10" t="s">
        <v>15</v>
      </c>
      <c r="AN535" s="10" t="s">
        <v>15</v>
      </c>
      <c r="AO535" s="10" t="s">
        <v>2282</v>
      </c>
      <c r="AP535" s="10" t="s">
        <v>15</v>
      </c>
      <c r="AQ535" s="10" t="s">
        <v>15</v>
      </c>
      <c r="AR535" s="10" t="s">
        <v>15</v>
      </c>
      <c r="AS535" s="10" t="s">
        <v>15</v>
      </c>
      <c r="AT535" s="10" t="s">
        <v>15</v>
      </c>
      <c r="AU535" s="10">
        <f>SUM(COUNTIFS($P535:$AT535,{"Present - Approved","On behalf attendance - Approved","On behalf attendance - Regularise - Approved","Present - Regularise - Approved"}))</f>
        <v>25</v>
      </c>
      <c r="AV535" s="10">
        <f>SUM(COUNTIFS($P535:$AT535,{"Present - Awaiting","Present - Regularise - Awaiting"}))</f>
        <v>0</v>
      </c>
      <c r="AW535" s="10">
        <f>SUM(COUNTIFS($P535:$AT535,{"Weekoff - Approved","Weekoff Regularise - Approved","Weekoff - Regularise - Approved"}))</f>
        <v>4</v>
      </c>
      <c r="AX535" s="10">
        <f>SUM(COUNTIFS($P535:$AT535,{"Half Day - Approved","Halfday Present - Regularise - Approved","Halfday Present - Approved"}))/2</f>
        <v>0</v>
      </c>
      <c r="AY535" s="10">
        <f>SUM(COUNTIFS($P535:$AT535,{"Half Day - Awaiting"}))/2</f>
        <v>0</v>
      </c>
      <c r="AZ535" s="10">
        <f>COUNTIFS($P535:$AT535,"*Leave - approved*")</f>
        <v>1</v>
      </c>
      <c r="BA535" s="10">
        <f>SUM(COUNTIFS($P535:$AT535,{"Leave - Awaiting"}))</f>
        <v>0</v>
      </c>
      <c r="BB535" s="10">
        <f>COUNTIFS($P535:$AT535,"*Holiday*")</f>
        <v>1</v>
      </c>
      <c r="BC535" s="10">
        <f>SUM(COUNTIFS($P535:$AT535,{"Absent","Absent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5" s="10">
        <f>SUM(COUNTIFS($P535:$AT535,{"Not Marked","Halfday Present - Rejected","Half Day - Rejected","Marked Absent - Regularise - Rejected"}))</f>
        <v>0</v>
      </c>
      <c r="BE535" s="10">
        <f>COUNTIFS($P535:$AT535,"*NA*")</f>
        <v>0</v>
      </c>
      <c r="BF535" s="10">
        <f>SUM(AV535+AY535+BA535+BC535+BD535)</f>
        <v>0</v>
      </c>
      <c r="BG535" s="10">
        <f>SUM(AU535+AW535+AX535+AZ535+BB535)</f>
        <v>31</v>
      </c>
      <c r="BH535" s="10">
        <f>SUM($AU535:$BE535)</f>
        <v>31</v>
      </c>
      <c r="BI535" s="10">
        <f>BA535</f>
        <v>0</v>
      </c>
      <c r="BJ535" s="10">
        <f>BD535+BI535</f>
        <v>0</v>
      </c>
      <c r="BK535" s="10">
        <v>0</v>
      </c>
      <c r="BL535" s="10" t="s">
        <v>2380</v>
      </c>
      <c r="BM535" s="10" t="s">
        <v>2377</v>
      </c>
    </row>
    <row r="536" spans="1:65" x14ac:dyDescent="0.25">
      <c r="A536" s="10" t="s">
        <v>31</v>
      </c>
      <c r="B536" s="10" t="s">
        <v>1373</v>
      </c>
      <c r="C536" s="10">
        <v>2003056085</v>
      </c>
      <c r="D536" s="10" t="s">
        <v>1374</v>
      </c>
      <c r="E536" s="10" t="s">
        <v>1375</v>
      </c>
      <c r="F536" s="10" t="s">
        <v>35</v>
      </c>
      <c r="G536" s="10" t="s">
        <v>47</v>
      </c>
      <c r="H536" s="10">
        <v>7892739608</v>
      </c>
      <c r="I536" s="10" t="s">
        <v>1216</v>
      </c>
      <c r="J536" s="22">
        <v>45404</v>
      </c>
      <c r="K536" s="10">
        <v>9743039777</v>
      </c>
      <c r="L536" s="10" t="s">
        <v>150</v>
      </c>
      <c r="M536" s="10" t="s">
        <v>140</v>
      </c>
      <c r="N536" s="10" t="s">
        <v>40</v>
      </c>
      <c r="O536" s="10" t="s">
        <v>41</v>
      </c>
      <c r="P536" s="10" t="s">
        <v>15</v>
      </c>
      <c r="Q536" s="10" t="s">
        <v>15</v>
      </c>
      <c r="R536" s="10" t="s">
        <v>15</v>
      </c>
      <c r="S536" s="10" t="s">
        <v>15</v>
      </c>
      <c r="T536" s="10" t="s">
        <v>2282</v>
      </c>
      <c r="U536" s="10" t="s">
        <v>15</v>
      </c>
      <c r="V536" s="10" t="s">
        <v>15</v>
      </c>
      <c r="W536" s="10" t="s">
        <v>15</v>
      </c>
      <c r="X536" s="10" t="s">
        <v>15</v>
      </c>
      <c r="Y536" s="10" t="s">
        <v>15</v>
      </c>
      <c r="Z536" s="10" t="s">
        <v>15</v>
      </c>
      <c r="AA536" s="10" t="s">
        <v>2282</v>
      </c>
      <c r="AB536" s="10" t="s">
        <v>15</v>
      </c>
      <c r="AC536" s="10" t="s">
        <v>15</v>
      </c>
      <c r="AD536" s="10" t="s">
        <v>15</v>
      </c>
      <c r="AE536" s="10" t="s">
        <v>2360</v>
      </c>
      <c r="AF536" s="10" t="s">
        <v>15</v>
      </c>
      <c r="AG536" s="10" t="s">
        <v>15</v>
      </c>
      <c r="AH536" s="10" t="s">
        <v>2282</v>
      </c>
      <c r="AI536" s="10" t="s">
        <v>15</v>
      </c>
      <c r="AJ536" s="10" t="s">
        <v>15</v>
      </c>
      <c r="AK536" s="10" t="s">
        <v>15</v>
      </c>
      <c r="AL536" s="10" t="s">
        <v>2360</v>
      </c>
      <c r="AM536" s="10" t="s">
        <v>15</v>
      </c>
      <c r="AN536" s="10" t="s">
        <v>15</v>
      </c>
      <c r="AO536" s="10" t="s">
        <v>2282</v>
      </c>
      <c r="AP536" s="10" t="s">
        <v>15</v>
      </c>
      <c r="AQ536" s="10" t="s">
        <v>15</v>
      </c>
      <c r="AR536" s="10" t="s">
        <v>15</v>
      </c>
      <c r="AS536" s="10" t="s">
        <v>15</v>
      </c>
      <c r="AT536" s="10" t="s">
        <v>15</v>
      </c>
      <c r="AU536" s="10">
        <f>SUM(COUNTIFS($P536:$AT536,{"Present - Approved","On behalf attendance - Approved","On behalf attendance - Regularise - Approved","Present - Regularise - Approved"}))</f>
        <v>27</v>
      </c>
      <c r="AV536" s="10">
        <f>SUM(COUNTIFS($P536:$AT536,{"Present - Awaiting","Present - Regularise - Awaiting"}))</f>
        <v>0</v>
      </c>
      <c r="AW536" s="10">
        <f>SUM(COUNTIFS($P536:$AT536,{"Weekoff - Approved","Weekoff Regularise - Approved","Weekoff - Regularise - Approved"}))</f>
        <v>4</v>
      </c>
      <c r="AX536" s="10">
        <f>SUM(COUNTIFS($P536:$AT536,{"Half Day - Approved","Halfday Present - Regularise - Approved","Halfday Present - Approved"}))/2</f>
        <v>0</v>
      </c>
      <c r="AY536" s="10">
        <f>SUM(COUNTIFS($P536:$AT536,{"Half Day - Awaiting"}))/2</f>
        <v>0</v>
      </c>
      <c r="AZ536" s="10">
        <f>COUNTIFS($P536:$AT536,"*Leave - approved*")</f>
        <v>0</v>
      </c>
      <c r="BA536" s="10">
        <f>SUM(COUNTIFS($P536:$AT536,{"Leave - Awaiting"}))</f>
        <v>0</v>
      </c>
      <c r="BB536" s="10">
        <f>COUNTIFS($P536:$AT536,"*Holiday*")</f>
        <v>0</v>
      </c>
      <c r="BC536" s="10">
        <f>SUM(COUNTIFS($P536:$AT536,{"Absent","Absent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6" s="10">
        <f>SUM(COUNTIFS($P536:$AT536,{"Not Marked","Halfday Present - Rejected","Half Day - Rejected","Marked Absent - Regularise - Rejected"}))</f>
        <v>0</v>
      </c>
      <c r="BE536" s="10">
        <f>COUNTIFS($P536:$AT536,"*NA*")</f>
        <v>0</v>
      </c>
      <c r="BF536" s="10">
        <f>SUM(AV536+AY536+BA536+BC536+BD536)</f>
        <v>0</v>
      </c>
      <c r="BG536" s="10">
        <f>SUM(AU536+AW536+AX536+AZ536+BB536)</f>
        <v>31</v>
      </c>
      <c r="BH536" s="10">
        <f>SUM($AU536:$BE536)</f>
        <v>31</v>
      </c>
      <c r="BI536" s="10">
        <f>BA536</f>
        <v>0</v>
      </c>
      <c r="BJ536" s="10">
        <f>BD536+BI536</f>
        <v>0</v>
      </c>
      <c r="BK536" s="10">
        <v>0</v>
      </c>
      <c r="BL536" s="10" t="s">
        <v>2380</v>
      </c>
      <c r="BM536" s="10" t="s">
        <v>2377</v>
      </c>
    </row>
    <row r="537" spans="1:65" x14ac:dyDescent="0.25">
      <c r="A537" s="10" t="s">
        <v>107</v>
      </c>
      <c r="B537" s="10" t="s">
        <v>342</v>
      </c>
      <c r="C537" s="10">
        <v>2003056069</v>
      </c>
      <c r="D537" s="10" t="s">
        <v>1376</v>
      </c>
      <c r="E537" s="10" t="s">
        <v>1377</v>
      </c>
      <c r="F537" s="10" t="s">
        <v>104</v>
      </c>
      <c r="G537" s="10" t="s">
        <v>36</v>
      </c>
      <c r="H537" s="10">
        <v>7007731778</v>
      </c>
      <c r="I537" s="10" t="s">
        <v>37</v>
      </c>
      <c r="J537" s="22">
        <v>45419</v>
      </c>
      <c r="K537" s="10">
        <v>9935892287</v>
      </c>
      <c r="L537" s="10" t="s">
        <v>112</v>
      </c>
      <c r="M537" s="10" t="s">
        <v>113</v>
      </c>
      <c r="N537" s="10" t="s">
        <v>40</v>
      </c>
      <c r="O537" s="10" t="s">
        <v>41</v>
      </c>
      <c r="P537" s="10" t="s">
        <v>15</v>
      </c>
      <c r="Q537" s="10" t="s">
        <v>15</v>
      </c>
      <c r="R537" s="10" t="s">
        <v>15</v>
      </c>
      <c r="S537" s="10" t="s">
        <v>15</v>
      </c>
      <c r="T537" s="10" t="s">
        <v>2282</v>
      </c>
      <c r="U537" s="10" t="s">
        <v>15</v>
      </c>
      <c r="V537" s="10" t="s">
        <v>15</v>
      </c>
      <c r="W537" s="10" t="s">
        <v>15</v>
      </c>
      <c r="X537" s="10" t="s">
        <v>15</v>
      </c>
      <c r="Y537" s="10" t="s">
        <v>15</v>
      </c>
      <c r="Z537" s="10" t="s">
        <v>15</v>
      </c>
      <c r="AA537" s="10" t="s">
        <v>2282</v>
      </c>
      <c r="AB537" s="10" t="s">
        <v>15</v>
      </c>
      <c r="AC537" s="10" t="s">
        <v>15</v>
      </c>
      <c r="AD537" s="10" t="s">
        <v>15</v>
      </c>
      <c r="AE537" s="10" t="s">
        <v>15</v>
      </c>
      <c r="AF537" s="10" t="s">
        <v>15</v>
      </c>
      <c r="AG537" s="10" t="s">
        <v>2362</v>
      </c>
      <c r="AH537" s="10" t="s">
        <v>2282</v>
      </c>
      <c r="AI537" s="10" t="s">
        <v>15</v>
      </c>
      <c r="AJ537" s="10" t="s">
        <v>15</v>
      </c>
      <c r="AK537" s="10" t="s">
        <v>15</v>
      </c>
      <c r="AL537" s="10" t="s">
        <v>15</v>
      </c>
      <c r="AM537" s="10" t="s">
        <v>15</v>
      </c>
      <c r="AN537" s="10" t="s">
        <v>15</v>
      </c>
      <c r="AO537" s="10" t="s">
        <v>2282</v>
      </c>
      <c r="AP537" s="10" t="s">
        <v>15</v>
      </c>
      <c r="AQ537" s="10" t="s">
        <v>15</v>
      </c>
      <c r="AR537" s="10" t="s">
        <v>15</v>
      </c>
      <c r="AS537" s="10" t="s">
        <v>15</v>
      </c>
      <c r="AT537" s="10" t="s">
        <v>15</v>
      </c>
      <c r="AU537" s="10">
        <f>SUM(COUNTIFS($P537:$AT537,{"Present - Approved","On behalf attendance - Approved","On behalf attendance - Regularise - Approved","Present - Regularise - Approved"}))</f>
        <v>26</v>
      </c>
      <c r="AV537" s="10">
        <f>SUM(COUNTIFS($P537:$AT537,{"Present - Awaiting","Present - Regularise - Awaiting"}))</f>
        <v>0</v>
      </c>
      <c r="AW537" s="10">
        <f>SUM(COUNTIFS($P537:$AT537,{"Weekoff - Approved","Weekoff Regularise - Approved","Weekoff - Regularise - Approved"}))</f>
        <v>4</v>
      </c>
      <c r="AX537" s="10">
        <f>SUM(COUNTIFS($P537:$AT537,{"Half Day - Approved","Halfday Present - Regularise - Approved","Halfday Present - Approved"}))/2</f>
        <v>0</v>
      </c>
      <c r="AY537" s="10">
        <f>SUM(COUNTIFS($P537:$AT537,{"Half Day - Awaiting"}))/2</f>
        <v>0</v>
      </c>
      <c r="AZ537" s="10">
        <f>COUNTIFS($P537:$AT537,"*Leave - approved*")</f>
        <v>0</v>
      </c>
      <c r="BA537" s="10">
        <f>SUM(COUNTIFS($P537:$AT537,{"Leave - Awaiting"}))</f>
        <v>0</v>
      </c>
      <c r="BB537" s="10">
        <f>COUNTIFS($P537:$AT537,"*Holiday*")</f>
        <v>1</v>
      </c>
      <c r="BC537" s="10">
        <f>SUM(COUNTIFS($P537:$AT537,{"Absent","Absent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7" s="10">
        <f>SUM(COUNTIFS($P537:$AT537,{"Not Marked","Halfday Present - Rejected","Half Day - Rejected","Marked Absent - Regularise - Rejected"}))</f>
        <v>0</v>
      </c>
      <c r="BE537" s="10">
        <f>COUNTIFS($P537:$AT537,"*NA*")</f>
        <v>0</v>
      </c>
      <c r="BF537" s="10">
        <f>SUM(AV537+AY537+BA537+BC537+BD537)</f>
        <v>0</v>
      </c>
      <c r="BG537" s="10">
        <f>SUM(AU537+AW537+AX537+AZ537+BB537)</f>
        <v>31</v>
      </c>
      <c r="BH537" s="10">
        <f>SUM($AU537:$BE537)</f>
        <v>31</v>
      </c>
      <c r="BI537" s="10">
        <f>BA537</f>
        <v>0</v>
      </c>
      <c r="BJ537" s="10">
        <f>BD537+BI537</f>
        <v>0</v>
      </c>
      <c r="BK537" s="10">
        <v>0</v>
      </c>
      <c r="BL537" s="10" t="s">
        <v>2380</v>
      </c>
      <c r="BM537" s="10" t="s">
        <v>2377</v>
      </c>
    </row>
    <row r="538" spans="1:65" x14ac:dyDescent="0.25">
      <c r="A538" s="10" t="s">
        <v>231</v>
      </c>
      <c r="B538" s="10" t="s">
        <v>1381</v>
      </c>
      <c r="C538" s="10">
        <v>2003056067</v>
      </c>
      <c r="D538" s="10" t="s">
        <v>1382</v>
      </c>
      <c r="E538" s="10" t="s">
        <v>1383</v>
      </c>
      <c r="F538" s="10" t="s">
        <v>104</v>
      </c>
      <c r="G538" s="10" t="s">
        <v>47</v>
      </c>
      <c r="H538" s="10">
        <v>8725016986</v>
      </c>
      <c r="I538" s="10" t="s">
        <v>1216</v>
      </c>
      <c r="J538" s="22">
        <v>45420</v>
      </c>
      <c r="K538" s="10">
        <v>9888511240</v>
      </c>
      <c r="L538" s="10" t="s">
        <v>1384</v>
      </c>
      <c r="M538" s="10" t="s">
        <v>487</v>
      </c>
      <c r="N538" s="10" t="s">
        <v>40</v>
      </c>
      <c r="O538" s="10" t="s">
        <v>41</v>
      </c>
      <c r="P538" s="10" t="s">
        <v>15</v>
      </c>
      <c r="Q538" s="10" t="s">
        <v>15</v>
      </c>
      <c r="R538" s="10" t="s">
        <v>15</v>
      </c>
      <c r="S538" s="10" t="s">
        <v>15</v>
      </c>
      <c r="T538" s="10" t="s">
        <v>2282</v>
      </c>
      <c r="U538" s="10" t="s">
        <v>15</v>
      </c>
      <c r="V538" s="10" t="s">
        <v>15</v>
      </c>
      <c r="W538" s="10" t="s">
        <v>15</v>
      </c>
      <c r="X538" s="10" t="s">
        <v>15</v>
      </c>
      <c r="Y538" s="10" t="s">
        <v>15</v>
      </c>
      <c r="Z538" s="10" t="s">
        <v>15</v>
      </c>
      <c r="AA538" s="10" t="s">
        <v>2282</v>
      </c>
      <c r="AB538" s="10" t="s">
        <v>15</v>
      </c>
      <c r="AC538" s="10" t="s">
        <v>15</v>
      </c>
      <c r="AD538" s="10" t="s">
        <v>15</v>
      </c>
      <c r="AE538" s="10" t="s">
        <v>15</v>
      </c>
      <c r="AF538" s="10" t="s">
        <v>15</v>
      </c>
      <c r="AG538" s="10" t="s">
        <v>2362</v>
      </c>
      <c r="AH538" s="10" t="s">
        <v>2282</v>
      </c>
      <c r="AI538" s="10" t="s">
        <v>15</v>
      </c>
      <c r="AJ538" s="10" t="s">
        <v>15</v>
      </c>
      <c r="AK538" s="10" t="s">
        <v>15</v>
      </c>
      <c r="AL538" s="10" t="s">
        <v>15</v>
      </c>
      <c r="AM538" s="10" t="s">
        <v>15</v>
      </c>
      <c r="AN538" s="10" t="s">
        <v>15</v>
      </c>
      <c r="AO538" s="10" t="s">
        <v>2282</v>
      </c>
      <c r="AP538" s="10" t="s">
        <v>15</v>
      </c>
      <c r="AQ538" s="10" t="s">
        <v>15</v>
      </c>
      <c r="AR538" s="10" t="s">
        <v>15</v>
      </c>
      <c r="AS538" s="10" t="s">
        <v>15</v>
      </c>
      <c r="AT538" s="10" t="s">
        <v>15</v>
      </c>
      <c r="AU538" s="10">
        <f>SUM(COUNTIFS($P538:$AT538,{"Present - Approved","On behalf attendance - Approved","On behalf attendance - Regularise - Approved","Present - Regularise - Approved"}))</f>
        <v>26</v>
      </c>
      <c r="AV538" s="10">
        <f>SUM(COUNTIFS($P538:$AT538,{"Present - Awaiting","Present - Regularise - Awaiting"}))</f>
        <v>0</v>
      </c>
      <c r="AW538" s="10">
        <f>SUM(COUNTIFS($P538:$AT538,{"Weekoff - Approved","Weekoff Regularise - Approved","Weekoff - Regularise - Approved"}))</f>
        <v>4</v>
      </c>
      <c r="AX538" s="10">
        <f>SUM(COUNTIFS($P538:$AT538,{"Half Day - Approved","Halfday Present - Regularise - Approved","Halfday Present - Approved"}))/2</f>
        <v>0</v>
      </c>
      <c r="AY538" s="10">
        <f>SUM(COUNTIFS($P538:$AT538,{"Half Day - Awaiting"}))/2</f>
        <v>0</v>
      </c>
      <c r="AZ538" s="10">
        <f>COUNTIFS($P538:$AT538,"*Leave - approved*")</f>
        <v>0</v>
      </c>
      <c r="BA538" s="10">
        <f>SUM(COUNTIFS($P538:$AT538,{"Leave - Awaiting"}))</f>
        <v>0</v>
      </c>
      <c r="BB538" s="10">
        <f>COUNTIFS($P538:$AT538,"*Holiday*")</f>
        <v>1</v>
      </c>
      <c r="BC538" s="10">
        <f>SUM(COUNTIFS($P538:$AT538,{"Absent","Absent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8" s="10">
        <f>SUM(COUNTIFS($P538:$AT538,{"Not Marked","Halfday Present - Rejected","Half Day - Rejected","Marked Absent - Regularise - Rejected"}))</f>
        <v>0</v>
      </c>
      <c r="BE538" s="10">
        <f>COUNTIFS($P538:$AT538,"*NA*")</f>
        <v>0</v>
      </c>
      <c r="BF538" s="10">
        <f>SUM(AV538+AY538+BA538+BC538+BD538)</f>
        <v>0</v>
      </c>
      <c r="BG538" s="10">
        <f>SUM(AU538+AW538+AX538+AZ538+BB538)</f>
        <v>31</v>
      </c>
      <c r="BH538" s="10">
        <f>SUM($AU538:$BE538)</f>
        <v>31</v>
      </c>
      <c r="BI538" s="10">
        <f>BA538</f>
        <v>0</v>
      </c>
      <c r="BJ538" s="10">
        <f>BD538+BI538</f>
        <v>0</v>
      </c>
      <c r="BK538" s="10">
        <v>0</v>
      </c>
      <c r="BL538" s="10" t="s">
        <v>2380</v>
      </c>
      <c r="BM538" s="10" t="s">
        <v>2377</v>
      </c>
    </row>
    <row r="539" spans="1:65" x14ac:dyDescent="0.25">
      <c r="A539" s="10" t="s">
        <v>107</v>
      </c>
      <c r="B539" s="10" t="s">
        <v>742</v>
      </c>
      <c r="C539" s="10">
        <v>2003056082</v>
      </c>
      <c r="D539" s="10" t="s">
        <v>1385</v>
      </c>
      <c r="E539" s="10" t="s">
        <v>1386</v>
      </c>
      <c r="F539" s="10" t="s">
        <v>104</v>
      </c>
      <c r="G539" s="10" t="s">
        <v>47</v>
      </c>
      <c r="H539" s="10">
        <v>7376558752</v>
      </c>
      <c r="I539" s="10" t="s">
        <v>1216</v>
      </c>
      <c r="J539" s="22">
        <v>45420</v>
      </c>
      <c r="K539" s="10">
        <v>9919575388</v>
      </c>
      <c r="L539" s="10" t="s">
        <v>716</v>
      </c>
      <c r="M539" s="10" t="s">
        <v>371</v>
      </c>
      <c r="N539" s="10" t="s">
        <v>40</v>
      </c>
      <c r="O539" s="10" t="s">
        <v>41</v>
      </c>
      <c r="P539" s="10" t="s">
        <v>2360</v>
      </c>
      <c r="Q539" s="10" t="s">
        <v>15</v>
      </c>
      <c r="R539" s="10" t="s">
        <v>15</v>
      </c>
      <c r="S539" s="10" t="s">
        <v>15</v>
      </c>
      <c r="T539" s="10" t="s">
        <v>2282</v>
      </c>
      <c r="U539" s="10" t="s">
        <v>15</v>
      </c>
      <c r="V539" s="10" t="s">
        <v>15</v>
      </c>
      <c r="W539" s="10" t="s">
        <v>15</v>
      </c>
      <c r="X539" s="10" t="s">
        <v>15</v>
      </c>
      <c r="Y539" s="10" t="s">
        <v>15</v>
      </c>
      <c r="Z539" s="10" t="s">
        <v>15</v>
      </c>
      <c r="AA539" s="10" t="s">
        <v>2282</v>
      </c>
      <c r="AB539" s="10" t="s">
        <v>15</v>
      </c>
      <c r="AC539" s="10" t="s">
        <v>15</v>
      </c>
      <c r="AD539" s="10" t="s">
        <v>2360</v>
      </c>
      <c r="AE539" s="10" t="s">
        <v>15</v>
      </c>
      <c r="AF539" s="10" t="s">
        <v>15</v>
      </c>
      <c r="AG539" s="10" t="s">
        <v>2362</v>
      </c>
      <c r="AH539" s="10" t="s">
        <v>2282</v>
      </c>
      <c r="AI539" s="10" t="s">
        <v>2360</v>
      </c>
      <c r="AJ539" s="10" t="s">
        <v>15</v>
      </c>
      <c r="AK539" s="10" t="s">
        <v>15</v>
      </c>
      <c r="AL539" s="10" t="s">
        <v>15</v>
      </c>
      <c r="AM539" s="10" t="s">
        <v>2360</v>
      </c>
      <c r="AN539" s="10" t="s">
        <v>15</v>
      </c>
      <c r="AO539" s="10" t="s">
        <v>2282</v>
      </c>
      <c r="AP539" s="10" t="s">
        <v>15</v>
      </c>
      <c r="AQ539" s="10" t="s">
        <v>15</v>
      </c>
      <c r="AR539" s="10" t="s">
        <v>15</v>
      </c>
      <c r="AS539" s="10" t="s">
        <v>15</v>
      </c>
      <c r="AT539" s="10" t="s">
        <v>15</v>
      </c>
      <c r="AU539" s="10">
        <f>SUM(COUNTIFS($P539:$AT539,{"Present - Approved","On behalf attendance - Approved","On behalf attendance - Regularise - Approved","Present - Regularise - Approved"}))</f>
        <v>26</v>
      </c>
      <c r="AV539" s="10">
        <f>SUM(COUNTIFS($P539:$AT539,{"Present - Awaiting","Present - Regularise - Awaiting"}))</f>
        <v>0</v>
      </c>
      <c r="AW539" s="10">
        <f>SUM(COUNTIFS($P539:$AT539,{"Weekoff - Approved","Weekoff Regularise - Approved","Weekoff - Regularise - Approved"}))</f>
        <v>4</v>
      </c>
      <c r="AX539" s="10">
        <f>SUM(COUNTIFS($P539:$AT539,{"Half Day - Approved","Halfday Present - Regularise - Approved","Halfday Present - Approved"}))/2</f>
        <v>0</v>
      </c>
      <c r="AY539" s="10">
        <f>SUM(COUNTIFS($P539:$AT539,{"Half Day - Awaiting"}))/2</f>
        <v>0</v>
      </c>
      <c r="AZ539" s="10">
        <f>COUNTIFS($P539:$AT539,"*Leave - approved*")</f>
        <v>0</v>
      </c>
      <c r="BA539" s="10">
        <f>SUM(COUNTIFS($P539:$AT539,{"Leave - Awaiting"}))</f>
        <v>0</v>
      </c>
      <c r="BB539" s="10">
        <f>COUNTIFS($P539:$AT539,"*Holiday*")</f>
        <v>1</v>
      </c>
      <c r="BC539" s="10">
        <f>SUM(COUNTIFS($P539:$AT539,{"Absent","Absent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39" s="10">
        <f>SUM(COUNTIFS($P539:$AT539,{"Not Marked","Halfday Present - Rejected","Half Day - Rejected","Marked Absent - Regularise - Rejected"}))</f>
        <v>0</v>
      </c>
      <c r="BE539" s="10">
        <f>COUNTIFS($P539:$AT539,"*NA*")</f>
        <v>0</v>
      </c>
      <c r="BF539" s="10">
        <f>SUM(AV539+AY539+BA539+BC539+BD539)</f>
        <v>0</v>
      </c>
      <c r="BG539" s="10">
        <f>SUM(AU539+AW539+AX539+AZ539+BB539)</f>
        <v>31</v>
      </c>
      <c r="BH539" s="10">
        <f>SUM($AU539:$BE539)</f>
        <v>31</v>
      </c>
      <c r="BI539" s="10">
        <f>BA539</f>
        <v>0</v>
      </c>
      <c r="BJ539" s="10">
        <f>BD539+BI539</f>
        <v>0</v>
      </c>
      <c r="BK539" s="10">
        <v>0</v>
      </c>
      <c r="BL539" s="10" t="s">
        <v>2380</v>
      </c>
      <c r="BM539" s="10" t="s">
        <v>2377</v>
      </c>
    </row>
    <row r="540" spans="1:65" x14ac:dyDescent="0.25">
      <c r="A540" s="10" t="s">
        <v>117</v>
      </c>
      <c r="B540" s="10" t="s">
        <v>118</v>
      </c>
      <c r="C540" s="10">
        <v>2003056077</v>
      </c>
      <c r="D540" s="10" t="s">
        <v>1387</v>
      </c>
      <c r="E540" s="10" t="s">
        <v>1388</v>
      </c>
      <c r="F540" s="10" t="s">
        <v>35</v>
      </c>
      <c r="G540" s="10" t="s">
        <v>47</v>
      </c>
      <c r="H540" s="10">
        <v>8098924238</v>
      </c>
      <c r="I540" s="10" t="s">
        <v>1216</v>
      </c>
      <c r="J540" s="22">
        <v>45422</v>
      </c>
      <c r="K540" s="10">
        <v>9943978045</v>
      </c>
      <c r="L540" s="10" t="s">
        <v>851</v>
      </c>
      <c r="M540" s="10" t="s">
        <v>253</v>
      </c>
      <c r="N540" s="10" t="s">
        <v>40</v>
      </c>
      <c r="O540" s="10" t="s">
        <v>41</v>
      </c>
      <c r="P540" s="10" t="s">
        <v>15</v>
      </c>
      <c r="Q540" s="10" t="s">
        <v>15</v>
      </c>
      <c r="R540" s="10" t="s">
        <v>15</v>
      </c>
      <c r="S540" s="10" t="s">
        <v>15</v>
      </c>
      <c r="T540" s="10" t="s">
        <v>2282</v>
      </c>
      <c r="U540" s="10" t="s">
        <v>15</v>
      </c>
      <c r="V540" s="10" t="s">
        <v>15</v>
      </c>
      <c r="W540" s="10" t="s">
        <v>15</v>
      </c>
      <c r="X540" s="10" t="s">
        <v>15</v>
      </c>
      <c r="Y540" s="10" t="s">
        <v>15</v>
      </c>
      <c r="Z540" s="10" t="s">
        <v>15</v>
      </c>
      <c r="AA540" s="10" t="s">
        <v>2282</v>
      </c>
      <c r="AB540" s="10" t="s">
        <v>15</v>
      </c>
      <c r="AC540" s="10" t="s">
        <v>15</v>
      </c>
      <c r="AD540" s="10" t="s">
        <v>15</v>
      </c>
      <c r="AE540" s="10" t="s">
        <v>15</v>
      </c>
      <c r="AF540" s="10" t="s">
        <v>15</v>
      </c>
      <c r="AG540" s="10" t="s">
        <v>15</v>
      </c>
      <c r="AH540" s="10" t="s">
        <v>2282</v>
      </c>
      <c r="AI540" s="10" t="s">
        <v>15</v>
      </c>
      <c r="AJ540" s="10" t="s">
        <v>15</v>
      </c>
      <c r="AK540" s="10" t="s">
        <v>15</v>
      </c>
      <c r="AL540" s="10" t="s">
        <v>15</v>
      </c>
      <c r="AM540" s="10" t="s">
        <v>15</v>
      </c>
      <c r="AN540" s="10" t="s">
        <v>15</v>
      </c>
      <c r="AO540" s="10" t="s">
        <v>2282</v>
      </c>
      <c r="AP540" s="10" t="s">
        <v>15</v>
      </c>
      <c r="AQ540" s="10" t="s">
        <v>15</v>
      </c>
      <c r="AR540" s="10" t="s">
        <v>15</v>
      </c>
      <c r="AS540" s="10" t="s">
        <v>15</v>
      </c>
      <c r="AT540" s="10" t="s">
        <v>15</v>
      </c>
      <c r="AU540" s="10">
        <f>SUM(COUNTIFS($P540:$AT540,{"Present - Approved","On behalf attendance - Approved","On behalf attendance - Regularise - Approved","Present - Regularise - Approved"}))</f>
        <v>27</v>
      </c>
      <c r="AV540" s="10">
        <f>SUM(COUNTIFS($P540:$AT540,{"Present - Awaiting","Present - Regularise - Awaiting"}))</f>
        <v>0</v>
      </c>
      <c r="AW540" s="10">
        <f>SUM(COUNTIFS($P540:$AT540,{"Weekoff - Approved","Weekoff Regularise - Approved","Weekoff - Regularise - Approved"}))</f>
        <v>4</v>
      </c>
      <c r="AX540" s="10">
        <f>SUM(COUNTIFS($P540:$AT540,{"Half Day - Approved","Halfday Present - Regularise - Approved","Halfday Present - Approved"}))/2</f>
        <v>0</v>
      </c>
      <c r="AY540" s="10">
        <f>SUM(COUNTIFS($P540:$AT540,{"Half Day - Awaiting"}))/2</f>
        <v>0</v>
      </c>
      <c r="AZ540" s="10">
        <f>COUNTIFS($P540:$AT540,"*Leave - approved*")</f>
        <v>0</v>
      </c>
      <c r="BA540" s="10">
        <f>SUM(COUNTIFS($P540:$AT540,{"Leave - Awaiting"}))</f>
        <v>0</v>
      </c>
      <c r="BB540" s="10">
        <f>COUNTIFS($P540:$AT540,"*Holiday*")</f>
        <v>0</v>
      </c>
      <c r="BC540" s="10">
        <f>SUM(COUNTIFS($P540:$AT540,{"Absent","Absent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0" s="10">
        <f>SUM(COUNTIFS($P540:$AT540,{"Not Marked","Halfday Present - Rejected","Half Day - Rejected","Marked Absent - Regularise - Rejected"}))</f>
        <v>0</v>
      </c>
      <c r="BE540" s="10">
        <f>COUNTIFS($P540:$AT540,"*NA*")</f>
        <v>0</v>
      </c>
      <c r="BF540" s="10">
        <f>SUM(AV540+AY540+BA540+BC540+BD540)</f>
        <v>0</v>
      </c>
      <c r="BG540" s="10">
        <f>SUM(AU540+AW540+AX540+AZ540+BB540)</f>
        <v>31</v>
      </c>
      <c r="BH540" s="10">
        <f>SUM($AU540:$BE540)</f>
        <v>31</v>
      </c>
      <c r="BI540" s="10">
        <f>BA540</f>
        <v>0</v>
      </c>
      <c r="BJ540" s="10">
        <f>BD540+BI540</f>
        <v>0</v>
      </c>
      <c r="BK540" s="10">
        <v>0</v>
      </c>
      <c r="BL540" s="10" t="s">
        <v>2380</v>
      </c>
      <c r="BM540" s="10" t="s">
        <v>2377</v>
      </c>
    </row>
    <row r="541" spans="1:65" x14ac:dyDescent="0.25">
      <c r="A541" s="10" t="s">
        <v>177</v>
      </c>
      <c r="B541" s="10" t="s">
        <v>1393</v>
      </c>
      <c r="C541" s="10">
        <v>2003056074</v>
      </c>
      <c r="D541" s="10" t="s">
        <v>1394</v>
      </c>
      <c r="E541" s="10" t="s">
        <v>1395</v>
      </c>
      <c r="F541" s="10" t="s">
        <v>46</v>
      </c>
      <c r="G541" s="10" t="s">
        <v>36</v>
      </c>
      <c r="H541" s="10">
        <v>9892742738</v>
      </c>
      <c r="I541" s="10" t="s">
        <v>37</v>
      </c>
      <c r="J541" s="22">
        <v>45428</v>
      </c>
      <c r="K541" s="10">
        <v>8982158721</v>
      </c>
      <c r="L541" s="10" t="s">
        <v>190</v>
      </c>
      <c r="M541" s="10" t="s">
        <v>191</v>
      </c>
      <c r="N541" s="10" t="s">
        <v>40</v>
      </c>
      <c r="O541" s="10" t="s">
        <v>41</v>
      </c>
      <c r="P541" s="10" t="s">
        <v>15</v>
      </c>
      <c r="Q541" s="10" t="s">
        <v>15</v>
      </c>
      <c r="R541" s="10" t="s">
        <v>2360</v>
      </c>
      <c r="S541" s="10" t="s">
        <v>15</v>
      </c>
      <c r="T541" s="10" t="s">
        <v>2282</v>
      </c>
      <c r="U541" s="10" t="s">
        <v>15</v>
      </c>
      <c r="V541" s="10" t="s">
        <v>15</v>
      </c>
      <c r="W541" s="10" t="s">
        <v>15</v>
      </c>
      <c r="X541" s="10" t="s">
        <v>15</v>
      </c>
      <c r="Y541" s="10" t="s">
        <v>15</v>
      </c>
      <c r="Z541" s="10" t="s">
        <v>15</v>
      </c>
      <c r="AA541" s="10" t="s">
        <v>2282</v>
      </c>
      <c r="AB541" s="10" t="s">
        <v>15</v>
      </c>
      <c r="AC541" s="10" t="s">
        <v>15</v>
      </c>
      <c r="AD541" s="10" t="s">
        <v>15</v>
      </c>
      <c r="AE541" s="10" t="s">
        <v>15</v>
      </c>
      <c r="AF541" s="10" t="s">
        <v>15</v>
      </c>
      <c r="AG541" s="10" t="s">
        <v>15</v>
      </c>
      <c r="AH541" s="10" t="s">
        <v>2282</v>
      </c>
      <c r="AI541" s="10" t="s">
        <v>15</v>
      </c>
      <c r="AJ541" s="10" t="s">
        <v>15</v>
      </c>
      <c r="AK541" s="10" t="s">
        <v>15</v>
      </c>
      <c r="AL541" s="10" t="s">
        <v>15</v>
      </c>
      <c r="AM541" s="10" t="s">
        <v>15</v>
      </c>
      <c r="AN541" s="10" t="s">
        <v>15</v>
      </c>
      <c r="AO541" s="10" t="s">
        <v>2282</v>
      </c>
      <c r="AP541" s="10" t="s">
        <v>15</v>
      </c>
      <c r="AQ541" s="10" t="s">
        <v>15</v>
      </c>
      <c r="AR541" s="10" t="s">
        <v>2359</v>
      </c>
      <c r="AS541" s="10" t="s">
        <v>2359</v>
      </c>
      <c r="AT541" s="10" t="s">
        <v>2359</v>
      </c>
      <c r="AU541" s="10">
        <f>SUM(COUNTIFS($P541:$AT541,{"Present - Approved","On behalf attendance - Approved","On behalf attendance - Regularise - Approved","Present - Regularise - Approved"}))</f>
        <v>24</v>
      </c>
      <c r="AV541" s="10">
        <f>SUM(COUNTIFS($P541:$AT541,{"Present - Awaiting","Present - Regularise - Awaiting"}))</f>
        <v>0</v>
      </c>
      <c r="AW541" s="10">
        <f>SUM(COUNTIFS($P541:$AT541,{"Weekoff - Approved","Weekoff Regularise - Approved","Weekoff - Regularise - Approved"}))</f>
        <v>4</v>
      </c>
      <c r="AX541" s="10">
        <f>SUM(COUNTIFS($P541:$AT541,{"Half Day - Approved","Halfday Present - Regularise - Approved","Halfday Present - Approved"}))/2</f>
        <v>0</v>
      </c>
      <c r="AY541" s="10">
        <f>SUM(COUNTIFS($P541:$AT541,{"Half Day - Awaiting"}))/2</f>
        <v>0</v>
      </c>
      <c r="AZ541" s="10">
        <f>COUNTIFS($P541:$AT541,"*Leave - approved*")</f>
        <v>3</v>
      </c>
      <c r="BA541" s="10">
        <f>SUM(COUNTIFS($P541:$AT541,{"Leave - Awaiting"}))</f>
        <v>0</v>
      </c>
      <c r="BB541" s="10">
        <f>COUNTIFS($P541:$AT541,"*Holiday*")</f>
        <v>0</v>
      </c>
      <c r="BC541" s="10">
        <f>SUM(COUNTIFS($P541:$AT541,{"Absent","Absent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1" s="10">
        <f>SUM(COUNTIFS($P541:$AT541,{"Not Marked","Halfday Present - Rejected","Half Day - Rejected","Marked Absent - Regularise - Rejected"}))</f>
        <v>0</v>
      </c>
      <c r="BE541" s="10">
        <f>COUNTIFS($P541:$AT541,"*NA*")</f>
        <v>0</v>
      </c>
      <c r="BF541" s="10">
        <f>SUM(AV541+AY541+BA541+BC541+BD541)</f>
        <v>0</v>
      </c>
      <c r="BG541" s="10">
        <f>SUM(AU541+AW541+AX541+AZ541+BB541)</f>
        <v>31</v>
      </c>
      <c r="BH541" s="10">
        <f>SUM($AU541:$BE541)</f>
        <v>31</v>
      </c>
      <c r="BI541" s="10">
        <f>BA541</f>
        <v>0</v>
      </c>
      <c r="BJ541" s="10">
        <f>BD541+BI541</f>
        <v>0</v>
      </c>
      <c r="BK541" s="10">
        <v>0</v>
      </c>
      <c r="BL541" s="10" t="s">
        <v>2380</v>
      </c>
      <c r="BM541" s="10" t="s">
        <v>2377</v>
      </c>
    </row>
    <row r="542" spans="1:65" x14ac:dyDescent="0.25">
      <c r="A542" s="10" t="s">
        <v>107</v>
      </c>
      <c r="B542" s="10" t="s">
        <v>669</v>
      </c>
      <c r="C542" s="10">
        <v>2003056059</v>
      </c>
      <c r="D542" s="10" t="s">
        <v>1396</v>
      </c>
      <c r="E542" s="10" t="s">
        <v>1397</v>
      </c>
      <c r="F542" s="10" t="s">
        <v>104</v>
      </c>
      <c r="G542" s="10" t="s">
        <v>47</v>
      </c>
      <c r="H542" s="10">
        <v>8755006149</v>
      </c>
      <c r="I542" s="10" t="s">
        <v>1216</v>
      </c>
      <c r="J542" s="22">
        <v>45432</v>
      </c>
      <c r="K542" s="10">
        <v>9897171001</v>
      </c>
      <c r="L542" s="10" t="s">
        <v>962</v>
      </c>
      <c r="M542" s="10" t="s">
        <v>362</v>
      </c>
      <c r="N542" s="10" t="s">
        <v>40</v>
      </c>
      <c r="O542" s="10" t="s">
        <v>41</v>
      </c>
      <c r="P542" s="10" t="s">
        <v>15</v>
      </c>
      <c r="Q542" s="10" t="s">
        <v>15</v>
      </c>
      <c r="R542" s="10" t="s">
        <v>2360</v>
      </c>
      <c r="S542" s="10" t="s">
        <v>2360</v>
      </c>
      <c r="T542" s="10" t="s">
        <v>2282</v>
      </c>
      <c r="U542" s="10" t="s">
        <v>2360</v>
      </c>
      <c r="V542" s="10" t="s">
        <v>15</v>
      </c>
      <c r="W542" s="10" t="s">
        <v>15</v>
      </c>
      <c r="X542" s="10" t="s">
        <v>15</v>
      </c>
      <c r="Y542" s="10" t="s">
        <v>15</v>
      </c>
      <c r="Z542" s="10" t="s">
        <v>15</v>
      </c>
      <c r="AA542" s="10" t="s">
        <v>2282</v>
      </c>
      <c r="AB542" s="10" t="s">
        <v>15</v>
      </c>
      <c r="AC542" s="10" t="s">
        <v>15</v>
      </c>
      <c r="AD542" s="10" t="s">
        <v>2360</v>
      </c>
      <c r="AE542" s="10" t="s">
        <v>15</v>
      </c>
      <c r="AF542" s="10" t="s">
        <v>15</v>
      </c>
      <c r="AG542" s="10" t="s">
        <v>2362</v>
      </c>
      <c r="AH542" s="10" t="s">
        <v>2282</v>
      </c>
      <c r="AI542" s="10" t="s">
        <v>15</v>
      </c>
      <c r="AJ542" s="10" t="s">
        <v>15</v>
      </c>
      <c r="AK542" s="10" t="s">
        <v>15</v>
      </c>
      <c r="AL542" s="10" t="s">
        <v>15</v>
      </c>
      <c r="AM542" s="10" t="s">
        <v>15</v>
      </c>
      <c r="AN542" s="10" t="s">
        <v>15</v>
      </c>
      <c r="AO542" s="10" t="s">
        <v>2282</v>
      </c>
      <c r="AP542" s="10" t="s">
        <v>2360</v>
      </c>
      <c r="AQ542" s="10" t="s">
        <v>15</v>
      </c>
      <c r="AR542" s="10" t="s">
        <v>2360</v>
      </c>
      <c r="AS542" s="10" t="s">
        <v>15</v>
      </c>
      <c r="AT542" s="10" t="s">
        <v>15</v>
      </c>
      <c r="AU542" s="10">
        <f>SUM(COUNTIFS($P542:$AT542,{"Present - Approved","On behalf attendance - Approved","On behalf attendance - Regularise - Approved","Present - Regularise - Approved"}))</f>
        <v>26</v>
      </c>
      <c r="AV542" s="10">
        <f>SUM(COUNTIFS($P542:$AT542,{"Present - Awaiting","Present - Regularise - Awaiting"}))</f>
        <v>0</v>
      </c>
      <c r="AW542" s="10">
        <f>SUM(COUNTIFS($P542:$AT542,{"Weekoff - Approved","Weekoff Regularise - Approved","Weekoff - Regularise - Approved"}))</f>
        <v>4</v>
      </c>
      <c r="AX542" s="10">
        <f>SUM(COUNTIFS($P542:$AT542,{"Half Day - Approved","Halfday Present - Regularise - Approved","Halfday Present - Approved"}))/2</f>
        <v>0</v>
      </c>
      <c r="AY542" s="10">
        <f>SUM(COUNTIFS($P542:$AT542,{"Half Day - Awaiting"}))/2</f>
        <v>0</v>
      </c>
      <c r="AZ542" s="10">
        <f>COUNTIFS($P542:$AT542,"*Leave - approved*")</f>
        <v>0</v>
      </c>
      <c r="BA542" s="10">
        <f>SUM(COUNTIFS($P542:$AT542,{"Leave - Awaiting"}))</f>
        <v>0</v>
      </c>
      <c r="BB542" s="10">
        <f>COUNTIFS($P542:$AT542,"*Holiday*")</f>
        <v>1</v>
      </c>
      <c r="BC542" s="10">
        <f>SUM(COUNTIFS($P542:$AT542,{"Absent","Absent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2" s="10">
        <f>SUM(COUNTIFS($P542:$AT542,{"Not Marked","Halfday Present - Rejected","Half Day - Rejected","Marked Absent - Regularise - Rejected"}))</f>
        <v>0</v>
      </c>
      <c r="BE542" s="10">
        <f>COUNTIFS($P542:$AT542,"*NA*")</f>
        <v>0</v>
      </c>
      <c r="BF542" s="10">
        <f>SUM(AV542+AY542+BA542+BC542+BD542)</f>
        <v>0</v>
      </c>
      <c r="BG542" s="10">
        <f>SUM(AU542+AW542+AX542+AZ542+BB542)</f>
        <v>31</v>
      </c>
      <c r="BH542" s="10">
        <f>SUM($AU542:$BE542)</f>
        <v>31</v>
      </c>
      <c r="BI542" s="10">
        <f>BA542</f>
        <v>0</v>
      </c>
      <c r="BJ542" s="10">
        <f>BD542+BI542</f>
        <v>0</v>
      </c>
      <c r="BK542" s="10">
        <v>0</v>
      </c>
      <c r="BL542" s="10" t="s">
        <v>2380</v>
      </c>
      <c r="BM542" s="10" t="s">
        <v>2377</v>
      </c>
    </row>
    <row r="543" spans="1:65" x14ac:dyDescent="0.25">
      <c r="A543" s="10" t="s">
        <v>64</v>
      </c>
      <c r="B543" s="10" t="s">
        <v>1398</v>
      </c>
      <c r="C543" s="10">
        <v>2003111236</v>
      </c>
      <c r="D543" s="10" t="s">
        <v>1399</v>
      </c>
      <c r="E543" s="10" t="s">
        <v>1400</v>
      </c>
      <c r="F543" s="10" t="s">
        <v>35</v>
      </c>
      <c r="G543" s="10" t="s">
        <v>47</v>
      </c>
      <c r="H543" s="10">
        <v>9550080688</v>
      </c>
      <c r="I543" s="10" t="s">
        <v>1216</v>
      </c>
      <c r="J543" s="22">
        <v>45433</v>
      </c>
      <c r="K543" s="10">
        <v>9515165980</v>
      </c>
      <c r="L543" s="10" t="s">
        <v>654</v>
      </c>
      <c r="M543" s="10" t="s">
        <v>69</v>
      </c>
      <c r="N543" s="10" t="s">
        <v>40</v>
      </c>
      <c r="O543" s="10" t="s">
        <v>41</v>
      </c>
      <c r="P543" s="10" t="s">
        <v>15</v>
      </c>
      <c r="Q543" s="10" t="s">
        <v>15</v>
      </c>
      <c r="R543" s="10" t="s">
        <v>15</v>
      </c>
      <c r="S543" s="10" t="s">
        <v>15</v>
      </c>
      <c r="T543" s="10" t="s">
        <v>2282</v>
      </c>
      <c r="U543" s="10" t="s">
        <v>15</v>
      </c>
      <c r="V543" s="10" t="s">
        <v>15</v>
      </c>
      <c r="W543" s="10" t="s">
        <v>15</v>
      </c>
      <c r="X543" s="10" t="s">
        <v>15</v>
      </c>
      <c r="Y543" s="10" t="s">
        <v>15</v>
      </c>
      <c r="Z543" s="10" t="s">
        <v>15</v>
      </c>
      <c r="AA543" s="10" t="s">
        <v>2282</v>
      </c>
      <c r="AB543" s="10" t="s">
        <v>15</v>
      </c>
      <c r="AC543" s="10" t="s">
        <v>15</v>
      </c>
      <c r="AD543" s="10" t="s">
        <v>15</v>
      </c>
      <c r="AE543" s="10" t="s">
        <v>15</v>
      </c>
      <c r="AF543" s="10" t="s">
        <v>15</v>
      </c>
      <c r="AG543" s="10" t="s">
        <v>2360</v>
      </c>
      <c r="AH543" s="10" t="s">
        <v>2282</v>
      </c>
      <c r="AI543" s="10" t="s">
        <v>15</v>
      </c>
      <c r="AJ543" s="10" t="s">
        <v>15</v>
      </c>
      <c r="AK543" s="10" t="s">
        <v>15</v>
      </c>
      <c r="AL543" s="10" t="s">
        <v>15</v>
      </c>
      <c r="AM543" s="10" t="s">
        <v>15</v>
      </c>
      <c r="AN543" s="10" t="s">
        <v>15</v>
      </c>
      <c r="AO543" s="10" t="s">
        <v>2282</v>
      </c>
      <c r="AP543" s="10" t="s">
        <v>15</v>
      </c>
      <c r="AQ543" s="10" t="s">
        <v>15</v>
      </c>
      <c r="AR543" s="10" t="s">
        <v>15</v>
      </c>
      <c r="AS543" s="10" t="s">
        <v>15</v>
      </c>
      <c r="AT543" s="10" t="s">
        <v>2359</v>
      </c>
      <c r="AU543" s="10">
        <f>SUM(COUNTIFS($P543:$AT543,{"Present - Approved","On behalf attendance - Approved","On behalf attendance - Regularise - Approved","Present - Regularise - Approved"}))</f>
        <v>26</v>
      </c>
      <c r="AV543" s="10">
        <f>SUM(COUNTIFS($P543:$AT543,{"Present - Awaiting","Present - Regularise - Awaiting"}))</f>
        <v>0</v>
      </c>
      <c r="AW543" s="10">
        <f>SUM(COUNTIFS($P543:$AT543,{"Weekoff - Approved","Weekoff Regularise - Approved","Weekoff - Regularise - Approved"}))</f>
        <v>4</v>
      </c>
      <c r="AX543" s="10">
        <f>SUM(COUNTIFS($P543:$AT543,{"Half Day - Approved","Halfday Present - Regularise - Approved","Halfday Present - Approved"}))/2</f>
        <v>0</v>
      </c>
      <c r="AY543" s="10">
        <f>SUM(COUNTIFS($P543:$AT543,{"Half Day - Awaiting"}))/2</f>
        <v>0</v>
      </c>
      <c r="AZ543" s="10">
        <f>COUNTIFS($P543:$AT543,"*Leave - approved*")</f>
        <v>1</v>
      </c>
      <c r="BA543" s="10">
        <f>SUM(COUNTIFS($P543:$AT543,{"Leave - Awaiting"}))</f>
        <v>0</v>
      </c>
      <c r="BB543" s="10">
        <f>COUNTIFS($P543:$AT543,"*Holiday*")</f>
        <v>0</v>
      </c>
      <c r="BC543" s="10">
        <f>SUM(COUNTIFS($P543:$AT543,{"Absent","Absent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3" s="10">
        <f>SUM(COUNTIFS($P543:$AT543,{"Not Marked","Halfday Present - Rejected","Half Day - Rejected","Marked Absent - Regularise - Rejected"}))</f>
        <v>0</v>
      </c>
      <c r="BE543" s="10">
        <f>COUNTIFS($P543:$AT543,"*NA*")</f>
        <v>0</v>
      </c>
      <c r="BF543" s="10">
        <f>SUM(AV543+AY543+BA543+BC543+BD543)</f>
        <v>0</v>
      </c>
      <c r="BG543" s="10">
        <f>SUM(AU543+AW543+AX543+AZ543+BB543)</f>
        <v>31</v>
      </c>
      <c r="BH543" s="10">
        <f>SUM($AU543:$BE543)</f>
        <v>31</v>
      </c>
      <c r="BI543" s="10">
        <f>BA543</f>
        <v>0</v>
      </c>
      <c r="BJ543" s="10">
        <f>BD543+BI543</f>
        <v>0</v>
      </c>
      <c r="BK543" s="10">
        <v>0</v>
      </c>
      <c r="BL543" s="10" t="s">
        <v>2380</v>
      </c>
      <c r="BM543" s="10" t="s">
        <v>2377</v>
      </c>
    </row>
    <row r="544" spans="1:65" x14ac:dyDescent="0.25">
      <c r="A544" s="10" t="s">
        <v>107</v>
      </c>
      <c r="B544" s="10" t="s">
        <v>342</v>
      </c>
      <c r="C544" s="10">
        <v>2003111185</v>
      </c>
      <c r="D544" s="10" t="s">
        <v>1401</v>
      </c>
      <c r="E544" s="10" t="s">
        <v>1402</v>
      </c>
      <c r="F544" s="10" t="s">
        <v>104</v>
      </c>
      <c r="G544" s="10" t="s">
        <v>47</v>
      </c>
      <c r="H544" s="10">
        <v>9956988676</v>
      </c>
      <c r="I544" s="10" t="s">
        <v>1216</v>
      </c>
      <c r="J544" s="22">
        <v>45434</v>
      </c>
      <c r="K544" s="10">
        <v>9807707763</v>
      </c>
      <c r="L544" s="10" t="s">
        <v>614</v>
      </c>
      <c r="M544" s="10" t="s">
        <v>375</v>
      </c>
      <c r="N544" s="10" t="s">
        <v>40</v>
      </c>
      <c r="O544" s="10" t="s">
        <v>41</v>
      </c>
      <c r="P544" s="10" t="s">
        <v>15</v>
      </c>
      <c r="Q544" s="10" t="s">
        <v>15</v>
      </c>
      <c r="R544" s="10" t="s">
        <v>15</v>
      </c>
      <c r="S544" s="10" t="s">
        <v>15</v>
      </c>
      <c r="T544" s="10" t="s">
        <v>2282</v>
      </c>
      <c r="U544" s="10" t="s">
        <v>15</v>
      </c>
      <c r="V544" s="10" t="s">
        <v>15</v>
      </c>
      <c r="W544" s="10" t="s">
        <v>15</v>
      </c>
      <c r="X544" s="10" t="s">
        <v>15</v>
      </c>
      <c r="Y544" s="10" t="s">
        <v>15</v>
      </c>
      <c r="Z544" s="10" t="s">
        <v>15</v>
      </c>
      <c r="AA544" s="10" t="s">
        <v>2282</v>
      </c>
      <c r="AB544" s="10" t="s">
        <v>15</v>
      </c>
      <c r="AC544" s="10" t="s">
        <v>2359</v>
      </c>
      <c r="AD544" s="10" t="s">
        <v>15</v>
      </c>
      <c r="AE544" s="10" t="s">
        <v>15</v>
      </c>
      <c r="AF544" s="10" t="s">
        <v>15</v>
      </c>
      <c r="AG544" s="10" t="s">
        <v>2362</v>
      </c>
      <c r="AH544" s="10" t="s">
        <v>2282</v>
      </c>
      <c r="AI544" s="10" t="s">
        <v>15</v>
      </c>
      <c r="AJ544" s="10" t="s">
        <v>15</v>
      </c>
      <c r="AK544" s="10" t="s">
        <v>15</v>
      </c>
      <c r="AL544" s="10" t="s">
        <v>15</v>
      </c>
      <c r="AM544" s="10" t="s">
        <v>15</v>
      </c>
      <c r="AN544" s="10" t="s">
        <v>15</v>
      </c>
      <c r="AO544" s="10" t="s">
        <v>2282</v>
      </c>
      <c r="AP544" s="10" t="s">
        <v>15</v>
      </c>
      <c r="AQ544" s="10" t="s">
        <v>15</v>
      </c>
      <c r="AR544" s="10" t="s">
        <v>15</v>
      </c>
      <c r="AS544" s="10" t="s">
        <v>15</v>
      </c>
      <c r="AT544" s="10" t="s">
        <v>15</v>
      </c>
      <c r="AU544" s="10">
        <f>SUM(COUNTIFS($P544:$AT544,{"Present - Approved","On behalf attendance - Approved","On behalf attendance - Regularise - Approved","Present - Regularise - Approved"}))</f>
        <v>25</v>
      </c>
      <c r="AV544" s="10">
        <f>SUM(COUNTIFS($P544:$AT544,{"Present - Awaiting","Present - Regularise - Awaiting"}))</f>
        <v>0</v>
      </c>
      <c r="AW544" s="10">
        <f>SUM(COUNTIFS($P544:$AT544,{"Weekoff - Approved","Weekoff Regularise - Approved","Weekoff - Regularise - Approved"}))</f>
        <v>4</v>
      </c>
      <c r="AX544" s="10">
        <f>SUM(COUNTIFS($P544:$AT544,{"Half Day - Approved","Halfday Present - Regularise - Approved","Halfday Present - Approved"}))/2</f>
        <v>0</v>
      </c>
      <c r="AY544" s="10">
        <f>SUM(COUNTIFS($P544:$AT544,{"Half Day - Awaiting"}))/2</f>
        <v>0</v>
      </c>
      <c r="AZ544" s="10">
        <f>COUNTIFS($P544:$AT544,"*Leave - approved*")</f>
        <v>1</v>
      </c>
      <c r="BA544" s="10">
        <f>SUM(COUNTIFS($P544:$AT544,{"Leave - Awaiting"}))</f>
        <v>0</v>
      </c>
      <c r="BB544" s="10">
        <f>COUNTIFS($P544:$AT544,"*Holiday*")</f>
        <v>1</v>
      </c>
      <c r="BC544" s="10">
        <f>SUM(COUNTIFS($P544:$AT544,{"Absent","Absent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4" s="10">
        <f>SUM(COUNTIFS($P544:$AT544,{"Not Marked","Halfday Present - Rejected","Half Day - Rejected","Marked Absent - Regularise - Rejected"}))</f>
        <v>0</v>
      </c>
      <c r="BE544" s="10">
        <f>COUNTIFS($P544:$AT544,"*NA*")</f>
        <v>0</v>
      </c>
      <c r="BF544" s="10">
        <f>SUM(AV544+AY544+BA544+BC544+BD544)</f>
        <v>0</v>
      </c>
      <c r="BG544" s="10">
        <f>SUM(AU544+AW544+AX544+AZ544+BB544)</f>
        <v>31</v>
      </c>
      <c r="BH544" s="10">
        <f>SUM($AU544:$BE544)</f>
        <v>31</v>
      </c>
      <c r="BI544" s="10">
        <f>BA544</f>
        <v>0</v>
      </c>
      <c r="BJ544" s="10">
        <f>BD544+BI544</f>
        <v>0</v>
      </c>
      <c r="BK544" s="10">
        <v>0</v>
      </c>
      <c r="BL544" s="10" t="s">
        <v>2380</v>
      </c>
      <c r="BM544" s="10" t="s">
        <v>2377</v>
      </c>
    </row>
    <row r="545" spans="1:65" x14ac:dyDescent="0.25">
      <c r="A545" s="10" t="s">
        <v>100</v>
      </c>
      <c r="B545" s="10" t="s">
        <v>1378</v>
      </c>
      <c r="C545" s="10">
        <v>2003111200</v>
      </c>
      <c r="D545" s="10" t="s">
        <v>1410</v>
      </c>
      <c r="E545" s="10" t="s">
        <v>1411</v>
      </c>
      <c r="F545" s="10" t="s">
        <v>104</v>
      </c>
      <c r="G545" s="10" t="s">
        <v>47</v>
      </c>
      <c r="H545" s="10">
        <v>9358338898</v>
      </c>
      <c r="I545" s="10" t="s">
        <v>1216</v>
      </c>
      <c r="J545" s="22">
        <v>45479</v>
      </c>
      <c r="K545" s="10">
        <v>9650240283</v>
      </c>
      <c r="L545" s="10" t="s">
        <v>105</v>
      </c>
      <c r="M545" s="10" t="s">
        <v>106</v>
      </c>
      <c r="N545" s="10" t="s">
        <v>40</v>
      </c>
      <c r="O545" s="10" t="s">
        <v>41</v>
      </c>
      <c r="P545" s="10" t="s">
        <v>15</v>
      </c>
      <c r="Q545" s="10" t="s">
        <v>2360</v>
      </c>
      <c r="R545" s="10" t="s">
        <v>2360</v>
      </c>
      <c r="S545" s="10" t="s">
        <v>15</v>
      </c>
      <c r="T545" s="10" t="s">
        <v>2282</v>
      </c>
      <c r="U545" s="10" t="s">
        <v>15</v>
      </c>
      <c r="V545" s="10" t="s">
        <v>15</v>
      </c>
      <c r="W545" s="10" t="s">
        <v>15</v>
      </c>
      <c r="X545" s="10" t="s">
        <v>2360</v>
      </c>
      <c r="Y545" s="10" t="s">
        <v>15</v>
      </c>
      <c r="Z545" s="10" t="s">
        <v>15</v>
      </c>
      <c r="AA545" s="10" t="s">
        <v>2282</v>
      </c>
      <c r="AB545" s="10" t="s">
        <v>15</v>
      </c>
      <c r="AC545" s="10" t="s">
        <v>15</v>
      </c>
      <c r="AD545" s="10" t="s">
        <v>2360</v>
      </c>
      <c r="AE545" s="10" t="s">
        <v>2359</v>
      </c>
      <c r="AF545" s="10" t="s">
        <v>2360</v>
      </c>
      <c r="AG545" s="10" t="s">
        <v>2362</v>
      </c>
      <c r="AH545" s="10" t="s">
        <v>2282</v>
      </c>
      <c r="AI545" s="10" t="s">
        <v>15</v>
      </c>
      <c r="AJ545" s="10" t="s">
        <v>15</v>
      </c>
      <c r="AK545" s="10" t="s">
        <v>15</v>
      </c>
      <c r="AL545" s="10" t="s">
        <v>15</v>
      </c>
      <c r="AM545" s="10" t="s">
        <v>15</v>
      </c>
      <c r="AN545" s="10" t="s">
        <v>15</v>
      </c>
      <c r="AO545" s="10" t="s">
        <v>2282</v>
      </c>
      <c r="AP545" s="10" t="s">
        <v>15</v>
      </c>
      <c r="AQ545" s="10" t="s">
        <v>15</v>
      </c>
      <c r="AR545" s="10" t="s">
        <v>15</v>
      </c>
      <c r="AS545" s="10" t="s">
        <v>2360</v>
      </c>
      <c r="AT545" s="10" t="s">
        <v>15</v>
      </c>
      <c r="AU545" s="10">
        <f>SUM(COUNTIFS($P545:$AT545,{"Present - Approved","On behalf attendance - Approved","On behalf attendance - Regularise - Approved","Present - Regularise - Approved"}))</f>
        <v>25</v>
      </c>
      <c r="AV545" s="10">
        <f>SUM(COUNTIFS($P545:$AT545,{"Present - Awaiting","Present - Regularise - Awaiting"}))</f>
        <v>0</v>
      </c>
      <c r="AW545" s="10">
        <f>SUM(COUNTIFS($P545:$AT545,{"Weekoff - Approved","Weekoff Regularise - Approved","Weekoff - Regularise - Approved"}))</f>
        <v>4</v>
      </c>
      <c r="AX545" s="10">
        <f>SUM(COUNTIFS($P545:$AT545,{"Half Day - Approved","Halfday Present - Regularise - Approved","Halfday Present - Approved"}))/2</f>
        <v>0</v>
      </c>
      <c r="AY545" s="10">
        <f>SUM(COUNTIFS($P545:$AT545,{"Half Day - Awaiting"}))/2</f>
        <v>0</v>
      </c>
      <c r="AZ545" s="10">
        <f>COUNTIFS($P545:$AT545,"*Leave - approved*")</f>
        <v>1</v>
      </c>
      <c r="BA545" s="10">
        <f>SUM(COUNTIFS($P545:$AT545,{"Leave - Awaiting"}))</f>
        <v>0</v>
      </c>
      <c r="BB545" s="10">
        <f>COUNTIFS($P545:$AT545,"*Holiday*")</f>
        <v>1</v>
      </c>
      <c r="BC545" s="10">
        <f>SUM(COUNTIFS($P545:$AT545,{"Absent","Absent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5" s="10">
        <f>SUM(COUNTIFS($P545:$AT545,{"Not Marked","Halfday Present - Rejected","Half Day - Rejected","Marked Absent - Regularise - Rejected"}))</f>
        <v>0</v>
      </c>
      <c r="BE545" s="10">
        <f>COUNTIFS($P545:$AT545,"*NA*")</f>
        <v>0</v>
      </c>
      <c r="BF545" s="10">
        <f>SUM(AV545+AY545+BA545+BC545+BD545)</f>
        <v>0</v>
      </c>
      <c r="BG545" s="10">
        <f>SUM(AU545+AW545+AX545+AZ545+BB545)</f>
        <v>31</v>
      </c>
      <c r="BH545" s="10">
        <f>SUM($AU545:$BE545)</f>
        <v>31</v>
      </c>
      <c r="BI545" s="10">
        <f>BA545</f>
        <v>0</v>
      </c>
      <c r="BJ545" s="10">
        <f>BD545+BI545</f>
        <v>0</v>
      </c>
      <c r="BK545" s="10">
        <v>0</v>
      </c>
      <c r="BL545" s="10" t="s">
        <v>2380</v>
      </c>
      <c r="BM545" s="10" t="s">
        <v>2377</v>
      </c>
    </row>
    <row r="546" spans="1:65" x14ac:dyDescent="0.25">
      <c r="A546" s="10" t="s">
        <v>123</v>
      </c>
      <c r="B546" s="10" t="s">
        <v>124</v>
      </c>
      <c r="C546" s="10">
        <v>2003111229</v>
      </c>
      <c r="D546" s="10" t="s">
        <v>1412</v>
      </c>
      <c r="E546" s="10" t="s">
        <v>1413</v>
      </c>
      <c r="F546" s="10" t="s">
        <v>104</v>
      </c>
      <c r="G546" s="10" t="s">
        <v>47</v>
      </c>
      <c r="H546" s="10">
        <v>9599279133</v>
      </c>
      <c r="I546" s="10" t="s">
        <v>1216</v>
      </c>
      <c r="J546" s="22">
        <v>45446</v>
      </c>
      <c r="K546" s="10">
        <v>9818130903</v>
      </c>
      <c r="L546" s="10" t="s">
        <v>159</v>
      </c>
      <c r="M546" s="10" t="s">
        <v>128</v>
      </c>
      <c r="N546" s="10" t="s">
        <v>40</v>
      </c>
      <c r="O546" s="10" t="s">
        <v>41</v>
      </c>
      <c r="P546" s="10" t="s">
        <v>15</v>
      </c>
      <c r="Q546" s="10" t="s">
        <v>15</v>
      </c>
      <c r="R546" s="10" t="s">
        <v>15</v>
      </c>
      <c r="S546" s="10" t="s">
        <v>15</v>
      </c>
      <c r="T546" s="10" t="s">
        <v>2282</v>
      </c>
      <c r="U546" s="10" t="s">
        <v>15</v>
      </c>
      <c r="V546" s="10" t="s">
        <v>15</v>
      </c>
      <c r="W546" s="10" t="s">
        <v>15</v>
      </c>
      <c r="X546" s="10" t="s">
        <v>15</v>
      </c>
      <c r="Y546" s="10" t="s">
        <v>15</v>
      </c>
      <c r="Z546" s="10" t="s">
        <v>15</v>
      </c>
      <c r="AA546" s="10" t="s">
        <v>2282</v>
      </c>
      <c r="AB546" s="10" t="s">
        <v>15</v>
      </c>
      <c r="AC546" s="10" t="s">
        <v>2360</v>
      </c>
      <c r="AD546" s="10" t="s">
        <v>2359</v>
      </c>
      <c r="AE546" s="10" t="s">
        <v>15</v>
      </c>
      <c r="AF546" s="10" t="s">
        <v>15</v>
      </c>
      <c r="AG546" s="10" t="s">
        <v>2362</v>
      </c>
      <c r="AH546" s="10" t="s">
        <v>2282</v>
      </c>
      <c r="AI546" s="10" t="s">
        <v>15</v>
      </c>
      <c r="AJ546" s="10" t="s">
        <v>15</v>
      </c>
      <c r="AK546" s="10" t="s">
        <v>15</v>
      </c>
      <c r="AL546" s="10" t="s">
        <v>15</v>
      </c>
      <c r="AM546" s="10" t="s">
        <v>15</v>
      </c>
      <c r="AN546" s="10" t="s">
        <v>15</v>
      </c>
      <c r="AO546" s="10" t="s">
        <v>2282</v>
      </c>
      <c r="AP546" s="10" t="s">
        <v>15</v>
      </c>
      <c r="AQ546" s="10" t="s">
        <v>15</v>
      </c>
      <c r="AR546" s="10" t="s">
        <v>15</v>
      </c>
      <c r="AS546" s="10" t="s">
        <v>15</v>
      </c>
      <c r="AT546" s="10" t="s">
        <v>15</v>
      </c>
      <c r="AU546" s="10">
        <f>SUM(COUNTIFS($P546:$AT546,{"Present - Approved","On behalf attendance - Approved","On behalf attendance - Regularise - Approved","Present - Regularise - Approved"}))</f>
        <v>25</v>
      </c>
      <c r="AV546" s="10">
        <f>SUM(COUNTIFS($P546:$AT546,{"Present - Awaiting","Present - Regularise - Awaiting"}))</f>
        <v>0</v>
      </c>
      <c r="AW546" s="10">
        <f>SUM(COUNTIFS($P546:$AT546,{"Weekoff - Approved","Weekoff Regularise - Approved","Weekoff - Regularise - Approved"}))</f>
        <v>4</v>
      </c>
      <c r="AX546" s="10">
        <f>SUM(COUNTIFS($P546:$AT546,{"Half Day - Approved","Halfday Present - Regularise - Approved","Halfday Present - Approved"}))/2</f>
        <v>0</v>
      </c>
      <c r="AY546" s="10">
        <f>SUM(COUNTIFS($P546:$AT546,{"Half Day - Awaiting"}))/2</f>
        <v>0</v>
      </c>
      <c r="AZ546" s="10">
        <f>COUNTIFS($P546:$AT546,"*Leave - approved*")</f>
        <v>1</v>
      </c>
      <c r="BA546" s="10">
        <f>SUM(COUNTIFS($P546:$AT546,{"Leave - Awaiting"}))</f>
        <v>0</v>
      </c>
      <c r="BB546" s="10">
        <f>COUNTIFS($P546:$AT546,"*Holiday*")</f>
        <v>1</v>
      </c>
      <c r="BC546" s="10">
        <f>SUM(COUNTIFS($P546:$AT546,{"Absent","Absent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6" s="10">
        <f>SUM(COUNTIFS($P546:$AT546,{"Not Marked","Halfday Present - Rejected","Half Day - Rejected","Marked Absent - Regularise - Rejected"}))</f>
        <v>0</v>
      </c>
      <c r="BE546" s="10">
        <f>COUNTIFS($P546:$AT546,"*NA*")</f>
        <v>0</v>
      </c>
      <c r="BF546" s="10">
        <f>SUM(AV546+AY546+BA546+BC546+BD546)</f>
        <v>0</v>
      </c>
      <c r="BG546" s="10">
        <f>SUM(AU546+AW546+AX546+AZ546+BB546)</f>
        <v>31</v>
      </c>
      <c r="BH546" s="10">
        <f>SUM($AU546:$BE546)</f>
        <v>31</v>
      </c>
      <c r="BI546" s="10">
        <f>BA546</f>
        <v>0</v>
      </c>
      <c r="BJ546" s="10">
        <f>BD546+BI546</f>
        <v>0</v>
      </c>
      <c r="BK546" s="10">
        <v>0</v>
      </c>
      <c r="BL546" s="10" t="s">
        <v>2380</v>
      </c>
      <c r="BM546" s="10" t="s">
        <v>2377</v>
      </c>
    </row>
    <row r="547" spans="1:65" x14ac:dyDescent="0.25">
      <c r="A547" s="10" t="s">
        <v>123</v>
      </c>
      <c r="B547" s="10" t="s">
        <v>124</v>
      </c>
      <c r="C547" s="10">
        <v>2003111227</v>
      </c>
      <c r="D547" s="10" t="s">
        <v>1416</v>
      </c>
      <c r="E547" s="10" t="s">
        <v>1417</v>
      </c>
      <c r="F547" s="10" t="s">
        <v>104</v>
      </c>
      <c r="G547" s="10" t="s">
        <v>47</v>
      </c>
      <c r="H547" s="10">
        <v>9999144006</v>
      </c>
      <c r="I547" s="10" t="s">
        <v>1216</v>
      </c>
      <c r="J547" s="22">
        <v>45447</v>
      </c>
      <c r="K547" s="10">
        <v>9818130903</v>
      </c>
      <c r="L547" s="10" t="s">
        <v>159</v>
      </c>
      <c r="M547" s="10" t="s">
        <v>128</v>
      </c>
      <c r="N547" s="10" t="s">
        <v>40</v>
      </c>
      <c r="O547" s="10" t="s">
        <v>41</v>
      </c>
      <c r="P547" s="10" t="s">
        <v>15</v>
      </c>
      <c r="Q547" s="10" t="s">
        <v>15</v>
      </c>
      <c r="R547" s="10" t="s">
        <v>15</v>
      </c>
      <c r="S547" s="10" t="s">
        <v>15</v>
      </c>
      <c r="T547" s="10" t="s">
        <v>2282</v>
      </c>
      <c r="U547" s="10" t="s">
        <v>15</v>
      </c>
      <c r="V547" s="10" t="s">
        <v>15</v>
      </c>
      <c r="W547" s="10" t="s">
        <v>15</v>
      </c>
      <c r="X547" s="10" t="s">
        <v>15</v>
      </c>
      <c r="Y547" s="10" t="s">
        <v>15</v>
      </c>
      <c r="Z547" s="10" t="s">
        <v>15</v>
      </c>
      <c r="AA547" s="10" t="s">
        <v>2282</v>
      </c>
      <c r="AB547" s="10" t="s">
        <v>15</v>
      </c>
      <c r="AC547" s="10" t="s">
        <v>15</v>
      </c>
      <c r="AD547" s="10" t="s">
        <v>15</v>
      </c>
      <c r="AE547" s="10" t="s">
        <v>15</v>
      </c>
      <c r="AF547" s="10" t="s">
        <v>15</v>
      </c>
      <c r="AG547" s="10" t="s">
        <v>2362</v>
      </c>
      <c r="AH547" s="10" t="s">
        <v>2282</v>
      </c>
      <c r="AI547" s="10" t="s">
        <v>15</v>
      </c>
      <c r="AJ547" s="10" t="s">
        <v>15</v>
      </c>
      <c r="AK547" s="10" t="s">
        <v>15</v>
      </c>
      <c r="AL547" s="10" t="s">
        <v>15</v>
      </c>
      <c r="AM547" s="10" t="s">
        <v>15</v>
      </c>
      <c r="AN547" s="10" t="s">
        <v>15</v>
      </c>
      <c r="AO547" s="10" t="s">
        <v>2282</v>
      </c>
      <c r="AP547" s="10" t="s">
        <v>2359</v>
      </c>
      <c r="AQ547" s="10" t="s">
        <v>15</v>
      </c>
      <c r="AR547" s="10" t="s">
        <v>15</v>
      </c>
      <c r="AS547" s="10" t="s">
        <v>15</v>
      </c>
      <c r="AT547" s="10" t="s">
        <v>15</v>
      </c>
      <c r="AU547" s="10">
        <f>SUM(COUNTIFS($P547:$AT547,{"Present - Approved","On behalf attendance - Approved","On behalf attendance - Regularise - Approved","Present - Regularise - Approved"}))</f>
        <v>25</v>
      </c>
      <c r="AV547" s="10">
        <f>SUM(COUNTIFS($P547:$AT547,{"Present - Awaiting","Present - Regularise - Awaiting"}))</f>
        <v>0</v>
      </c>
      <c r="AW547" s="10">
        <f>SUM(COUNTIFS($P547:$AT547,{"Weekoff - Approved","Weekoff Regularise - Approved","Weekoff - Regularise - Approved"}))</f>
        <v>4</v>
      </c>
      <c r="AX547" s="10">
        <f>SUM(COUNTIFS($P547:$AT547,{"Half Day - Approved","Halfday Present - Regularise - Approved","Halfday Present - Approved"}))/2</f>
        <v>0</v>
      </c>
      <c r="AY547" s="10">
        <f>SUM(COUNTIFS($P547:$AT547,{"Half Day - Awaiting"}))/2</f>
        <v>0</v>
      </c>
      <c r="AZ547" s="10">
        <f>COUNTIFS($P547:$AT547,"*Leave - approved*")</f>
        <v>1</v>
      </c>
      <c r="BA547" s="10">
        <f>SUM(COUNTIFS($P547:$AT547,{"Leave - Awaiting"}))</f>
        <v>0</v>
      </c>
      <c r="BB547" s="10">
        <f>COUNTIFS($P547:$AT547,"*Holiday*")</f>
        <v>1</v>
      </c>
      <c r="BC547" s="10">
        <f>SUM(COUNTIFS($P547:$AT547,{"Absent","Absent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7" s="10">
        <f>SUM(COUNTIFS($P547:$AT547,{"Not Marked","Halfday Present - Rejected","Half Day - Rejected","Marked Absent - Regularise - Rejected"}))</f>
        <v>0</v>
      </c>
      <c r="BE547" s="10">
        <f>COUNTIFS($P547:$AT547,"*NA*")</f>
        <v>0</v>
      </c>
      <c r="BF547" s="10">
        <f>SUM(AV547+AY547+BA547+BC547+BD547)</f>
        <v>0</v>
      </c>
      <c r="BG547" s="10">
        <f>SUM(AU547+AW547+AX547+AZ547+BB547)</f>
        <v>31</v>
      </c>
      <c r="BH547" s="10">
        <f>SUM($AU547:$BE547)</f>
        <v>31</v>
      </c>
      <c r="BI547" s="10">
        <f>BA547</f>
        <v>0</v>
      </c>
      <c r="BJ547" s="10">
        <f>BD547+BI547</f>
        <v>0</v>
      </c>
      <c r="BK547" s="10">
        <v>0</v>
      </c>
      <c r="BL547" s="10" t="s">
        <v>2380</v>
      </c>
      <c r="BM547" s="10" t="s">
        <v>2377</v>
      </c>
    </row>
    <row r="548" spans="1:65" x14ac:dyDescent="0.25">
      <c r="A548" s="10" t="s">
        <v>42</v>
      </c>
      <c r="B548" s="10" t="s">
        <v>1149</v>
      </c>
      <c r="C548" s="10">
        <v>2003111221</v>
      </c>
      <c r="D548" s="10" t="s">
        <v>1418</v>
      </c>
      <c r="E548" s="10" t="s">
        <v>1419</v>
      </c>
      <c r="F548" s="10" t="s">
        <v>46</v>
      </c>
      <c r="G548" s="10" t="s">
        <v>47</v>
      </c>
      <c r="H548" s="10">
        <v>9907914725</v>
      </c>
      <c r="I548" s="10" t="s">
        <v>1216</v>
      </c>
      <c r="J548" s="22">
        <v>45454</v>
      </c>
      <c r="K548" s="10">
        <v>9770112005</v>
      </c>
      <c r="L548" s="10" t="s">
        <v>49</v>
      </c>
      <c r="M548" s="10" t="s">
        <v>50</v>
      </c>
      <c r="N548" s="10" t="s">
        <v>40</v>
      </c>
      <c r="O548" s="10" t="s">
        <v>41</v>
      </c>
      <c r="P548" s="10" t="s">
        <v>15</v>
      </c>
      <c r="Q548" s="10" t="s">
        <v>15</v>
      </c>
      <c r="R548" s="10" t="s">
        <v>15</v>
      </c>
      <c r="S548" s="10" t="s">
        <v>15</v>
      </c>
      <c r="T548" s="10" t="s">
        <v>2282</v>
      </c>
      <c r="U548" s="10" t="s">
        <v>15</v>
      </c>
      <c r="V548" s="10" t="s">
        <v>15</v>
      </c>
      <c r="W548" s="10" t="s">
        <v>15</v>
      </c>
      <c r="X548" s="10" t="s">
        <v>15</v>
      </c>
      <c r="Y548" s="10" t="s">
        <v>15</v>
      </c>
      <c r="Z548" s="10" t="s">
        <v>15</v>
      </c>
      <c r="AA548" s="10" t="s">
        <v>2282</v>
      </c>
      <c r="AB548" s="10" t="s">
        <v>15</v>
      </c>
      <c r="AC548" s="10" t="s">
        <v>15</v>
      </c>
      <c r="AD548" s="10" t="s">
        <v>15</v>
      </c>
      <c r="AE548" s="10" t="s">
        <v>15</v>
      </c>
      <c r="AF548" s="10" t="s">
        <v>15</v>
      </c>
      <c r="AG548" s="10" t="s">
        <v>15</v>
      </c>
      <c r="AH548" s="10" t="s">
        <v>2282</v>
      </c>
      <c r="AI548" s="10" t="s">
        <v>15</v>
      </c>
      <c r="AJ548" s="10" t="s">
        <v>15</v>
      </c>
      <c r="AK548" s="10" t="s">
        <v>15</v>
      </c>
      <c r="AL548" s="10" t="s">
        <v>15</v>
      </c>
      <c r="AM548" s="10" t="s">
        <v>15</v>
      </c>
      <c r="AN548" s="10" t="s">
        <v>15</v>
      </c>
      <c r="AO548" s="10" t="s">
        <v>2282</v>
      </c>
      <c r="AP548" s="10" t="s">
        <v>15</v>
      </c>
      <c r="AQ548" s="10" t="s">
        <v>2359</v>
      </c>
      <c r="AR548" s="10" t="s">
        <v>2359</v>
      </c>
      <c r="AS548" s="10" t="s">
        <v>15</v>
      </c>
      <c r="AT548" s="10" t="s">
        <v>15</v>
      </c>
      <c r="AU548" s="10">
        <f>SUM(COUNTIFS($P548:$AT548,{"Present - Approved","On behalf attendance - Approved","On behalf attendance - Regularise - Approved","Present - Regularise - Approved"}))</f>
        <v>25</v>
      </c>
      <c r="AV548" s="10">
        <f>SUM(COUNTIFS($P548:$AT548,{"Present - Awaiting","Present - Regularise - Awaiting"}))</f>
        <v>0</v>
      </c>
      <c r="AW548" s="10">
        <f>SUM(COUNTIFS($P548:$AT548,{"Weekoff - Approved","Weekoff Regularise - Approved","Weekoff - Regularise - Approved"}))</f>
        <v>4</v>
      </c>
      <c r="AX548" s="10">
        <f>SUM(COUNTIFS($P548:$AT548,{"Half Day - Approved","Halfday Present - Regularise - Approved","Halfday Present - Approved"}))/2</f>
        <v>0</v>
      </c>
      <c r="AY548" s="10">
        <f>SUM(COUNTIFS($P548:$AT548,{"Half Day - Awaiting"}))/2</f>
        <v>0</v>
      </c>
      <c r="AZ548" s="10">
        <f>COUNTIFS($P548:$AT548,"*Leave - approved*")</f>
        <v>2</v>
      </c>
      <c r="BA548" s="10">
        <f>SUM(COUNTIFS($P548:$AT548,{"Leave - Awaiting"}))</f>
        <v>0</v>
      </c>
      <c r="BB548" s="10">
        <f>COUNTIFS($P548:$AT548,"*Holiday*")</f>
        <v>0</v>
      </c>
      <c r="BC548" s="10">
        <f>SUM(COUNTIFS($P548:$AT548,{"Absent","Absent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8" s="10">
        <f>SUM(COUNTIFS($P548:$AT548,{"Not Marked","Halfday Present - Rejected","Half Day - Rejected","Marked Absent - Regularise - Rejected"}))</f>
        <v>0</v>
      </c>
      <c r="BE548" s="10">
        <f>COUNTIFS($P548:$AT548,"*NA*")</f>
        <v>0</v>
      </c>
      <c r="BF548" s="10">
        <f>SUM(AV548+AY548+BA548+BC548+BD548)</f>
        <v>0</v>
      </c>
      <c r="BG548" s="10">
        <f>SUM(AU548+AW548+AX548+AZ548+BB548)</f>
        <v>31</v>
      </c>
      <c r="BH548" s="10">
        <f>SUM($AU548:$BE548)</f>
        <v>31</v>
      </c>
      <c r="BI548" s="10">
        <f>BA548</f>
        <v>0</v>
      </c>
      <c r="BJ548" s="10">
        <f>BD548+BI548</f>
        <v>0</v>
      </c>
      <c r="BK548" s="10">
        <v>0</v>
      </c>
      <c r="BL548" s="10" t="s">
        <v>2380</v>
      </c>
      <c r="BM548" s="10" t="s">
        <v>2377</v>
      </c>
    </row>
    <row r="549" spans="1:65" x14ac:dyDescent="0.25">
      <c r="A549" s="10" t="s">
        <v>177</v>
      </c>
      <c r="B549" s="10" t="s">
        <v>178</v>
      </c>
      <c r="C549" s="10">
        <v>2003111239</v>
      </c>
      <c r="D549" s="10" t="s">
        <v>1423</v>
      </c>
      <c r="E549" s="10" t="s">
        <v>1424</v>
      </c>
      <c r="F549" s="10" t="s">
        <v>46</v>
      </c>
      <c r="G549" s="10" t="s">
        <v>47</v>
      </c>
      <c r="H549" s="10">
        <v>9369042427</v>
      </c>
      <c r="I549" s="10" t="s">
        <v>1216</v>
      </c>
      <c r="J549" s="22">
        <v>45451</v>
      </c>
      <c r="K549" s="10">
        <v>7021244219</v>
      </c>
      <c r="L549" s="10" t="s">
        <v>420</v>
      </c>
      <c r="M549" s="10" t="s">
        <v>196</v>
      </c>
      <c r="N549" s="10" t="s">
        <v>40</v>
      </c>
      <c r="O549" s="10" t="s">
        <v>41</v>
      </c>
      <c r="P549" s="10" t="s">
        <v>15</v>
      </c>
      <c r="Q549" s="10" t="s">
        <v>15</v>
      </c>
      <c r="R549" s="10" t="s">
        <v>15</v>
      </c>
      <c r="S549" s="10" t="s">
        <v>15</v>
      </c>
      <c r="T549" s="10" t="s">
        <v>2282</v>
      </c>
      <c r="U549" s="10" t="s">
        <v>15</v>
      </c>
      <c r="V549" s="10" t="s">
        <v>15</v>
      </c>
      <c r="W549" s="10" t="s">
        <v>15</v>
      </c>
      <c r="X549" s="10" t="s">
        <v>15</v>
      </c>
      <c r="Y549" s="10" t="s">
        <v>15</v>
      </c>
      <c r="Z549" s="10" t="s">
        <v>15</v>
      </c>
      <c r="AA549" s="10" t="s">
        <v>2282</v>
      </c>
      <c r="AB549" s="10" t="s">
        <v>15</v>
      </c>
      <c r="AC549" s="10" t="s">
        <v>15</v>
      </c>
      <c r="AD549" s="10" t="s">
        <v>15</v>
      </c>
      <c r="AE549" s="10" t="s">
        <v>15</v>
      </c>
      <c r="AF549" s="10" t="s">
        <v>15</v>
      </c>
      <c r="AG549" s="10" t="s">
        <v>15</v>
      </c>
      <c r="AH549" s="10" t="s">
        <v>2282</v>
      </c>
      <c r="AI549" s="10" t="s">
        <v>15</v>
      </c>
      <c r="AJ549" s="10" t="s">
        <v>15</v>
      </c>
      <c r="AK549" s="10" t="s">
        <v>15</v>
      </c>
      <c r="AL549" s="10" t="s">
        <v>15</v>
      </c>
      <c r="AM549" s="10" t="s">
        <v>15</v>
      </c>
      <c r="AN549" s="10" t="s">
        <v>15</v>
      </c>
      <c r="AO549" s="10" t="s">
        <v>2282</v>
      </c>
      <c r="AP549" s="10" t="s">
        <v>15</v>
      </c>
      <c r="AQ549" s="10" t="s">
        <v>15</v>
      </c>
      <c r="AR549" s="10" t="s">
        <v>15</v>
      </c>
      <c r="AS549" s="10" t="s">
        <v>15</v>
      </c>
      <c r="AT549" s="10" t="s">
        <v>15</v>
      </c>
      <c r="AU549" s="10">
        <f>SUM(COUNTIFS($P549:$AT549,{"Present - Approved","On behalf attendance - Approved","On behalf attendance - Regularise - Approved","Present - Regularise - Approved"}))</f>
        <v>27</v>
      </c>
      <c r="AV549" s="10">
        <f>SUM(COUNTIFS($P549:$AT549,{"Present - Awaiting","Present - Regularise - Awaiting"}))</f>
        <v>0</v>
      </c>
      <c r="AW549" s="10">
        <f>SUM(COUNTIFS($P549:$AT549,{"Weekoff - Approved","Weekoff Regularise - Approved","Weekoff - Regularise - Approved"}))</f>
        <v>4</v>
      </c>
      <c r="AX549" s="10">
        <f>SUM(COUNTIFS($P549:$AT549,{"Half Day - Approved","Halfday Present - Regularise - Approved","Halfday Present - Approved"}))/2</f>
        <v>0</v>
      </c>
      <c r="AY549" s="10">
        <f>SUM(COUNTIFS($P549:$AT549,{"Half Day - Awaiting"}))/2</f>
        <v>0</v>
      </c>
      <c r="AZ549" s="10">
        <f>COUNTIFS($P549:$AT549,"*Leave - approved*")</f>
        <v>0</v>
      </c>
      <c r="BA549" s="10">
        <f>SUM(COUNTIFS($P549:$AT549,{"Leave - Awaiting"}))</f>
        <v>0</v>
      </c>
      <c r="BB549" s="10">
        <f>COUNTIFS($P549:$AT549,"*Holiday*")</f>
        <v>0</v>
      </c>
      <c r="BC549" s="10">
        <f>SUM(COUNTIFS($P549:$AT549,{"Absent","Absent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49" s="10">
        <f>SUM(COUNTIFS($P549:$AT549,{"Not Marked","Halfday Present - Rejected","Half Day - Rejected","Marked Absent - Regularise - Rejected"}))</f>
        <v>0</v>
      </c>
      <c r="BE549" s="10">
        <f>COUNTIFS($P549:$AT549,"*NA*")</f>
        <v>0</v>
      </c>
      <c r="BF549" s="10">
        <f>SUM(AV549+AY549+BA549+BC549+BD549)</f>
        <v>0</v>
      </c>
      <c r="BG549" s="10">
        <f>SUM(AU549+AW549+AX549+AZ549+BB549)</f>
        <v>31</v>
      </c>
      <c r="BH549" s="10">
        <f>SUM($AU549:$BE549)</f>
        <v>31</v>
      </c>
      <c r="BI549" s="10">
        <f>BA549</f>
        <v>0</v>
      </c>
      <c r="BJ549" s="10">
        <f>BD549+BI549</f>
        <v>0</v>
      </c>
      <c r="BK549" s="10">
        <v>0</v>
      </c>
      <c r="BL549" s="10" t="s">
        <v>2380</v>
      </c>
      <c r="BM549" s="10" t="s">
        <v>2377</v>
      </c>
    </row>
    <row r="550" spans="1:65" x14ac:dyDescent="0.25">
      <c r="A550" s="10" t="s">
        <v>177</v>
      </c>
      <c r="B550" s="10" t="s">
        <v>178</v>
      </c>
      <c r="C550" s="10">
        <v>2003111218</v>
      </c>
      <c r="D550" s="10" t="s">
        <v>1427</v>
      </c>
      <c r="E550" s="10" t="s">
        <v>1428</v>
      </c>
      <c r="F550" s="10" t="s">
        <v>46</v>
      </c>
      <c r="G550" s="10" t="s">
        <v>47</v>
      </c>
      <c r="H550" s="10">
        <v>6207275203</v>
      </c>
      <c r="I550" s="10" t="s">
        <v>1216</v>
      </c>
      <c r="J550" s="22">
        <v>45444</v>
      </c>
      <c r="K550" s="10">
        <v>9820821645</v>
      </c>
      <c r="L550" s="10" t="s">
        <v>200</v>
      </c>
      <c r="M550" s="10" t="s">
        <v>196</v>
      </c>
      <c r="N550" s="10" t="s">
        <v>40</v>
      </c>
      <c r="O550" s="10" t="s">
        <v>41</v>
      </c>
      <c r="P550" s="10" t="s">
        <v>2359</v>
      </c>
      <c r="Q550" s="10" t="s">
        <v>2359</v>
      </c>
      <c r="R550" s="10" t="s">
        <v>2359</v>
      </c>
      <c r="S550" s="10" t="s">
        <v>2359</v>
      </c>
      <c r="T550" s="10" t="s">
        <v>2282</v>
      </c>
      <c r="U550" s="10" t="s">
        <v>15</v>
      </c>
      <c r="V550" s="10" t="s">
        <v>15</v>
      </c>
      <c r="W550" s="10" t="s">
        <v>15</v>
      </c>
      <c r="X550" s="10" t="s">
        <v>15</v>
      </c>
      <c r="Y550" s="10" t="s">
        <v>15</v>
      </c>
      <c r="Z550" s="10" t="s">
        <v>15</v>
      </c>
      <c r="AA550" s="10" t="s">
        <v>2282</v>
      </c>
      <c r="AB550" s="10" t="s">
        <v>15</v>
      </c>
      <c r="AC550" s="10" t="s">
        <v>15</v>
      </c>
      <c r="AD550" s="10" t="s">
        <v>15</v>
      </c>
      <c r="AE550" s="10" t="s">
        <v>15</v>
      </c>
      <c r="AF550" s="10" t="s">
        <v>15</v>
      </c>
      <c r="AG550" s="10" t="s">
        <v>15</v>
      </c>
      <c r="AH550" s="10" t="s">
        <v>2282</v>
      </c>
      <c r="AI550" s="10" t="s">
        <v>2360</v>
      </c>
      <c r="AJ550" s="10" t="s">
        <v>15</v>
      </c>
      <c r="AK550" s="10" t="s">
        <v>15</v>
      </c>
      <c r="AL550" s="10" t="s">
        <v>15</v>
      </c>
      <c r="AM550" s="10" t="s">
        <v>15</v>
      </c>
      <c r="AN550" s="10" t="s">
        <v>15</v>
      </c>
      <c r="AO550" s="10" t="s">
        <v>2282</v>
      </c>
      <c r="AP550" s="10" t="s">
        <v>15</v>
      </c>
      <c r="AQ550" s="10" t="s">
        <v>15</v>
      </c>
      <c r="AR550" s="10" t="s">
        <v>15</v>
      </c>
      <c r="AS550" s="10" t="s">
        <v>15</v>
      </c>
      <c r="AT550" s="10" t="s">
        <v>15</v>
      </c>
      <c r="AU550" s="10">
        <f>SUM(COUNTIFS($P550:$AT550,{"Present - Approved","On behalf attendance - Approved","On behalf attendance - Regularise - Approved","Present - Regularise - Approved"}))</f>
        <v>23</v>
      </c>
      <c r="AV550" s="10">
        <f>SUM(COUNTIFS($P550:$AT550,{"Present - Awaiting","Present - Regularise - Awaiting"}))</f>
        <v>0</v>
      </c>
      <c r="AW550" s="10">
        <f>SUM(COUNTIFS($P550:$AT550,{"Weekoff - Approved","Weekoff Regularise - Approved","Weekoff - Regularise - Approved"}))</f>
        <v>4</v>
      </c>
      <c r="AX550" s="10">
        <f>SUM(COUNTIFS($P550:$AT550,{"Half Day - Approved","Halfday Present - Regularise - Approved","Halfday Present - Approved"}))/2</f>
        <v>0</v>
      </c>
      <c r="AY550" s="10">
        <f>SUM(COUNTIFS($P550:$AT550,{"Half Day - Awaiting"}))/2</f>
        <v>0</v>
      </c>
      <c r="AZ550" s="10">
        <f>COUNTIFS($P550:$AT550,"*Leave - approved*")</f>
        <v>4</v>
      </c>
      <c r="BA550" s="10">
        <f>SUM(COUNTIFS($P550:$AT550,{"Leave - Awaiting"}))</f>
        <v>0</v>
      </c>
      <c r="BB550" s="10">
        <f>COUNTIFS($P550:$AT550,"*Holiday*")</f>
        <v>0</v>
      </c>
      <c r="BC550" s="10">
        <f>SUM(COUNTIFS($P550:$AT550,{"Absent","Absent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0" s="10">
        <f>SUM(COUNTIFS($P550:$AT550,{"Not Marked","Halfday Present - Rejected","Half Day - Rejected","Marked Absent - Regularise - Rejected"}))</f>
        <v>0</v>
      </c>
      <c r="BE550" s="10">
        <f>COUNTIFS($P550:$AT550,"*NA*")</f>
        <v>0</v>
      </c>
      <c r="BF550" s="10">
        <f>SUM(AV550+AY550+BA550+BC550+BD550)</f>
        <v>0</v>
      </c>
      <c r="BG550" s="10">
        <f>SUM(AU550+AW550+AX550+AZ550+BB550)</f>
        <v>31</v>
      </c>
      <c r="BH550" s="10">
        <f>SUM($AU550:$BE550)</f>
        <v>31</v>
      </c>
      <c r="BI550" s="10">
        <f>BA550</f>
        <v>0</v>
      </c>
      <c r="BJ550" s="10">
        <f>BD550+BI550</f>
        <v>0</v>
      </c>
      <c r="BK550" s="10">
        <v>0</v>
      </c>
      <c r="BL550" s="10" t="s">
        <v>2380</v>
      </c>
      <c r="BM550" s="10" t="s">
        <v>2377</v>
      </c>
    </row>
    <row r="551" spans="1:65" x14ac:dyDescent="0.25">
      <c r="A551" s="10" t="s">
        <v>107</v>
      </c>
      <c r="B551" s="10" t="s">
        <v>342</v>
      </c>
      <c r="C551" s="10">
        <v>2003111204</v>
      </c>
      <c r="D551" s="10" t="s">
        <v>1429</v>
      </c>
      <c r="E551" s="10" t="s">
        <v>1430</v>
      </c>
      <c r="F551" s="10" t="s">
        <v>104</v>
      </c>
      <c r="G551" s="10" t="s">
        <v>47</v>
      </c>
      <c r="H551" s="10">
        <v>9651890333</v>
      </c>
      <c r="I551" s="10" t="s">
        <v>1216</v>
      </c>
      <c r="J551" s="22">
        <v>45457</v>
      </c>
      <c r="K551" s="10">
        <v>9807707763</v>
      </c>
      <c r="L551" s="10" t="s">
        <v>614</v>
      </c>
      <c r="M551" s="10" t="s">
        <v>375</v>
      </c>
      <c r="N551" s="10" t="s">
        <v>40</v>
      </c>
      <c r="O551" s="10" t="s">
        <v>41</v>
      </c>
      <c r="P551" s="10" t="s">
        <v>15</v>
      </c>
      <c r="Q551" s="10" t="s">
        <v>15</v>
      </c>
      <c r="R551" s="10" t="s">
        <v>15</v>
      </c>
      <c r="S551" s="10" t="s">
        <v>15</v>
      </c>
      <c r="T551" s="10" t="s">
        <v>2282</v>
      </c>
      <c r="U551" s="10" t="s">
        <v>15</v>
      </c>
      <c r="V551" s="10" t="s">
        <v>2360</v>
      </c>
      <c r="W551" s="10" t="s">
        <v>15</v>
      </c>
      <c r="X551" s="10" t="s">
        <v>15</v>
      </c>
      <c r="Y551" s="10" t="s">
        <v>15</v>
      </c>
      <c r="Z551" s="10" t="s">
        <v>15</v>
      </c>
      <c r="AA551" s="10" t="s">
        <v>2282</v>
      </c>
      <c r="AB551" s="10" t="s">
        <v>15</v>
      </c>
      <c r="AC551" s="10" t="s">
        <v>15</v>
      </c>
      <c r="AD551" s="10" t="s">
        <v>15</v>
      </c>
      <c r="AE551" s="10" t="s">
        <v>15</v>
      </c>
      <c r="AF551" s="10" t="s">
        <v>15</v>
      </c>
      <c r="AG551" s="10" t="s">
        <v>2362</v>
      </c>
      <c r="AH551" s="10" t="s">
        <v>2282</v>
      </c>
      <c r="AI551" s="10" t="s">
        <v>15</v>
      </c>
      <c r="AJ551" s="10" t="s">
        <v>2359</v>
      </c>
      <c r="AK551" s="10" t="s">
        <v>15</v>
      </c>
      <c r="AL551" s="10" t="s">
        <v>15</v>
      </c>
      <c r="AM551" s="10" t="s">
        <v>15</v>
      </c>
      <c r="AN551" s="10" t="s">
        <v>15</v>
      </c>
      <c r="AO551" s="10" t="s">
        <v>2282</v>
      </c>
      <c r="AP551" s="10" t="s">
        <v>15</v>
      </c>
      <c r="AQ551" s="10" t="s">
        <v>15</v>
      </c>
      <c r="AR551" s="10" t="s">
        <v>2360</v>
      </c>
      <c r="AS551" s="10" t="s">
        <v>15</v>
      </c>
      <c r="AT551" s="10" t="s">
        <v>15</v>
      </c>
      <c r="AU551" s="10">
        <f>SUM(COUNTIFS($P551:$AT551,{"Present - Approved","On behalf attendance - Approved","On behalf attendance - Regularise - Approved","Present - Regularise - Approved"}))</f>
        <v>25</v>
      </c>
      <c r="AV551" s="10">
        <f>SUM(COUNTIFS($P551:$AT551,{"Present - Awaiting","Present - Regularise - Awaiting"}))</f>
        <v>0</v>
      </c>
      <c r="AW551" s="10">
        <f>SUM(COUNTIFS($P551:$AT551,{"Weekoff - Approved","Weekoff Regularise - Approved","Weekoff - Regularise - Approved"}))</f>
        <v>4</v>
      </c>
      <c r="AX551" s="10">
        <f>SUM(COUNTIFS($P551:$AT551,{"Half Day - Approved","Halfday Present - Regularise - Approved","Halfday Present - Approved"}))/2</f>
        <v>0</v>
      </c>
      <c r="AY551" s="10">
        <f>SUM(COUNTIFS($P551:$AT551,{"Half Day - Awaiting"}))/2</f>
        <v>0</v>
      </c>
      <c r="AZ551" s="10">
        <f>COUNTIFS($P551:$AT551,"*Leave - approved*")</f>
        <v>1</v>
      </c>
      <c r="BA551" s="10">
        <f>SUM(COUNTIFS($P551:$AT551,{"Leave - Awaiting"}))</f>
        <v>0</v>
      </c>
      <c r="BB551" s="10">
        <f>COUNTIFS($P551:$AT551,"*Holiday*")</f>
        <v>1</v>
      </c>
      <c r="BC551" s="10">
        <f>SUM(COUNTIFS($P551:$AT551,{"Absent","Absent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1" s="10">
        <f>SUM(COUNTIFS($P551:$AT551,{"Not Marked","Halfday Present - Rejected","Half Day - Rejected","Marked Absent - Regularise - Rejected"}))</f>
        <v>0</v>
      </c>
      <c r="BE551" s="10">
        <f>COUNTIFS($P551:$AT551,"*NA*")</f>
        <v>0</v>
      </c>
      <c r="BF551" s="10">
        <f>SUM(AV551+AY551+BA551+BC551+BD551)</f>
        <v>0</v>
      </c>
      <c r="BG551" s="10">
        <f>SUM(AU551+AW551+AX551+AZ551+BB551)</f>
        <v>31</v>
      </c>
      <c r="BH551" s="10">
        <f>SUM($AU551:$BE551)</f>
        <v>31</v>
      </c>
      <c r="BI551" s="10">
        <f>BA551</f>
        <v>0</v>
      </c>
      <c r="BJ551" s="10">
        <f>BD551+BI551</f>
        <v>0</v>
      </c>
      <c r="BK551" s="10">
        <v>0</v>
      </c>
      <c r="BL551" s="10" t="s">
        <v>2380</v>
      </c>
      <c r="BM551" s="10" t="s">
        <v>2377</v>
      </c>
    </row>
    <row r="552" spans="1:65" x14ac:dyDescent="0.25">
      <c r="A552" s="10" t="s">
        <v>177</v>
      </c>
      <c r="B552" s="10" t="s">
        <v>454</v>
      </c>
      <c r="C552" s="10">
        <v>2003111188</v>
      </c>
      <c r="D552" s="10" t="s">
        <v>1431</v>
      </c>
      <c r="E552" s="10" t="s">
        <v>1432</v>
      </c>
      <c r="F552" s="10" t="s">
        <v>46</v>
      </c>
      <c r="G552" s="10" t="s">
        <v>47</v>
      </c>
      <c r="H552" s="10">
        <v>9370324650</v>
      </c>
      <c r="I552" s="10" t="s">
        <v>1216</v>
      </c>
      <c r="J552" s="22">
        <v>45465</v>
      </c>
      <c r="K552" s="10">
        <v>9096771352</v>
      </c>
      <c r="L552" s="10" t="s">
        <v>427</v>
      </c>
      <c r="M552" s="10" t="s">
        <v>428</v>
      </c>
      <c r="N552" s="10" t="s">
        <v>40</v>
      </c>
      <c r="O552" s="10" t="s">
        <v>41</v>
      </c>
      <c r="P552" s="10" t="s">
        <v>15</v>
      </c>
      <c r="Q552" s="10" t="s">
        <v>15</v>
      </c>
      <c r="R552" s="10" t="s">
        <v>15</v>
      </c>
      <c r="S552" s="10" t="s">
        <v>15</v>
      </c>
      <c r="T552" s="10" t="s">
        <v>2282</v>
      </c>
      <c r="U552" s="10" t="s">
        <v>15</v>
      </c>
      <c r="V552" s="10" t="s">
        <v>15</v>
      </c>
      <c r="W552" s="10" t="s">
        <v>15</v>
      </c>
      <c r="X552" s="10" t="s">
        <v>15</v>
      </c>
      <c r="Y552" s="10" t="s">
        <v>15</v>
      </c>
      <c r="Z552" s="10" t="s">
        <v>15</v>
      </c>
      <c r="AA552" s="10" t="s">
        <v>2282</v>
      </c>
      <c r="AB552" s="10" t="s">
        <v>15</v>
      </c>
      <c r="AC552" s="10" t="s">
        <v>15</v>
      </c>
      <c r="AD552" s="10" t="s">
        <v>15</v>
      </c>
      <c r="AE552" s="10" t="s">
        <v>15</v>
      </c>
      <c r="AF552" s="10" t="s">
        <v>15</v>
      </c>
      <c r="AG552" s="10" t="s">
        <v>15</v>
      </c>
      <c r="AH552" s="10" t="s">
        <v>2282</v>
      </c>
      <c r="AI552" s="10" t="s">
        <v>2360</v>
      </c>
      <c r="AJ552" s="10" t="s">
        <v>15</v>
      </c>
      <c r="AK552" s="10" t="s">
        <v>15</v>
      </c>
      <c r="AL552" s="10" t="s">
        <v>15</v>
      </c>
      <c r="AM552" s="10" t="s">
        <v>15</v>
      </c>
      <c r="AN552" s="10" t="s">
        <v>15</v>
      </c>
      <c r="AO552" s="10" t="s">
        <v>2282</v>
      </c>
      <c r="AP552" s="10" t="s">
        <v>15</v>
      </c>
      <c r="AQ552" s="10" t="s">
        <v>15</v>
      </c>
      <c r="AR552" s="10" t="s">
        <v>15</v>
      </c>
      <c r="AS552" s="10" t="s">
        <v>15</v>
      </c>
      <c r="AT552" s="10" t="s">
        <v>15</v>
      </c>
      <c r="AU552" s="10">
        <f>SUM(COUNTIFS($P552:$AT552,{"Present - Approved","On behalf attendance - Approved","On behalf attendance - Regularise - Approved","Present - Regularise - Approved"}))</f>
        <v>27</v>
      </c>
      <c r="AV552" s="10">
        <f>SUM(COUNTIFS($P552:$AT552,{"Present - Awaiting","Present - Regularise - Awaiting"}))</f>
        <v>0</v>
      </c>
      <c r="AW552" s="10">
        <f>SUM(COUNTIFS($P552:$AT552,{"Weekoff - Approved","Weekoff Regularise - Approved","Weekoff - Regularise - Approved"}))</f>
        <v>4</v>
      </c>
      <c r="AX552" s="10">
        <f>SUM(COUNTIFS($P552:$AT552,{"Half Day - Approved","Halfday Present - Regularise - Approved","Halfday Present - Approved"}))/2</f>
        <v>0</v>
      </c>
      <c r="AY552" s="10">
        <f>SUM(COUNTIFS($P552:$AT552,{"Half Day - Awaiting"}))/2</f>
        <v>0</v>
      </c>
      <c r="AZ552" s="10">
        <f>COUNTIFS($P552:$AT552,"*Leave - approved*")</f>
        <v>0</v>
      </c>
      <c r="BA552" s="10">
        <f>SUM(COUNTIFS($P552:$AT552,{"Leave - Awaiting"}))</f>
        <v>0</v>
      </c>
      <c r="BB552" s="10">
        <f>COUNTIFS($P552:$AT552,"*Holiday*")</f>
        <v>0</v>
      </c>
      <c r="BC552" s="10">
        <f>SUM(COUNTIFS($P552:$AT552,{"Absent","Absent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2" s="10">
        <f>SUM(COUNTIFS($P552:$AT552,{"Not Marked","Halfday Present - Rejected","Half Day - Rejected","Marked Absent - Regularise - Rejected"}))</f>
        <v>0</v>
      </c>
      <c r="BE552" s="10">
        <f>COUNTIFS($P552:$AT552,"*NA*")</f>
        <v>0</v>
      </c>
      <c r="BF552" s="10">
        <f>SUM(AV552+AY552+BA552+BC552+BD552)</f>
        <v>0</v>
      </c>
      <c r="BG552" s="10">
        <f>SUM(AU552+AW552+AX552+AZ552+BB552)</f>
        <v>31</v>
      </c>
      <c r="BH552" s="10">
        <f>SUM($AU552:$BE552)</f>
        <v>31</v>
      </c>
      <c r="BI552" s="10">
        <f>BA552</f>
        <v>0</v>
      </c>
      <c r="BJ552" s="10">
        <f>BD552+BI552</f>
        <v>0</v>
      </c>
      <c r="BK552" s="10">
        <v>0</v>
      </c>
      <c r="BL552" s="10" t="s">
        <v>2380</v>
      </c>
      <c r="BM552" s="10" t="s">
        <v>2377</v>
      </c>
    </row>
    <row r="553" spans="1:65" x14ac:dyDescent="0.25">
      <c r="A553" s="10" t="s">
        <v>107</v>
      </c>
      <c r="B553" s="10" t="s">
        <v>871</v>
      </c>
      <c r="C553" s="10">
        <v>2003111201</v>
      </c>
      <c r="D553" s="10" t="s">
        <v>1433</v>
      </c>
      <c r="E553" s="10" t="s">
        <v>1434</v>
      </c>
      <c r="F553" s="10" t="s">
        <v>104</v>
      </c>
      <c r="G553" s="10" t="s">
        <v>47</v>
      </c>
      <c r="H553" s="10">
        <v>7351515952</v>
      </c>
      <c r="I553" s="10" t="s">
        <v>1216</v>
      </c>
      <c r="J553" s="22">
        <v>45459</v>
      </c>
      <c r="K553" s="10">
        <v>9368204080</v>
      </c>
      <c r="L553" s="10" t="s">
        <v>874</v>
      </c>
      <c r="M553" s="10" t="s">
        <v>362</v>
      </c>
      <c r="N553" s="10" t="s">
        <v>40</v>
      </c>
      <c r="O553" s="10" t="s">
        <v>41</v>
      </c>
      <c r="P553" s="10" t="s">
        <v>15</v>
      </c>
      <c r="Q553" s="10" t="s">
        <v>15</v>
      </c>
      <c r="R553" s="10" t="s">
        <v>2360</v>
      </c>
      <c r="S553" s="10" t="s">
        <v>15</v>
      </c>
      <c r="T553" s="10" t="s">
        <v>2282</v>
      </c>
      <c r="U553" s="10" t="s">
        <v>15</v>
      </c>
      <c r="V553" s="10" t="s">
        <v>15</v>
      </c>
      <c r="W553" s="10" t="s">
        <v>15</v>
      </c>
      <c r="X553" s="10" t="s">
        <v>2360</v>
      </c>
      <c r="Y553" s="10" t="s">
        <v>15</v>
      </c>
      <c r="Z553" s="10" t="s">
        <v>15</v>
      </c>
      <c r="AA553" s="10" t="s">
        <v>2282</v>
      </c>
      <c r="AB553" s="10" t="s">
        <v>2359</v>
      </c>
      <c r="AC553" s="10" t="s">
        <v>2359</v>
      </c>
      <c r="AD553" s="10" t="s">
        <v>2359</v>
      </c>
      <c r="AE553" s="10" t="s">
        <v>2359</v>
      </c>
      <c r="AF553" s="10" t="s">
        <v>2359</v>
      </c>
      <c r="AG553" s="10" t="s">
        <v>2362</v>
      </c>
      <c r="AH553" s="10" t="s">
        <v>2282</v>
      </c>
      <c r="AI553" s="10" t="s">
        <v>15</v>
      </c>
      <c r="AJ553" s="10" t="s">
        <v>2360</v>
      </c>
      <c r="AK553" s="10" t="s">
        <v>15</v>
      </c>
      <c r="AL553" s="10" t="s">
        <v>15</v>
      </c>
      <c r="AM553" s="10" t="s">
        <v>15</v>
      </c>
      <c r="AN553" s="10" t="s">
        <v>15</v>
      </c>
      <c r="AO553" s="10" t="s">
        <v>2282</v>
      </c>
      <c r="AP553" s="10" t="s">
        <v>15</v>
      </c>
      <c r="AQ553" s="10" t="s">
        <v>15</v>
      </c>
      <c r="AR553" s="10" t="s">
        <v>15</v>
      </c>
      <c r="AS553" s="10" t="s">
        <v>15</v>
      </c>
      <c r="AT553" s="10" t="s">
        <v>15</v>
      </c>
      <c r="AU553" s="10">
        <f>SUM(COUNTIFS($P553:$AT553,{"Present - Approved","On behalf attendance - Approved","On behalf attendance - Regularise - Approved","Present - Regularise - Approved"}))</f>
        <v>21</v>
      </c>
      <c r="AV553" s="10">
        <f>SUM(COUNTIFS($P553:$AT553,{"Present - Awaiting","Present - Regularise - Awaiting"}))</f>
        <v>0</v>
      </c>
      <c r="AW553" s="10">
        <f>SUM(COUNTIFS($P553:$AT553,{"Weekoff - Approved","Weekoff Regularise - Approved","Weekoff - Regularise - Approved"}))</f>
        <v>4</v>
      </c>
      <c r="AX553" s="10">
        <f>SUM(COUNTIFS($P553:$AT553,{"Half Day - Approved","Halfday Present - Regularise - Approved","Halfday Present - Approved"}))/2</f>
        <v>0</v>
      </c>
      <c r="AY553" s="10">
        <f>SUM(COUNTIFS($P553:$AT553,{"Half Day - Awaiting"}))/2</f>
        <v>0</v>
      </c>
      <c r="AZ553" s="10">
        <f>COUNTIFS($P553:$AT553,"*Leave - approved*")</f>
        <v>5</v>
      </c>
      <c r="BA553" s="10">
        <f>SUM(COUNTIFS($P553:$AT553,{"Leave - Awaiting"}))</f>
        <v>0</v>
      </c>
      <c r="BB553" s="10">
        <f>COUNTIFS($P553:$AT553,"*Holiday*")</f>
        <v>1</v>
      </c>
      <c r="BC553" s="10">
        <f>SUM(COUNTIFS($P553:$AT553,{"Absent","Absent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3" s="10">
        <f>SUM(COUNTIFS($P553:$AT553,{"Not Marked","Halfday Present - Rejected","Half Day - Rejected","Marked Absent - Regularise - Rejected"}))</f>
        <v>0</v>
      </c>
      <c r="BE553" s="10">
        <f>COUNTIFS($P553:$AT553,"*NA*")</f>
        <v>0</v>
      </c>
      <c r="BF553" s="10">
        <f>SUM(AV553+AY553+BA553+BC553+BD553)</f>
        <v>0</v>
      </c>
      <c r="BG553" s="10">
        <f>SUM(AU553+AW553+AX553+AZ553+BB553)</f>
        <v>31</v>
      </c>
      <c r="BH553" s="10">
        <f>SUM($AU553:$BE553)</f>
        <v>31</v>
      </c>
      <c r="BI553" s="10">
        <f>BA553</f>
        <v>0</v>
      </c>
      <c r="BJ553" s="10">
        <f>BD553+BI553</f>
        <v>0</v>
      </c>
      <c r="BK553" s="10">
        <v>0</v>
      </c>
      <c r="BL553" s="10" t="s">
        <v>2380</v>
      </c>
      <c r="BM553" s="10" t="s">
        <v>2377</v>
      </c>
    </row>
    <row r="554" spans="1:65" x14ac:dyDescent="0.25">
      <c r="A554" s="10" t="s">
        <v>64</v>
      </c>
      <c r="B554" s="10" t="s">
        <v>1435</v>
      </c>
      <c r="C554" s="10">
        <v>2003111190</v>
      </c>
      <c r="D554" s="10" t="s">
        <v>1436</v>
      </c>
      <c r="E554" s="10" t="s">
        <v>1437</v>
      </c>
      <c r="F554" s="10" t="s">
        <v>35</v>
      </c>
      <c r="G554" s="10" t="s">
        <v>47</v>
      </c>
      <c r="H554" s="10">
        <v>9550443197</v>
      </c>
      <c r="I554" s="10" t="s">
        <v>1216</v>
      </c>
      <c r="J554" s="22">
        <v>45460</v>
      </c>
      <c r="K554" s="10">
        <v>9515165980</v>
      </c>
      <c r="L554" s="10" t="s">
        <v>654</v>
      </c>
      <c r="M554" s="10" t="s">
        <v>69</v>
      </c>
      <c r="N554" s="10" t="s">
        <v>40</v>
      </c>
      <c r="O554" s="10" t="s">
        <v>41</v>
      </c>
      <c r="P554" s="10" t="s">
        <v>15</v>
      </c>
      <c r="Q554" s="10" t="s">
        <v>2360</v>
      </c>
      <c r="R554" s="10" t="s">
        <v>15</v>
      </c>
      <c r="S554" s="10" t="s">
        <v>15</v>
      </c>
      <c r="T554" s="10" t="s">
        <v>2282</v>
      </c>
      <c r="U554" s="10" t="s">
        <v>15</v>
      </c>
      <c r="V554" s="10" t="s">
        <v>15</v>
      </c>
      <c r="W554" s="10" t="s">
        <v>15</v>
      </c>
      <c r="X554" s="10" t="s">
        <v>15</v>
      </c>
      <c r="Y554" s="10" t="s">
        <v>15</v>
      </c>
      <c r="Z554" s="10" t="s">
        <v>15</v>
      </c>
      <c r="AA554" s="10" t="s">
        <v>2282</v>
      </c>
      <c r="AB554" s="10" t="s">
        <v>15</v>
      </c>
      <c r="AC554" s="10" t="s">
        <v>15</v>
      </c>
      <c r="AD554" s="10" t="s">
        <v>15</v>
      </c>
      <c r="AE554" s="10" t="s">
        <v>2360</v>
      </c>
      <c r="AF554" s="10" t="s">
        <v>15</v>
      </c>
      <c r="AG554" s="10" t="s">
        <v>15</v>
      </c>
      <c r="AH554" s="10" t="s">
        <v>2282</v>
      </c>
      <c r="AI554" s="10" t="s">
        <v>15</v>
      </c>
      <c r="AJ554" s="10" t="s">
        <v>15</v>
      </c>
      <c r="AK554" s="10" t="s">
        <v>15</v>
      </c>
      <c r="AL554" s="10" t="s">
        <v>15</v>
      </c>
      <c r="AM554" s="10" t="s">
        <v>15</v>
      </c>
      <c r="AN554" s="10" t="s">
        <v>15</v>
      </c>
      <c r="AO554" s="10" t="s">
        <v>2282</v>
      </c>
      <c r="AP554" s="10" t="s">
        <v>15</v>
      </c>
      <c r="AQ554" s="10" t="s">
        <v>15</v>
      </c>
      <c r="AR554" s="10" t="s">
        <v>15</v>
      </c>
      <c r="AS554" s="10" t="s">
        <v>15</v>
      </c>
      <c r="AT554" s="10" t="s">
        <v>2360</v>
      </c>
      <c r="AU554" s="10">
        <f>SUM(COUNTIFS($P554:$AT554,{"Present - Approved","On behalf attendance - Approved","On behalf attendance - Regularise - Approved","Present - Regularise - Approved"}))</f>
        <v>27</v>
      </c>
      <c r="AV554" s="10">
        <f>SUM(COUNTIFS($P554:$AT554,{"Present - Awaiting","Present - Regularise - Awaiting"}))</f>
        <v>0</v>
      </c>
      <c r="AW554" s="10">
        <f>SUM(COUNTIFS($P554:$AT554,{"Weekoff - Approved","Weekoff Regularise - Approved","Weekoff - Regularise - Approved"}))</f>
        <v>4</v>
      </c>
      <c r="AX554" s="10">
        <f>SUM(COUNTIFS($P554:$AT554,{"Half Day - Approved","Halfday Present - Regularise - Approved","Halfday Present - Approved"}))/2</f>
        <v>0</v>
      </c>
      <c r="AY554" s="10">
        <f>SUM(COUNTIFS($P554:$AT554,{"Half Day - Awaiting"}))/2</f>
        <v>0</v>
      </c>
      <c r="AZ554" s="10">
        <f>COUNTIFS($P554:$AT554,"*Leave - approved*")</f>
        <v>0</v>
      </c>
      <c r="BA554" s="10">
        <f>SUM(COUNTIFS($P554:$AT554,{"Leave - Awaiting"}))</f>
        <v>0</v>
      </c>
      <c r="BB554" s="10">
        <f>COUNTIFS($P554:$AT554,"*Holiday*")</f>
        <v>0</v>
      </c>
      <c r="BC554" s="10">
        <f>SUM(COUNTIFS($P554:$AT554,{"Absent","Absent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4" s="10">
        <f>SUM(COUNTIFS($P554:$AT554,{"Not Marked","Halfday Present - Rejected","Half Day - Rejected","Marked Absent - Regularise - Rejected"}))</f>
        <v>0</v>
      </c>
      <c r="BE554" s="10">
        <f>COUNTIFS($P554:$AT554,"*NA*")</f>
        <v>0</v>
      </c>
      <c r="BF554" s="10">
        <f>SUM(AV554+AY554+BA554+BC554+BD554)</f>
        <v>0</v>
      </c>
      <c r="BG554" s="10">
        <f>SUM(AU554+AW554+AX554+AZ554+BB554)</f>
        <v>31</v>
      </c>
      <c r="BH554" s="10">
        <f>SUM($AU554:$BE554)</f>
        <v>31</v>
      </c>
      <c r="BI554" s="10">
        <f>BA554</f>
        <v>0</v>
      </c>
      <c r="BJ554" s="10">
        <f>BD554+BI554</f>
        <v>0</v>
      </c>
      <c r="BK554" s="10">
        <v>0</v>
      </c>
      <c r="BL554" s="10" t="s">
        <v>2380</v>
      </c>
      <c r="BM554" s="10" t="s">
        <v>2377</v>
      </c>
    </row>
    <row r="555" spans="1:65" x14ac:dyDescent="0.25">
      <c r="A555" s="10" t="s">
        <v>177</v>
      </c>
      <c r="B555" s="10" t="s">
        <v>178</v>
      </c>
      <c r="C555" s="10">
        <v>2003153510</v>
      </c>
      <c r="D555" s="10" t="s">
        <v>1438</v>
      </c>
      <c r="E555" s="10" t="s">
        <v>1439</v>
      </c>
      <c r="F555" s="10" t="s">
        <v>46</v>
      </c>
      <c r="G555" s="10" t="s">
        <v>96</v>
      </c>
      <c r="H555" s="10">
        <v>9321132188</v>
      </c>
      <c r="I555" s="10" t="s">
        <v>1440</v>
      </c>
      <c r="J555" s="22">
        <v>45467</v>
      </c>
      <c r="K555" s="10">
        <v>9969030897</v>
      </c>
      <c r="L555" s="10" t="s">
        <v>1441</v>
      </c>
      <c r="M555" s="10" t="s">
        <v>1442</v>
      </c>
      <c r="N555" s="10" t="s">
        <v>40</v>
      </c>
      <c r="O555" s="10" t="s">
        <v>41</v>
      </c>
      <c r="P555" s="10" t="s">
        <v>15</v>
      </c>
      <c r="Q555" s="10" t="s">
        <v>2360</v>
      </c>
      <c r="R555" s="10" t="s">
        <v>15</v>
      </c>
      <c r="S555" s="10" t="s">
        <v>15</v>
      </c>
      <c r="T555" s="10" t="s">
        <v>2282</v>
      </c>
      <c r="U555" s="10" t="s">
        <v>2360</v>
      </c>
      <c r="V555" s="10" t="s">
        <v>15</v>
      </c>
      <c r="W555" s="10" t="s">
        <v>15</v>
      </c>
      <c r="X555" s="10" t="s">
        <v>15</v>
      </c>
      <c r="Y555" s="10" t="s">
        <v>15</v>
      </c>
      <c r="Z555" s="10" t="s">
        <v>15</v>
      </c>
      <c r="AA555" s="10" t="s">
        <v>2282</v>
      </c>
      <c r="AB555" s="10" t="s">
        <v>15</v>
      </c>
      <c r="AC555" s="10" t="s">
        <v>15</v>
      </c>
      <c r="AD555" s="10" t="s">
        <v>15</v>
      </c>
      <c r="AE555" s="10" t="s">
        <v>15</v>
      </c>
      <c r="AF555" s="10" t="s">
        <v>15</v>
      </c>
      <c r="AG555" s="10" t="s">
        <v>15</v>
      </c>
      <c r="AH555" s="10" t="s">
        <v>2282</v>
      </c>
      <c r="AI555" s="10" t="s">
        <v>15</v>
      </c>
      <c r="AJ555" s="10" t="s">
        <v>15</v>
      </c>
      <c r="AK555" s="10" t="s">
        <v>15</v>
      </c>
      <c r="AL555" s="10" t="s">
        <v>15</v>
      </c>
      <c r="AM555" s="10" t="s">
        <v>15</v>
      </c>
      <c r="AN555" s="10" t="s">
        <v>15</v>
      </c>
      <c r="AO555" s="10" t="s">
        <v>2282</v>
      </c>
      <c r="AP555" s="10" t="s">
        <v>15</v>
      </c>
      <c r="AQ555" s="10" t="s">
        <v>15</v>
      </c>
      <c r="AR555" s="10" t="s">
        <v>15</v>
      </c>
      <c r="AS555" s="10" t="s">
        <v>15</v>
      </c>
      <c r="AT555" s="10" t="s">
        <v>15</v>
      </c>
      <c r="AU555" s="10">
        <f>SUM(COUNTIFS($P555:$AT555,{"Present - Approved","On behalf attendance - Approved","On behalf attendance - Regularise - Approved","Present - Regularise - Approved"}))</f>
        <v>27</v>
      </c>
      <c r="AV555" s="10">
        <f>SUM(COUNTIFS($P555:$AT555,{"Present - Awaiting","Present - Regularise - Awaiting"}))</f>
        <v>0</v>
      </c>
      <c r="AW555" s="10">
        <f>SUM(COUNTIFS($P555:$AT555,{"Weekoff - Approved","Weekoff Regularise - Approved","Weekoff - Regularise - Approved"}))</f>
        <v>4</v>
      </c>
      <c r="AX555" s="10">
        <f>SUM(COUNTIFS($P555:$AT555,{"Half Day - Approved","Halfday Present - Regularise - Approved","Halfday Present - Approved"}))/2</f>
        <v>0</v>
      </c>
      <c r="AY555" s="10">
        <f>SUM(COUNTIFS($P555:$AT555,{"Half Day - Awaiting"}))/2</f>
        <v>0</v>
      </c>
      <c r="AZ555" s="10">
        <f>COUNTIFS($P555:$AT555,"*Leave - approved*")</f>
        <v>0</v>
      </c>
      <c r="BA555" s="10">
        <f>SUM(COUNTIFS($P555:$AT555,{"Leave - Awaiting"}))</f>
        <v>0</v>
      </c>
      <c r="BB555" s="10">
        <f>COUNTIFS($P555:$AT555,"*Holiday*")</f>
        <v>0</v>
      </c>
      <c r="BC555" s="10">
        <f>SUM(COUNTIFS($P555:$AT555,{"Absent","Absent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5" s="10">
        <f>SUM(COUNTIFS($P555:$AT555,{"Not Marked","Halfday Present - Rejected","Half Day - Rejected","Marked Absent - Regularise - Rejected"}))</f>
        <v>0</v>
      </c>
      <c r="BE555" s="10">
        <f>COUNTIFS($P555:$AT555,"*NA*")</f>
        <v>0</v>
      </c>
      <c r="BF555" s="10">
        <f>SUM(AV555+AY555+BA555+BC555+BD555)</f>
        <v>0</v>
      </c>
      <c r="BG555" s="10">
        <f>SUM(AU555+AW555+AX555+AZ555+BB555)</f>
        <v>31</v>
      </c>
      <c r="BH555" s="10">
        <f>SUM($AU555:$BE555)</f>
        <v>31</v>
      </c>
      <c r="BI555" s="10">
        <f>BA555</f>
        <v>0</v>
      </c>
      <c r="BJ555" s="10">
        <f>BD555+BI555</f>
        <v>0</v>
      </c>
      <c r="BK555" s="10">
        <v>0</v>
      </c>
      <c r="BL555" s="10" t="s">
        <v>2380</v>
      </c>
      <c r="BM555" s="10" t="s">
        <v>2377</v>
      </c>
    </row>
    <row r="556" spans="1:65" x14ac:dyDescent="0.25">
      <c r="A556" s="10" t="s">
        <v>87</v>
      </c>
      <c r="B556" s="10" t="s">
        <v>88</v>
      </c>
      <c r="C556" s="10">
        <v>2003111182</v>
      </c>
      <c r="D556" s="10" t="s">
        <v>1443</v>
      </c>
      <c r="E556" s="10" t="s">
        <v>1444</v>
      </c>
      <c r="F556" s="10" t="s">
        <v>91</v>
      </c>
      <c r="G556" s="10" t="s">
        <v>47</v>
      </c>
      <c r="H556" s="10">
        <v>6290379829</v>
      </c>
      <c r="I556" s="10" t="s">
        <v>1216</v>
      </c>
      <c r="J556" s="22">
        <v>45461</v>
      </c>
      <c r="K556" s="10">
        <v>9674727960</v>
      </c>
      <c r="L556" s="10" t="s">
        <v>721</v>
      </c>
      <c r="M556" s="10" t="s">
        <v>99</v>
      </c>
      <c r="N556" s="10" t="s">
        <v>40</v>
      </c>
      <c r="O556" s="10" t="s">
        <v>41</v>
      </c>
      <c r="P556" s="10" t="s">
        <v>15</v>
      </c>
      <c r="Q556" s="10" t="s">
        <v>15</v>
      </c>
      <c r="R556" s="10" t="s">
        <v>15</v>
      </c>
      <c r="S556" s="10" t="s">
        <v>15</v>
      </c>
      <c r="T556" s="10" t="s">
        <v>2282</v>
      </c>
      <c r="U556" s="10" t="s">
        <v>15</v>
      </c>
      <c r="V556" s="10" t="s">
        <v>15</v>
      </c>
      <c r="W556" s="10" t="s">
        <v>15</v>
      </c>
      <c r="X556" s="10" t="s">
        <v>15</v>
      </c>
      <c r="Y556" s="10" t="s">
        <v>15</v>
      </c>
      <c r="Z556" s="10" t="s">
        <v>15</v>
      </c>
      <c r="AA556" s="10" t="s">
        <v>2282</v>
      </c>
      <c r="AB556" s="10" t="s">
        <v>15</v>
      </c>
      <c r="AC556" s="10" t="s">
        <v>15</v>
      </c>
      <c r="AD556" s="10" t="s">
        <v>15</v>
      </c>
      <c r="AE556" s="10" t="s">
        <v>15</v>
      </c>
      <c r="AF556" s="10" t="s">
        <v>15</v>
      </c>
      <c r="AG556" s="10" t="s">
        <v>15</v>
      </c>
      <c r="AH556" s="10" t="s">
        <v>2282</v>
      </c>
      <c r="AI556" s="10" t="s">
        <v>15</v>
      </c>
      <c r="AJ556" s="10" t="s">
        <v>15</v>
      </c>
      <c r="AK556" s="10" t="s">
        <v>15</v>
      </c>
      <c r="AL556" s="10" t="s">
        <v>15</v>
      </c>
      <c r="AM556" s="10" t="s">
        <v>15</v>
      </c>
      <c r="AN556" s="10" t="s">
        <v>15</v>
      </c>
      <c r="AO556" s="10" t="s">
        <v>2282</v>
      </c>
      <c r="AP556" s="10" t="s">
        <v>15</v>
      </c>
      <c r="AQ556" s="10" t="s">
        <v>15</v>
      </c>
      <c r="AR556" s="10" t="s">
        <v>15</v>
      </c>
      <c r="AS556" s="10" t="s">
        <v>15</v>
      </c>
      <c r="AT556" s="10" t="s">
        <v>15</v>
      </c>
      <c r="AU556" s="10">
        <f>SUM(COUNTIFS($P556:$AT556,{"Present - Approved","On behalf attendance - Approved","On behalf attendance - Regularise - Approved","Present - Regularise - Approved"}))</f>
        <v>27</v>
      </c>
      <c r="AV556" s="10">
        <f>SUM(COUNTIFS($P556:$AT556,{"Present - Awaiting","Present - Regularise - Awaiting"}))</f>
        <v>0</v>
      </c>
      <c r="AW556" s="10">
        <f>SUM(COUNTIFS($P556:$AT556,{"Weekoff - Approved","Weekoff Regularise - Approved","Weekoff - Regularise - Approved"}))</f>
        <v>4</v>
      </c>
      <c r="AX556" s="10">
        <f>SUM(COUNTIFS($P556:$AT556,{"Half Day - Approved","Halfday Present - Regularise - Approved","Halfday Present - Approved"}))/2</f>
        <v>0</v>
      </c>
      <c r="AY556" s="10">
        <f>SUM(COUNTIFS($P556:$AT556,{"Half Day - Awaiting"}))/2</f>
        <v>0</v>
      </c>
      <c r="AZ556" s="10">
        <f>COUNTIFS($P556:$AT556,"*Leave - approved*")</f>
        <v>0</v>
      </c>
      <c r="BA556" s="10">
        <f>SUM(COUNTIFS($P556:$AT556,{"Leave - Awaiting"}))</f>
        <v>0</v>
      </c>
      <c r="BB556" s="10">
        <f>COUNTIFS($P556:$AT556,"*Holiday*")</f>
        <v>0</v>
      </c>
      <c r="BC556" s="10">
        <f>SUM(COUNTIFS($P556:$AT556,{"Absent","Absent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6" s="10">
        <f>SUM(COUNTIFS($P556:$AT556,{"Not Marked","Halfday Present - Rejected","Half Day - Rejected","Marked Absent - Regularise - Rejected"}))</f>
        <v>0</v>
      </c>
      <c r="BE556" s="10">
        <f>COUNTIFS($P556:$AT556,"*NA*")</f>
        <v>0</v>
      </c>
      <c r="BF556" s="10">
        <f>SUM(AV556+AY556+BA556+BC556+BD556)</f>
        <v>0</v>
      </c>
      <c r="BG556" s="10">
        <f>SUM(AU556+AW556+AX556+AZ556+BB556)</f>
        <v>31</v>
      </c>
      <c r="BH556" s="10">
        <f>SUM($AU556:$BE556)</f>
        <v>31</v>
      </c>
      <c r="BI556" s="10">
        <f>BA556</f>
        <v>0</v>
      </c>
      <c r="BJ556" s="10">
        <f>BD556+BI556</f>
        <v>0</v>
      </c>
      <c r="BK556" s="10">
        <v>0</v>
      </c>
      <c r="BL556" s="10" t="s">
        <v>2380</v>
      </c>
      <c r="BM556" s="10" t="s">
        <v>2377</v>
      </c>
    </row>
    <row r="557" spans="1:65" x14ac:dyDescent="0.25">
      <c r="A557" s="10" t="s">
        <v>383</v>
      </c>
      <c r="B557" s="10" t="s">
        <v>384</v>
      </c>
      <c r="C557" s="10">
        <v>2003153515</v>
      </c>
      <c r="D557" s="10" t="s">
        <v>1445</v>
      </c>
      <c r="E557" s="10" t="s">
        <v>1446</v>
      </c>
      <c r="F557" s="10" t="s">
        <v>46</v>
      </c>
      <c r="G557" s="10" t="s">
        <v>47</v>
      </c>
      <c r="H557" s="10">
        <v>9669024412</v>
      </c>
      <c r="I557" s="10" t="s">
        <v>1216</v>
      </c>
      <c r="J557" s="22">
        <v>45474</v>
      </c>
      <c r="K557" s="10">
        <v>7869621430</v>
      </c>
      <c r="L557" s="10" t="s">
        <v>387</v>
      </c>
      <c r="M557" s="10" t="s">
        <v>59</v>
      </c>
      <c r="N557" s="10" t="s">
        <v>40</v>
      </c>
      <c r="O557" s="10" t="s">
        <v>41</v>
      </c>
      <c r="P557" s="10" t="s">
        <v>15</v>
      </c>
      <c r="Q557" s="10" t="s">
        <v>15</v>
      </c>
      <c r="R557" s="10" t="s">
        <v>15</v>
      </c>
      <c r="S557" s="10" t="s">
        <v>15</v>
      </c>
      <c r="T557" s="10" t="s">
        <v>2282</v>
      </c>
      <c r="U557" s="10" t="s">
        <v>15</v>
      </c>
      <c r="V557" s="10" t="s">
        <v>15</v>
      </c>
      <c r="W557" s="10" t="s">
        <v>15</v>
      </c>
      <c r="X557" s="10" t="s">
        <v>15</v>
      </c>
      <c r="Y557" s="10" t="s">
        <v>2359</v>
      </c>
      <c r="Z557" s="10" t="s">
        <v>15</v>
      </c>
      <c r="AA557" s="10" t="s">
        <v>2282</v>
      </c>
      <c r="AB557" s="10" t="s">
        <v>15</v>
      </c>
      <c r="AC557" s="10" t="s">
        <v>15</v>
      </c>
      <c r="AD557" s="10" t="s">
        <v>15</v>
      </c>
      <c r="AE557" s="10" t="s">
        <v>15</v>
      </c>
      <c r="AF557" s="10" t="s">
        <v>15</v>
      </c>
      <c r="AG557" s="10" t="s">
        <v>15</v>
      </c>
      <c r="AH557" s="10" t="s">
        <v>2282</v>
      </c>
      <c r="AI557" s="10" t="s">
        <v>15</v>
      </c>
      <c r="AJ557" s="10" t="s">
        <v>15</v>
      </c>
      <c r="AK557" s="10" t="s">
        <v>15</v>
      </c>
      <c r="AL557" s="10" t="s">
        <v>15</v>
      </c>
      <c r="AM557" s="10" t="s">
        <v>15</v>
      </c>
      <c r="AN557" s="10" t="s">
        <v>15</v>
      </c>
      <c r="AO557" s="10" t="s">
        <v>2282</v>
      </c>
      <c r="AP557" s="10" t="s">
        <v>15</v>
      </c>
      <c r="AQ557" s="10" t="s">
        <v>15</v>
      </c>
      <c r="AR557" s="10" t="s">
        <v>15</v>
      </c>
      <c r="AS557" s="10" t="s">
        <v>15</v>
      </c>
      <c r="AT557" s="10" t="s">
        <v>15</v>
      </c>
      <c r="AU557" s="10">
        <f>SUM(COUNTIFS($P557:$AT557,{"Present - Approved","On behalf attendance - Approved","On behalf attendance - Regularise - Approved","Present - Regularise - Approved"}))</f>
        <v>26</v>
      </c>
      <c r="AV557" s="10">
        <f>SUM(COUNTIFS($P557:$AT557,{"Present - Awaiting","Present - Regularise - Awaiting"}))</f>
        <v>0</v>
      </c>
      <c r="AW557" s="10">
        <f>SUM(COUNTIFS($P557:$AT557,{"Weekoff - Approved","Weekoff Regularise - Approved","Weekoff - Regularise - Approved"}))</f>
        <v>4</v>
      </c>
      <c r="AX557" s="10">
        <f>SUM(COUNTIFS($P557:$AT557,{"Half Day - Approved","Halfday Present - Regularise - Approved","Halfday Present - Approved"}))/2</f>
        <v>0</v>
      </c>
      <c r="AY557" s="10">
        <f>SUM(COUNTIFS($P557:$AT557,{"Half Day - Awaiting"}))/2</f>
        <v>0</v>
      </c>
      <c r="AZ557" s="10">
        <f>COUNTIFS($P557:$AT557,"*Leave - approved*")</f>
        <v>1</v>
      </c>
      <c r="BA557" s="10">
        <f>SUM(COUNTIFS($P557:$AT557,{"Leave - Awaiting"}))</f>
        <v>0</v>
      </c>
      <c r="BB557" s="10">
        <f>COUNTIFS($P557:$AT557,"*Holiday*")</f>
        <v>0</v>
      </c>
      <c r="BC557" s="10">
        <f>SUM(COUNTIFS($P557:$AT557,{"Absent","Absent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7" s="10">
        <f>SUM(COUNTIFS($P557:$AT557,{"Not Marked","Halfday Present - Rejected","Half Day - Rejected","Marked Absent - Regularise - Rejected"}))</f>
        <v>0</v>
      </c>
      <c r="BE557" s="10">
        <f>COUNTIFS($P557:$AT557,"*NA*")</f>
        <v>0</v>
      </c>
      <c r="BF557" s="10">
        <f>SUM(AV557+AY557+BA557+BC557+BD557)</f>
        <v>0</v>
      </c>
      <c r="BG557" s="10">
        <f>SUM(AU557+AW557+AX557+AZ557+BB557)</f>
        <v>31</v>
      </c>
      <c r="BH557" s="10">
        <f>SUM($AU557:$BE557)</f>
        <v>31</v>
      </c>
      <c r="BI557" s="10">
        <f>BA557</f>
        <v>0</v>
      </c>
      <c r="BJ557" s="10">
        <f>BD557+BI557</f>
        <v>0</v>
      </c>
      <c r="BK557" s="10">
        <v>0</v>
      </c>
      <c r="BL557" s="10" t="s">
        <v>2380</v>
      </c>
      <c r="BM557" s="10" t="s">
        <v>2377</v>
      </c>
    </row>
    <row r="558" spans="1:65" x14ac:dyDescent="0.25">
      <c r="A558" s="10" t="s">
        <v>117</v>
      </c>
      <c r="B558" s="10" t="s">
        <v>840</v>
      </c>
      <c r="C558" s="10">
        <v>2003153567</v>
      </c>
      <c r="D558" s="10" t="s">
        <v>1447</v>
      </c>
      <c r="E558" s="10" t="s">
        <v>1448</v>
      </c>
      <c r="F558" s="10" t="s">
        <v>35</v>
      </c>
      <c r="G558" s="10" t="s">
        <v>47</v>
      </c>
      <c r="H558" s="10">
        <v>7402334480</v>
      </c>
      <c r="I558" s="10" t="s">
        <v>1216</v>
      </c>
      <c r="J558" s="22">
        <v>45465</v>
      </c>
      <c r="K558" s="10">
        <v>9655222021</v>
      </c>
      <c r="L558" s="10" t="s">
        <v>843</v>
      </c>
      <c r="M558" s="10" t="s">
        <v>253</v>
      </c>
      <c r="N558" s="10" t="s">
        <v>40</v>
      </c>
      <c r="O558" s="10" t="s">
        <v>41</v>
      </c>
      <c r="P558" s="10" t="s">
        <v>2360</v>
      </c>
      <c r="Q558" s="10" t="s">
        <v>2359</v>
      </c>
      <c r="R558" s="10" t="s">
        <v>15</v>
      </c>
      <c r="S558" s="10" t="s">
        <v>15</v>
      </c>
      <c r="T558" s="10" t="s">
        <v>2282</v>
      </c>
      <c r="U558" s="10" t="s">
        <v>15</v>
      </c>
      <c r="V558" s="10" t="s">
        <v>2360</v>
      </c>
      <c r="W558" s="10" t="s">
        <v>15</v>
      </c>
      <c r="X558" s="10" t="s">
        <v>15</v>
      </c>
      <c r="Y558" s="10" t="s">
        <v>15</v>
      </c>
      <c r="Z558" s="10" t="s">
        <v>2360</v>
      </c>
      <c r="AA558" s="10" t="s">
        <v>2282</v>
      </c>
      <c r="AB558" s="10" t="s">
        <v>15</v>
      </c>
      <c r="AC558" s="10" t="s">
        <v>15</v>
      </c>
      <c r="AD558" s="10" t="s">
        <v>15</v>
      </c>
      <c r="AE558" s="10" t="s">
        <v>15</v>
      </c>
      <c r="AF558" s="10" t="s">
        <v>15</v>
      </c>
      <c r="AG558" s="10" t="s">
        <v>15</v>
      </c>
      <c r="AH558" s="10" t="s">
        <v>2282</v>
      </c>
      <c r="AI558" s="10" t="s">
        <v>15</v>
      </c>
      <c r="AJ558" s="10" t="s">
        <v>2359</v>
      </c>
      <c r="AK558" s="10" t="s">
        <v>15</v>
      </c>
      <c r="AL558" s="10" t="s">
        <v>15</v>
      </c>
      <c r="AM558" s="10" t="s">
        <v>15</v>
      </c>
      <c r="AN558" s="10" t="s">
        <v>15</v>
      </c>
      <c r="AO558" s="10" t="s">
        <v>2282</v>
      </c>
      <c r="AP558" s="10" t="s">
        <v>15</v>
      </c>
      <c r="AQ558" s="10" t="s">
        <v>2359</v>
      </c>
      <c r="AR558" s="10" t="s">
        <v>2359</v>
      </c>
      <c r="AS558" s="10" t="s">
        <v>15</v>
      </c>
      <c r="AT558" s="10" t="s">
        <v>15</v>
      </c>
      <c r="AU558" s="10">
        <f>SUM(COUNTIFS($P558:$AT558,{"Present - Approved","On behalf attendance - Approved","On behalf attendance - Regularise - Approved","Present - Regularise - Approved"}))</f>
        <v>23</v>
      </c>
      <c r="AV558" s="10">
        <f>SUM(COUNTIFS($P558:$AT558,{"Present - Awaiting","Present - Regularise - Awaiting"}))</f>
        <v>0</v>
      </c>
      <c r="AW558" s="10">
        <f>SUM(COUNTIFS($P558:$AT558,{"Weekoff - Approved","Weekoff Regularise - Approved","Weekoff - Regularise - Approved"}))</f>
        <v>4</v>
      </c>
      <c r="AX558" s="10">
        <f>SUM(COUNTIFS($P558:$AT558,{"Half Day - Approved","Halfday Present - Regularise - Approved","Halfday Present - Approved"}))/2</f>
        <v>0</v>
      </c>
      <c r="AY558" s="10">
        <f>SUM(COUNTIFS($P558:$AT558,{"Half Day - Awaiting"}))/2</f>
        <v>0</v>
      </c>
      <c r="AZ558" s="10">
        <f>COUNTIFS($P558:$AT558,"*Leave - approved*")</f>
        <v>4</v>
      </c>
      <c r="BA558" s="10">
        <f>SUM(COUNTIFS($P558:$AT558,{"Leave - Awaiting"}))</f>
        <v>0</v>
      </c>
      <c r="BB558" s="10">
        <f>COUNTIFS($P558:$AT558,"*Holiday*")</f>
        <v>0</v>
      </c>
      <c r="BC558" s="10">
        <f>SUM(COUNTIFS($P558:$AT558,{"Absent","Absent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8" s="10">
        <f>SUM(COUNTIFS($P558:$AT558,{"Not Marked","Halfday Present - Rejected","Half Day - Rejected","Marked Absent - Regularise - Rejected"}))</f>
        <v>0</v>
      </c>
      <c r="BE558" s="10">
        <f>COUNTIFS($P558:$AT558,"*NA*")</f>
        <v>0</v>
      </c>
      <c r="BF558" s="10">
        <f>SUM(AV558+AY558+BA558+BC558+BD558)</f>
        <v>0</v>
      </c>
      <c r="BG558" s="10">
        <f>SUM(AU558+AW558+AX558+AZ558+BB558)</f>
        <v>31</v>
      </c>
      <c r="BH558" s="10">
        <f>SUM($AU558:$BE558)</f>
        <v>31</v>
      </c>
      <c r="BI558" s="10">
        <f>BA558</f>
        <v>0</v>
      </c>
      <c r="BJ558" s="10">
        <f>BD558+BI558</f>
        <v>0</v>
      </c>
      <c r="BK558" s="10">
        <v>0</v>
      </c>
      <c r="BL558" s="10" t="s">
        <v>2380</v>
      </c>
      <c r="BM558" s="10" t="s">
        <v>2377</v>
      </c>
    </row>
    <row r="559" spans="1:65" x14ac:dyDescent="0.25">
      <c r="A559" s="10" t="s">
        <v>177</v>
      </c>
      <c r="B559" s="10" t="s">
        <v>1449</v>
      </c>
      <c r="C559" s="10">
        <v>2003111208</v>
      </c>
      <c r="D559" s="10" t="s">
        <v>1450</v>
      </c>
      <c r="E559" s="10" t="s">
        <v>1451</v>
      </c>
      <c r="F559" s="10" t="s">
        <v>46</v>
      </c>
      <c r="G559" s="10" t="s">
        <v>47</v>
      </c>
      <c r="H559" s="10">
        <v>9529858955</v>
      </c>
      <c r="I559" s="10" t="s">
        <v>1216</v>
      </c>
      <c r="J559" s="22">
        <v>45450</v>
      </c>
      <c r="K559" s="10">
        <v>9766264906</v>
      </c>
      <c r="L559" s="10" t="s">
        <v>509</v>
      </c>
      <c r="M559" s="10" t="s">
        <v>428</v>
      </c>
      <c r="N559" s="10" t="s">
        <v>40</v>
      </c>
      <c r="O559" s="10" t="s">
        <v>41</v>
      </c>
      <c r="P559" s="10" t="s">
        <v>15</v>
      </c>
      <c r="Q559" s="10" t="s">
        <v>15</v>
      </c>
      <c r="R559" s="10" t="s">
        <v>15</v>
      </c>
      <c r="S559" s="10" t="s">
        <v>15</v>
      </c>
      <c r="T559" s="10" t="s">
        <v>2282</v>
      </c>
      <c r="U559" s="10" t="s">
        <v>15</v>
      </c>
      <c r="V559" s="10" t="s">
        <v>15</v>
      </c>
      <c r="W559" s="10" t="s">
        <v>15</v>
      </c>
      <c r="X559" s="10" t="s">
        <v>15</v>
      </c>
      <c r="Y559" s="10" t="s">
        <v>15</v>
      </c>
      <c r="Z559" s="10" t="s">
        <v>15</v>
      </c>
      <c r="AA559" s="10" t="s">
        <v>2282</v>
      </c>
      <c r="AB559" s="10" t="s">
        <v>15</v>
      </c>
      <c r="AC559" s="10" t="s">
        <v>15</v>
      </c>
      <c r="AD559" s="10" t="s">
        <v>15</v>
      </c>
      <c r="AE559" s="10" t="s">
        <v>15</v>
      </c>
      <c r="AF559" s="10" t="s">
        <v>15</v>
      </c>
      <c r="AG559" s="10" t="s">
        <v>15</v>
      </c>
      <c r="AH559" s="10" t="s">
        <v>2282</v>
      </c>
      <c r="AI559" s="10" t="s">
        <v>15</v>
      </c>
      <c r="AJ559" s="10" t="s">
        <v>15</v>
      </c>
      <c r="AK559" s="10" t="s">
        <v>15</v>
      </c>
      <c r="AL559" s="10" t="s">
        <v>15</v>
      </c>
      <c r="AM559" s="10" t="s">
        <v>15</v>
      </c>
      <c r="AN559" s="10" t="s">
        <v>15</v>
      </c>
      <c r="AO559" s="10" t="s">
        <v>2282</v>
      </c>
      <c r="AP559" s="10" t="s">
        <v>15</v>
      </c>
      <c r="AQ559" s="10" t="s">
        <v>15</v>
      </c>
      <c r="AR559" s="10" t="s">
        <v>15</v>
      </c>
      <c r="AS559" s="10" t="s">
        <v>15</v>
      </c>
      <c r="AT559" s="10" t="s">
        <v>15</v>
      </c>
      <c r="AU559" s="10">
        <f>SUM(COUNTIFS($P559:$AT559,{"Present - Approved","On behalf attendance - Approved","On behalf attendance - Regularise - Approved","Present - Regularise - Approved"}))</f>
        <v>27</v>
      </c>
      <c r="AV559" s="10">
        <f>SUM(COUNTIFS($P559:$AT559,{"Present - Awaiting","Present - Regularise - Awaiting"}))</f>
        <v>0</v>
      </c>
      <c r="AW559" s="10">
        <f>SUM(COUNTIFS($P559:$AT559,{"Weekoff - Approved","Weekoff Regularise - Approved","Weekoff - Regularise - Approved"}))</f>
        <v>4</v>
      </c>
      <c r="AX559" s="10">
        <f>SUM(COUNTIFS($P559:$AT559,{"Half Day - Approved","Halfday Present - Regularise - Approved","Halfday Present - Approved"}))/2</f>
        <v>0</v>
      </c>
      <c r="AY559" s="10">
        <f>SUM(COUNTIFS($P559:$AT559,{"Half Day - Awaiting"}))/2</f>
        <v>0</v>
      </c>
      <c r="AZ559" s="10">
        <f>COUNTIFS($P559:$AT559,"*Leave - approved*")</f>
        <v>0</v>
      </c>
      <c r="BA559" s="10">
        <f>SUM(COUNTIFS($P559:$AT559,{"Leave - Awaiting"}))</f>
        <v>0</v>
      </c>
      <c r="BB559" s="10">
        <f>COUNTIFS($P559:$AT559,"*Holiday*")</f>
        <v>0</v>
      </c>
      <c r="BC559" s="10">
        <f>SUM(COUNTIFS($P559:$AT559,{"Absent","Absent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59" s="10">
        <f>SUM(COUNTIFS($P559:$AT559,{"Not Marked","Halfday Present - Rejected","Half Day - Rejected","Marked Absent - Regularise - Rejected"}))</f>
        <v>0</v>
      </c>
      <c r="BE559" s="10">
        <f>COUNTIFS($P559:$AT559,"*NA*")</f>
        <v>0</v>
      </c>
      <c r="BF559" s="10">
        <f>SUM(AV559+AY559+BA559+BC559+BD559)</f>
        <v>0</v>
      </c>
      <c r="BG559" s="10">
        <f>SUM(AU559+AW559+AX559+AZ559+BB559)</f>
        <v>31</v>
      </c>
      <c r="BH559" s="10">
        <f>SUM($AU559:$BE559)</f>
        <v>31</v>
      </c>
      <c r="BI559" s="10">
        <f>BA559</f>
        <v>0</v>
      </c>
      <c r="BJ559" s="10">
        <f>BD559+BI559</f>
        <v>0</v>
      </c>
      <c r="BK559" s="10">
        <v>0</v>
      </c>
      <c r="BL559" s="10" t="s">
        <v>2380</v>
      </c>
      <c r="BM559" s="10" t="s">
        <v>2377</v>
      </c>
    </row>
    <row r="560" spans="1:65" x14ac:dyDescent="0.25">
      <c r="A560" s="10" t="s">
        <v>123</v>
      </c>
      <c r="B560" s="10" t="s">
        <v>124</v>
      </c>
      <c r="C560" s="10">
        <v>2003153513</v>
      </c>
      <c r="D560" s="10" t="s">
        <v>1452</v>
      </c>
      <c r="E560" s="10" t="s">
        <v>1453</v>
      </c>
      <c r="F560" s="10" t="s">
        <v>104</v>
      </c>
      <c r="G560" s="10" t="s">
        <v>36</v>
      </c>
      <c r="H560" s="10">
        <v>9873841899</v>
      </c>
      <c r="I560" s="10" t="s">
        <v>37</v>
      </c>
      <c r="J560" s="22">
        <v>45474</v>
      </c>
      <c r="K560" s="10">
        <v>8860327058</v>
      </c>
      <c r="L560" s="10" t="s">
        <v>611</v>
      </c>
      <c r="M560" s="10" t="s">
        <v>163</v>
      </c>
      <c r="N560" s="10" t="s">
        <v>40</v>
      </c>
      <c r="O560" s="10" t="s">
        <v>41</v>
      </c>
      <c r="P560" s="10" t="s">
        <v>15</v>
      </c>
      <c r="Q560" s="10" t="s">
        <v>2359</v>
      </c>
      <c r="R560" s="10" t="s">
        <v>15</v>
      </c>
      <c r="S560" s="10" t="s">
        <v>15</v>
      </c>
      <c r="T560" s="10" t="s">
        <v>2282</v>
      </c>
      <c r="U560" s="10" t="s">
        <v>15</v>
      </c>
      <c r="V560" s="10" t="s">
        <v>15</v>
      </c>
      <c r="W560" s="10" t="s">
        <v>15</v>
      </c>
      <c r="X560" s="10" t="s">
        <v>15</v>
      </c>
      <c r="Y560" s="10" t="s">
        <v>15</v>
      </c>
      <c r="Z560" s="10" t="s">
        <v>15</v>
      </c>
      <c r="AA560" s="10" t="s">
        <v>2282</v>
      </c>
      <c r="AB560" s="10" t="s">
        <v>15</v>
      </c>
      <c r="AC560" s="10" t="s">
        <v>15</v>
      </c>
      <c r="AD560" s="10" t="s">
        <v>15</v>
      </c>
      <c r="AE560" s="10" t="s">
        <v>2359</v>
      </c>
      <c r="AF560" s="10" t="s">
        <v>15</v>
      </c>
      <c r="AG560" s="10" t="s">
        <v>2362</v>
      </c>
      <c r="AH560" s="10" t="s">
        <v>2282</v>
      </c>
      <c r="AI560" s="10" t="s">
        <v>15</v>
      </c>
      <c r="AJ560" s="10" t="s">
        <v>15</v>
      </c>
      <c r="AK560" s="10" t="s">
        <v>15</v>
      </c>
      <c r="AL560" s="10" t="s">
        <v>15</v>
      </c>
      <c r="AM560" s="10" t="s">
        <v>15</v>
      </c>
      <c r="AN560" s="10" t="s">
        <v>15</v>
      </c>
      <c r="AO560" s="10" t="s">
        <v>2282</v>
      </c>
      <c r="AP560" s="10" t="s">
        <v>15</v>
      </c>
      <c r="AQ560" s="10" t="s">
        <v>15</v>
      </c>
      <c r="AR560" s="10" t="s">
        <v>15</v>
      </c>
      <c r="AS560" s="10" t="s">
        <v>15</v>
      </c>
      <c r="AT560" s="10" t="s">
        <v>15</v>
      </c>
      <c r="AU560" s="10">
        <f>SUM(COUNTIFS($P560:$AT560,{"Present - Approved","On behalf attendance - Approved","On behalf attendance - Regularise - Approved","Present - Regularise - Approved"}))</f>
        <v>24</v>
      </c>
      <c r="AV560" s="10">
        <f>SUM(COUNTIFS($P560:$AT560,{"Present - Awaiting","Present - Regularise - Awaiting"}))</f>
        <v>0</v>
      </c>
      <c r="AW560" s="10">
        <f>SUM(COUNTIFS($P560:$AT560,{"Weekoff - Approved","Weekoff Regularise - Approved","Weekoff - Regularise - Approved"}))</f>
        <v>4</v>
      </c>
      <c r="AX560" s="10">
        <f>SUM(COUNTIFS($P560:$AT560,{"Half Day - Approved","Halfday Present - Regularise - Approved","Halfday Present - Approved"}))/2</f>
        <v>0</v>
      </c>
      <c r="AY560" s="10">
        <f>SUM(COUNTIFS($P560:$AT560,{"Half Day - Awaiting"}))/2</f>
        <v>0</v>
      </c>
      <c r="AZ560" s="10">
        <f>COUNTIFS($P560:$AT560,"*Leave - approved*")</f>
        <v>2</v>
      </c>
      <c r="BA560" s="10">
        <f>SUM(COUNTIFS($P560:$AT560,{"Leave - Awaiting"}))</f>
        <v>0</v>
      </c>
      <c r="BB560" s="10">
        <f>COUNTIFS($P560:$AT560,"*Holiday*")</f>
        <v>1</v>
      </c>
      <c r="BC560" s="10">
        <f>SUM(COUNTIFS($P560:$AT560,{"Absent","Absent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0" s="10">
        <f>SUM(COUNTIFS($P560:$AT560,{"Not Marked","Halfday Present - Rejected","Half Day - Rejected","Marked Absent - Regularise - Rejected"}))</f>
        <v>0</v>
      </c>
      <c r="BE560" s="10">
        <f>COUNTIFS($P560:$AT560,"*NA*")</f>
        <v>0</v>
      </c>
      <c r="BF560" s="10">
        <f>SUM(AV560+AY560+BA560+BC560+BD560)</f>
        <v>0</v>
      </c>
      <c r="BG560" s="10">
        <f>SUM(AU560+AW560+AX560+AZ560+BB560)</f>
        <v>31</v>
      </c>
      <c r="BH560" s="10">
        <f>SUM($AU560:$BE560)</f>
        <v>31</v>
      </c>
      <c r="BI560" s="10">
        <f>BA560</f>
        <v>0</v>
      </c>
      <c r="BJ560" s="10">
        <f>BD560+BI560</f>
        <v>0</v>
      </c>
      <c r="BK560" s="10">
        <v>0</v>
      </c>
      <c r="BL560" s="10" t="s">
        <v>2380</v>
      </c>
      <c r="BM560" s="10" t="s">
        <v>2377</v>
      </c>
    </row>
    <row r="561" spans="1:65" x14ac:dyDescent="0.25">
      <c r="A561" s="10" t="s">
        <v>42</v>
      </c>
      <c r="B561" s="10" t="s">
        <v>43</v>
      </c>
      <c r="C561" s="10">
        <v>2003153527</v>
      </c>
      <c r="D561" s="10" t="s">
        <v>1457</v>
      </c>
      <c r="E561" s="10" t="s">
        <v>1458</v>
      </c>
      <c r="F561" s="10" t="s">
        <v>46</v>
      </c>
      <c r="G561" s="10" t="s">
        <v>47</v>
      </c>
      <c r="H561" s="10">
        <v>9131142954</v>
      </c>
      <c r="I561" s="10" t="s">
        <v>1456</v>
      </c>
      <c r="J561" s="22">
        <v>45474</v>
      </c>
      <c r="K561" s="10">
        <v>9131585829</v>
      </c>
      <c r="L561" s="10" t="s">
        <v>54</v>
      </c>
      <c r="M561" s="10" t="s">
        <v>50</v>
      </c>
      <c r="N561" s="10" t="s">
        <v>40</v>
      </c>
      <c r="O561" s="10" t="s">
        <v>41</v>
      </c>
      <c r="P561" s="10" t="s">
        <v>2360</v>
      </c>
      <c r="Q561" s="10" t="s">
        <v>15</v>
      </c>
      <c r="R561" s="10" t="s">
        <v>2360</v>
      </c>
      <c r="S561" s="10" t="s">
        <v>2360</v>
      </c>
      <c r="T561" s="10" t="s">
        <v>2282</v>
      </c>
      <c r="U561" s="10" t="s">
        <v>2360</v>
      </c>
      <c r="V561" s="10" t="s">
        <v>2360</v>
      </c>
      <c r="W561" s="10" t="s">
        <v>2360</v>
      </c>
      <c r="X561" s="10" t="s">
        <v>2360</v>
      </c>
      <c r="Y561" s="10" t="s">
        <v>15</v>
      </c>
      <c r="Z561" s="10" t="s">
        <v>15</v>
      </c>
      <c r="AA561" s="10" t="s">
        <v>2282</v>
      </c>
      <c r="AB561" s="10" t="s">
        <v>2360</v>
      </c>
      <c r="AC561" s="10" t="s">
        <v>2360</v>
      </c>
      <c r="AD561" s="10" t="s">
        <v>2360</v>
      </c>
      <c r="AE561" s="10" t="s">
        <v>15</v>
      </c>
      <c r="AF561" s="10" t="s">
        <v>15</v>
      </c>
      <c r="AG561" s="10" t="s">
        <v>2360</v>
      </c>
      <c r="AH561" s="10" t="s">
        <v>2282</v>
      </c>
      <c r="AI561" s="10" t="s">
        <v>15</v>
      </c>
      <c r="AJ561" s="10" t="s">
        <v>2360</v>
      </c>
      <c r="AK561" s="10" t="s">
        <v>2360</v>
      </c>
      <c r="AL561" s="10" t="s">
        <v>2360</v>
      </c>
      <c r="AM561" s="10" t="s">
        <v>15</v>
      </c>
      <c r="AN561" s="10" t="s">
        <v>15</v>
      </c>
      <c r="AO561" s="10" t="s">
        <v>2282</v>
      </c>
      <c r="AP561" s="10" t="s">
        <v>15</v>
      </c>
      <c r="AQ561" s="10" t="s">
        <v>2360</v>
      </c>
      <c r="AR561" s="10" t="s">
        <v>15</v>
      </c>
      <c r="AS561" s="10" t="s">
        <v>15</v>
      </c>
      <c r="AT561" s="10" t="s">
        <v>15</v>
      </c>
      <c r="AU561" s="10">
        <f>SUM(COUNTIFS($P561:$AT561,{"Present - Approved","On behalf attendance - Approved","On behalf attendance - Regularise - Approved","Present - Regularise - Approved"}))</f>
        <v>27</v>
      </c>
      <c r="AV561" s="10">
        <f>SUM(COUNTIFS($P561:$AT561,{"Present - Awaiting","Present - Regularise - Awaiting"}))</f>
        <v>0</v>
      </c>
      <c r="AW561" s="10">
        <f>SUM(COUNTIFS($P561:$AT561,{"Weekoff - Approved","Weekoff Regularise - Approved","Weekoff - Regularise - Approved"}))</f>
        <v>4</v>
      </c>
      <c r="AX561" s="10">
        <f>SUM(COUNTIFS($P561:$AT561,{"Half Day - Approved","Halfday Present - Regularise - Approved","Halfday Present - Approved"}))/2</f>
        <v>0</v>
      </c>
      <c r="AY561" s="10">
        <f>SUM(COUNTIFS($P561:$AT561,{"Half Day - Awaiting"}))/2</f>
        <v>0</v>
      </c>
      <c r="AZ561" s="10">
        <f>COUNTIFS($P561:$AT561,"*Leave - approved*")</f>
        <v>0</v>
      </c>
      <c r="BA561" s="10">
        <f>SUM(COUNTIFS($P561:$AT561,{"Leave - Awaiting"}))</f>
        <v>0</v>
      </c>
      <c r="BB561" s="10">
        <f>COUNTIFS($P561:$AT561,"*Holiday*")</f>
        <v>0</v>
      </c>
      <c r="BC561" s="10">
        <f>SUM(COUNTIFS($P561:$AT561,{"Absent","Absent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1" s="10">
        <f>SUM(COUNTIFS($P561:$AT561,{"Not Marked","Halfday Present - Rejected","Half Day - Rejected","Marked Absent - Regularise - Rejected"}))</f>
        <v>0</v>
      </c>
      <c r="BE561" s="10">
        <f>COUNTIFS($P561:$AT561,"*NA*")</f>
        <v>0</v>
      </c>
      <c r="BF561" s="10">
        <f>SUM(AV561+AY561+BA561+BC561+BD561)</f>
        <v>0</v>
      </c>
      <c r="BG561" s="10">
        <f>SUM(AU561+AW561+AX561+AZ561+BB561)</f>
        <v>31</v>
      </c>
      <c r="BH561" s="10">
        <f>SUM($AU561:$BE561)</f>
        <v>31</v>
      </c>
      <c r="BI561" s="10">
        <f>BA561</f>
        <v>0</v>
      </c>
      <c r="BJ561" s="10">
        <f>BD561+BI561</f>
        <v>0</v>
      </c>
      <c r="BK561" s="10">
        <v>0</v>
      </c>
      <c r="BL561" s="10" t="s">
        <v>2380</v>
      </c>
      <c r="BM561" s="10" t="s">
        <v>2377</v>
      </c>
    </row>
    <row r="562" spans="1:65" x14ac:dyDescent="0.25">
      <c r="A562" s="10" t="s">
        <v>87</v>
      </c>
      <c r="B562" s="10" t="s">
        <v>88</v>
      </c>
      <c r="C562" s="10">
        <v>2003153564</v>
      </c>
      <c r="D562" s="10" t="s">
        <v>1461</v>
      </c>
      <c r="E562" s="10" t="s">
        <v>1462</v>
      </c>
      <c r="F562" s="10" t="s">
        <v>91</v>
      </c>
      <c r="G562" s="10" t="s">
        <v>47</v>
      </c>
      <c r="H562" s="10">
        <v>7478159163</v>
      </c>
      <c r="I562" s="10" t="s">
        <v>1456</v>
      </c>
      <c r="J562" s="22">
        <v>45467</v>
      </c>
      <c r="K562" s="10">
        <v>8617076007</v>
      </c>
      <c r="L562" s="10" t="s">
        <v>657</v>
      </c>
      <c r="M562" s="10" t="s">
        <v>99</v>
      </c>
      <c r="N562" s="10" t="s">
        <v>40</v>
      </c>
      <c r="O562" s="10" t="s">
        <v>41</v>
      </c>
      <c r="P562" s="10" t="s">
        <v>15</v>
      </c>
      <c r="Q562" s="10" t="s">
        <v>15</v>
      </c>
      <c r="R562" s="10" t="s">
        <v>15</v>
      </c>
      <c r="S562" s="10" t="s">
        <v>15</v>
      </c>
      <c r="T562" s="10" t="s">
        <v>2282</v>
      </c>
      <c r="U562" s="10" t="s">
        <v>15</v>
      </c>
      <c r="V562" s="10" t="s">
        <v>15</v>
      </c>
      <c r="W562" s="10" t="s">
        <v>15</v>
      </c>
      <c r="X562" s="10" t="s">
        <v>15</v>
      </c>
      <c r="Y562" s="10" t="s">
        <v>15</v>
      </c>
      <c r="Z562" s="10" t="s">
        <v>15</v>
      </c>
      <c r="AA562" s="10" t="s">
        <v>2282</v>
      </c>
      <c r="AB562" s="10" t="s">
        <v>2360</v>
      </c>
      <c r="AC562" s="10" t="s">
        <v>15</v>
      </c>
      <c r="AD562" s="10" t="s">
        <v>15</v>
      </c>
      <c r="AE562" s="10" t="s">
        <v>15</v>
      </c>
      <c r="AF562" s="10" t="s">
        <v>15</v>
      </c>
      <c r="AG562" s="10" t="s">
        <v>15</v>
      </c>
      <c r="AH562" s="10" t="s">
        <v>2282</v>
      </c>
      <c r="AI562" s="10" t="s">
        <v>15</v>
      </c>
      <c r="AJ562" s="10" t="s">
        <v>15</v>
      </c>
      <c r="AK562" s="10" t="s">
        <v>15</v>
      </c>
      <c r="AL562" s="10" t="s">
        <v>15</v>
      </c>
      <c r="AM562" s="10" t="s">
        <v>15</v>
      </c>
      <c r="AN562" s="10" t="s">
        <v>15</v>
      </c>
      <c r="AO562" s="10" t="s">
        <v>2282</v>
      </c>
      <c r="AP562" s="10" t="s">
        <v>15</v>
      </c>
      <c r="AQ562" s="10" t="s">
        <v>15</v>
      </c>
      <c r="AR562" s="10" t="s">
        <v>15</v>
      </c>
      <c r="AS562" s="10" t="s">
        <v>15</v>
      </c>
      <c r="AT562" s="10" t="s">
        <v>15</v>
      </c>
      <c r="AU562" s="10">
        <f>SUM(COUNTIFS($P562:$AT562,{"Present - Approved","On behalf attendance - Approved","On behalf attendance - Regularise - Approved","Present - Regularise - Approved"}))</f>
        <v>27</v>
      </c>
      <c r="AV562" s="10">
        <f>SUM(COUNTIFS($P562:$AT562,{"Present - Awaiting","Present - Regularise - Awaiting"}))</f>
        <v>0</v>
      </c>
      <c r="AW562" s="10">
        <f>SUM(COUNTIFS($P562:$AT562,{"Weekoff - Approved","Weekoff Regularise - Approved","Weekoff - Regularise - Approved"}))</f>
        <v>4</v>
      </c>
      <c r="AX562" s="10">
        <f>SUM(COUNTIFS($P562:$AT562,{"Half Day - Approved","Halfday Present - Regularise - Approved","Halfday Present - Approved"}))/2</f>
        <v>0</v>
      </c>
      <c r="AY562" s="10">
        <f>SUM(COUNTIFS($P562:$AT562,{"Half Day - Awaiting"}))/2</f>
        <v>0</v>
      </c>
      <c r="AZ562" s="10">
        <f>COUNTIFS($P562:$AT562,"*Leave - approved*")</f>
        <v>0</v>
      </c>
      <c r="BA562" s="10">
        <f>SUM(COUNTIFS($P562:$AT562,{"Leave - Awaiting"}))</f>
        <v>0</v>
      </c>
      <c r="BB562" s="10">
        <f>COUNTIFS($P562:$AT562,"*Holiday*")</f>
        <v>0</v>
      </c>
      <c r="BC562" s="10">
        <f>SUM(COUNTIFS($P562:$AT562,{"Absent","Absent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2" s="10">
        <f>SUM(COUNTIFS($P562:$AT562,{"Not Marked","Halfday Present - Rejected","Half Day - Rejected","Marked Absent - Regularise - Rejected"}))</f>
        <v>0</v>
      </c>
      <c r="BE562" s="10">
        <f>COUNTIFS($P562:$AT562,"*NA*")</f>
        <v>0</v>
      </c>
      <c r="BF562" s="10">
        <f>SUM(AV562+AY562+BA562+BC562+BD562)</f>
        <v>0</v>
      </c>
      <c r="BG562" s="10">
        <f>SUM(AU562+AW562+AX562+AZ562+BB562)</f>
        <v>31</v>
      </c>
      <c r="BH562" s="10">
        <f>SUM($AU562:$BE562)</f>
        <v>31</v>
      </c>
      <c r="BI562" s="10">
        <f>BA562</f>
        <v>0</v>
      </c>
      <c r="BJ562" s="10">
        <f>BD562+BI562</f>
        <v>0</v>
      </c>
      <c r="BK562" s="10">
        <v>0</v>
      </c>
      <c r="BL562" s="10" t="s">
        <v>2380</v>
      </c>
      <c r="BM562" s="10" t="s">
        <v>2377</v>
      </c>
    </row>
    <row r="563" spans="1:65" x14ac:dyDescent="0.25">
      <c r="A563" s="10" t="s">
        <v>217</v>
      </c>
      <c r="B563" s="10" t="s">
        <v>254</v>
      </c>
      <c r="C563" s="10">
        <v>2003153525</v>
      </c>
      <c r="D563" s="10" t="s">
        <v>1465</v>
      </c>
      <c r="E563" s="10" t="s">
        <v>1466</v>
      </c>
      <c r="F563" s="10" t="s">
        <v>46</v>
      </c>
      <c r="G563" s="10" t="s">
        <v>47</v>
      </c>
      <c r="H563" s="10">
        <v>9054437809</v>
      </c>
      <c r="I563" s="10" t="s">
        <v>1456</v>
      </c>
      <c r="J563" s="22">
        <v>45483</v>
      </c>
      <c r="K563" s="10">
        <v>9537006639</v>
      </c>
      <c r="L563" s="10" t="s">
        <v>382</v>
      </c>
      <c r="M563" s="10" t="s">
        <v>258</v>
      </c>
      <c r="N563" s="10" t="s">
        <v>40</v>
      </c>
      <c r="O563" s="10" t="s">
        <v>41</v>
      </c>
      <c r="P563" s="10" t="s">
        <v>15</v>
      </c>
      <c r="Q563" s="10" t="s">
        <v>15</v>
      </c>
      <c r="R563" s="10" t="s">
        <v>15</v>
      </c>
      <c r="S563" s="10" t="s">
        <v>15</v>
      </c>
      <c r="T563" s="10" t="s">
        <v>2282</v>
      </c>
      <c r="U563" s="10" t="s">
        <v>15</v>
      </c>
      <c r="V563" s="10" t="s">
        <v>15</v>
      </c>
      <c r="W563" s="10" t="s">
        <v>15</v>
      </c>
      <c r="X563" s="10" t="s">
        <v>15</v>
      </c>
      <c r="Y563" s="10" t="s">
        <v>15</v>
      </c>
      <c r="Z563" s="10" t="s">
        <v>15</v>
      </c>
      <c r="AA563" s="10" t="s">
        <v>2282</v>
      </c>
      <c r="AB563" s="10" t="s">
        <v>15</v>
      </c>
      <c r="AC563" s="10" t="s">
        <v>15</v>
      </c>
      <c r="AD563" s="10" t="s">
        <v>15</v>
      </c>
      <c r="AE563" s="10" t="s">
        <v>15</v>
      </c>
      <c r="AF563" s="10" t="s">
        <v>15</v>
      </c>
      <c r="AG563" s="10" t="s">
        <v>15</v>
      </c>
      <c r="AH563" s="10" t="s">
        <v>2282</v>
      </c>
      <c r="AI563" s="10" t="s">
        <v>15</v>
      </c>
      <c r="AJ563" s="10" t="s">
        <v>15</v>
      </c>
      <c r="AK563" s="10" t="s">
        <v>15</v>
      </c>
      <c r="AL563" s="10" t="s">
        <v>15</v>
      </c>
      <c r="AM563" s="10" t="s">
        <v>15</v>
      </c>
      <c r="AN563" s="10" t="s">
        <v>15</v>
      </c>
      <c r="AO563" s="10" t="s">
        <v>2282</v>
      </c>
      <c r="AP563" s="10" t="s">
        <v>15</v>
      </c>
      <c r="AQ563" s="10" t="s">
        <v>15</v>
      </c>
      <c r="AR563" s="10" t="s">
        <v>15</v>
      </c>
      <c r="AS563" s="10" t="s">
        <v>15</v>
      </c>
      <c r="AT563" s="10" t="s">
        <v>15</v>
      </c>
      <c r="AU563" s="10">
        <f>SUM(COUNTIFS($P563:$AT563,{"Present - Approved","On behalf attendance - Approved","On behalf attendance - Regularise - Approved","Present - Regularise - Approved"}))</f>
        <v>27</v>
      </c>
      <c r="AV563" s="10">
        <f>SUM(COUNTIFS($P563:$AT563,{"Present - Awaiting","Present - Regularise - Awaiting"}))</f>
        <v>0</v>
      </c>
      <c r="AW563" s="10">
        <f>SUM(COUNTIFS($P563:$AT563,{"Weekoff - Approved","Weekoff Regularise - Approved","Weekoff - Regularise - Approved"}))</f>
        <v>4</v>
      </c>
      <c r="AX563" s="10">
        <f>SUM(COUNTIFS($P563:$AT563,{"Half Day - Approved","Halfday Present - Regularise - Approved","Halfday Present - Approved"}))/2</f>
        <v>0</v>
      </c>
      <c r="AY563" s="10">
        <f>SUM(COUNTIFS($P563:$AT563,{"Half Day - Awaiting"}))/2</f>
        <v>0</v>
      </c>
      <c r="AZ563" s="10">
        <f>COUNTIFS($P563:$AT563,"*Leave - approved*")</f>
        <v>0</v>
      </c>
      <c r="BA563" s="10">
        <f>SUM(COUNTIFS($P563:$AT563,{"Leave - Awaiting"}))</f>
        <v>0</v>
      </c>
      <c r="BB563" s="10">
        <f>COUNTIFS($P563:$AT563,"*Holiday*")</f>
        <v>0</v>
      </c>
      <c r="BC563" s="10">
        <f>SUM(COUNTIFS($P563:$AT563,{"Absent","Absent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3" s="10">
        <f>SUM(COUNTIFS($P563:$AT563,{"Not Marked","Halfday Present - Rejected","Half Day - Rejected","Marked Absent - Regularise - Rejected"}))</f>
        <v>0</v>
      </c>
      <c r="BE563" s="10">
        <f>COUNTIFS($P563:$AT563,"*NA*")</f>
        <v>0</v>
      </c>
      <c r="BF563" s="10">
        <f>SUM(AV563+AY563+BA563+BC563+BD563)</f>
        <v>0</v>
      </c>
      <c r="BG563" s="10">
        <f>SUM(AU563+AW563+AX563+AZ563+BB563)</f>
        <v>31</v>
      </c>
      <c r="BH563" s="10">
        <f>SUM($AU563:$BE563)</f>
        <v>31</v>
      </c>
      <c r="BI563" s="10">
        <f>BA563</f>
        <v>0</v>
      </c>
      <c r="BJ563" s="10">
        <f>BD563+BI563</f>
        <v>0</v>
      </c>
      <c r="BK563" s="10">
        <v>0</v>
      </c>
      <c r="BL563" s="10" t="s">
        <v>2380</v>
      </c>
      <c r="BM563" s="10" t="s">
        <v>2377</v>
      </c>
    </row>
    <row r="564" spans="1:65" x14ac:dyDescent="0.25">
      <c r="A564" s="10" t="s">
        <v>87</v>
      </c>
      <c r="B564" s="10" t="s">
        <v>88</v>
      </c>
      <c r="C564" s="10">
        <v>2003153558</v>
      </c>
      <c r="D564" s="10" t="s">
        <v>1474</v>
      </c>
      <c r="E564" s="10" t="s">
        <v>1475</v>
      </c>
      <c r="F564" s="10" t="s">
        <v>91</v>
      </c>
      <c r="G564" s="10" t="s">
        <v>47</v>
      </c>
      <c r="H564" s="10">
        <v>8296029707</v>
      </c>
      <c r="I564" s="10" t="s">
        <v>1456</v>
      </c>
      <c r="J564" s="22">
        <v>45474</v>
      </c>
      <c r="K564" s="10">
        <v>9674727960</v>
      </c>
      <c r="L564" s="10" t="s">
        <v>721</v>
      </c>
      <c r="M564" s="10" t="s">
        <v>99</v>
      </c>
      <c r="N564" s="10" t="s">
        <v>40</v>
      </c>
      <c r="O564" s="10" t="s">
        <v>41</v>
      </c>
      <c r="P564" s="10" t="s">
        <v>15</v>
      </c>
      <c r="Q564" s="10" t="s">
        <v>15</v>
      </c>
      <c r="R564" s="10" t="s">
        <v>15</v>
      </c>
      <c r="S564" s="10" t="s">
        <v>15</v>
      </c>
      <c r="T564" s="10" t="s">
        <v>2282</v>
      </c>
      <c r="U564" s="10" t="s">
        <v>15</v>
      </c>
      <c r="V564" s="10" t="s">
        <v>15</v>
      </c>
      <c r="W564" s="10" t="s">
        <v>15</v>
      </c>
      <c r="X564" s="10" t="s">
        <v>15</v>
      </c>
      <c r="Y564" s="10" t="s">
        <v>15</v>
      </c>
      <c r="Z564" s="10" t="s">
        <v>15</v>
      </c>
      <c r="AA564" s="10" t="s">
        <v>2282</v>
      </c>
      <c r="AB564" s="10" t="s">
        <v>15</v>
      </c>
      <c r="AC564" s="10" t="s">
        <v>15</v>
      </c>
      <c r="AD564" s="10" t="s">
        <v>15</v>
      </c>
      <c r="AE564" s="10" t="s">
        <v>15</v>
      </c>
      <c r="AF564" s="10" t="s">
        <v>15</v>
      </c>
      <c r="AG564" s="10" t="s">
        <v>15</v>
      </c>
      <c r="AH564" s="10" t="s">
        <v>2282</v>
      </c>
      <c r="AI564" s="10" t="s">
        <v>15</v>
      </c>
      <c r="AJ564" s="10" t="s">
        <v>15</v>
      </c>
      <c r="AK564" s="10" t="s">
        <v>15</v>
      </c>
      <c r="AL564" s="10" t="s">
        <v>15</v>
      </c>
      <c r="AM564" s="10" t="s">
        <v>15</v>
      </c>
      <c r="AN564" s="10" t="s">
        <v>15</v>
      </c>
      <c r="AO564" s="10" t="s">
        <v>2282</v>
      </c>
      <c r="AP564" s="10" t="s">
        <v>15</v>
      </c>
      <c r="AQ564" s="10" t="s">
        <v>15</v>
      </c>
      <c r="AR564" s="10" t="s">
        <v>15</v>
      </c>
      <c r="AS564" s="10" t="s">
        <v>15</v>
      </c>
      <c r="AT564" s="10" t="s">
        <v>15</v>
      </c>
      <c r="AU564" s="10">
        <f>SUM(COUNTIFS($P564:$AT564,{"Present - Approved","On behalf attendance - Approved","On behalf attendance - Regularise - Approved","Present - Regularise - Approved"}))</f>
        <v>27</v>
      </c>
      <c r="AV564" s="10">
        <f>SUM(COUNTIFS($P564:$AT564,{"Present - Awaiting","Present - Regularise - Awaiting"}))</f>
        <v>0</v>
      </c>
      <c r="AW564" s="10">
        <f>SUM(COUNTIFS($P564:$AT564,{"Weekoff - Approved","Weekoff Regularise - Approved","Weekoff - Regularise - Approved"}))</f>
        <v>4</v>
      </c>
      <c r="AX564" s="10">
        <f>SUM(COUNTIFS($P564:$AT564,{"Half Day - Approved","Halfday Present - Regularise - Approved","Halfday Present - Approved"}))/2</f>
        <v>0</v>
      </c>
      <c r="AY564" s="10">
        <f>SUM(COUNTIFS($P564:$AT564,{"Half Day - Awaiting"}))/2</f>
        <v>0</v>
      </c>
      <c r="AZ564" s="10">
        <f>COUNTIFS($P564:$AT564,"*Leave - approved*")</f>
        <v>0</v>
      </c>
      <c r="BA564" s="10">
        <f>SUM(COUNTIFS($P564:$AT564,{"Leave - Awaiting"}))</f>
        <v>0</v>
      </c>
      <c r="BB564" s="10">
        <f>COUNTIFS($P564:$AT564,"*Holiday*")</f>
        <v>0</v>
      </c>
      <c r="BC564" s="10">
        <f>SUM(COUNTIFS($P564:$AT564,{"Absent","Absent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4" s="10">
        <f>SUM(COUNTIFS($P564:$AT564,{"Not Marked","Halfday Present - Rejected","Half Day - Rejected","Marked Absent - Regularise - Rejected"}))</f>
        <v>0</v>
      </c>
      <c r="BE564" s="10">
        <f>COUNTIFS($P564:$AT564,"*NA*")</f>
        <v>0</v>
      </c>
      <c r="BF564" s="10">
        <f>SUM(AV564+AY564+BA564+BC564+BD564)</f>
        <v>0</v>
      </c>
      <c r="BG564" s="10">
        <f>SUM(AU564+AW564+AX564+AZ564+BB564)</f>
        <v>31</v>
      </c>
      <c r="BH564" s="10">
        <f>SUM($AU564:$BE564)</f>
        <v>31</v>
      </c>
      <c r="BI564" s="10">
        <f>BA564</f>
        <v>0</v>
      </c>
      <c r="BJ564" s="10">
        <f>BD564+BI564</f>
        <v>0</v>
      </c>
      <c r="BK564" s="10">
        <v>0</v>
      </c>
      <c r="BL564" s="10" t="s">
        <v>2380</v>
      </c>
      <c r="BM564" s="10" t="s">
        <v>2377</v>
      </c>
    </row>
    <row r="565" spans="1:65" x14ac:dyDescent="0.25">
      <c r="A565" s="10" t="s">
        <v>107</v>
      </c>
      <c r="B565" s="10" t="s">
        <v>918</v>
      </c>
      <c r="C565" s="10">
        <v>2003153487</v>
      </c>
      <c r="D565" s="10" t="s">
        <v>1478</v>
      </c>
      <c r="E565" s="10" t="s">
        <v>1479</v>
      </c>
      <c r="F565" s="10" t="s">
        <v>104</v>
      </c>
      <c r="G565" s="10" t="s">
        <v>47</v>
      </c>
      <c r="H565" s="10">
        <v>7007104239</v>
      </c>
      <c r="I565" s="10" t="s">
        <v>1216</v>
      </c>
      <c r="J565" s="22">
        <v>45482</v>
      </c>
      <c r="K565" s="10">
        <v>9554072155</v>
      </c>
      <c r="L565" s="10" t="s">
        <v>370</v>
      </c>
      <c r="M565" s="10" t="s">
        <v>371</v>
      </c>
      <c r="N565" s="10" t="s">
        <v>40</v>
      </c>
      <c r="O565" s="10" t="s">
        <v>41</v>
      </c>
      <c r="P565" s="10" t="s">
        <v>15</v>
      </c>
      <c r="Q565" s="10" t="s">
        <v>15</v>
      </c>
      <c r="R565" s="10" t="s">
        <v>15</v>
      </c>
      <c r="S565" s="10" t="s">
        <v>15</v>
      </c>
      <c r="T565" s="10" t="s">
        <v>2282</v>
      </c>
      <c r="U565" s="10" t="s">
        <v>2360</v>
      </c>
      <c r="V565" s="10" t="s">
        <v>15</v>
      </c>
      <c r="W565" s="10" t="s">
        <v>15</v>
      </c>
      <c r="X565" s="10" t="s">
        <v>15</v>
      </c>
      <c r="Y565" s="10" t="s">
        <v>15</v>
      </c>
      <c r="Z565" s="10" t="s">
        <v>15</v>
      </c>
      <c r="AA565" s="10" t="s">
        <v>2282</v>
      </c>
      <c r="AB565" s="10" t="s">
        <v>15</v>
      </c>
      <c r="AC565" s="10" t="s">
        <v>15</v>
      </c>
      <c r="AD565" s="10" t="s">
        <v>15</v>
      </c>
      <c r="AE565" s="10" t="s">
        <v>15</v>
      </c>
      <c r="AF565" s="10" t="s">
        <v>15</v>
      </c>
      <c r="AG565" s="10" t="s">
        <v>2362</v>
      </c>
      <c r="AH565" s="10" t="s">
        <v>2282</v>
      </c>
      <c r="AI565" s="10" t="s">
        <v>2360</v>
      </c>
      <c r="AJ565" s="10" t="s">
        <v>2360</v>
      </c>
      <c r="AK565" s="10" t="s">
        <v>15</v>
      </c>
      <c r="AL565" s="10" t="s">
        <v>15</v>
      </c>
      <c r="AM565" s="10" t="s">
        <v>15</v>
      </c>
      <c r="AN565" s="10" t="s">
        <v>15</v>
      </c>
      <c r="AO565" s="10" t="s">
        <v>2282</v>
      </c>
      <c r="AP565" s="10" t="s">
        <v>15</v>
      </c>
      <c r="AQ565" s="10" t="s">
        <v>15</v>
      </c>
      <c r="AR565" s="10" t="s">
        <v>15</v>
      </c>
      <c r="AS565" s="10" t="s">
        <v>15</v>
      </c>
      <c r="AT565" s="10" t="s">
        <v>15</v>
      </c>
      <c r="AU565" s="10">
        <f>SUM(COUNTIFS($P565:$AT565,{"Present - Approved","On behalf attendance - Approved","On behalf attendance - Regularise - Approved","Present - Regularise - Approved"}))</f>
        <v>26</v>
      </c>
      <c r="AV565" s="10">
        <f>SUM(COUNTIFS($P565:$AT565,{"Present - Awaiting","Present - Regularise - Awaiting"}))</f>
        <v>0</v>
      </c>
      <c r="AW565" s="10">
        <f>SUM(COUNTIFS($P565:$AT565,{"Weekoff - Approved","Weekoff Regularise - Approved","Weekoff - Regularise - Approved"}))</f>
        <v>4</v>
      </c>
      <c r="AX565" s="10">
        <f>SUM(COUNTIFS($P565:$AT565,{"Half Day - Approved","Halfday Present - Regularise - Approved","Halfday Present - Approved"}))/2</f>
        <v>0</v>
      </c>
      <c r="AY565" s="10">
        <f>SUM(COUNTIFS($P565:$AT565,{"Half Day - Awaiting"}))/2</f>
        <v>0</v>
      </c>
      <c r="AZ565" s="10">
        <f>COUNTIFS($P565:$AT565,"*Leave - approved*")</f>
        <v>0</v>
      </c>
      <c r="BA565" s="10">
        <f>SUM(COUNTIFS($P565:$AT565,{"Leave - Awaiting"}))</f>
        <v>0</v>
      </c>
      <c r="BB565" s="10">
        <f>COUNTIFS($P565:$AT565,"*Holiday*")</f>
        <v>1</v>
      </c>
      <c r="BC565" s="10">
        <f>SUM(COUNTIFS($P565:$AT565,{"Absent","Absent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5" s="10">
        <f>SUM(COUNTIFS($P565:$AT565,{"Not Marked","Halfday Present - Rejected","Half Day - Rejected","Marked Absent - Regularise - Rejected"}))</f>
        <v>0</v>
      </c>
      <c r="BE565" s="10">
        <f>COUNTIFS($P565:$AT565,"*NA*")</f>
        <v>0</v>
      </c>
      <c r="BF565" s="10">
        <f>SUM(AV565+AY565+BA565+BC565+BD565)</f>
        <v>0</v>
      </c>
      <c r="BG565" s="10">
        <f>SUM(AU565+AW565+AX565+AZ565+BB565)</f>
        <v>31</v>
      </c>
      <c r="BH565" s="10">
        <f>SUM($AU565:$BE565)</f>
        <v>31</v>
      </c>
      <c r="BI565" s="10">
        <f>BA565</f>
        <v>0</v>
      </c>
      <c r="BJ565" s="10">
        <f>BD565+BI565</f>
        <v>0</v>
      </c>
      <c r="BK565" s="10">
        <v>0</v>
      </c>
      <c r="BL565" s="10" t="s">
        <v>2380</v>
      </c>
      <c r="BM565" s="10" t="s">
        <v>2377</v>
      </c>
    </row>
    <row r="566" spans="1:65" x14ac:dyDescent="0.25">
      <c r="A566" s="10" t="s">
        <v>151</v>
      </c>
      <c r="B566" s="10" t="s">
        <v>164</v>
      </c>
      <c r="C566" s="10">
        <v>2003153478</v>
      </c>
      <c r="D566" s="10" t="s">
        <v>1480</v>
      </c>
      <c r="E566" s="10" t="s">
        <v>1481</v>
      </c>
      <c r="F566" s="10" t="s">
        <v>104</v>
      </c>
      <c r="G566" s="10" t="s">
        <v>47</v>
      </c>
      <c r="H566" s="10">
        <v>9166001023</v>
      </c>
      <c r="I566" s="10" t="s">
        <v>1216</v>
      </c>
      <c r="J566" s="22">
        <v>45481</v>
      </c>
      <c r="K566" s="10">
        <v>8356935866</v>
      </c>
      <c r="L566" s="10" t="s">
        <v>155</v>
      </c>
      <c r="M566" s="10" t="s">
        <v>156</v>
      </c>
      <c r="N566" s="10" t="s">
        <v>40</v>
      </c>
      <c r="O566" s="10" t="s">
        <v>41</v>
      </c>
      <c r="P566" s="10" t="s">
        <v>15</v>
      </c>
      <c r="Q566" s="10" t="s">
        <v>15</v>
      </c>
      <c r="R566" s="10" t="s">
        <v>15</v>
      </c>
      <c r="S566" s="10" t="s">
        <v>15</v>
      </c>
      <c r="T566" s="10" t="s">
        <v>2282</v>
      </c>
      <c r="U566" s="10" t="s">
        <v>15</v>
      </c>
      <c r="V566" s="10" t="s">
        <v>15</v>
      </c>
      <c r="W566" s="10" t="s">
        <v>15</v>
      </c>
      <c r="X566" s="10" t="s">
        <v>15</v>
      </c>
      <c r="Y566" s="10" t="s">
        <v>15</v>
      </c>
      <c r="Z566" s="10" t="s">
        <v>15</v>
      </c>
      <c r="AA566" s="10" t="s">
        <v>2282</v>
      </c>
      <c r="AB566" s="10" t="s">
        <v>15</v>
      </c>
      <c r="AC566" s="10" t="s">
        <v>15</v>
      </c>
      <c r="AD566" s="10" t="s">
        <v>15</v>
      </c>
      <c r="AE566" s="10" t="s">
        <v>15</v>
      </c>
      <c r="AF566" s="10" t="s">
        <v>15</v>
      </c>
      <c r="AG566" s="10" t="s">
        <v>2362</v>
      </c>
      <c r="AH566" s="10" t="s">
        <v>2282</v>
      </c>
      <c r="AI566" s="10" t="s">
        <v>15</v>
      </c>
      <c r="AJ566" s="10" t="s">
        <v>15</v>
      </c>
      <c r="AK566" s="10" t="s">
        <v>15</v>
      </c>
      <c r="AL566" s="10" t="s">
        <v>15</v>
      </c>
      <c r="AM566" s="10" t="s">
        <v>15</v>
      </c>
      <c r="AN566" s="10" t="s">
        <v>15</v>
      </c>
      <c r="AO566" s="10" t="s">
        <v>2282</v>
      </c>
      <c r="AP566" s="10" t="s">
        <v>15</v>
      </c>
      <c r="AQ566" s="10" t="s">
        <v>15</v>
      </c>
      <c r="AR566" s="10" t="s">
        <v>15</v>
      </c>
      <c r="AS566" s="10" t="s">
        <v>15</v>
      </c>
      <c r="AT566" s="10" t="s">
        <v>15</v>
      </c>
      <c r="AU566" s="10">
        <f>SUM(COUNTIFS($P566:$AT566,{"Present - Approved","On behalf attendance - Approved","On behalf attendance - Regularise - Approved","Present - Regularise - Approved"}))</f>
        <v>26</v>
      </c>
      <c r="AV566" s="10">
        <f>SUM(COUNTIFS($P566:$AT566,{"Present - Awaiting","Present - Regularise - Awaiting"}))</f>
        <v>0</v>
      </c>
      <c r="AW566" s="10">
        <f>SUM(COUNTIFS($P566:$AT566,{"Weekoff - Approved","Weekoff Regularise - Approved","Weekoff - Regularise - Approved"}))</f>
        <v>4</v>
      </c>
      <c r="AX566" s="10">
        <f>SUM(COUNTIFS($P566:$AT566,{"Half Day - Approved","Halfday Present - Regularise - Approved","Halfday Present - Approved"}))/2</f>
        <v>0</v>
      </c>
      <c r="AY566" s="10">
        <f>SUM(COUNTIFS($P566:$AT566,{"Half Day - Awaiting"}))/2</f>
        <v>0</v>
      </c>
      <c r="AZ566" s="10">
        <f>COUNTIFS($P566:$AT566,"*Leave - approved*")</f>
        <v>0</v>
      </c>
      <c r="BA566" s="10">
        <f>SUM(COUNTIFS($P566:$AT566,{"Leave - Awaiting"}))</f>
        <v>0</v>
      </c>
      <c r="BB566" s="10">
        <f>COUNTIFS($P566:$AT566,"*Holiday*")</f>
        <v>1</v>
      </c>
      <c r="BC566" s="10">
        <f>SUM(COUNTIFS($P566:$AT566,{"Absent","Absent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6" s="10">
        <f>SUM(COUNTIFS($P566:$AT566,{"Not Marked","Halfday Present - Rejected","Half Day - Rejected","Marked Absent - Regularise - Rejected"}))</f>
        <v>0</v>
      </c>
      <c r="BE566" s="10">
        <f>COUNTIFS($P566:$AT566,"*NA*")</f>
        <v>0</v>
      </c>
      <c r="BF566" s="10">
        <f>SUM(AV566+AY566+BA566+BC566+BD566)</f>
        <v>0</v>
      </c>
      <c r="BG566" s="10">
        <f>SUM(AU566+AW566+AX566+AZ566+BB566)</f>
        <v>31</v>
      </c>
      <c r="BH566" s="10">
        <f>SUM($AU566:$BE566)</f>
        <v>31</v>
      </c>
      <c r="BI566" s="10">
        <f>BA566</f>
        <v>0</v>
      </c>
      <c r="BJ566" s="10">
        <f>BD566+BI566</f>
        <v>0</v>
      </c>
      <c r="BK566" s="10">
        <v>0</v>
      </c>
      <c r="BL566" s="10" t="s">
        <v>2380</v>
      </c>
      <c r="BM566" s="10" t="s">
        <v>2377</v>
      </c>
    </row>
    <row r="567" spans="1:65" x14ac:dyDescent="0.25">
      <c r="A567" s="10" t="s">
        <v>736</v>
      </c>
      <c r="B567" s="10" t="s">
        <v>829</v>
      </c>
      <c r="C567" s="10">
        <v>2003153477</v>
      </c>
      <c r="D567" s="10" t="s">
        <v>1482</v>
      </c>
      <c r="E567" s="10" t="s">
        <v>1483</v>
      </c>
      <c r="F567" s="10" t="s">
        <v>91</v>
      </c>
      <c r="G567" s="10" t="s">
        <v>47</v>
      </c>
      <c r="H567" s="10">
        <v>7004953618</v>
      </c>
      <c r="I567" s="10" t="s">
        <v>1456</v>
      </c>
      <c r="J567" s="22">
        <v>45482</v>
      </c>
      <c r="K567" s="10">
        <v>8825173309</v>
      </c>
      <c r="L567" s="10" t="s">
        <v>759</v>
      </c>
      <c r="M567" s="10" t="s">
        <v>741</v>
      </c>
      <c r="N567" s="10" t="s">
        <v>40</v>
      </c>
      <c r="O567" s="10" t="s">
        <v>41</v>
      </c>
      <c r="P567" s="10" t="s">
        <v>15</v>
      </c>
      <c r="Q567" s="10" t="s">
        <v>15</v>
      </c>
      <c r="R567" s="10" t="s">
        <v>15</v>
      </c>
      <c r="S567" s="10" t="s">
        <v>15</v>
      </c>
      <c r="T567" s="10" t="s">
        <v>2282</v>
      </c>
      <c r="U567" s="10" t="s">
        <v>15</v>
      </c>
      <c r="V567" s="10" t="s">
        <v>15</v>
      </c>
      <c r="W567" s="10" t="s">
        <v>15</v>
      </c>
      <c r="X567" s="10" t="s">
        <v>15</v>
      </c>
      <c r="Y567" s="10" t="s">
        <v>15</v>
      </c>
      <c r="Z567" s="10" t="s">
        <v>15</v>
      </c>
      <c r="AA567" s="10" t="s">
        <v>2282</v>
      </c>
      <c r="AB567" s="10" t="s">
        <v>15</v>
      </c>
      <c r="AC567" s="10" t="s">
        <v>15</v>
      </c>
      <c r="AD567" s="10" t="s">
        <v>15</v>
      </c>
      <c r="AE567" s="10" t="s">
        <v>2360</v>
      </c>
      <c r="AF567" s="10" t="s">
        <v>15</v>
      </c>
      <c r="AG567" s="10" t="s">
        <v>15</v>
      </c>
      <c r="AH567" s="10" t="s">
        <v>2282</v>
      </c>
      <c r="AI567" s="10" t="s">
        <v>15</v>
      </c>
      <c r="AJ567" s="10" t="s">
        <v>15</v>
      </c>
      <c r="AK567" s="10" t="s">
        <v>15</v>
      </c>
      <c r="AL567" s="10" t="s">
        <v>15</v>
      </c>
      <c r="AM567" s="10" t="s">
        <v>15</v>
      </c>
      <c r="AN567" s="10" t="s">
        <v>2359</v>
      </c>
      <c r="AO567" s="10" t="s">
        <v>2282</v>
      </c>
      <c r="AP567" s="10" t="s">
        <v>15</v>
      </c>
      <c r="AQ567" s="10" t="s">
        <v>15</v>
      </c>
      <c r="AR567" s="10" t="s">
        <v>15</v>
      </c>
      <c r="AS567" s="10" t="s">
        <v>15</v>
      </c>
      <c r="AT567" s="10" t="s">
        <v>15</v>
      </c>
      <c r="AU567" s="10">
        <f>SUM(COUNTIFS($P567:$AT567,{"Present - Approved","On behalf attendance - Approved","On behalf attendance - Regularise - Approved","Present - Regularise - Approved"}))</f>
        <v>26</v>
      </c>
      <c r="AV567" s="10">
        <f>SUM(COUNTIFS($P567:$AT567,{"Present - Awaiting","Present - Regularise - Awaiting"}))</f>
        <v>0</v>
      </c>
      <c r="AW567" s="10">
        <f>SUM(COUNTIFS($P567:$AT567,{"Weekoff - Approved","Weekoff Regularise - Approved","Weekoff - Regularise - Approved"}))</f>
        <v>4</v>
      </c>
      <c r="AX567" s="10">
        <f>SUM(COUNTIFS($P567:$AT567,{"Half Day - Approved","Halfday Present - Regularise - Approved","Halfday Present - Approved"}))/2</f>
        <v>0</v>
      </c>
      <c r="AY567" s="10">
        <f>SUM(COUNTIFS($P567:$AT567,{"Half Day - Awaiting"}))/2</f>
        <v>0</v>
      </c>
      <c r="AZ567" s="10">
        <f>COUNTIFS($P567:$AT567,"*Leave - approved*")</f>
        <v>1</v>
      </c>
      <c r="BA567" s="10">
        <f>SUM(COUNTIFS($P567:$AT567,{"Leave - Awaiting"}))</f>
        <v>0</v>
      </c>
      <c r="BB567" s="10">
        <f>COUNTIFS($P567:$AT567,"*Holiday*")</f>
        <v>0</v>
      </c>
      <c r="BC567" s="10">
        <f>SUM(COUNTIFS($P567:$AT567,{"Absent","Absent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7" s="10">
        <f>SUM(COUNTIFS($P567:$AT567,{"Not Marked","Halfday Present - Rejected","Half Day - Rejected","Marked Absent - Regularise - Rejected"}))</f>
        <v>0</v>
      </c>
      <c r="BE567" s="10">
        <f>COUNTIFS($P567:$AT567,"*NA*")</f>
        <v>0</v>
      </c>
      <c r="BF567" s="10">
        <f>SUM(AV567+AY567+BA567+BC567+BD567)</f>
        <v>0</v>
      </c>
      <c r="BG567" s="10">
        <f>SUM(AU567+AW567+AX567+AZ567+BB567)</f>
        <v>31</v>
      </c>
      <c r="BH567" s="10">
        <f>SUM($AU567:$BE567)</f>
        <v>31</v>
      </c>
      <c r="BI567" s="10">
        <f>BA567</f>
        <v>0</v>
      </c>
      <c r="BJ567" s="10">
        <f>BD567+BI567</f>
        <v>0</v>
      </c>
      <c r="BK567" s="10">
        <v>0</v>
      </c>
      <c r="BL567" s="10" t="s">
        <v>2380</v>
      </c>
      <c r="BM567" s="10" t="s">
        <v>2377</v>
      </c>
    </row>
    <row r="568" spans="1:65" x14ac:dyDescent="0.25">
      <c r="A568" s="10" t="s">
        <v>736</v>
      </c>
      <c r="B568" s="10" t="s">
        <v>829</v>
      </c>
      <c r="C568" s="10">
        <v>2003153476</v>
      </c>
      <c r="D568" s="10" t="s">
        <v>1484</v>
      </c>
      <c r="E568" s="10" t="s">
        <v>1485</v>
      </c>
      <c r="F568" s="10" t="s">
        <v>91</v>
      </c>
      <c r="G568" s="10" t="s">
        <v>47</v>
      </c>
      <c r="H568" s="10">
        <v>7870823453</v>
      </c>
      <c r="I568" s="10" t="s">
        <v>1456</v>
      </c>
      <c r="J568" s="22">
        <v>45481</v>
      </c>
      <c r="K568" s="10">
        <v>8825173309</v>
      </c>
      <c r="L568" s="10" t="s">
        <v>759</v>
      </c>
      <c r="M568" s="10" t="s">
        <v>741</v>
      </c>
      <c r="N568" s="10" t="s">
        <v>40</v>
      </c>
      <c r="O568" s="10" t="s">
        <v>41</v>
      </c>
      <c r="P568" s="10" t="s">
        <v>15</v>
      </c>
      <c r="Q568" s="10" t="s">
        <v>15</v>
      </c>
      <c r="R568" s="10" t="s">
        <v>15</v>
      </c>
      <c r="S568" s="10" t="s">
        <v>15</v>
      </c>
      <c r="T568" s="10" t="s">
        <v>2282</v>
      </c>
      <c r="U568" s="10" t="s">
        <v>15</v>
      </c>
      <c r="V568" s="10" t="s">
        <v>15</v>
      </c>
      <c r="W568" s="10" t="s">
        <v>15</v>
      </c>
      <c r="X568" s="10" t="s">
        <v>15</v>
      </c>
      <c r="Y568" s="10" t="s">
        <v>15</v>
      </c>
      <c r="Z568" s="10" t="s">
        <v>15</v>
      </c>
      <c r="AA568" s="10" t="s">
        <v>2282</v>
      </c>
      <c r="AB568" s="10" t="s">
        <v>15</v>
      </c>
      <c r="AC568" s="10" t="s">
        <v>15</v>
      </c>
      <c r="AD568" s="10" t="s">
        <v>15</v>
      </c>
      <c r="AE568" s="10" t="s">
        <v>15</v>
      </c>
      <c r="AF568" s="10" t="s">
        <v>15</v>
      </c>
      <c r="AG568" s="10" t="s">
        <v>15</v>
      </c>
      <c r="AH568" s="10" t="s">
        <v>2282</v>
      </c>
      <c r="AI568" s="10" t="s">
        <v>15</v>
      </c>
      <c r="AJ568" s="10" t="s">
        <v>15</v>
      </c>
      <c r="AK568" s="10" t="s">
        <v>15</v>
      </c>
      <c r="AL568" s="10" t="s">
        <v>15</v>
      </c>
      <c r="AM568" s="10" t="s">
        <v>15</v>
      </c>
      <c r="AN568" s="10" t="s">
        <v>15</v>
      </c>
      <c r="AO568" s="10" t="s">
        <v>2282</v>
      </c>
      <c r="AP568" s="10" t="s">
        <v>15</v>
      </c>
      <c r="AQ568" s="10" t="s">
        <v>15</v>
      </c>
      <c r="AR568" s="10" t="s">
        <v>15</v>
      </c>
      <c r="AS568" s="10" t="s">
        <v>15</v>
      </c>
      <c r="AT568" s="10" t="s">
        <v>15</v>
      </c>
      <c r="AU568" s="10">
        <f>SUM(COUNTIFS($P568:$AT568,{"Present - Approved","On behalf attendance - Approved","On behalf attendance - Regularise - Approved","Present - Regularise - Approved"}))</f>
        <v>27</v>
      </c>
      <c r="AV568" s="10">
        <f>SUM(COUNTIFS($P568:$AT568,{"Present - Awaiting","Present - Regularise - Awaiting"}))</f>
        <v>0</v>
      </c>
      <c r="AW568" s="10">
        <f>SUM(COUNTIFS($P568:$AT568,{"Weekoff - Approved","Weekoff Regularise - Approved","Weekoff - Regularise - Approved"}))</f>
        <v>4</v>
      </c>
      <c r="AX568" s="10">
        <f>SUM(COUNTIFS($P568:$AT568,{"Half Day - Approved","Halfday Present - Regularise - Approved","Halfday Present - Approved"}))/2</f>
        <v>0</v>
      </c>
      <c r="AY568" s="10">
        <f>SUM(COUNTIFS($P568:$AT568,{"Half Day - Awaiting"}))/2</f>
        <v>0</v>
      </c>
      <c r="AZ568" s="10">
        <f>COUNTIFS($P568:$AT568,"*Leave - approved*")</f>
        <v>0</v>
      </c>
      <c r="BA568" s="10">
        <f>SUM(COUNTIFS($P568:$AT568,{"Leave - Awaiting"}))</f>
        <v>0</v>
      </c>
      <c r="BB568" s="10">
        <f>COUNTIFS($P568:$AT568,"*Holiday*")</f>
        <v>0</v>
      </c>
      <c r="BC568" s="10">
        <f>SUM(COUNTIFS($P568:$AT568,{"Absent","Absent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8" s="10">
        <f>SUM(COUNTIFS($P568:$AT568,{"Not Marked","Halfday Present - Rejected","Half Day - Rejected","Marked Absent - Regularise - Rejected"}))</f>
        <v>0</v>
      </c>
      <c r="BE568" s="10">
        <f>COUNTIFS($P568:$AT568,"*NA*")</f>
        <v>0</v>
      </c>
      <c r="BF568" s="10">
        <f>SUM(AV568+AY568+BA568+BC568+BD568)</f>
        <v>0</v>
      </c>
      <c r="BG568" s="10">
        <f>SUM(AU568+AW568+AX568+AZ568+BB568)</f>
        <v>31</v>
      </c>
      <c r="BH568" s="10">
        <f>SUM($AU568:$BE568)</f>
        <v>31</v>
      </c>
      <c r="BI568" s="10">
        <f>BA568</f>
        <v>0</v>
      </c>
      <c r="BJ568" s="10">
        <f>BD568+BI568</f>
        <v>0</v>
      </c>
      <c r="BK568" s="10">
        <v>0</v>
      </c>
      <c r="BL568" s="10" t="s">
        <v>2380</v>
      </c>
      <c r="BM568" s="10" t="s">
        <v>2377</v>
      </c>
    </row>
    <row r="569" spans="1:65" x14ac:dyDescent="0.25">
      <c r="A569" s="10" t="s">
        <v>217</v>
      </c>
      <c r="B569" s="10" t="s">
        <v>1486</v>
      </c>
      <c r="C569" s="10">
        <v>2003153554</v>
      </c>
      <c r="D569" s="10" t="s">
        <v>1487</v>
      </c>
      <c r="E569" s="10" t="s">
        <v>1488</v>
      </c>
      <c r="F569" s="10" t="s">
        <v>46</v>
      </c>
      <c r="G569" s="10" t="s">
        <v>47</v>
      </c>
      <c r="H569" s="10">
        <v>9737398056</v>
      </c>
      <c r="I569" s="10" t="s">
        <v>1216</v>
      </c>
      <c r="J569" s="22">
        <v>45483</v>
      </c>
      <c r="K569" s="10">
        <v>8156006639</v>
      </c>
      <c r="L569" s="10" t="s">
        <v>257</v>
      </c>
      <c r="M569" s="10" t="s">
        <v>258</v>
      </c>
      <c r="N569" s="10" t="s">
        <v>40</v>
      </c>
      <c r="O569" s="10" t="s">
        <v>41</v>
      </c>
      <c r="P569" s="10" t="s">
        <v>15</v>
      </c>
      <c r="Q569" s="10" t="s">
        <v>15</v>
      </c>
      <c r="R569" s="10" t="s">
        <v>15</v>
      </c>
      <c r="S569" s="10" t="s">
        <v>15</v>
      </c>
      <c r="T569" s="10" t="s">
        <v>2282</v>
      </c>
      <c r="U569" s="10" t="s">
        <v>15</v>
      </c>
      <c r="V569" s="10" t="s">
        <v>15</v>
      </c>
      <c r="W569" s="10" t="s">
        <v>15</v>
      </c>
      <c r="X569" s="10" t="s">
        <v>15</v>
      </c>
      <c r="Y569" s="10" t="s">
        <v>15</v>
      </c>
      <c r="Z569" s="10" t="s">
        <v>15</v>
      </c>
      <c r="AA569" s="10" t="s">
        <v>2282</v>
      </c>
      <c r="AB569" s="10" t="s">
        <v>15</v>
      </c>
      <c r="AC569" s="10" t="s">
        <v>15</v>
      </c>
      <c r="AD569" s="10" t="s">
        <v>15</v>
      </c>
      <c r="AE569" s="10" t="s">
        <v>15</v>
      </c>
      <c r="AF569" s="10" t="s">
        <v>15</v>
      </c>
      <c r="AG569" s="10" t="s">
        <v>15</v>
      </c>
      <c r="AH569" s="10" t="s">
        <v>2282</v>
      </c>
      <c r="AI569" s="10" t="s">
        <v>15</v>
      </c>
      <c r="AJ569" s="10" t="s">
        <v>15</v>
      </c>
      <c r="AK569" s="10" t="s">
        <v>15</v>
      </c>
      <c r="AL569" s="10" t="s">
        <v>15</v>
      </c>
      <c r="AM569" s="10" t="s">
        <v>15</v>
      </c>
      <c r="AN569" s="10" t="s">
        <v>15</v>
      </c>
      <c r="AO569" s="10" t="s">
        <v>2282</v>
      </c>
      <c r="AP569" s="10" t="s">
        <v>15</v>
      </c>
      <c r="AQ569" s="10" t="s">
        <v>15</v>
      </c>
      <c r="AR569" s="10" t="s">
        <v>15</v>
      </c>
      <c r="AS569" s="10" t="s">
        <v>15</v>
      </c>
      <c r="AT569" s="10" t="s">
        <v>15</v>
      </c>
      <c r="AU569" s="10">
        <f>SUM(COUNTIFS($P569:$AT569,{"Present - Approved","On behalf attendance - Approved","On behalf attendance - Regularise - Approved","Present - Regularise - Approved"}))</f>
        <v>27</v>
      </c>
      <c r="AV569" s="10">
        <f>SUM(COUNTIFS($P569:$AT569,{"Present - Awaiting","Present - Regularise - Awaiting"}))</f>
        <v>0</v>
      </c>
      <c r="AW569" s="10">
        <f>SUM(COUNTIFS($P569:$AT569,{"Weekoff - Approved","Weekoff Regularise - Approved","Weekoff - Regularise - Approved"}))</f>
        <v>4</v>
      </c>
      <c r="AX569" s="10">
        <f>SUM(COUNTIFS($P569:$AT569,{"Half Day - Approved","Halfday Present - Regularise - Approved","Halfday Present - Approved"}))/2</f>
        <v>0</v>
      </c>
      <c r="AY569" s="10">
        <f>SUM(COUNTIFS($P569:$AT569,{"Half Day - Awaiting"}))/2</f>
        <v>0</v>
      </c>
      <c r="AZ569" s="10">
        <f>COUNTIFS($P569:$AT569,"*Leave - approved*")</f>
        <v>0</v>
      </c>
      <c r="BA569" s="10">
        <f>SUM(COUNTIFS($P569:$AT569,{"Leave - Awaiting"}))</f>
        <v>0</v>
      </c>
      <c r="BB569" s="10">
        <f>COUNTIFS($P569:$AT569,"*Holiday*")</f>
        <v>0</v>
      </c>
      <c r="BC569" s="10">
        <f>SUM(COUNTIFS($P569:$AT569,{"Absent","Absent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69" s="10">
        <f>SUM(COUNTIFS($P569:$AT569,{"Not Marked","Halfday Present - Rejected","Half Day - Rejected","Marked Absent - Regularise - Rejected"}))</f>
        <v>0</v>
      </c>
      <c r="BE569" s="10">
        <f>COUNTIFS($P569:$AT569,"*NA*")</f>
        <v>0</v>
      </c>
      <c r="BF569" s="10">
        <f>SUM(AV569+AY569+BA569+BC569+BD569)</f>
        <v>0</v>
      </c>
      <c r="BG569" s="10">
        <f>SUM(AU569+AW569+AX569+AZ569+BB569)</f>
        <v>31</v>
      </c>
      <c r="BH569" s="10">
        <f>SUM($AU569:$BE569)</f>
        <v>31</v>
      </c>
      <c r="BI569" s="10">
        <f>BA569</f>
        <v>0</v>
      </c>
      <c r="BJ569" s="10">
        <f>BD569+BI569</f>
        <v>0</v>
      </c>
      <c r="BK569" s="10">
        <v>0</v>
      </c>
      <c r="BL569" s="10" t="s">
        <v>2380</v>
      </c>
      <c r="BM569" s="10" t="s">
        <v>2377</v>
      </c>
    </row>
    <row r="570" spans="1:65" x14ac:dyDescent="0.25">
      <c r="A570" s="10" t="s">
        <v>87</v>
      </c>
      <c r="B570" s="10" t="s">
        <v>88</v>
      </c>
      <c r="C570" s="10">
        <v>2003153483</v>
      </c>
      <c r="D570" s="10" t="s">
        <v>1489</v>
      </c>
      <c r="E570" s="10" t="s">
        <v>1490</v>
      </c>
      <c r="F570" s="10" t="s">
        <v>91</v>
      </c>
      <c r="G570" s="10" t="s">
        <v>47</v>
      </c>
      <c r="H570" s="10">
        <v>7439374458</v>
      </c>
      <c r="I570" s="10" t="s">
        <v>1216</v>
      </c>
      <c r="J570" s="22">
        <v>45484</v>
      </c>
      <c r="K570" s="10">
        <v>9231183976</v>
      </c>
      <c r="L570" s="10" t="s">
        <v>724</v>
      </c>
      <c r="M570" s="10" t="s">
        <v>99</v>
      </c>
      <c r="N570" s="10" t="s">
        <v>40</v>
      </c>
      <c r="O570" s="10" t="s">
        <v>41</v>
      </c>
      <c r="P570" s="10" t="s">
        <v>15</v>
      </c>
      <c r="Q570" s="10" t="s">
        <v>15</v>
      </c>
      <c r="R570" s="10" t="s">
        <v>15</v>
      </c>
      <c r="S570" s="10" t="s">
        <v>15</v>
      </c>
      <c r="T570" s="10" t="s">
        <v>2282</v>
      </c>
      <c r="U570" s="10" t="s">
        <v>15</v>
      </c>
      <c r="V570" s="10" t="s">
        <v>15</v>
      </c>
      <c r="W570" s="10" t="s">
        <v>15</v>
      </c>
      <c r="X570" s="10" t="s">
        <v>15</v>
      </c>
      <c r="Y570" s="10" t="s">
        <v>15</v>
      </c>
      <c r="Z570" s="10" t="s">
        <v>15</v>
      </c>
      <c r="AA570" s="10" t="s">
        <v>2282</v>
      </c>
      <c r="AB570" s="10" t="s">
        <v>15</v>
      </c>
      <c r="AC570" s="10" t="s">
        <v>15</v>
      </c>
      <c r="AD570" s="10" t="s">
        <v>15</v>
      </c>
      <c r="AE570" s="10" t="s">
        <v>15</v>
      </c>
      <c r="AF570" s="10" t="s">
        <v>15</v>
      </c>
      <c r="AG570" s="10" t="s">
        <v>15</v>
      </c>
      <c r="AH570" s="10" t="s">
        <v>2282</v>
      </c>
      <c r="AI570" s="10" t="s">
        <v>15</v>
      </c>
      <c r="AJ570" s="10" t="s">
        <v>15</v>
      </c>
      <c r="AK570" s="10" t="s">
        <v>15</v>
      </c>
      <c r="AL570" s="10" t="s">
        <v>15</v>
      </c>
      <c r="AM570" s="10" t="s">
        <v>15</v>
      </c>
      <c r="AN570" s="10" t="s">
        <v>15</v>
      </c>
      <c r="AO570" s="10" t="s">
        <v>2282</v>
      </c>
      <c r="AP570" s="10" t="s">
        <v>15</v>
      </c>
      <c r="AQ570" s="10" t="s">
        <v>15</v>
      </c>
      <c r="AR570" s="10" t="s">
        <v>15</v>
      </c>
      <c r="AS570" s="10" t="s">
        <v>15</v>
      </c>
      <c r="AT570" s="10" t="s">
        <v>15</v>
      </c>
      <c r="AU570" s="10">
        <f>SUM(COUNTIFS($P570:$AT570,{"Present - Approved","On behalf attendance - Approved","On behalf attendance - Regularise - Approved","Present - Regularise - Approved"}))</f>
        <v>27</v>
      </c>
      <c r="AV570" s="10">
        <f>SUM(COUNTIFS($P570:$AT570,{"Present - Awaiting","Present - Regularise - Awaiting"}))</f>
        <v>0</v>
      </c>
      <c r="AW570" s="10">
        <f>SUM(COUNTIFS($P570:$AT570,{"Weekoff - Approved","Weekoff Regularise - Approved","Weekoff - Regularise - Approved"}))</f>
        <v>4</v>
      </c>
      <c r="AX570" s="10">
        <f>SUM(COUNTIFS($P570:$AT570,{"Half Day - Approved","Halfday Present - Regularise - Approved","Halfday Present - Approved"}))/2</f>
        <v>0</v>
      </c>
      <c r="AY570" s="10">
        <f>SUM(COUNTIFS($P570:$AT570,{"Half Day - Awaiting"}))/2</f>
        <v>0</v>
      </c>
      <c r="AZ570" s="10">
        <f>COUNTIFS($P570:$AT570,"*Leave - approved*")</f>
        <v>0</v>
      </c>
      <c r="BA570" s="10">
        <f>SUM(COUNTIFS($P570:$AT570,{"Leave - Awaiting"}))</f>
        <v>0</v>
      </c>
      <c r="BB570" s="10">
        <f>COUNTIFS($P570:$AT570,"*Holiday*")</f>
        <v>0</v>
      </c>
      <c r="BC570" s="10">
        <f>SUM(COUNTIFS($P570:$AT570,{"Absent","Absent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0" s="10">
        <f>SUM(COUNTIFS($P570:$AT570,{"Not Marked","Halfday Present - Rejected","Half Day - Rejected","Marked Absent - Regularise - Rejected"}))</f>
        <v>0</v>
      </c>
      <c r="BE570" s="10">
        <f>COUNTIFS($P570:$AT570,"*NA*")</f>
        <v>0</v>
      </c>
      <c r="BF570" s="10">
        <f>SUM(AV570+AY570+BA570+BC570+BD570)</f>
        <v>0</v>
      </c>
      <c r="BG570" s="10">
        <f>SUM(AU570+AW570+AX570+AZ570+BB570)</f>
        <v>31</v>
      </c>
      <c r="BH570" s="10">
        <f>SUM($AU570:$BE570)</f>
        <v>31</v>
      </c>
      <c r="BI570" s="10">
        <f>BA570</f>
        <v>0</v>
      </c>
      <c r="BJ570" s="10">
        <f>BD570+BI570</f>
        <v>0</v>
      </c>
      <c r="BK570" s="10">
        <v>0</v>
      </c>
      <c r="BL570" s="10" t="s">
        <v>2380</v>
      </c>
      <c r="BM570" s="10" t="s">
        <v>2377</v>
      </c>
    </row>
    <row r="571" spans="1:65" x14ac:dyDescent="0.25">
      <c r="A571" s="10" t="s">
        <v>107</v>
      </c>
      <c r="B571" s="10" t="s">
        <v>1491</v>
      </c>
      <c r="C571" s="10">
        <v>2003153553</v>
      </c>
      <c r="D571" s="10" t="s">
        <v>1492</v>
      </c>
      <c r="E571" s="10" t="s">
        <v>1493</v>
      </c>
      <c r="F571" s="10" t="s">
        <v>104</v>
      </c>
      <c r="G571" s="10" t="s">
        <v>47</v>
      </c>
      <c r="H571" s="10">
        <v>9690549762</v>
      </c>
      <c r="I571" s="10" t="s">
        <v>1456</v>
      </c>
      <c r="J571" s="22">
        <v>45481</v>
      </c>
      <c r="K571" s="10">
        <v>9368204080</v>
      </c>
      <c r="L571" s="10" t="s">
        <v>874</v>
      </c>
      <c r="M571" s="10" t="s">
        <v>362</v>
      </c>
      <c r="N571" s="10" t="s">
        <v>40</v>
      </c>
      <c r="O571" s="10" t="s">
        <v>41</v>
      </c>
      <c r="P571" s="10" t="s">
        <v>15</v>
      </c>
      <c r="Q571" s="10" t="s">
        <v>15</v>
      </c>
      <c r="R571" s="10" t="s">
        <v>15</v>
      </c>
      <c r="S571" s="10" t="s">
        <v>15</v>
      </c>
      <c r="T571" s="10" t="s">
        <v>2282</v>
      </c>
      <c r="U571" s="10" t="s">
        <v>15</v>
      </c>
      <c r="V571" s="10" t="s">
        <v>15</v>
      </c>
      <c r="W571" s="10" t="s">
        <v>15</v>
      </c>
      <c r="X571" s="10" t="s">
        <v>15</v>
      </c>
      <c r="Y571" s="10" t="s">
        <v>15</v>
      </c>
      <c r="Z571" s="10" t="s">
        <v>15</v>
      </c>
      <c r="AA571" s="10" t="s">
        <v>2282</v>
      </c>
      <c r="AB571" s="10" t="s">
        <v>15</v>
      </c>
      <c r="AC571" s="10" t="s">
        <v>15</v>
      </c>
      <c r="AD571" s="10" t="s">
        <v>15</v>
      </c>
      <c r="AE571" s="10" t="s">
        <v>15</v>
      </c>
      <c r="AF571" s="10" t="s">
        <v>2359</v>
      </c>
      <c r="AG571" s="10" t="s">
        <v>2362</v>
      </c>
      <c r="AH571" s="10" t="s">
        <v>2282</v>
      </c>
      <c r="AI571" s="10" t="s">
        <v>15</v>
      </c>
      <c r="AJ571" s="10" t="s">
        <v>15</v>
      </c>
      <c r="AK571" s="10" t="s">
        <v>15</v>
      </c>
      <c r="AL571" s="10" t="s">
        <v>15</v>
      </c>
      <c r="AM571" s="10" t="s">
        <v>15</v>
      </c>
      <c r="AN571" s="10" t="s">
        <v>15</v>
      </c>
      <c r="AO571" s="10" t="s">
        <v>2282</v>
      </c>
      <c r="AP571" s="10" t="s">
        <v>2359</v>
      </c>
      <c r="AQ571" s="10" t="s">
        <v>15</v>
      </c>
      <c r="AR571" s="10" t="s">
        <v>15</v>
      </c>
      <c r="AS571" s="10" t="s">
        <v>15</v>
      </c>
      <c r="AT571" s="10" t="s">
        <v>15</v>
      </c>
      <c r="AU571" s="10">
        <f>SUM(COUNTIFS($P571:$AT571,{"Present - Approved","On behalf attendance - Approved","On behalf attendance - Regularise - Approved","Present - Regularise - Approved"}))</f>
        <v>24</v>
      </c>
      <c r="AV571" s="10">
        <f>SUM(COUNTIFS($P571:$AT571,{"Present - Awaiting","Present - Regularise - Awaiting"}))</f>
        <v>0</v>
      </c>
      <c r="AW571" s="10">
        <f>SUM(COUNTIFS($P571:$AT571,{"Weekoff - Approved","Weekoff Regularise - Approved","Weekoff - Regularise - Approved"}))</f>
        <v>4</v>
      </c>
      <c r="AX571" s="10">
        <f>SUM(COUNTIFS($P571:$AT571,{"Half Day - Approved","Halfday Present - Regularise - Approved","Halfday Present - Approved"}))/2</f>
        <v>0</v>
      </c>
      <c r="AY571" s="10">
        <f>SUM(COUNTIFS($P571:$AT571,{"Half Day - Awaiting"}))/2</f>
        <v>0</v>
      </c>
      <c r="AZ571" s="10">
        <f>COUNTIFS($P571:$AT571,"*Leave - approved*")</f>
        <v>2</v>
      </c>
      <c r="BA571" s="10">
        <f>SUM(COUNTIFS($P571:$AT571,{"Leave - Awaiting"}))</f>
        <v>0</v>
      </c>
      <c r="BB571" s="10">
        <f>COUNTIFS($P571:$AT571,"*Holiday*")</f>
        <v>1</v>
      </c>
      <c r="BC571" s="10">
        <f>SUM(COUNTIFS($P571:$AT571,{"Absent","Absent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1" s="10">
        <f>SUM(COUNTIFS($P571:$AT571,{"Not Marked","Halfday Present - Rejected","Half Day - Rejected","Marked Absent - Regularise - Rejected"}))</f>
        <v>0</v>
      </c>
      <c r="BE571" s="10">
        <f>COUNTIFS($P571:$AT571,"*NA*")</f>
        <v>0</v>
      </c>
      <c r="BF571" s="10">
        <f>SUM(AV571+AY571+BA571+BC571+BD571)</f>
        <v>0</v>
      </c>
      <c r="BG571" s="10">
        <f>SUM(AU571+AW571+AX571+AZ571+BB571)</f>
        <v>31</v>
      </c>
      <c r="BH571" s="10">
        <f>SUM($AU571:$BE571)</f>
        <v>31</v>
      </c>
      <c r="BI571" s="10">
        <f>BA571</f>
        <v>0</v>
      </c>
      <c r="BJ571" s="10">
        <f>BD571+BI571</f>
        <v>0</v>
      </c>
      <c r="BK571" s="10">
        <v>0</v>
      </c>
      <c r="BL571" s="10" t="s">
        <v>2380</v>
      </c>
      <c r="BM571" s="10" t="s">
        <v>2377</v>
      </c>
    </row>
    <row r="572" spans="1:65" x14ac:dyDescent="0.25">
      <c r="A572" s="10" t="s">
        <v>123</v>
      </c>
      <c r="B572" s="10" t="s">
        <v>124</v>
      </c>
      <c r="C572" s="10">
        <v>2003153481</v>
      </c>
      <c r="D572" s="10" t="s">
        <v>1497</v>
      </c>
      <c r="E572" s="10" t="s">
        <v>1498</v>
      </c>
      <c r="F572" s="10" t="s">
        <v>104</v>
      </c>
      <c r="G572" s="10" t="s">
        <v>47</v>
      </c>
      <c r="H572" s="10">
        <v>9911839757</v>
      </c>
      <c r="I572" s="10" t="s">
        <v>1216</v>
      </c>
      <c r="J572" s="22">
        <v>45484</v>
      </c>
      <c r="K572" s="10">
        <v>9250850240</v>
      </c>
      <c r="L572" s="10" t="s">
        <v>1120</v>
      </c>
      <c r="M572" s="10" t="s">
        <v>128</v>
      </c>
      <c r="N572" s="10" t="s">
        <v>40</v>
      </c>
      <c r="O572" s="10" t="s">
        <v>41</v>
      </c>
      <c r="P572" s="10" t="s">
        <v>15</v>
      </c>
      <c r="Q572" s="10" t="s">
        <v>15</v>
      </c>
      <c r="R572" s="10" t="s">
        <v>15</v>
      </c>
      <c r="S572" s="10" t="s">
        <v>15</v>
      </c>
      <c r="T572" s="10" t="s">
        <v>2282</v>
      </c>
      <c r="U572" s="10" t="s">
        <v>15</v>
      </c>
      <c r="V572" s="10" t="s">
        <v>15</v>
      </c>
      <c r="W572" s="10" t="s">
        <v>15</v>
      </c>
      <c r="X572" s="10" t="s">
        <v>15</v>
      </c>
      <c r="Y572" s="10" t="s">
        <v>15</v>
      </c>
      <c r="Z572" s="10" t="s">
        <v>15</v>
      </c>
      <c r="AA572" s="10" t="s">
        <v>2282</v>
      </c>
      <c r="AB572" s="10" t="s">
        <v>15</v>
      </c>
      <c r="AC572" s="10" t="s">
        <v>15</v>
      </c>
      <c r="AD572" s="10" t="s">
        <v>2359</v>
      </c>
      <c r="AE572" s="10" t="s">
        <v>2359</v>
      </c>
      <c r="AF572" s="10" t="s">
        <v>2359</v>
      </c>
      <c r="AG572" s="10" t="s">
        <v>2362</v>
      </c>
      <c r="AH572" s="10" t="s">
        <v>2282</v>
      </c>
      <c r="AI572" s="10" t="s">
        <v>2359</v>
      </c>
      <c r="AJ572" s="10" t="s">
        <v>2359</v>
      </c>
      <c r="AK572" s="10" t="s">
        <v>2360</v>
      </c>
      <c r="AL572" s="10" t="s">
        <v>15</v>
      </c>
      <c r="AM572" s="10" t="s">
        <v>15</v>
      </c>
      <c r="AN572" s="10" t="s">
        <v>15</v>
      </c>
      <c r="AO572" s="10" t="s">
        <v>2282</v>
      </c>
      <c r="AP572" s="10" t="s">
        <v>15</v>
      </c>
      <c r="AQ572" s="10" t="s">
        <v>15</v>
      </c>
      <c r="AR572" s="10" t="s">
        <v>15</v>
      </c>
      <c r="AS572" s="10" t="s">
        <v>15</v>
      </c>
      <c r="AT572" s="10" t="s">
        <v>15</v>
      </c>
      <c r="AU572" s="10">
        <f>SUM(COUNTIFS($P572:$AT572,{"Present - Approved","On behalf attendance - Approved","On behalf attendance - Regularise - Approved","Present - Regularise - Approved"}))</f>
        <v>21</v>
      </c>
      <c r="AV572" s="10">
        <f>SUM(COUNTIFS($P572:$AT572,{"Present - Awaiting","Present - Regularise - Awaiting"}))</f>
        <v>0</v>
      </c>
      <c r="AW572" s="10">
        <f>SUM(COUNTIFS($P572:$AT572,{"Weekoff - Approved","Weekoff Regularise - Approved","Weekoff - Regularise - Approved"}))</f>
        <v>4</v>
      </c>
      <c r="AX572" s="10">
        <f>SUM(COUNTIFS($P572:$AT572,{"Half Day - Approved","Halfday Present - Regularise - Approved","Halfday Present - Approved"}))/2</f>
        <v>0</v>
      </c>
      <c r="AY572" s="10">
        <f>SUM(COUNTIFS($P572:$AT572,{"Half Day - Awaiting"}))/2</f>
        <v>0</v>
      </c>
      <c r="AZ572" s="10">
        <f>COUNTIFS($P572:$AT572,"*Leave - approved*")</f>
        <v>5</v>
      </c>
      <c r="BA572" s="10">
        <f>SUM(COUNTIFS($P572:$AT572,{"Leave - Awaiting"}))</f>
        <v>0</v>
      </c>
      <c r="BB572" s="10">
        <f>COUNTIFS($P572:$AT572,"*Holiday*")</f>
        <v>1</v>
      </c>
      <c r="BC572" s="10">
        <f>SUM(COUNTIFS($P572:$AT572,{"Absent","Absent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2" s="10">
        <f>SUM(COUNTIFS($P572:$AT572,{"Not Marked","Halfday Present - Rejected","Half Day - Rejected","Marked Absent - Regularise - Rejected"}))</f>
        <v>0</v>
      </c>
      <c r="BE572" s="10">
        <f>COUNTIFS($P572:$AT572,"*NA*")</f>
        <v>0</v>
      </c>
      <c r="BF572" s="10">
        <f>SUM(AV572+AY572+BA572+BC572+BD572)</f>
        <v>0</v>
      </c>
      <c r="BG572" s="10">
        <f>SUM(AU572+AW572+AX572+AZ572+BB572)</f>
        <v>31</v>
      </c>
      <c r="BH572" s="10">
        <f>SUM($AU572:$BE572)</f>
        <v>31</v>
      </c>
      <c r="BI572" s="10">
        <f>BA572</f>
        <v>0</v>
      </c>
      <c r="BJ572" s="10">
        <f>BD572+BI572</f>
        <v>0</v>
      </c>
      <c r="BK572" s="10">
        <v>0</v>
      </c>
      <c r="BL572" s="10" t="s">
        <v>2380</v>
      </c>
      <c r="BM572" s="10" t="s">
        <v>2377</v>
      </c>
    </row>
    <row r="573" spans="1:65" x14ac:dyDescent="0.25">
      <c r="A573" s="10" t="s">
        <v>100</v>
      </c>
      <c r="B573" s="10" t="s">
        <v>101</v>
      </c>
      <c r="C573" s="10">
        <v>2003153508</v>
      </c>
      <c r="D573" s="10" t="s">
        <v>1499</v>
      </c>
      <c r="E573" s="10" t="s">
        <v>1500</v>
      </c>
      <c r="F573" s="10" t="s">
        <v>104</v>
      </c>
      <c r="G573" s="10" t="s">
        <v>47</v>
      </c>
      <c r="H573" s="10">
        <v>8851067942</v>
      </c>
      <c r="I573" s="10" t="s">
        <v>1216</v>
      </c>
      <c r="J573" s="22">
        <v>45479</v>
      </c>
      <c r="K573" s="10">
        <v>9650240283</v>
      </c>
      <c r="L573" s="10" t="s">
        <v>105</v>
      </c>
      <c r="M573" s="10" t="s">
        <v>106</v>
      </c>
      <c r="N573" s="10" t="s">
        <v>40</v>
      </c>
      <c r="O573" s="10" t="s">
        <v>41</v>
      </c>
      <c r="P573" s="10" t="s">
        <v>15</v>
      </c>
      <c r="Q573" s="10" t="s">
        <v>15</v>
      </c>
      <c r="R573" s="10" t="s">
        <v>15</v>
      </c>
      <c r="S573" s="10" t="s">
        <v>2359</v>
      </c>
      <c r="T573" s="10" t="s">
        <v>2282</v>
      </c>
      <c r="U573" s="10" t="s">
        <v>15</v>
      </c>
      <c r="V573" s="10" t="s">
        <v>15</v>
      </c>
      <c r="W573" s="10" t="s">
        <v>2360</v>
      </c>
      <c r="X573" s="10" t="s">
        <v>15</v>
      </c>
      <c r="Y573" s="10" t="s">
        <v>15</v>
      </c>
      <c r="Z573" s="10" t="s">
        <v>15</v>
      </c>
      <c r="AA573" s="10" t="s">
        <v>2282</v>
      </c>
      <c r="AB573" s="10" t="s">
        <v>15</v>
      </c>
      <c r="AC573" s="10" t="s">
        <v>15</v>
      </c>
      <c r="AD573" s="10" t="s">
        <v>15</v>
      </c>
      <c r="AE573" s="10" t="s">
        <v>15</v>
      </c>
      <c r="AF573" s="10" t="s">
        <v>2360</v>
      </c>
      <c r="AG573" s="10" t="s">
        <v>2362</v>
      </c>
      <c r="AH573" s="10" t="s">
        <v>2282</v>
      </c>
      <c r="AI573" s="10" t="s">
        <v>15</v>
      </c>
      <c r="AJ573" s="10" t="s">
        <v>15</v>
      </c>
      <c r="AK573" s="10" t="s">
        <v>15</v>
      </c>
      <c r="AL573" s="10" t="s">
        <v>15</v>
      </c>
      <c r="AM573" s="10" t="s">
        <v>2360</v>
      </c>
      <c r="AN573" s="10" t="s">
        <v>15</v>
      </c>
      <c r="AO573" s="10" t="s">
        <v>2282</v>
      </c>
      <c r="AP573" s="10" t="s">
        <v>15</v>
      </c>
      <c r="AQ573" s="10" t="s">
        <v>15</v>
      </c>
      <c r="AR573" s="10" t="s">
        <v>2360</v>
      </c>
      <c r="AS573" s="10" t="s">
        <v>15</v>
      </c>
      <c r="AT573" s="10" t="s">
        <v>15</v>
      </c>
      <c r="AU573" s="10">
        <f>SUM(COUNTIFS($P573:$AT573,{"Present - Approved","On behalf attendance - Approved","On behalf attendance - Regularise - Approved","Present - Regularise - Approved"}))</f>
        <v>25</v>
      </c>
      <c r="AV573" s="10">
        <f>SUM(COUNTIFS($P573:$AT573,{"Present - Awaiting","Present - Regularise - Awaiting"}))</f>
        <v>0</v>
      </c>
      <c r="AW573" s="10">
        <f>SUM(COUNTIFS($P573:$AT573,{"Weekoff - Approved","Weekoff Regularise - Approved","Weekoff - Regularise - Approved"}))</f>
        <v>4</v>
      </c>
      <c r="AX573" s="10">
        <f>SUM(COUNTIFS($P573:$AT573,{"Half Day - Approved","Halfday Present - Regularise - Approved","Halfday Present - Approved"}))/2</f>
        <v>0</v>
      </c>
      <c r="AY573" s="10">
        <f>SUM(COUNTIFS($P573:$AT573,{"Half Day - Awaiting"}))/2</f>
        <v>0</v>
      </c>
      <c r="AZ573" s="10">
        <f>COUNTIFS($P573:$AT573,"*Leave - approved*")</f>
        <v>1</v>
      </c>
      <c r="BA573" s="10">
        <f>SUM(COUNTIFS($P573:$AT573,{"Leave - Awaiting"}))</f>
        <v>0</v>
      </c>
      <c r="BB573" s="10">
        <f>COUNTIFS($P573:$AT573,"*Holiday*")</f>
        <v>1</v>
      </c>
      <c r="BC573" s="10">
        <f>SUM(COUNTIFS($P573:$AT573,{"Absent","Absent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3" s="10">
        <f>SUM(COUNTIFS($P573:$AT573,{"Not Marked","Halfday Present - Rejected","Half Day - Rejected","Marked Absent - Regularise - Rejected"}))</f>
        <v>0</v>
      </c>
      <c r="BE573" s="10">
        <f>COUNTIFS($P573:$AT573,"*NA*")</f>
        <v>0</v>
      </c>
      <c r="BF573" s="10">
        <f>SUM(AV573+AY573+BA573+BC573+BD573)</f>
        <v>0</v>
      </c>
      <c r="BG573" s="10">
        <f>SUM(AU573+AW573+AX573+AZ573+BB573)</f>
        <v>31</v>
      </c>
      <c r="BH573" s="10">
        <f>SUM($AU573:$BE573)</f>
        <v>31</v>
      </c>
      <c r="BI573" s="10">
        <f>BA573</f>
        <v>0</v>
      </c>
      <c r="BJ573" s="10">
        <f>BD573+BI573</f>
        <v>0</v>
      </c>
      <c r="BK573" s="10">
        <v>0</v>
      </c>
      <c r="BL573" s="10" t="s">
        <v>2380</v>
      </c>
      <c r="BM573" s="10" t="s">
        <v>2377</v>
      </c>
    </row>
    <row r="574" spans="1:65" x14ac:dyDescent="0.25">
      <c r="A574" s="10" t="s">
        <v>383</v>
      </c>
      <c r="B574" s="10" t="s">
        <v>384</v>
      </c>
      <c r="C574" s="10">
        <v>2003153479</v>
      </c>
      <c r="D574" s="10" t="s">
        <v>1503</v>
      </c>
      <c r="E574" s="10" t="s">
        <v>1504</v>
      </c>
      <c r="F574" s="10" t="s">
        <v>46</v>
      </c>
      <c r="G574" s="10" t="s">
        <v>47</v>
      </c>
      <c r="H574" s="10">
        <v>8827283152</v>
      </c>
      <c r="I574" s="10" t="s">
        <v>1216</v>
      </c>
      <c r="J574" s="22">
        <v>45488</v>
      </c>
      <c r="K574" s="10">
        <v>7869621430</v>
      </c>
      <c r="L574" s="10" t="s">
        <v>387</v>
      </c>
      <c r="M574" s="10" t="s">
        <v>59</v>
      </c>
      <c r="N574" s="10" t="s">
        <v>40</v>
      </c>
      <c r="O574" s="10" t="s">
        <v>41</v>
      </c>
      <c r="P574" s="10" t="s">
        <v>15</v>
      </c>
      <c r="Q574" s="10" t="s">
        <v>15</v>
      </c>
      <c r="R574" s="10" t="s">
        <v>15</v>
      </c>
      <c r="S574" s="10" t="s">
        <v>15</v>
      </c>
      <c r="T574" s="10" t="s">
        <v>2282</v>
      </c>
      <c r="U574" s="10" t="s">
        <v>15</v>
      </c>
      <c r="V574" s="10" t="s">
        <v>15</v>
      </c>
      <c r="W574" s="10" t="s">
        <v>15</v>
      </c>
      <c r="X574" s="10" t="s">
        <v>15</v>
      </c>
      <c r="Y574" s="10" t="s">
        <v>15</v>
      </c>
      <c r="Z574" s="10" t="s">
        <v>15</v>
      </c>
      <c r="AA574" s="10" t="s">
        <v>2282</v>
      </c>
      <c r="AB574" s="10" t="s">
        <v>15</v>
      </c>
      <c r="AC574" s="10" t="s">
        <v>15</v>
      </c>
      <c r="AD574" s="10" t="s">
        <v>15</v>
      </c>
      <c r="AE574" s="10" t="s">
        <v>15</v>
      </c>
      <c r="AF574" s="10" t="s">
        <v>15</v>
      </c>
      <c r="AG574" s="10" t="s">
        <v>15</v>
      </c>
      <c r="AH574" s="10" t="s">
        <v>2282</v>
      </c>
      <c r="AI574" s="10" t="s">
        <v>15</v>
      </c>
      <c r="AJ574" s="10" t="s">
        <v>15</v>
      </c>
      <c r="AK574" s="10" t="s">
        <v>15</v>
      </c>
      <c r="AL574" s="10" t="s">
        <v>15</v>
      </c>
      <c r="AM574" s="10" t="s">
        <v>15</v>
      </c>
      <c r="AN574" s="10" t="s">
        <v>15</v>
      </c>
      <c r="AO574" s="10" t="s">
        <v>2282</v>
      </c>
      <c r="AP574" s="10" t="s">
        <v>2359</v>
      </c>
      <c r="AQ574" s="10" t="s">
        <v>15</v>
      </c>
      <c r="AR574" s="10" t="s">
        <v>15</v>
      </c>
      <c r="AS574" s="10" t="s">
        <v>15</v>
      </c>
      <c r="AT574" s="10" t="s">
        <v>15</v>
      </c>
      <c r="AU574" s="10">
        <f>SUM(COUNTIFS($P574:$AT574,{"Present - Approved","On behalf attendance - Approved","On behalf attendance - Regularise - Approved","Present - Regularise - Approved"}))</f>
        <v>26</v>
      </c>
      <c r="AV574" s="10">
        <f>SUM(COUNTIFS($P574:$AT574,{"Present - Awaiting","Present - Regularise - Awaiting"}))</f>
        <v>0</v>
      </c>
      <c r="AW574" s="10">
        <f>SUM(COUNTIFS($P574:$AT574,{"Weekoff - Approved","Weekoff Regularise - Approved","Weekoff - Regularise - Approved"}))</f>
        <v>4</v>
      </c>
      <c r="AX574" s="10">
        <f>SUM(COUNTIFS($P574:$AT574,{"Half Day - Approved","Halfday Present - Regularise - Approved","Halfday Present - Approved"}))/2</f>
        <v>0</v>
      </c>
      <c r="AY574" s="10">
        <f>SUM(COUNTIFS($P574:$AT574,{"Half Day - Awaiting"}))/2</f>
        <v>0</v>
      </c>
      <c r="AZ574" s="10">
        <f>COUNTIFS($P574:$AT574,"*Leave - approved*")</f>
        <v>1</v>
      </c>
      <c r="BA574" s="10">
        <f>SUM(COUNTIFS($P574:$AT574,{"Leave - Awaiting"}))</f>
        <v>0</v>
      </c>
      <c r="BB574" s="10">
        <f>COUNTIFS($P574:$AT574,"*Holiday*")</f>
        <v>0</v>
      </c>
      <c r="BC574" s="10">
        <f>SUM(COUNTIFS($P574:$AT574,{"Absent","Absent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4" s="10">
        <f>SUM(COUNTIFS($P574:$AT574,{"Not Marked","Halfday Present - Rejected","Half Day - Rejected","Marked Absent - Regularise - Rejected"}))</f>
        <v>0</v>
      </c>
      <c r="BE574" s="10">
        <f>COUNTIFS($P574:$AT574,"*NA*")</f>
        <v>0</v>
      </c>
      <c r="BF574" s="10">
        <f>SUM(AV574+AY574+BA574+BC574+BD574)</f>
        <v>0</v>
      </c>
      <c r="BG574" s="10">
        <f>SUM(AU574+AW574+AX574+AZ574+BB574)</f>
        <v>31</v>
      </c>
      <c r="BH574" s="10">
        <f>SUM($AU574:$BE574)</f>
        <v>31</v>
      </c>
      <c r="BI574" s="10">
        <f>BA574</f>
        <v>0</v>
      </c>
      <c r="BJ574" s="10">
        <f>BD574+BI574</f>
        <v>0</v>
      </c>
      <c r="BK574" s="10">
        <v>0</v>
      </c>
      <c r="BL574" s="10" t="s">
        <v>2380</v>
      </c>
      <c r="BM574" s="10" t="s">
        <v>2377</v>
      </c>
    </row>
    <row r="575" spans="1:65" x14ac:dyDescent="0.25">
      <c r="A575" s="10" t="s">
        <v>1035</v>
      </c>
      <c r="B575" s="10" t="s">
        <v>1068</v>
      </c>
      <c r="C575" s="10">
        <v>2003153542</v>
      </c>
      <c r="D575" s="10" t="s">
        <v>1509</v>
      </c>
      <c r="E575" s="10" t="s">
        <v>1510</v>
      </c>
      <c r="F575" s="10" t="s">
        <v>91</v>
      </c>
      <c r="G575" s="10" t="s">
        <v>47</v>
      </c>
      <c r="H575" s="10">
        <v>9040731484</v>
      </c>
      <c r="I575" s="10" t="s">
        <v>1456</v>
      </c>
      <c r="J575" s="22">
        <v>45489</v>
      </c>
      <c r="K575" s="10">
        <v>7504417388</v>
      </c>
      <c r="L575" s="10" t="s">
        <v>1039</v>
      </c>
      <c r="M575" s="10" t="s">
        <v>1040</v>
      </c>
      <c r="N575" s="10" t="s">
        <v>40</v>
      </c>
      <c r="O575" s="10" t="s">
        <v>41</v>
      </c>
      <c r="P575" s="10" t="s">
        <v>2359</v>
      </c>
      <c r="Q575" s="10" t="s">
        <v>2359</v>
      </c>
      <c r="R575" s="10" t="s">
        <v>15</v>
      </c>
      <c r="S575" s="10" t="s">
        <v>15</v>
      </c>
      <c r="T575" s="10" t="s">
        <v>2282</v>
      </c>
      <c r="U575" s="10" t="s">
        <v>15</v>
      </c>
      <c r="V575" s="10" t="s">
        <v>15</v>
      </c>
      <c r="W575" s="10" t="s">
        <v>15</v>
      </c>
      <c r="X575" s="10" t="s">
        <v>15</v>
      </c>
      <c r="Y575" s="10" t="s">
        <v>15</v>
      </c>
      <c r="Z575" s="10" t="s">
        <v>15</v>
      </c>
      <c r="AA575" s="10" t="s">
        <v>2282</v>
      </c>
      <c r="AB575" s="10" t="s">
        <v>15</v>
      </c>
      <c r="AC575" s="10" t="s">
        <v>15</v>
      </c>
      <c r="AD575" s="10" t="s">
        <v>15</v>
      </c>
      <c r="AE575" s="10" t="s">
        <v>15</v>
      </c>
      <c r="AF575" s="10" t="s">
        <v>15</v>
      </c>
      <c r="AG575" s="10" t="s">
        <v>2359</v>
      </c>
      <c r="AH575" s="10" t="s">
        <v>2282</v>
      </c>
      <c r="AI575" s="10" t="s">
        <v>15</v>
      </c>
      <c r="AJ575" s="10" t="s">
        <v>15</v>
      </c>
      <c r="AK575" s="10" t="s">
        <v>15</v>
      </c>
      <c r="AL575" s="10" t="s">
        <v>15</v>
      </c>
      <c r="AM575" s="10" t="s">
        <v>15</v>
      </c>
      <c r="AN575" s="10" t="s">
        <v>15</v>
      </c>
      <c r="AO575" s="10" t="s">
        <v>2282</v>
      </c>
      <c r="AP575" s="10" t="s">
        <v>15</v>
      </c>
      <c r="AQ575" s="10" t="s">
        <v>15</v>
      </c>
      <c r="AR575" s="10" t="s">
        <v>2360</v>
      </c>
      <c r="AS575" s="10" t="s">
        <v>15</v>
      </c>
      <c r="AT575" s="10" t="s">
        <v>15</v>
      </c>
      <c r="AU575" s="10">
        <f>SUM(COUNTIFS($P575:$AT575,{"Present - Approved","On behalf attendance - Approved","On behalf attendance - Regularise - Approved","Present - Regularise - Approved"}))</f>
        <v>24</v>
      </c>
      <c r="AV575" s="10">
        <f>SUM(COUNTIFS($P575:$AT575,{"Present - Awaiting","Present - Regularise - Awaiting"}))</f>
        <v>0</v>
      </c>
      <c r="AW575" s="10">
        <f>SUM(COUNTIFS($P575:$AT575,{"Weekoff - Approved","Weekoff Regularise - Approved","Weekoff - Regularise - Approved"}))</f>
        <v>4</v>
      </c>
      <c r="AX575" s="10">
        <f>SUM(COUNTIFS($P575:$AT575,{"Half Day - Approved","Halfday Present - Regularise - Approved","Halfday Present - Approved"}))/2</f>
        <v>0</v>
      </c>
      <c r="AY575" s="10">
        <f>SUM(COUNTIFS($P575:$AT575,{"Half Day - Awaiting"}))/2</f>
        <v>0</v>
      </c>
      <c r="AZ575" s="10">
        <f>COUNTIFS($P575:$AT575,"*Leave - approved*")</f>
        <v>3</v>
      </c>
      <c r="BA575" s="10">
        <f>SUM(COUNTIFS($P575:$AT575,{"Leave - Awaiting"}))</f>
        <v>0</v>
      </c>
      <c r="BB575" s="10">
        <f>COUNTIFS($P575:$AT575,"*Holiday*")</f>
        <v>0</v>
      </c>
      <c r="BC575" s="10">
        <f>SUM(COUNTIFS($P575:$AT575,{"Absent","Absent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5" s="10">
        <f>SUM(COUNTIFS($P575:$AT575,{"Not Marked","Halfday Present - Rejected","Half Day - Rejected","Marked Absent - Regularise - Rejected"}))</f>
        <v>0</v>
      </c>
      <c r="BE575" s="10">
        <f>COUNTIFS($P575:$AT575,"*NA*")</f>
        <v>0</v>
      </c>
      <c r="BF575" s="10">
        <f>SUM(AV575+AY575+BA575+BC575+BD575)</f>
        <v>0</v>
      </c>
      <c r="BG575" s="10">
        <f>SUM(AU575+AW575+AX575+AZ575+BB575)</f>
        <v>31</v>
      </c>
      <c r="BH575" s="10">
        <f>SUM($AU575:$BE575)</f>
        <v>31</v>
      </c>
      <c r="BI575" s="10">
        <f>BA575</f>
        <v>0</v>
      </c>
      <c r="BJ575" s="10">
        <f>BD575+BI575</f>
        <v>0</v>
      </c>
      <c r="BK575" s="10">
        <v>0</v>
      </c>
      <c r="BL575" s="10" t="s">
        <v>2380</v>
      </c>
      <c r="BM575" s="10" t="s">
        <v>2377</v>
      </c>
    </row>
    <row r="576" spans="1:65" x14ac:dyDescent="0.25">
      <c r="A576" s="10" t="s">
        <v>1035</v>
      </c>
      <c r="B576" s="10" t="s">
        <v>1068</v>
      </c>
      <c r="C576" s="10">
        <v>2003153541</v>
      </c>
      <c r="D576" s="10" t="s">
        <v>1511</v>
      </c>
      <c r="E576" s="10" t="s">
        <v>1512</v>
      </c>
      <c r="F576" s="10" t="s">
        <v>91</v>
      </c>
      <c r="G576" s="10" t="s">
        <v>47</v>
      </c>
      <c r="H576" s="10">
        <v>7978294080</v>
      </c>
      <c r="I576" s="10" t="s">
        <v>1456</v>
      </c>
      <c r="J576" s="22">
        <v>45489</v>
      </c>
      <c r="K576" s="10">
        <v>7504417388</v>
      </c>
      <c r="L576" s="10" t="s">
        <v>1039</v>
      </c>
      <c r="M576" s="10" t="s">
        <v>1040</v>
      </c>
      <c r="N576" s="10" t="s">
        <v>40</v>
      </c>
      <c r="O576" s="10" t="s">
        <v>41</v>
      </c>
      <c r="P576" s="10" t="s">
        <v>15</v>
      </c>
      <c r="Q576" s="10" t="s">
        <v>15</v>
      </c>
      <c r="R576" s="10" t="s">
        <v>15</v>
      </c>
      <c r="S576" s="10" t="s">
        <v>15</v>
      </c>
      <c r="T576" s="10" t="s">
        <v>2282</v>
      </c>
      <c r="U576" s="10" t="s">
        <v>15</v>
      </c>
      <c r="V576" s="10" t="s">
        <v>15</v>
      </c>
      <c r="W576" s="10" t="s">
        <v>15</v>
      </c>
      <c r="X576" s="10" t="s">
        <v>15</v>
      </c>
      <c r="Y576" s="10" t="s">
        <v>15</v>
      </c>
      <c r="Z576" s="10" t="s">
        <v>15</v>
      </c>
      <c r="AA576" s="10" t="s">
        <v>2282</v>
      </c>
      <c r="AB576" s="10" t="s">
        <v>15</v>
      </c>
      <c r="AC576" s="10" t="s">
        <v>15</v>
      </c>
      <c r="AD576" s="10" t="s">
        <v>15</v>
      </c>
      <c r="AE576" s="10" t="s">
        <v>15</v>
      </c>
      <c r="AF576" s="10" t="s">
        <v>2359</v>
      </c>
      <c r="AG576" s="10" t="s">
        <v>2359</v>
      </c>
      <c r="AH576" s="10" t="s">
        <v>2282</v>
      </c>
      <c r="AI576" s="10" t="s">
        <v>15</v>
      </c>
      <c r="AJ576" s="10" t="s">
        <v>15</v>
      </c>
      <c r="AK576" s="10" t="s">
        <v>15</v>
      </c>
      <c r="AL576" s="10" t="s">
        <v>15</v>
      </c>
      <c r="AM576" s="10" t="s">
        <v>15</v>
      </c>
      <c r="AN576" s="10" t="s">
        <v>15</v>
      </c>
      <c r="AO576" s="10" t="s">
        <v>2282</v>
      </c>
      <c r="AP576" s="10" t="s">
        <v>15</v>
      </c>
      <c r="AQ576" s="10" t="s">
        <v>15</v>
      </c>
      <c r="AR576" s="10" t="s">
        <v>15</v>
      </c>
      <c r="AS576" s="10" t="s">
        <v>15</v>
      </c>
      <c r="AT576" s="10" t="s">
        <v>15</v>
      </c>
      <c r="AU576" s="10">
        <f>SUM(COUNTIFS($P576:$AT576,{"Present - Approved","On behalf attendance - Approved","On behalf attendance - Regularise - Approved","Present - Regularise - Approved"}))</f>
        <v>25</v>
      </c>
      <c r="AV576" s="10">
        <f>SUM(COUNTIFS($P576:$AT576,{"Present - Awaiting","Present - Regularise - Awaiting"}))</f>
        <v>0</v>
      </c>
      <c r="AW576" s="10">
        <f>SUM(COUNTIFS($P576:$AT576,{"Weekoff - Approved","Weekoff Regularise - Approved","Weekoff - Regularise - Approved"}))</f>
        <v>4</v>
      </c>
      <c r="AX576" s="10">
        <f>SUM(COUNTIFS($P576:$AT576,{"Half Day - Approved","Halfday Present - Regularise - Approved","Halfday Present - Approved"}))/2</f>
        <v>0</v>
      </c>
      <c r="AY576" s="10">
        <f>SUM(COUNTIFS($P576:$AT576,{"Half Day - Awaiting"}))/2</f>
        <v>0</v>
      </c>
      <c r="AZ576" s="10">
        <f>COUNTIFS($P576:$AT576,"*Leave - approved*")</f>
        <v>2</v>
      </c>
      <c r="BA576" s="10">
        <f>SUM(COUNTIFS($P576:$AT576,{"Leave - Awaiting"}))</f>
        <v>0</v>
      </c>
      <c r="BB576" s="10">
        <f>COUNTIFS($P576:$AT576,"*Holiday*")</f>
        <v>0</v>
      </c>
      <c r="BC576" s="10">
        <f>SUM(COUNTIFS($P576:$AT576,{"Absent","Absent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6" s="10">
        <f>SUM(COUNTIFS($P576:$AT576,{"Not Marked","Halfday Present - Rejected","Half Day - Rejected","Marked Absent - Regularise - Rejected"}))</f>
        <v>0</v>
      </c>
      <c r="BE576" s="10">
        <f>COUNTIFS($P576:$AT576,"*NA*")</f>
        <v>0</v>
      </c>
      <c r="BF576" s="10">
        <f>SUM(AV576+AY576+BA576+BC576+BD576)</f>
        <v>0</v>
      </c>
      <c r="BG576" s="10">
        <f>SUM(AU576+AW576+AX576+AZ576+BB576)</f>
        <v>31</v>
      </c>
      <c r="BH576" s="10">
        <f>SUM($AU576:$BE576)</f>
        <v>31</v>
      </c>
      <c r="BI576" s="10">
        <f>BA576</f>
        <v>0</v>
      </c>
      <c r="BJ576" s="10">
        <f>BD576+BI576</f>
        <v>0</v>
      </c>
      <c r="BK576" s="10">
        <v>0</v>
      </c>
      <c r="BL576" s="10" t="s">
        <v>2380</v>
      </c>
      <c r="BM576" s="10" t="s">
        <v>2377</v>
      </c>
    </row>
    <row r="577" spans="1:65" x14ac:dyDescent="0.25">
      <c r="A577" s="10" t="s">
        <v>42</v>
      </c>
      <c r="B577" s="10" t="s">
        <v>55</v>
      </c>
      <c r="C577" s="10">
        <v>2003153523</v>
      </c>
      <c r="D577" s="10" t="s">
        <v>1513</v>
      </c>
      <c r="E577" s="10" t="s">
        <v>1514</v>
      </c>
      <c r="F577" s="10" t="s">
        <v>46</v>
      </c>
      <c r="G577" s="10" t="s">
        <v>36</v>
      </c>
      <c r="H577" s="10">
        <v>9179672456</v>
      </c>
      <c r="I577" s="10" t="s">
        <v>37</v>
      </c>
      <c r="J577" s="22">
        <v>45488</v>
      </c>
      <c r="K577" s="10">
        <v>9826057066</v>
      </c>
      <c r="L577" s="10" t="s">
        <v>309</v>
      </c>
      <c r="M577" s="10" t="s">
        <v>310</v>
      </c>
      <c r="N577" s="10" t="s">
        <v>40</v>
      </c>
      <c r="O577" s="10" t="s">
        <v>41</v>
      </c>
      <c r="P577" s="10" t="s">
        <v>15</v>
      </c>
      <c r="Q577" s="10" t="s">
        <v>15</v>
      </c>
      <c r="R577" s="10" t="s">
        <v>15</v>
      </c>
      <c r="S577" s="10" t="s">
        <v>15</v>
      </c>
      <c r="T577" s="10" t="s">
        <v>2282</v>
      </c>
      <c r="U577" s="10" t="s">
        <v>15</v>
      </c>
      <c r="V577" s="10" t="s">
        <v>15</v>
      </c>
      <c r="W577" s="10" t="s">
        <v>15</v>
      </c>
      <c r="X577" s="10" t="s">
        <v>15</v>
      </c>
      <c r="Y577" s="10" t="s">
        <v>15</v>
      </c>
      <c r="Z577" s="10" t="s">
        <v>15</v>
      </c>
      <c r="AA577" s="10" t="s">
        <v>2282</v>
      </c>
      <c r="AB577" s="10" t="s">
        <v>15</v>
      </c>
      <c r="AC577" s="10" t="s">
        <v>15</v>
      </c>
      <c r="AD577" s="10" t="s">
        <v>15</v>
      </c>
      <c r="AE577" s="10" t="s">
        <v>2359</v>
      </c>
      <c r="AF577" s="10" t="s">
        <v>15</v>
      </c>
      <c r="AG577" s="10" t="s">
        <v>15</v>
      </c>
      <c r="AH577" s="10" t="s">
        <v>2282</v>
      </c>
      <c r="AI577" s="10" t="s">
        <v>15</v>
      </c>
      <c r="AJ577" s="10" t="s">
        <v>15</v>
      </c>
      <c r="AK577" s="10" t="s">
        <v>15</v>
      </c>
      <c r="AL577" s="10" t="s">
        <v>15</v>
      </c>
      <c r="AM577" s="10" t="s">
        <v>15</v>
      </c>
      <c r="AN577" s="10" t="s">
        <v>15</v>
      </c>
      <c r="AO577" s="10" t="s">
        <v>2282</v>
      </c>
      <c r="AP577" s="10" t="s">
        <v>15</v>
      </c>
      <c r="AQ577" s="10" t="s">
        <v>15</v>
      </c>
      <c r="AR577" s="10" t="s">
        <v>15</v>
      </c>
      <c r="AS577" s="10" t="s">
        <v>15</v>
      </c>
      <c r="AT577" s="10" t="s">
        <v>15</v>
      </c>
      <c r="AU577" s="10">
        <f>SUM(COUNTIFS($P577:$AT577,{"Present - Approved","On behalf attendance - Approved","On behalf attendance - Regularise - Approved","Present - Regularise - Approved"}))</f>
        <v>26</v>
      </c>
      <c r="AV577" s="10">
        <f>SUM(COUNTIFS($P577:$AT577,{"Present - Awaiting","Present - Regularise - Awaiting"}))</f>
        <v>0</v>
      </c>
      <c r="AW577" s="10">
        <f>SUM(COUNTIFS($P577:$AT577,{"Weekoff - Approved","Weekoff Regularise - Approved","Weekoff - Regularise - Approved"}))</f>
        <v>4</v>
      </c>
      <c r="AX577" s="10">
        <f>SUM(COUNTIFS($P577:$AT577,{"Half Day - Approved","Halfday Present - Regularise - Approved","Halfday Present - Approved"}))/2</f>
        <v>0</v>
      </c>
      <c r="AY577" s="10">
        <f>SUM(COUNTIFS($P577:$AT577,{"Half Day - Awaiting"}))/2</f>
        <v>0</v>
      </c>
      <c r="AZ577" s="10">
        <f>COUNTIFS($P577:$AT577,"*Leave - approved*")</f>
        <v>1</v>
      </c>
      <c r="BA577" s="10">
        <f>SUM(COUNTIFS($P577:$AT577,{"Leave - Awaiting"}))</f>
        <v>0</v>
      </c>
      <c r="BB577" s="10">
        <f>COUNTIFS($P577:$AT577,"*Holiday*")</f>
        <v>0</v>
      </c>
      <c r="BC577" s="10">
        <f>SUM(COUNTIFS($P577:$AT577,{"Absent","Absent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7" s="10">
        <f>SUM(COUNTIFS($P577:$AT577,{"Not Marked","Halfday Present - Rejected","Half Day - Rejected","Marked Absent - Regularise - Rejected"}))</f>
        <v>0</v>
      </c>
      <c r="BE577" s="10">
        <f>COUNTIFS($P577:$AT577,"*NA*")</f>
        <v>0</v>
      </c>
      <c r="BF577" s="10">
        <f>SUM(AV577+AY577+BA577+BC577+BD577)</f>
        <v>0</v>
      </c>
      <c r="BG577" s="10">
        <f>SUM(AU577+AW577+AX577+AZ577+BB577)</f>
        <v>31</v>
      </c>
      <c r="BH577" s="10">
        <f>SUM($AU577:$BE577)</f>
        <v>31</v>
      </c>
      <c r="BI577" s="10">
        <f>BA577</f>
        <v>0</v>
      </c>
      <c r="BJ577" s="10">
        <f>BD577+BI577</f>
        <v>0</v>
      </c>
      <c r="BK577" s="10">
        <v>0</v>
      </c>
      <c r="BL577" s="10" t="s">
        <v>2380</v>
      </c>
      <c r="BM577" s="10" t="s">
        <v>2377</v>
      </c>
    </row>
    <row r="578" spans="1:65" x14ac:dyDescent="0.25">
      <c r="A578" s="10" t="s">
        <v>217</v>
      </c>
      <c r="B578" s="10" t="s">
        <v>254</v>
      </c>
      <c r="C578" s="10">
        <v>2003153520</v>
      </c>
      <c r="D578" s="10" t="s">
        <v>1517</v>
      </c>
      <c r="E578" s="10" t="s">
        <v>1518</v>
      </c>
      <c r="F578" s="10" t="s">
        <v>46</v>
      </c>
      <c r="G578" s="10" t="s">
        <v>47</v>
      </c>
      <c r="H578" s="10">
        <v>8128465745</v>
      </c>
      <c r="I578" s="10" t="s">
        <v>1456</v>
      </c>
      <c r="J578" s="22">
        <v>45488</v>
      </c>
      <c r="K578" s="10">
        <v>8156006639</v>
      </c>
      <c r="L578" s="10" t="s">
        <v>257</v>
      </c>
      <c r="M578" s="10" t="s">
        <v>258</v>
      </c>
      <c r="N578" s="10" t="s">
        <v>40</v>
      </c>
      <c r="O578" s="10" t="s">
        <v>41</v>
      </c>
      <c r="P578" s="10" t="s">
        <v>15</v>
      </c>
      <c r="Q578" s="10" t="s">
        <v>15</v>
      </c>
      <c r="R578" s="10" t="s">
        <v>15</v>
      </c>
      <c r="S578" s="10" t="s">
        <v>15</v>
      </c>
      <c r="T578" s="10" t="s">
        <v>2282</v>
      </c>
      <c r="U578" s="10" t="s">
        <v>15</v>
      </c>
      <c r="V578" s="10" t="s">
        <v>15</v>
      </c>
      <c r="W578" s="10" t="s">
        <v>15</v>
      </c>
      <c r="X578" s="10" t="s">
        <v>15</v>
      </c>
      <c r="Y578" s="10" t="s">
        <v>15</v>
      </c>
      <c r="Z578" s="10" t="s">
        <v>15</v>
      </c>
      <c r="AA578" s="10" t="s">
        <v>2282</v>
      </c>
      <c r="AB578" s="10" t="s">
        <v>15</v>
      </c>
      <c r="AC578" s="10" t="s">
        <v>15</v>
      </c>
      <c r="AD578" s="10" t="s">
        <v>15</v>
      </c>
      <c r="AE578" s="10" t="s">
        <v>15</v>
      </c>
      <c r="AF578" s="10" t="s">
        <v>15</v>
      </c>
      <c r="AG578" s="10" t="s">
        <v>15</v>
      </c>
      <c r="AH578" s="10" t="s">
        <v>2282</v>
      </c>
      <c r="AI578" s="10" t="s">
        <v>15</v>
      </c>
      <c r="AJ578" s="10" t="s">
        <v>15</v>
      </c>
      <c r="AK578" s="10" t="s">
        <v>15</v>
      </c>
      <c r="AL578" s="10" t="s">
        <v>15</v>
      </c>
      <c r="AM578" s="10" t="s">
        <v>2360</v>
      </c>
      <c r="AN578" s="10" t="s">
        <v>2360</v>
      </c>
      <c r="AO578" s="10" t="s">
        <v>2282</v>
      </c>
      <c r="AP578" s="10" t="s">
        <v>2360</v>
      </c>
      <c r="AQ578" s="10" t="s">
        <v>15</v>
      </c>
      <c r="AR578" s="10" t="s">
        <v>15</v>
      </c>
      <c r="AS578" s="10" t="s">
        <v>15</v>
      </c>
      <c r="AT578" s="10" t="s">
        <v>15</v>
      </c>
      <c r="AU578" s="10">
        <f>SUM(COUNTIFS($P578:$AT578,{"Present - Approved","On behalf attendance - Approved","On behalf attendance - Regularise - Approved","Present - Regularise - Approved"}))</f>
        <v>27</v>
      </c>
      <c r="AV578" s="10">
        <f>SUM(COUNTIFS($P578:$AT578,{"Present - Awaiting","Present - Regularise - Awaiting"}))</f>
        <v>0</v>
      </c>
      <c r="AW578" s="10">
        <f>SUM(COUNTIFS($P578:$AT578,{"Weekoff - Approved","Weekoff Regularise - Approved","Weekoff - Regularise - Approved"}))</f>
        <v>4</v>
      </c>
      <c r="AX578" s="10">
        <f>SUM(COUNTIFS($P578:$AT578,{"Half Day - Approved","Halfday Present - Regularise - Approved","Halfday Present - Approved"}))/2</f>
        <v>0</v>
      </c>
      <c r="AY578" s="10">
        <f>SUM(COUNTIFS($P578:$AT578,{"Half Day - Awaiting"}))/2</f>
        <v>0</v>
      </c>
      <c r="AZ578" s="10">
        <f>COUNTIFS($P578:$AT578,"*Leave - approved*")</f>
        <v>0</v>
      </c>
      <c r="BA578" s="10">
        <f>SUM(COUNTIFS($P578:$AT578,{"Leave - Awaiting"}))</f>
        <v>0</v>
      </c>
      <c r="BB578" s="10">
        <f>COUNTIFS($P578:$AT578,"*Holiday*")</f>
        <v>0</v>
      </c>
      <c r="BC578" s="10">
        <f>SUM(COUNTIFS($P578:$AT578,{"Absent","Absent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8" s="10">
        <f>SUM(COUNTIFS($P578:$AT578,{"Not Marked","Halfday Present - Rejected","Half Day - Rejected","Marked Absent - Regularise - Rejected"}))</f>
        <v>0</v>
      </c>
      <c r="BE578" s="10">
        <f>COUNTIFS($P578:$AT578,"*NA*")</f>
        <v>0</v>
      </c>
      <c r="BF578" s="10">
        <f>SUM(AV578+AY578+BA578+BC578+BD578)</f>
        <v>0</v>
      </c>
      <c r="BG578" s="10">
        <f>SUM(AU578+AW578+AX578+AZ578+BB578)</f>
        <v>31</v>
      </c>
      <c r="BH578" s="10">
        <f>SUM($AU578:$BE578)</f>
        <v>31</v>
      </c>
      <c r="BI578" s="10">
        <f>BA578</f>
        <v>0</v>
      </c>
      <c r="BJ578" s="10">
        <f>BD578+BI578</f>
        <v>0</v>
      </c>
      <c r="BK578" s="10">
        <v>0</v>
      </c>
      <c r="BL578" s="10" t="s">
        <v>2380</v>
      </c>
      <c r="BM578" s="10" t="s">
        <v>2377</v>
      </c>
    </row>
    <row r="579" spans="1:65" x14ac:dyDescent="0.25">
      <c r="A579" s="10" t="s">
        <v>736</v>
      </c>
      <c r="B579" s="10" t="s">
        <v>829</v>
      </c>
      <c r="C579" s="10">
        <v>2003153519</v>
      </c>
      <c r="D579" s="10" t="s">
        <v>1519</v>
      </c>
      <c r="E579" s="10" t="s">
        <v>1520</v>
      </c>
      <c r="F579" s="10" t="s">
        <v>91</v>
      </c>
      <c r="G579" s="10" t="s">
        <v>47</v>
      </c>
      <c r="H579" s="10">
        <v>9852321504</v>
      </c>
      <c r="I579" s="10" t="s">
        <v>1456</v>
      </c>
      <c r="J579" s="22">
        <v>45488</v>
      </c>
      <c r="K579" s="10">
        <v>8825173309</v>
      </c>
      <c r="L579" s="10" t="s">
        <v>759</v>
      </c>
      <c r="M579" s="10" t="s">
        <v>741</v>
      </c>
      <c r="N579" s="10" t="s">
        <v>40</v>
      </c>
      <c r="O579" s="10" t="s">
        <v>41</v>
      </c>
      <c r="P579" s="10" t="s">
        <v>15</v>
      </c>
      <c r="Q579" s="10" t="s">
        <v>15</v>
      </c>
      <c r="R579" s="10" t="s">
        <v>15</v>
      </c>
      <c r="S579" s="10" t="s">
        <v>15</v>
      </c>
      <c r="T579" s="10" t="s">
        <v>2282</v>
      </c>
      <c r="U579" s="10" t="s">
        <v>15</v>
      </c>
      <c r="V579" s="10" t="s">
        <v>15</v>
      </c>
      <c r="W579" s="10" t="s">
        <v>15</v>
      </c>
      <c r="X579" s="10" t="s">
        <v>15</v>
      </c>
      <c r="Y579" s="10" t="s">
        <v>15</v>
      </c>
      <c r="Z579" s="10" t="s">
        <v>15</v>
      </c>
      <c r="AA579" s="10" t="s">
        <v>2282</v>
      </c>
      <c r="AB579" s="10" t="s">
        <v>15</v>
      </c>
      <c r="AC579" s="10" t="s">
        <v>15</v>
      </c>
      <c r="AD579" s="10" t="s">
        <v>15</v>
      </c>
      <c r="AE579" s="10" t="s">
        <v>15</v>
      </c>
      <c r="AF579" s="10" t="s">
        <v>15</v>
      </c>
      <c r="AG579" s="10" t="s">
        <v>15</v>
      </c>
      <c r="AH579" s="10" t="s">
        <v>2282</v>
      </c>
      <c r="AI579" s="10" t="s">
        <v>15</v>
      </c>
      <c r="AJ579" s="10" t="s">
        <v>15</v>
      </c>
      <c r="AK579" s="10" t="s">
        <v>15</v>
      </c>
      <c r="AL579" s="10" t="s">
        <v>15</v>
      </c>
      <c r="AM579" s="10" t="s">
        <v>15</v>
      </c>
      <c r="AN579" s="10" t="s">
        <v>15</v>
      </c>
      <c r="AO579" s="10" t="s">
        <v>2282</v>
      </c>
      <c r="AP579" s="10" t="s">
        <v>15</v>
      </c>
      <c r="AQ579" s="10" t="s">
        <v>15</v>
      </c>
      <c r="AR579" s="10" t="s">
        <v>15</v>
      </c>
      <c r="AS579" s="10" t="s">
        <v>15</v>
      </c>
      <c r="AT579" s="10" t="s">
        <v>15</v>
      </c>
      <c r="AU579" s="10">
        <f>SUM(COUNTIFS($P579:$AT579,{"Present - Approved","On behalf attendance - Approved","On behalf attendance - Regularise - Approved","Present - Regularise - Approved"}))</f>
        <v>27</v>
      </c>
      <c r="AV579" s="10">
        <f>SUM(COUNTIFS($P579:$AT579,{"Present - Awaiting","Present - Regularise - Awaiting"}))</f>
        <v>0</v>
      </c>
      <c r="AW579" s="10">
        <f>SUM(COUNTIFS($P579:$AT579,{"Weekoff - Approved","Weekoff Regularise - Approved","Weekoff - Regularise - Approved"}))</f>
        <v>4</v>
      </c>
      <c r="AX579" s="10">
        <f>SUM(COUNTIFS($P579:$AT579,{"Half Day - Approved","Halfday Present - Regularise - Approved","Halfday Present - Approved"}))/2</f>
        <v>0</v>
      </c>
      <c r="AY579" s="10">
        <f>SUM(COUNTIFS($P579:$AT579,{"Half Day - Awaiting"}))/2</f>
        <v>0</v>
      </c>
      <c r="AZ579" s="10">
        <f>COUNTIFS($P579:$AT579,"*Leave - approved*")</f>
        <v>0</v>
      </c>
      <c r="BA579" s="10">
        <f>SUM(COUNTIFS($P579:$AT579,{"Leave - Awaiting"}))</f>
        <v>0</v>
      </c>
      <c r="BB579" s="10">
        <f>COUNTIFS($P579:$AT579,"*Holiday*")</f>
        <v>0</v>
      </c>
      <c r="BC579" s="10">
        <f>SUM(COUNTIFS($P579:$AT579,{"Absent","Absent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79" s="10">
        <f>SUM(COUNTIFS($P579:$AT579,{"Not Marked","Halfday Present - Rejected","Half Day - Rejected","Marked Absent - Regularise - Rejected"}))</f>
        <v>0</v>
      </c>
      <c r="BE579" s="10">
        <f>COUNTIFS($P579:$AT579,"*NA*")</f>
        <v>0</v>
      </c>
      <c r="BF579" s="10">
        <f>SUM(AV579+AY579+BA579+BC579+BD579)</f>
        <v>0</v>
      </c>
      <c r="BG579" s="10">
        <f>SUM(AU579+AW579+AX579+AZ579+BB579)</f>
        <v>31</v>
      </c>
      <c r="BH579" s="10">
        <f>SUM($AU579:$BE579)</f>
        <v>31</v>
      </c>
      <c r="BI579" s="10">
        <f>BA579</f>
        <v>0</v>
      </c>
      <c r="BJ579" s="10">
        <f>BD579+BI579</f>
        <v>0</v>
      </c>
      <c r="BK579" s="10">
        <v>0</v>
      </c>
      <c r="BL579" s="10" t="s">
        <v>2380</v>
      </c>
      <c r="BM579" s="10" t="s">
        <v>2377</v>
      </c>
    </row>
    <row r="580" spans="1:65" x14ac:dyDescent="0.25">
      <c r="A580" s="10" t="s">
        <v>87</v>
      </c>
      <c r="B580" s="10" t="s">
        <v>901</v>
      </c>
      <c r="C580" s="10">
        <v>2003153504</v>
      </c>
      <c r="D580" s="10" t="s">
        <v>1521</v>
      </c>
      <c r="E580" s="10" t="s">
        <v>1522</v>
      </c>
      <c r="F580" s="10" t="s">
        <v>91</v>
      </c>
      <c r="G580" s="10" t="s">
        <v>47</v>
      </c>
      <c r="H580" s="10">
        <v>6294984376</v>
      </c>
      <c r="I580" s="10" t="s">
        <v>1456</v>
      </c>
      <c r="J580" s="22">
        <v>45490</v>
      </c>
      <c r="K580" s="10">
        <v>9830349225</v>
      </c>
      <c r="L580" s="10" t="s">
        <v>1128</v>
      </c>
      <c r="M580" s="10" t="s">
        <v>99</v>
      </c>
      <c r="N580" s="10" t="s">
        <v>40</v>
      </c>
      <c r="O580" s="10" t="s">
        <v>41</v>
      </c>
      <c r="P580" s="10" t="s">
        <v>15</v>
      </c>
      <c r="Q580" s="10" t="s">
        <v>15</v>
      </c>
      <c r="R580" s="10" t="s">
        <v>15</v>
      </c>
      <c r="S580" s="10" t="s">
        <v>15</v>
      </c>
      <c r="T580" s="10" t="s">
        <v>2282</v>
      </c>
      <c r="U580" s="10" t="s">
        <v>15</v>
      </c>
      <c r="V580" s="10" t="s">
        <v>15</v>
      </c>
      <c r="W580" s="10" t="s">
        <v>15</v>
      </c>
      <c r="X580" s="10" t="s">
        <v>15</v>
      </c>
      <c r="Y580" s="10" t="s">
        <v>15</v>
      </c>
      <c r="Z580" s="10" t="s">
        <v>15</v>
      </c>
      <c r="AA580" s="10" t="s">
        <v>2282</v>
      </c>
      <c r="AB580" s="10" t="s">
        <v>15</v>
      </c>
      <c r="AC580" s="10" t="s">
        <v>15</v>
      </c>
      <c r="AD580" s="10" t="s">
        <v>15</v>
      </c>
      <c r="AE580" s="10" t="s">
        <v>15</v>
      </c>
      <c r="AF580" s="10" t="s">
        <v>15</v>
      </c>
      <c r="AG580" s="10" t="s">
        <v>15</v>
      </c>
      <c r="AH580" s="10" t="s">
        <v>2282</v>
      </c>
      <c r="AI580" s="10" t="s">
        <v>15</v>
      </c>
      <c r="AJ580" s="10" t="s">
        <v>15</v>
      </c>
      <c r="AK580" s="10" t="s">
        <v>15</v>
      </c>
      <c r="AL580" s="10" t="s">
        <v>15</v>
      </c>
      <c r="AM580" s="10" t="s">
        <v>2359</v>
      </c>
      <c r="AN580" s="10" t="s">
        <v>15</v>
      </c>
      <c r="AO580" s="10" t="s">
        <v>2282</v>
      </c>
      <c r="AP580" s="10" t="s">
        <v>15</v>
      </c>
      <c r="AQ580" s="10" t="s">
        <v>15</v>
      </c>
      <c r="AR580" s="10" t="s">
        <v>15</v>
      </c>
      <c r="AS580" s="10" t="s">
        <v>15</v>
      </c>
      <c r="AT580" s="10" t="s">
        <v>15</v>
      </c>
      <c r="AU580" s="10">
        <f>SUM(COUNTIFS($P580:$AT580,{"Present - Approved","On behalf attendance - Approved","On behalf attendance - Regularise - Approved","Present - Regularise - Approved"}))</f>
        <v>26</v>
      </c>
      <c r="AV580" s="10">
        <f>SUM(COUNTIFS($P580:$AT580,{"Present - Awaiting","Present - Regularise - Awaiting"}))</f>
        <v>0</v>
      </c>
      <c r="AW580" s="10">
        <f>SUM(COUNTIFS($P580:$AT580,{"Weekoff - Approved","Weekoff Regularise - Approved","Weekoff - Regularise - Approved"}))</f>
        <v>4</v>
      </c>
      <c r="AX580" s="10">
        <f>SUM(COUNTIFS($P580:$AT580,{"Half Day - Approved","Halfday Present - Regularise - Approved","Halfday Present - Approved"}))/2</f>
        <v>0</v>
      </c>
      <c r="AY580" s="10">
        <f>SUM(COUNTIFS($P580:$AT580,{"Half Day - Awaiting"}))/2</f>
        <v>0</v>
      </c>
      <c r="AZ580" s="10">
        <f>COUNTIFS($P580:$AT580,"*Leave - approved*")</f>
        <v>1</v>
      </c>
      <c r="BA580" s="10">
        <f>SUM(COUNTIFS($P580:$AT580,{"Leave - Awaiting"}))</f>
        <v>0</v>
      </c>
      <c r="BB580" s="10">
        <f>COUNTIFS($P580:$AT580,"*Holiday*")</f>
        <v>0</v>
      </c>
      <c r="BC580" s="10">
        <f>SUM(COUNTIFS($P580:$AT580,{"Absent","Absent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0" s="10">
        <f>SUM(COUNTIFS($P580:$AT580,{"Not Marked","Halfday Present - Rejected","Half Day - Rejected","Marked Absent - Regularise - Rejected"}))</f>
        <v>0</v>
      </c>
      <c r="BE580" s="10">
        <f>COUNTIFS($P580:$AT580,"*NA*")</f>
        <v>0</v>
      </c>
      <c r="BF580" s="10">
        <f>SUM(AV580+AY580+BA580+BC580+BD580)</f>
        <v>0</v>
      </c>
      <c r="BG580" s="10">
        <f>SUM(AU580+AW580+AX580+AZ580+BB580)</f>
        <v>31</v>
      </c>
      <c r="BH580" s="10">
        <f>SUM($AU580:$BE580)</f>
        <v>31</v>
      </c>
      <c r="BI580" s="10">
        <f>BA580</f>
        <v>0</v>
      </c>
      <c r="BJ580" s="10">
        <f>BD580+BI580</f>
        <v>0</v>
      </c>
      <c r="BK580" s="10">
        <v>0</v>
      </c>
      <c r="BL580" s="10" t="s">
        <v>2380</v>
      </c>
      <c r="BM580" s="10" t="s">
        <v>2377</v>
      </c>
    </row>
    <row r="581" spans="1:65" x14ac:dyDescent="0.25">
      <c r="A581" s="10" t="s">
        <v>31</v>
      </c>
      <c r="B581" s="10" t="s">
        <v>1523</v>
      </c>
      <c r="C581" s="10">
        <v>2003153501</v>
      </c>
      <c r="D581" s="10" t="s">
        <v>1524</v>
      </c>
      <c r="E581" s="10" t="s">
        <v>1525</v>
      </c>
      <c r="F581" s="10" t="s">
        <v>35</v>
      </c>
      <c r="G581" s="10" t="s">
        <v>47</v>
      </c>
      <c r="H581" s="10">
        <v>9916425580</v>
      </c>
      <c r="I581" s="10" t="s">
        <v>1216</v>
      </c>
      <c r="J581" s="22">
        <v>45488</v>
      </c>
      <c r="K581" s="10">
        <v>7795935350</v>
      </c>
      <c r="L581" s="10" t="s">
        <v>542</v>
      </c>
      <c r="M581" s="10" t="s">
        <v>140</v>
      </c>
      <c r="N581" s="10" t="s">
        <v>40</v>
      </c>
      <c r="O581" s="10" t="s">
        <v>41</v>
      </c>
      <c r="P581" s="10" t="s">
        <v>15</v>
      </c>
      <c r="Q581" s="10" t="s">
        <v>15</v>
      </c>
      <c r="R581" s="10" t="s">
        <v>15</v>
      </c>
      <c r="S581" s="10" t="s">
        <v>15</v>
      </c>
      <c r="T581" s="10" t="s">
        <v>2282</v>
      </c>
      <c r="U581" s="10" t="s">
        <v>15</v>
      </c>
      <c r="V581" s="10" t="s">
        <v>15</v>
      </c>
      <c r="W581" s="10" t="s">
        <v>15</v>
      </c>
      <c r="X581" s="10" t="s">
        <v>15</v>
      </c>
      <c r="Y581" s="10" t="s">
        <v>15</v>
      </c>
      <c r="Z581" s="10" t="s">
        <v>15</v>
      </c>
      <c r="AA581" s="10" t="s">
        <v>2282</v>
      </c>
      <c r="AB581" s="10" t="s">
        <v>15</v>
      </c>
      <c r="AC581" s="10" t="s">
        <v>15</v>
      </c>
      <c r="AD581" s="10" t="s">
        <v>15</v>
      </c>
      <c r="AE581" s="10" t="s">
        <v>15</v>
      </c>
      <c r="AF581" s="10" t="s">
        <v>15</v>
      </c>
      <c r="AG581" s="10" t="s">
        <v>15</v>
      </c>
      <c r="AH581" s="10" t="s">
        <v>2282</v>
      </c>
      <c r="AI581" s="10" t="s">
        <v>15</v>
      </c>
      <c r="AJ581" s="10" t="s">
        <v>15</v>
      </c>
      <c r="AK581" s="10" t="s">
        <v>15</v>
      </c>
      <c r="AL581" s="10" t="s">
        <v>15</v>
      </c>
      <c r="AM581" s="10" t="s">
        <v>15</v>
      </c>
      <c r="AN581" s="10" t="s">
        <v>15</v>
      </c>
      <c r="AO581" s="10" t="s">
        <v>2282</v>
      </c>
      <c r="AP581" s="10" t="s">
        <v>15</v>
      </c>
      <c r="AQ581" s="10" t="s">
        <v>15</v>
      </c>
      <c r="AR581" s="10" t="s">
        <v>15</v>
      </c>
      <c r="AS581" s="10" t="s">
        <v>15</v>
      </c>
      <c r="AT581" s="10" t="s">
        <v>15</v>
      </c>
      <c r="AU581" s="10">
        <f>SUM(COUNTIFS($P581:$AT581,{"Present - Approved","On behalf attendance - Approved","On behalf attendance - Regularise - Approved","Present - Regularise - Approved"}))</f>
        <v>27</v>
      </c>
      <c r="AV581" s="10">
        <f>SUM(COUNTIFS($P581:$AT581,{"Present - Awaiting","Present - Regularise - Awaiting"}))</f>
        <v>0</v>
      </c>
      <c r="AW581" s="10">
        <f>SUM(COUNTIFS($P581:$AT581,{"Weekoff - Approved","Weekoff Regularise - Approved","Weekoff - Regularise - Approved"}))</f>
        <v>4</v>
      </c>
      <c r="AX581" s="10">
        <f>SUM(COUNTIFS($P581:$AT581,{"Half Day - Approved","Halfday Present - Regularise - Approved","Halfday Present - Approved"}))/2</f>
        <v>0</v>
      </c>
      <c r="AY581" s="10">
        <f>SUM(COUNTIFS($P581:$AT581,{"Half Day - Awaiting"}))/2</f>
        <v>0</v>
      </c>
      <c r="AZ581" s="10">
        <f>COUNTIFS($P581:$AT581,"*Leave - approved*")</f>
        <v>0</v>
      </c>
      <c r="BA581" s="10">
        <f>SUM(COUNTIFS($P581:$AT581,{"Leave - Awaiting"}))</f>
        <v>0</v>
      </c>
      <c r="BB581" s="10">
        <f>COUNTIFS($P581:$AT581,"*Holiday*")</f>
        <v>0</v>
      </c>
      <c r="BC581" s="10">
        <f>SUM(COUNTIFS($P581:$AT581,{"Absent","Absent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1" s="10">
        <f>SUM(COUNTIFS($P581:$AT581,{"Not Marked","Halfday Present - Rejected","Half Day - Rejected","Marked Absent - Regularise - Rejected"}))</f>
        <v>0</v>
      </c>
      <c r="BE581" s="10">
        <f>COUNTIFS($P581:$AT581,"*NA*")</f>
        <v>0</v>
      </c>
      <c r="BF581" s="10">
        <f>SUM(AV581+AY581+BA581+BC581+BD581)</f>
        <v>0</v>
      </c>
      <c r="BG581" s="10">
        <f>SUM(AU581+AW581+AX581+AZ581+BB581)</f>
        <v>31</v>
      </c>
      <c r="BH581" s="10">
        <f>SUM($AU581:$BE581)</f>
        <v>31</v>
      </c>
      <c r="BI581" s="10">
        <f>BA581</f>
        <v>0</v>
      </c>
      <c r="BJ581" s="10">
        <f>BD581+BI581</f>
        <v>0</v>
      </c>
      <c r="BK581" s="10">
        <v>0</v>
      </c>
      <c r="BL581" s="10" t="s">
        <v>2380</v>
      </c>
      <c r="BM581" s="10" t="s">
        <v>2377</v>
      </c>
    </row>
    <row r="582" spans="1:65" x14ac:dyDescent="0.25">
      <c r="A582" s="10" t="s">
        <v>167</v>
      </c>
      <c r="B582" s="10" t="s">
        <v>1526</v>
      </c>
      <c r="C582" s="10">
        <v>2003193770</v>
      </c>
      <c r="D582" s="10" t="s">
        <v>1527</v>
      </c>
      <c r="E582" s="10" t="s">
        <v>1528</v>
      </c>
      <c r="F582" s="10" t="s">
        <v>35</v>
      </c>
      <c r="G582" s="10" t="s">
        <v>47</v>
      </c>
      <c r="H582" s="10">
        <v>9946155427</v>
      </c>
      <c r="I582" s="10" t="s">
        <v>1216</v>
      </c>
      <c r="J582" s="22">
        <v>45495</v>
      </c>
      <c r="K582" s="10">
        <v>9048171332</v>
      </c>
      <c r="L582" s="10" t="s">
        <v>439</v>
      </c>
      <c r="M582" s="10" t="s">
        <v>172</v>
      </c>
      <c r="N582" s="10" t="s">
        <v>40</v>
      </c>
      <c r="O582" s="10" t="s">
        <v>41</v>
      </c>
      <c r="P582" s="10" t="s">
        <v>15</v>
      </c>
      <c r="Q582" s="10" t="s">
        <v>15</v>
      </c>
      <c r="R582" s="10" t="s">
        <v>15</v>
      </c>
      <c r="S582" s="10" t="s">
        <v>2360</v>
      </c>
      <c r="T582" s="10" t="s">
        <v>2282</v>
      </c>
      <c r="U582" s="10" t="s">
        <v>15</v>
      </c>
      <c r="V582" s="10" t="s">
        <v>15</v>
      </c>
      <c r="W582" s="10" t="s">
        <v>15</v>
      </c>
      <c r="X582" s="10" t="s">
        <v>15</v>
      </c>
      <c r="Y582" s="10" t="s">
        <v>15</v>
      </c>
      <c r="Z582" s="10" t="s">
        <v>15</v>
      </c>
      <c r="AA582" s="10" t="s">
        <v>2282</v>
      </c>
      <c r="AB582" s="10" t="s">
        <v>2360</v>
      </c>
      <c r="AC582" s="10" t="s">
        <v>2360</v>
      </c>
      <c r="AD582" s="10" t="s">
        <v>15</v>
      </c>
      <c r="AE582" s="10" t="s">
        <v>15</v>
      </c>
      <c r="AF582" s="10" t="s">
        <v>15</v>
      </c>
      <c r="AG582" s="10" t="s">
        <v>2359</v>
      </c>
      <c r="AH582" s="10" t="s">
        <v>2282</v>
      </c>
      <c r="AI582" s="10" t="s">
        <v>15</v>
      </c>
      <c r="AJ582" s="10" t="s">
        <v>15</v>
      </c>
      <c r="AK582" s="10" t="s">
        <v>15</v>
      </c>
      <c r="AL582" s="10" t="s">
        <v>15</v>
      </c>
      <c r="AM582" s="10" t="s">
        <v>15</v>
      </c>
      <c r="AN582" s="10" t="s">
        <v>15</v>
      </c>
      <c r="AO582" s="10" t="s">
        <v>2282</v>
      </c>
      <c r="AP582" s="10" t="s">
        <v>2359</v>
      </c>
      <c r="AQ582" s="10" t="s">
        <v>15</v>
      </c>
      <c r="AR582" s="10" t="s">
        <v>15</v>
      </c>
      <c r="AS582" s="10" t="s">
        <v>15</v>
      </c>
      <c r="AT582" s="10" t="s">
        <v>15</v>
      </c>
      <c r="AU582" s="10">
        <f>SUM(COUNTIFS($P582:$AT582,{"Present - Approved","On behalf attendance - Approved","On behalf attendance - Regularise - Approved","Present - Regularise - Approved"}))</f>
        <v>25</v>
      </c>
      <c r="AV582" s="10">
        <f>SUM(COUNTIFS($P582:$AT582,{"Present - Awaiting","Present - Regularise - Awaiting"}))</f>
        <v>0</v>
      </c>
      <c r="AW582" s="10">
        <f>SUM(COUNTIFS($P582:$AT582,{"Weekoff - Approved","Weekoff Regularise - Approved","Weekoff - Regularise - Approved"}))</f>
        <v>4</v>
      </c>
      <c r="AX582" s="10">
        <f>SUM(COUNTIFS($P582:$AT582,{"Half Day - Approved","Halfday Present - Regularise - Approved","Halfday Present - Approved"}))/2</f>
        <v>0</v>
      </c>
      <c r="AY582" s="10">
        <f>SUM(COUNTIFS($P582:$AT582,{"Half Day - Awaiting"}))/2</f>
        <v>0</v>
      </c>
      <c r="AZ582" s="10">
        <f>COUNTIFS($P582:$AT582,"*Leave - approved*")</f>
        <v>2</v>
      </c>
      <c r="BA582" s="10">
        <f>SUM(COUNTIFS($P582:$AT582,{"Leave - Awaiting"}))</f>
        <v>0</v>
      </c>
      <c r="BB582" s="10">
        <f>COUNTIFS($P582:$AT582,"*Holiday*")</f>
        <v>0</v>
      </c>
      <c r="BC582" s="10">
        <f>SUM(COUNTIFS($P582:$AT582,{"Absent","Absent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2" s="10">
        <f>SUM(COUNTIFS($P582:$AT582,{"Not Marked","Halfday Present - Rejected","Half Day - Rejected","Marked Absent - Regularise - Rejected"}))</f>
        <v>0</v>
      </c>
      <c r="BE582" s="10">
        <f>COUNTIFS($P582:$AT582,"*NA*")</f>
        <v>0</v>
      </c>
      <c r="BF582" s="10">
        <f>SUM(AV582+AY582+BA582+BC582+BD582)</f>
        <v>0</v>
      </c>
      <c r="BG582" s="10">
        <f>SUM(AU582+AW582+AX582+AZ582+BB582)</f>
        <v>31</v>
      </c>
      <c r="BH582" s="10">
        <f>SUM($AU582:$BE582)</f>
        <v>31</v>
      </c>
      <c r="BI582" s="10">
        <f>BA582</f>
        <v>0</v>
      </c>
      <c r="BJ582" s="10">
        <f>BD582+BI582</f>
        <v>0</v>
      </c>
      <c r="BK582" s="10">
        <v>0</v>
      </c>
      <c r="BL582" s="10" t="s">
        <v>2380</v>
      </c>
      <c r="BM582" s="10" t="s">
        <v>2377</v>
      </c>
    </row>
    <row r="583" spans="1:65" x14ac:dyDescent="0.25">
      <c r="A583" s="10" t="s">
        <v>107</v>
      </c>
      <c r="B583" s="10" t="s">
        <v>1257</v>
      </c>
      <c r="C583" s="10">
        <v>2003193794</v>
      </c>
      <c r="D583" s="10" t="s">
        <v>1532</v>
      </c>
      <c r="E583" s="10" t="s">
        <v>1533</v>
      </c>
      <c r="F583" s="10" t="s">
        <v>104</v>
      </c>
      <c r="G583" s="10" t="s">
        <v>47</v>
      </c>
      <c r="H583" s="10">
        <v>9690545565</v>
      </c>
      <c r="I583" s="10" t="s">
        <v>1216</v>
      </c>
      <c r="J583" s="22">
        <v>45498</v>
      </c>
      <c r="K583" s="10">
        <v>9997327954</v>
      </c>
      <c r="L583" s="10" t="s">
        <v>649</v>
      </c>
      <c r="M583" s="10" t="s">
        <v>362</v>
      </c>
      <c r="N583" s="10" t="s">
        <v>40</v>
      </c>
      <c r="O583" s="10" t="s">
        <v>41</v>
      </c>
      <c r="P583" s="10" t="s">
        <v>2359</v>
      </c>
      <c r="Q583" s="10" t="s">
        <v>15</v>
      </c>
      <c r="R583" s="10" t="s">
        <v>2359</v>
      </c>
      <c r="S583" s="10" t="s">
        <v>15</v>
      </c>
      <c r="T583" s="10" t="s">
        <v>2282</v>
      </c>
      <c r="U583" s="10" t="s">
        <v>15</v>
      </c>
      <c r="V583" s="10" t="s">
        <v>15</v>
      </c>
      <c r="W583" s="10" t="s">
        <v>15</v>
      </c>
      <c r="X583" s="10" t="s">
        <v>15</v>
      </c>
      <c r="Y583" s="10" t="s">
        <v>15</v>
      </c>
      <c r="Z583" s="10" t="s">
        <v>15</v>
      </c>
      <c r="AA583" s="10" t="s">
        <v>2282</v>
      </c>
      <c r="AB583" s="10" t="s">
        <v>15</v>
      </c>
      <c r="AC583" s="10" t="s">
        <v>15</v>
      </c>
      <c r="AD583" s="10" t="s">
        <v>15</v>
      </c>
      <c r="AE583" s="10" t="s">
        <v>15</v>
      </c>
      <c r="AF583" s="10" t="s">
        <v>15</v>
      </c>
      <c r="AG583" s="10" t="s">
        <v>2362</v>
      </c>
      <c r="AH583" s="10" t="s">
        <v>2282</v>
      </c>
      <c r="AI583" s="10" t="s">
        <v>15</v>
      </c>
      <c r="AJ583" s="10" t="s">
        <v>15</v>
      </c>
      <c r="AK583" s="10" t="s">
        <v>15</v>
      </c>
      <c r="AL583" s="10" t="s">
        <v>15</v>
      </c>
      <c r="AM583" s="10" t="s">
        <v>15</v>
      </c>
      <c r="AN583" s="10" t="s">
        <v>15</v>
      </c>
      <c r="AO583" s="10" t="s">
        <v>2282</v>
      </c>
      <c r="AP583" s="10" t="s">
        <v>15</v>
      </c>
      <c r="AQ583" s="10" t="s">
        <v>15</v>
      </c>
      <c r="AR583" s="10" t="s">
        <v>15</v>
      </c>
      <c r="AS583" s="10" t="s">
        <v>15</v>
      </c>
      <c r="AT583" s="10" t="s">
        <v>15</v>
      </c>
      <c r="AU583" s="10">
        <f>SUM(COUNTIFS($P583:$AT583,{"Present - Approved","On behalf attendance - Approved","On behalf attendance - Regularise - Approved","Present - Regularise - Approved"}))</f>
        <v>24</v>
      </c>
      <c r="AV583" s="10">
        <f>SUM(COUNTIFS($P583:$AT583,{"Present - Awaiting","Present - Regularise - Awaiting"}))</f>
        <v>0</v>
      </c>
      <c r="AW583" s="10">
        <f>SUM(COUNTIFS($P583:$AT583,{"Weekoff - Approved","Weekoff Regularise - Approved","Weekoff - Regularise - Approved"}))</f>
        <v>4</v>
      </c>
      <c r="AX583" s="10">
        <f>SUM(COUNTIFS($P583:$AT583,{"Half Day - Approved","Halfday Present - Regularise - Approved","Halfday Present - Approved"}))/2</f>
        <v>0</v>
      </c>
      <c r="AY583" s="10">
        <f>SUM(COUNTIFS($P583:$AT583,{"Half Day - Awaiting"}))/2</f>
        <v>0</v>
      </c>
      <c r="AZ583" s="10">
        <f>COUNTIFS($P583:$AT583,"*Leave - approved*")</f>
        <v>2</v>
      </c>
      <c r="BA583" s="10">
        <f>SUM(COUNTIFS($P583:$AT583,{"Leave - Awaiting"}))</f>
        <v>0</v>
      </c>
      <c r="BB583" s="10">
        <f>COUNTIFS($P583:$AT583,"*Holiday*")</f>
        <v>1</v>
      </c>
      <c r="BC583" s="10">
        <f>SUM(COUNTIFS($P583:$AT583,{"Absent","Absent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3" s="10">
        <f>SUM(COUNTIFS($P583:$AT583,{"Not Marked","Halfday Present - Rejected","Half Day - Rejected","Marked Absent - Regularise - Rejected"}))</f>
        <v>0</v>
      </c>
      <c r="BE583" s="10">
        <f>COUNTIFS($P583:$AT583,"*NA*")</f>
        <v>0</v>
      </c>
      <c r="BF583" s="10">
        <f>SUM(AV583+AY583+BA583+BC583+BD583)</f>
        <v>0</v>
      </c>
      <c r="BG583" s="10">
        <f>SUM(AU583+AW583+AX583+AZ583+BB583)</f>
        <v>31</v>
      </c>
      <c r="BH583" s="10">
        <f>SUM($AU583:$BE583)</f>
        <v>31</v>
      </c>
      <c r="BI583" s="10">
        <f>BA583</f>
        <v>0</v>
      </c>
      <c r="BJ583" s="10">
        <f>BD583+BI583</f>
        <v>0</v>
      </c>
      <c r="BK583" s="10">
        <v>0</v>
      </c>
      <c r="BL583" s="10" t="s">
        <v>2380</v>
      </c>
      <c r="BM583" s="10" t="s">
        <v>2377</v>
      </c>
    </row>
    <row r="584" spans="1:65" x14ac:dyDescent="0.25">
      <c r="A584" s="10" t="s">
        <v>266</v>
      </c>
      <c r="B584" s="10" t="s">
        <v>1172</v>
      </c>
      <c r="C584" s="10">
        <v>2003193793</v>
      </c>
      <c r="D584" s="10" t="s">
        <v>1534</v>
      </c>
      <c r="E584" s="10" t="s">
        <v>638</v>
      </c>
      <c r="F584" s="10" t="s">
        <v>104</v>
      </c>
      <c r="G584" s="10" t="s">
        <v>36</v>
      </c>
      <c r="H584" s="10">
        <v>7055419001</v>
      </c>
      <c r="I584" s="10" t="s">
        <v>37</v>
      </c>
      <c r="J584" s="22">
        <v>45495</v>
      </c>
      <c r="K584" s="10">
        <v>9897743344</v>
      </c>
      <c r="L584" s="10" t="s">
        <v>270</v>
      </c>
      <c r="M584" s="10" t="s">
        <v>271</v>
      </c>
      <c r="N584" s="10" t="s">
        <v>40</v>
      </c>
      <c r="O584" s="10" t="s">
        <v>41</v>
      </c>
      <c r="P584" s="10" t="s">
        <v>2359</v>
      </c>
      <c r="Q584" s="10" t="s">
        <v>15</v>
      </c>
      <c r="R584" s="10" t="s">
        <v>15</v>
      </c>
      <c r="S584" s="10" t="s">
        <v>15</v>
      </c>
      <c r="T584" s="10" t="s">
        <v>2282</v>
      </c>
      <c r="U584" s="10" t="s">
        <v>15</v>
      </c>
      <c r="V584" s="10" t="s">
        <v>15</v>
      </c>
      <c r="W584" s="10" t="s">
        <v>15</v>
      </c>
      <c r="X584" s="10" t="s">
        <v>15</v>
      </c>
      <c r="Y584" s="10" t="s">
        <v>15</v>
      </c>
      <c r="Z584" s="10" t="s">
        <v>15</v>
      </c>
      <c r="AA584" s="10" t="s">
        <v>2282</v>
      </c>
      <c r="AB584" s="10" t="s">
        <v>15</v>
      </c>
      <c r="AC584" s="10" t="s">
        <v>15</v>
      </c>
      <c r="AD584" s="10" t="s">
        <v>15</v>
      </c>
      <c r="AE584" s="10" t="s">
        <v>15</v>
      </c>
      <c r="AF584" s="10" t="s">
        <v>15</v>
      </c>
      <c r="AG584" s="10" t="s">
        <v>2362</v>
      </c>
      <c r="AH584" s="10" t="s">
        <v>2282</v>
      </c>
      <c r="AI584" s="10" t="s">
        <v>15</v>
      </c>
      <c r="AJ584" s="10" t="s">
        <v>2359</v>
      </c>
      <c r="AK584" s="10" t="s">
        <v>2359</v>
      </c>
      <c r="AL584" s="10" t="s">
        <v>2359</v>
      </c>
      <c r="AM584" s="10" t="s">
        <v>2359</v>
      </c>
      <c r="AN584" s="10" t="s">
        <v>2359</v>
      </c>
      <c r="AO584" s="10" t="s">
        <v>2282</v>
      </c>
      <c r="AP584" s="10" t="s">
        <v>15</v>
      </c>
      <c r="AQ584" s="10" t="s">
        <v>15</v>
      </c>
      <c r="AR584" s="10" t="s">
        <v>15</v>
      </c>
      <c r="AS584" s="10" t="s">
        <v>15</v>
      </c>
      <c r="AT584" s="10" t="s">
        <v>15</v>
      </c>
      <c r="AU584" s="10">
        <f>SUM(COUNTIFS($P584:$AT584,{"Present - Approved","On behalf attendance - Approved","On behalf attendance - Regularise - Approved","Present - Regularise - Approved"}))</f>
        <v>20</v>
      </c>
      <c r="AV584" s="10">
        <f>SUM(COUNTIFS($P584:$AT584,{"Present - Awaiting","Present - Regularise - Awaiting"}))</f>
        <v>0</v>
      </c>
      <c r="AW584" s="10">
        <f>SUM(COUNTIFS($P584:$AT584,{"Weekoff - Approved","Weekoff Regularise - Approved","Weekoff - Regularise - Approved"}))</f>
        <v>4</v>
      </c>
      <c r="AX584" s="10">
        <f>SUM(COUNTIFS($P584:$AT584,{"Half Day - Approved","Halfday Present - Regularise - Approved","Halfday Present - Approved"}))/2</f>
        <v>0</v>
      </c>
      <c r="AY584" s="10">
        <f>SUM(COUNTIFS($P584:$AT584,{"Half Day - Awaiting"}))/2</f>
        <v>0</v>
      </c>
      <c r="AZ584" s="10">
        <f>COUNTIFS($P584:$AT584,"*Leave - approved*")</f>
        <v>6</v>
      </c>
      <c r="BA584" s="10">
        <f>SUM(COUNTIFS($P584:$AT584,{"Leave - Awaiting"}))</f>
        <v>0</v>
      </c>
      <c r="BB584" s="10">
        <f>COUNTIFS($P584:$AT584,"*Holiday*")</f>
        <v>1</v>
      </c>
      <c r="BC584" s="10">
        <f>SUM(COUNTIFS($P584:$AT584,{"Absent","Absent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4" s="10">
        <f>SUM(COUNTIFS($P584:$AT584,{"Not Marked","Halfday Present - Rejected","Half Day - Rejected","Marked Absent - Regularise - Rejected"}))</f>
        <v>0</v>
      </c>
      <c r="BE584" s="10">
        <f>COUNTIFS($P584:$AT584,"*NA*")</f>
        <v>0</v>
      </c>
      <c r="BF584" s="10">
        <f>SUM(AV584+AY584+BA584+BC584+BD584)</f>
        <v>0</v>
      </c>
      <c r="BG584" s="10">
        <f>SUM(AU584+AW584+AX584+AZ584+BB584)</f>
        <v>31</v>
      </c>
      <c r="BH584" s="10">
        <f>SUM($AU584:$BE584)</f>
        <v>31</v>
      </c>
      <c r="BI584" s="10">
        <f>BA584</f>
        <v>0</v>
      </c>
      <c r="BJ584" s="10">
        <f>BD584+BI584</f>
        <v>0</v>
      </c>
      <c r="BK584" s="10">
        <v>0</v>
      </c>
      <c r="BL584" s="10" t="s">
        <v>2380</v>
      </c>
      <c r="BM584" s="10" t="s">
        <v>2377</v>
      </c>
    </row>
    <row r="585" spans="1:65" x14ac:dyDescent="0.25">
      <c r="A585" s="10" t="s">
        <v>177</v>
      </c>
      <c r="B585" s="10" t="s">
        <v>178</v>
      </c>
      <c r="C585" s="10">
        <v>2003153497</v>
      </c>
      <c r="D585" s="10" t="s">
        <v>1535</v>
      </c>
      <c r="E585" s="10" t="s">
        <v>1536</v>
      </c>
      <c r="F585" s="10" t="s">
        <v>46</v>
      </c>
      <c r="G585" s="10" t="s">
        <v>36</v>
      </c>
      <c r="H585" s="10">
        <v>9956553934</v>
      </c>
      <c r="I585" s="10" t="s">
        <v>37</v>
      </c>
      <c r="J585" s="22">
        <v>45492</v>
      </c>
      <c r="K585" s="10">
        <v>9920061524</v>
      </c>
      <c r="L585" s="10" t="s">
        <v>1253</v>
      </c>
      <c r="M585" s="10" t="s">
        <v>1537</v>
      </c>
      <c r="N585" s="10" t="s">
        <v>40</v>
      </c>
      <c r="O585" s="10" t="s">
        <v>41</v>
      </c>
      <c r="P585" s="10" t="s">
        <v>2360</v>
      </c>
      <c r="Q585" s="10" t="s">
        <v>2360</v>
      </c>
      <c r="R585" s="10" t="s">
        <v>2360</v>
      </c>
      <c r="S585" s="10" t="s">
        <v>2360</v>
      </c>
      <c r="T585" s="10" t="s">
        <v>2282</v>
      </c>
      <c r="U585" s="10" t="s">
        <v>2360</v>
      </c>
      <c r="V585" s="10" t="s">
        <v>2360</v>
      </c>
      <c r="W585" s="10" t="s">
        <v>2360</v>
      </c>
      <c r="X585" s="10" t="s">
        <v>2360</v>
      </c>
      <c r="Y585" s="10" t="s">
        <v>2360</v>
      </c>
      <c r="Z585" s="10" t="s">
        <v>2360</v>
      </c>
      <c r="AA585" s="10" t="s">
        <v>2282</v>
      </c>
      <c r="AB585" s="10" t="s">
        <v>2360</v>
      </c>
      <c r="AC585" s="10" t="s">
        <v>15</v>
      </c>
      <c r="AD585" s="10" t="s">
        <v>2360</v>
      </c>
      <c r="AE585" s="10" t="s">
        <v>2360</v>
      </c>
      <c r="AF585" s="10" t="s">
        <v>2360</v>
      </c>
      <c r="AG585" s="10" t="s">
        <v>2360</v>
      </c>
      <c r="AH585" s="10" t="s">
        <v>2282</v>
      </c>
      <c r="AI585" s="10" t="s">
        <v>2360</v>
      </c>
      <c r="AJ585" s="10" t="s">
        <v>2360</v>
      </c>
      <c r="AK585" s="10" t="s">
        <v>2360</v>
      </c>
      <c r="AL585" s="10" t="s">
        <v>2360</v>
      </c>
      <c r="AM585" s="10" t="s">
        <v>2360</v>
      </c>
      <c r="AN585" s="10" t="s">
        <v>15</v>
      </c>
      <c r="AO585" s="10" t="s">
        <v>2282</v>
      </c>
      <c r="AP585" s="10" t="s">
        <v>15</v>
      </c>
      <c r="AQ585" s="10" t="s">
        <v>15</v>
      </c>
      <c r="AR585" s="10" t="s">
        <v>2359</v>
      </c>
      <c r="AS585" s="10" t="s">
        <v>15</v>
      </c>
      <c r="AT585" s="10" t="s">
        <v>15</v>
      </c>
      <c r="AU585" s="10">
        <f>SUM(COUNTIFS($P585:$AT585,{"Present - Approved","On behalf attendance - Approved","On behalf attendance - Regularise - Approved","Present - Regularise - Approved"}))</f>
        <v>26</v>
      </c>
      <c r="AV585" s="10">
        <f>SUM(COUNTIFS($P585:$AT585,{"Present - Awaiting","Present - Regularise - Awaiting"}))</f>
        <v>0</v>
      </c>
      <c r="AW585" s="10">
        <f>SUM(COUNTIFS($P585:$AT585,{"Weekoff - Approved","Weekoff Regularise - Approved","Weekoff - Regularise - Approved"}))</f>
        <v>4</v>
      </c>
      <c r="AX585" s="10">
        <f>SUM(COUNTIFS($P585:$AT585,{"Half Day - Approved","Halfday Present - Regularise - Approved","Halfday Present - Approved"}))/2</f>
        <v>0</v>
      </c>
      <c r="AY585" s="10">
        <f>SUM(COUNTIFS($P585:$AT585,{"Half Day - Awaiting"}))/2</f>
        <v>0</v>
      </c>
      <c r="AZ585" s="10">
        <f>COUNTIFS($P585:$AT585,"*Leave - approved*")</f>
        <v>1</v>
      </c>
      <c r="BA585" s="10">
        <f>SUM(COUNTIFS($P585:$AT585,{"Leave - Awaiting"}))</f>
        <v>0</v>
      </c>
      <c r="BB585" s="10">
        <f>COUNTIFS($P585:$AT585,"*Holiday*")</f>
        <v>0</v>
      </c>
      <c r="BC585" s="10">
        <f>SUM(COUNTIFS($P585:$AT585,{"Absent","Absent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5" s="10">
        <f>SUM(COUNTIFS($P585:$AT585,{"Not Marked","Halfday Present - Rejected","Half Day - Rejected","Marked Absent - Regularise - Rejected"}))</f>
        <v>0</v>
      </c>
      <c r="BE585" s="10">
        <f>COUNTIFS($P585:$AT585,"*NA*")</f>
        <v>0</v>
      </c>
      <c r="BF585" s="10">
        <f>SUM(AV585+AY585+BA585+BC585+BD585)</f>
        <v>0</v>
      </c>
      <c r="BG585" s="10">
        <f>SUM(AU585+AW585+AX585+AZ585+BB585)</f>
        <v>31</v>
      </c>
      <c r="BH585" s="10">
        <f>SUM($AU585:$BE585)</f>
        <v>31</v>
      </c>
      <c r="BI585" s="10">
        <f>BA585</f>
        <v>0</v>
      </c>
      <c r="BJ585" s="10">
        <f>BD585+BI585</f>
        <v>0</v>
      </c>
      <c r="BK585" s="10">
        <v>0</v>
      </c>
      <c r="BL585" s="10" t="s">
        <v>2380</v>
      </c>
      <c r="BM585" s="10" t="s">
        <v>2377</v>
      </c>
    </row>
    <row r="586" spans="1:65" x14ac:dyDescent="0.25">
      <c r="A586" s="10" t="s">
        <v>383</v>
      </c>
      <c r="B586" s="10" t="s">
        <v>384</v>
      </c>
      <c r="C586" s="10">
        <v>2003153496</v>
      </c>
      <c r="D586" s="10" t="s">
        <v>1538</v>
      </c>
      <c r="E586" s="10" t="s">
        <v>1539</v>
      </c>
      <c r="F586" s="10" t="s">
        <v>46</v>
      </c>
      <c r="G586" s="10" t="s">
        <v>47</v>
      </c>
      <c r="H586" s="10">
        <v>6261957694</v>
      </c>
      <c r="I586" s="10" t="s">
        <v>1216</v>
      </c>
      <c r="J586" s="22">
        <v>45490</v>
      </c>
      <c r="K586" s="10">
        <v>7869621430</v>
      </c>
      <c r="L586" s="10" t="s">
        <v>387</v>
      </c>
      <c r="M586" s="10" t="s">
        <v>59</v>
      </c>
      <c r="N586" s="10" t="s">
        <v>40</v>
      </c>
      <c r="O586" s="10" t="s">
        <v>41</v>
      </c>
      <c r="P586" s="10" t="s">
        <v>15</v>
      </c>
      <c r="Q586" s="10" t="s">
        <v>2360</v>
      </c>
      <c r="R586" s="10" t="s">
        <v>15</v>
      </c>
      <c r="S586" s="10" t="s">
        <v>15</v>
      </c>
      <c r="T586" s="10" t="s">
        <v>2282</v>
      </c>
      <c r="U586" s="10" t="s">
        <v>15</v>
      </c>
      <c r="V586" s="10" t="s">
        <v>15</v>
      </c>
      <c r="W586" s="10" t="s">
        <v>15</v>
      </c>
      <c r="X586" s="10" t="s">
        <v>15</v>
      </c>
      <c r="Y586" s="10" t="s">
        <v>15</v>
      </c>
      <c r="Z586" s="10" t="s">
        <v>2360</v>
      </c>
      <c r="AA586" s="10" t="s">
        <v>2282</v>
      </c>
      <c r="AB586" s="10" t="s">
        <v>15</v>
      </c>
      <c r="AC586" s="10" t="s">
        <v>15</v>
      </c>
      <c r="AD586" s="10" t="s">
        <v>15</v>
      </c>
      <c r="AE586" s="10" t="s">
        <v>15</v>
      </c>
      <c r="AF586" s="10" t="s">
        <v>15</v>
      </c>
      <c r="AG586" s="10" t="s">
        <v>15</v>
      </c>
      <c r="AH586" s="10" t="s">
        <v>2282</v>
      </c>
      <c r="AI586" s="10" t="s">
        <v>15</v>
      </c>
      <c r="AJ586" s="10" t="s">
        <v>15</v>
      </c>
      <c r="AK586" s="10" t="s">
        <v>15</v>
      </c>
      <c r="AL586" s="10" t="s">
        <v>15</v>
      </c>
      <c r="AM586" s="10" t="s">
        <v>15</v>
      </c>
      <c r="AN586" s="10" t="s">
        <v>15</v>
      </c>
      <c r="AO586" s="10" t="s">
        <v>2282</v>
      </c>
      <c r="AP586" s="10" t="s">
        <v>15</v>
      </c>
      <c r="AQ586" s="10" t="s">
        <v>15</v>
      </c>
      <c r="AR586" s="10" t="s">
        <v>15</v>
      </c>
      <c r="AS586" s="10" t="s">
        <v>15</v>
      </c>
      <c r="AT586" s="10" t="s">
        <v>15</v>
      </c>
      <c r="AU586" s="10">
        <f>SUM(COUNTIFS($P586:$AT586,{"Present - Approved","On behalf attendance - Approved","On behalf attendance - Regularise - Approved","Present - Regularise - Approved"}))</f>
        <v>27</v>
      </c>
      <c r="AV586" s="10">
        <f>SUM(COUNTIFS($P586:$AT586,{"Present - Awaiting","Present - Regularise - Awaiting"}))</f>
        <v>0</v>
      </c>
      <c r="AW586" s="10">
        <f>SUM(COUNTIFS($P586:$AT586,{"Weekoff - Approved","Weekoff Regularise - Approved","Weekoff - Regularise - Approved"}))</f>
        <v>4</v>
      </c>
      <c r="AX586" s="10">
        <f>SUM(COUNTIFS($P586:$AT586,{"Half Day - Approved","Halfday Present - Regularise - Approved","Halfday Present - Approved"}))/2</f>
        <v>0</v>
      </c>
      <c r="AY586" s="10">
        <f>SUM(COUNTIFS($P586:$AT586,{"Half Day - Awaiting"}))/2</f>
        <v>0</v>
      </c>
      <c r="AZ586" s="10">
        <f>COUNTIFS($P586:$AT586,"*Leave - approved*")</f>
        <v>0</v>
      </c>
      <c r="BA586" s="10">
        <f>SUM(COUNTIFS($P586:$AT586,{"Leave - Awaiting"}))</f>
        <v>0</v>
      </c>
      <c r="BB586" s="10">
        <f>COUNTIFS($P586:$AT586,"*Holiday*")</f>
        <v>0</v>
      </c>
      <c r="BC586" s="10">
        <f>SUM(COUNTIFS($P586:$AT586,{"Absent","Absent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6" s="10">
        <f>SUM(COUNTIFS($P586:$AT586,{"Not Marked","Halfday Present - Rejected","Half Day - Rejected","Marked Absent - Regularise - Rejected"}))</f>
        <v>0</v>
      </c>
      <c r="BE586" s="10">
        <f>COUNTIFS($P586:$AT586,"*NA*")</f>
        <v>0</v>
      </c>
      <c r="BF586" s="10">
        <f>SUM(AV586+AY586+BA586+BC586+BD586)</f>
        <v>0</v>
      </c>
      <c r="BG586" s="10">
        <f>SUM(AU586+AW586+AX586+AZ586+BB586)</f>
        <v>31</v>
      </c>
      <c r="BH586" s="10">
        <f>SUM($AU586:$BE586)</f>
        <v>31</v>
      </c>
      <c r="BI586" s="10">
        <f>BA586</f>
        <v>0</v>
      </c>
      <c r="BJ586" s="10">
        <f>BD586+BI586</f>
        <v>0</v>
      </c>
      <c r="BK586" s="10">
        <v>0</v>
      </c>
      <c r="BL586" s="10" t="s">
        <v>2380</v>
      </c>
      <c r="BM586" s="10" t="s">
        <v>2377</v>
      </c>
    </row>
    <row r="587" spans="1:65" x14ac:dyDescent="0.25">
      <c r="A587" s="10" t="s">
        <v>1005</v>
      </c>
      <c r="B587" s="10" t="s">
        <v>1540</v>
      </c>
      <c r="C587" s="10">
        <v>2003193791</v>
      </c>
      <c r="D587" s="10" t="s">
        <v>1541</v>
      </c>
      <c r="E587" s="10" t="s">
        <v>1542</v>
      </c>
      <c r="F587" s="10" t="s">
        <v>46</v>
      </c>
      <c r="G587" s="10" t="s">
        <v>47</v>
      </c>
      <c r="H587" s="10">
        <v>9158410148</v>
      </c>
      <c r="I587" s="10" t="s">
        <v>1216</v>
      </c>
      <c r="J587" s="22">
        <v>45495</v>
      </c>
      <c r="K587" s="10">
        <v>7720885148</v>
      </c>
      <c r="L587" s="10" t="s">
        <v>1009</v>
      </c>
      <c r="M587" s="10" t="s">
        <v>187</v>
      </c>
      <c r="N587" s="10" t="s">
        <v>40</v>
      </c>
      <c r="O587" s="10" t="s">
        <v>41</v>
      </c>
      <c r="P587" s="10" t="s">
        <v>2359</v>
      </c>
      <c r="Q587" s="10" t="s">
        <v>15</v>
      </c>
      <c r="R587" s="10" t="s">
        <v>15</v>
      </c>
      <c r="S587" s="10" t="s">
        <v>15</v>
      </c>
      <c r="T587" s="10" t="s">
        <v>2282</v>
      </c>
      <c r="U587" s="10" t="s">
        <v>15</v>
      </c>
      <c r="V587" s="10" t="s">
        <v>15</v>
      </c>
      <c r="W587" s="10" t="s">
        <v>15</v>
      </c>
      <c r="X587" s="10" t="s">
        <v>15</v>
      </c>
      <c r="Y587" s="10" t="s">
        <v>15</v>
      </c>
      <c r="Z587" s="10" t="s">
        <v>15</v>
      </c>
      <c r="AA587" s="10" t="s">
        <v>2282</v>
      </c>
      <c r="AB587" s="10" t="s">
        <v>15</v>
      </c>
      <c r="AC587" s="10" t="s">
        <v>15</v>
      </c>
      <c r="AD587" s="10" t="s">
        <v>15</v>
      </c>
      <c r="AE587" s="10" t="s">
        <v>15</v>
      </c>
      <c r="AF587" s="10" t="s">
        <v>15</v>
      </c>
      <c r="AG587" s="10" t="s">
        <v>2359</v>
      </c>
      <c r="AH587" s="10" t="s">
        <v>2282</v>
      </c>
      <c r="AI587" s="10" t="s">
        <v>15</v>
      </c>
      <c r="AJ587" s="10" t="s">
        <v>15</v>
      </c>
      <c r="AK587" s="10" t="s">
        <v>15</v>
      </c>
      <c r="AL587" s="10" t="s">
        <v>15</v>
      </c>
      <c r="AM587" s="10" t="s">
        <v>15</v>
      </c>
      <c r="AN587" s="10" t="s">
        <v>15</v>
      </c>
      <c r="AO587" s="10" t="s">
        <v>2282</v>
      </c>
      <c r="AP587" s="10" t="s">
        <v>15</v>
      </c>
      <c r="AQ587" s="10" t="s">
        <v>15</v>
      </c>
      <c r="AR587" s="10" t="s">
        <v>15</v>
      </c>
      <c r="AS587" s="10" t="s">
        <v>15</v>
      </c>
      <c r="AT587" s="10" t="s">
        <v>15</v>
      </c>
      <c r="AU587" s="10">
        <f>SUM(COUNTIFS($P587:$AT587,{"Present - Approved","On behalf attendance - Approved","On behalf attendance - Regularise - Approved","Present - Regularise - Approved"}))</f>
        <v>25</v>
      </c>
      <c r="AV587" s="10">
        <f>SUM(COUNTIFS($P587:$AT587,{"Present - Awaiting","Present - Regularise - Awaiting"}))</f>
        <v>0</v>
      </c>
      <c r="AW587" s="10">
        <f>SUM(COUNTIFS($P587:$AT587,{"Weekoff - Approved","Weekoff Regularise - Approved","Weekoff - Regularise - Approved"}))</f>
        <v>4</v>
      </c>
      <c r="AX587" s="10">
        <f>SUM(COUNTIFS($P587:$AT587,{"Half Day - Approved","Halfday Present - Regularise - Approved","Halfday Present - Approved"}))/2</f>
        <v>0</v>
      </c>
      <c r="AY587" s="10">
        <f>SUM(COUNTIFS($P587:$AT587,{"Half Day - Awaiting"}))/2</f>
        <v>0</v>
      </c>
      <c r="AZ587" s="10">
        <f>COUNTIFS($P587:$AT587,"*Leave - approved*")</f>
        <v>2</v>
      </c>
      <c r="BA587" s="10">
        <f>SUM(COUNTIFS($P587:$AT587,{"Leave - Awaiting"}))</f>
        <v>0</v>
      </c>
      <c r="BB587" s="10">
        <f>COUNTIFS($P587:$AT587,"*Holiday*")</f>
        <v>0</v>
      </c>
      <c r="BC587" s="10">
        <f>SUM(COUNTIFS($P587:$AT587,{"Absent","Absent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87" s="10">
        <f>SUM(COUNTIFS($P587:$AT587,{"Not Marked","Halfday Present - Rejected","Half Day - Rejected","Marked Absent - Regularise - Rejected"}))</f>
        <v>0</v>
      </c>
      <c r="BE587" s="10">
        <f>COUNTIFS($P587:$AT587,"*NA*")</f>
        <v>0</v>
      </c>
      <c r="BF587" s="10">
        <f>SUM(AV587+AY587+BA587+BC587+BD587)</f>
        <v>0</v>
      </c>
      <c r="BG587" s="10">
        <f>SUM(AU587+AW587+AX587+AZ587+BB587)</f>
        <v>31</v>
      </c>
      <c r="BH587" s="10">
        <f>SUM($AU587:$BE587)</f>
        <v>31</v>
      </c>
      <c r="BI587" s="10">
        <f>BA587</f>
        <v>0</v>
      </c>
      <c r="BJ587" s="10">
        <f>BD587+BI587</f>
        <v>0</v>
      </c>
      <c r="BK587" s="10">
        <v>0</v>
      </c>
      <c r="BL587" s="10" t="s">
        <v>2380</v>
      </c>
      <c r="BM587" s="10" t="s">
        <v>2377</v>
      </c>
    </row>
    <row r="588" spans="1:65" x14ac:dyDescent="0.25">
      <c r="A588" s="10" t="s">
        <v>177</v>
      </c>
      <c r="B588" s="10" t="s">
        <v>454</v>
      </c>
      <c r="C588" s="10">
        <v>2003153495</v>
      </c>
      <c r="D588" s="10" t="s">
        <v>1716</v>
      </c>
      <c r="E588" s="10" t="s">
        <v>1717</v>
      </c>
      <c r="F588" s="10" t="s">
        <v>46</v>
      </c>
      <c r="G588" s="10" t="s">
        <v>47</v>
      </c>
      <c r="H588" s="10">
        <v>9970965902</v>
      </c>
      <c r="I588" s="10" t="s">
        <v>1456</v>
      </c>
      <c r="J588" s="22">
        <v>45474</v>
      </c>
      <c r="K588" s="10">
        <v>9096771352</v>
      </c>
      <c r="L588" s="10" t="s">
        <v>427</v>
      </c>
      <c r="M588" s="10" t="s">
        <v>428</v>
      </c>
      <c r="N588" s="10" t="s">
        <v>2389</v>
      </c>
      <c r="O588" s="15">
        <v>45810</v>
      </c>
      <c r="P588" s="10" t="s">
        <v>15</v>
      </c>
      <c r="Q588" s="10" t="s">
        <v>15</v>
      </c>
      <c r="R588" s="10" t="s">
        <v>15</v>
      </c>
      <c r="S588" s="10" t="s">
        <v>15</v>
      </c>
      <c r="T588" s="10" t="s">
        <v>2282</v>
      </c>
      <c r="U588" s="10" t="s">
        <v>2364</v>
      </c>
      <c r="V588" s="10" t="s">
        <v>2359</v>
      </c>
      <c r="W588" s="10" t="s">
        <v>2359</v>
      </c>
      <c r="X588" s="10" t="s">
        <v>2359</v>
      </c>
      <c r="Y588" s="10" t="s">
        <v>2359</v>
      </c>
      <c r="Z588" s="10" t="s">
        <v>2359</v>
      </c>
      <c r="AA588" s="10" t="s">
        <v>2282</v>
      </c>
      <c r="AB588" s="10" t="s">
        <v>2364</v>
      </c>
      <c r="AC588" s="10" t="s">
        <v>25</v>
      </c>
      <c r="AD588" s="10" t="s">
        <v>25</v>
      </c>
      <c r="AE588" s="10" t="s">
        <v>25</v>
      </c>
      <c r="AF588" s="10" t="s">
        <v>25</v>
      </c>
      <c r="AG588" s="10" t="s">
        <v>25</v>
      </c>
      <c r="AH588" s="10" t="s">
        <v>25</v>
      </c>
      <c r="AI588" s="10" t="s">
        <v>25</v>
      </c>
      <c r="AJ588" s="10" t="s">
        <v>25</v>
      </c>
      <c r="AK588" s="10" t="s">
        <v>25</v>
      </c>
      <c r="AL588" s="10" t="s">
        <v>25</v>
      </c>
      <c r="AM588" s="10" t="s">
        <v>25</v>
      </c>
      <c r="AN588" s="10" t="s">
        <v>25</v>
      </c>
      <c r="AO588" s="10" t="s">
        <v>25</v>
      </c>
      <c r="AP588" s="10" t="s">
        <v>25</v>
      </c>
      <c r="AQ588" s="10" t="s">
        <v>25</v>
      </c>
      <c r="AR588" s="10" t="s">
        <v>25</v>
      </c>
      <c r="AS588" s="10" t="s">
        <v>25</v>
      </c>
      <c r="AT588" s="10" t="s">
        <v>25</v>
      </c>
      <c r="AU588" s="10">
        <f>SUM(COUNTIFS($P588:$AT588,{"Present - Approved","On behalf attendance - Approved","On behalf attendance - Regularise - Approved","Present - Regularise - Approved"}))</f>
        <v>4</v>
      </c>
      <c r="AV588" s="10">
        <f>SUM(COUNTIFS($P588:$AT588,{"Present - Awaiting","Present - Regularise - Awaiting"}))</f>
        <v>0</v>
      </c>
      <c r="AW588" s="10">
        <f>SUM(COUNTIFS($P588:$AT588,{"Weekoff - Approved","Weekoff Regularise - Approved","Weekoff - Regularise - Approved"}))</f>
        <v>2</v>
      </c>
      <c r="AX588" s="10">
        <f>SUM(COUNTIFS($P588:$AT588,{"Half Day - Approved","Halfday Present - Regularise - Approved","Halfday Present - Approved"}))/2</f>
        <v>0</v>
      </c>
      <c r="AY588" s="10">
        <f>SUM(COUNTIFS($P588:$AT588,{"Half Day - Awaiting"}))/2</f>
        <v>0</v>
      </c>
      <c r="AZ588" s="10">
        <f>COUNTIFS($P588:$AT588,"*Leave - approved*")</f>
        <v>5</v>
      </c>
      <c r="BA588" s="10">
        <f>SUM(COUNTIFS($P588:$AT588,{"Leave - Awaiting"}))</f>
        <v>0</v>
      </c>
      <c r="BB588" s="10">
        <f>COUNTIFS($P588:$AT588,"*Holiday*")</f>
        <v>0</v>
      </c>
      <c r="BC588" s="10">
        <f>SUM(COUNTIFS($P588:$AT588,{"Absent","Absent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588" s="10">
        <f>SUM(COUNTIFS($P588:$AT588,{"Not Marked","Halfday Present - Rejected","Half Day - Rejected","Marked Absent - Regularise - Rejected"}))</f>
        <v>0</v>
      </c>
      <c r="BE588" s="10">
        <f>COUNTIFS($P588:$AT588,"*NA*")</f>
        <v>18</v>
      </c>
      <c r="BF588" s="10">
        <f>SUM(AV588+AY588+BA588+BC588+BD588)</f>
        <v>2</v>
      </c>
      <c r="BG588" s="10">
        <f>SUM(AU588+AW588+AX588+AZ588+BB588)</f>
        <v>11</v>
      </c>
      <c r="BH588" s="10">
        <f>SUM($AU588:$BE588)</f>
        <v>31</v>
      </c>
      <c r="BI588" s="10">
        <f>BA588</f>
        <v>0</v>
      </c>
      <c r="BJ588" s="10">
        <f>BD588+BI588</f>
        <v>0</v>
      </c>
      <c r="BK588" s="10">
        <v>2</v>
      </c>
      <c r="BL588" s="11" t="s">
        <v>2382</v>
      </c>
      <c r="BM588" s="10" t="s">
        <v>2378</v>
      </c>
    </row>
    <row r="589" spans="1:65" x14ac:dyDescent="0.25">
      <c r="A589" s="10" t="s">
        <v>177</v>
      </c>
      <c r="B589" s="10" t="s">
        <v>454</v>
      </c>
      <c r="C589" s="10">
        <v>2003193797</v>
      </c>
      <c r="D589" s="10" t="s">
        <v>1718</v>
      </c>
      <c r="E589" s="10" t="s">
        <v>1719</v>
      </c>
      <c r="F589" s="10" t="s">
        <v>46</v>
      </c>
      <c r="G589" s="10" t="s">
        <v>47</v>
      </c>
      <c r="H589" s="10">
        <v>7304127454</v>
      </c>
      <c r="I589" s="10" t="s">
        <v>1216</v>
      </c>
      <c r="J589" s="22">
        <v>45495</v>
      </c>
      <c r="K589" s="10">
        <v>9096771352</v>
      </c>
      <c r="L589" s="10" t="s">
        <v>427</v>
      </c>
      <c r="M589" s="10" t="s">
        <v>428</v>
      </c>
      <c r="N589" s="10" t="s">
        <v>2389</v>
      </c>
      <c r="O589" s="15">
        <v>45810</v>
      </c>
      <c r="P589" s="10" t="s">
        <v>15</v>
      </c>
      <c r="Q589" s="10" t="s">
        <v>15</v>
      </c>
      <c r="R589" s="10" t="s">
        <v>15</v>
      </c>
      <c r="S589" s="10" t="s">
        <v>15</v>
      </c>
      <c r="T589" s="10" t="s">
        <v>2282</v>
      </c>
      <c r="U589" s="10" t="s">
        <v>15</v>
      </c>
      <c r="V589" s="10" t="s">
        <v>15</v>
      </c>
      <c r="W589" s="10" t="s">
        <v>15</v>
      </c>
      <c r="X589" s="10" t="s">
        <v>2364</v>
      </c>
      <c r="Y589" s="10" t="s">
        <v>15</v>
      </c>
      <c r="Z589" s="10" t="s">
        <v>15</v>
      </c>
      <c r="AA589" s="10" t="s">
        <v>2282</v>
      </c>
      <c r="AB589" s="10" t="s">
        <v>2364</v>
      </c>
      <c r="AC589" s="10" t="s">
        <v>25</v>
      </c>
      <c r="AD589" s="10" t="s">
        <v>25</v>
      </c>
      <c r="AE589" s="10" t="s">
        <v>25</v>
      </c>
      <c r="AF589" s="10" t="s">
        <v>25</v>
      </c>
      <c r="AG589" s="10" t="s">
        <v>25</v>
      </c>
      <c r="AH589" s="10" t="s">
        <v>25</v>
      </c>
      <c r="AI589" s="10" t="s">
        <v>25</v>
      </c>
      <c r="AJ589" s="10" t="s">
        <v>25</v>
      </c>
      <c r="AK589" s="10" t="s">
        <v>25</v>
      </c>
      <c r="AL589" s="10" t="s">
        <v>25</v>
      </c>
      <c r="AM589" s="10" t="s">
        <v>25</v>
      </c>
      <c r="AN589" s="10" t="s">
        <v>25</v>
      </c>
      <c r="AO589" s="10" t="s">
        <v>25</v>
      </c>
      <c r="AP589" s="10" t="s">
        <v>25</v>
      </c>
      <c r="AQ589" s="10" t="s">
        <v>25</v>
      </c>
      <c r="AR589" s="10" t="s">
        <v>25</v>
      </c>
      <c r="AS589" s="10" t="s">
        <v>25</v>
      </c>
      <c r="AT589" s="10" t="s">
        <v>25</v>
      </c>
      <c r="AU589" s="10">
        <f>SUM(COUNTIFS($P589:$AT589,{"Present - Approved","On behalf attendance - Approved","On behalf attendance - Regularise - Approved","Present - Regularise - Approved"}))</f>
        <v>9</v>
      </c>
      <c r="AV589" s="10">
        <f>SUM(COUNTIFS($P589:$AT589,{"Present - Awaiting","Present - Regularise - Awaiting"}))</f>
        <v>0</v>
      </c>
      <c r="AW589" s="10">
        <f>SUM(COUNTIFS($P589:$AT589,{"Weekoff - Approved","Weekoff Regularise - Approved","Weekoff - Regularise - Approved"}))</f>
        <v>2</v>
      </c>
      <c r="AX589" s="10">
        <f>SUM(COUNTIFS($P589:$AT589,{"Half Day - Approved","Halfday Present - Regularise - Approved","Halfday Present - Approved"}))/2</f>
        <v>0</v>
      </c>
      <c r="AY589" s="10">
        <f>SUM(COUNTIFS($P589:$AT589,{"Half Day - Awaiting"}))/2</f>
        <v>0</v>
      </c>
      <c r="AZ589" s="10">
        <f>COUNTIFS($P589:$AT589,"*Leave - approved*")</f>
        <v>0</v>
      </c>
      <c r="BA589" s="10">
        <f>SUM(COUNTIFS($P589:$AT589,{"Leave - Awaiting"}))</f>
        <v>0</v>
      </c>
      <c r="BB589" s="10">
        <f>COUNTIFS($P589:$AT589,"*Holiday*")</f>
        <v>0</v>
      </c>
      <c r="BC589" s="10">
        <f>SUM(COUNTIFS($P589:$AT589,{"Absent","Absent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D589" s="10">
        <f>SUM(COUNTIFS($P589:$AT589,{"Not Marked","Halfday Present - Rejected","Half Day - Rejected","Marked Absent - Regularise - Rejected"}))</f>
        <v>0</v>
      </c>
      <c r="BE589" s="10">
        <f>COUNTIFS($P589:$AT589,"*NA*")</f>
        <v>18</v>
      </c>
      <c r="BF589" s="10">
        <f>SUM(AV589+AY589+BA589+BC589+BD589)</f>
        <v>2</v>
      </c>
      <c r="BG589" s="10">
        <f>SUM(AU589+AW589+AX589+AZ589+BB589)</f>
        <v>11</v>
      </c>
      <c r="BH589" s="10">
        <f>SUM($AU589:$BE589)</f>
        <v>31</v>
      </c>
      <c r="BI589" s="10">
        <f>BA589</f>
        <v>0</v>
      </c>
      <c r="BJ589" s="10">
        <f>BD589+BI589</f>
        <v>0</v>
      </c>
      <c r="BK589" s="10">
        <v>2</v>
      </c>
      <c r="BL589" s="11" t="s">
        <v>2382</v>
      </c>
      <c r="BM589" s="10" t="s">
        <v>2378</v>
      </c>
    </row>
    <row r="590" spans="1:65" x14ac:dyDescent="0.25">
      <c r="A590" s="10" t="s">
        <v>31</v>
      </c>
      <c r="B590" s="10" t="s">
        <v>299</v>
      </c>
      <c r="C590" s="10">
        <v>2003193789</v>
      </c>
      <c r="D590" s="10" t="s">
        <v>1543</v>
      </c>
      <c r="E590" s="10" t="s">
        <v>1544</v>
      </c>
      <c r="F590" s="10" t="s">
        <v>35</v>
      </c>
      <c r="G590" s="10" t="s">
        <v>47</v>
      </c>
      <c r="H590" s="10">
        <v>8095112377</v>
      </c>
      <c r="I590" s="10" t="s">
        <v>1216</v>
      </c>
      <c r="J590" s="22">
        <v>45495</v>
      </c>
      <c r="K590" s="10">
        <v>9743039777</v>
      </c>
      <c r="L590" s="10" t="s">
        <v>150</v>
      </c>
      <c r="M590" s="10" t="s">
        <v>140</v>
      </c>
      <c r="N590" s="10" t="s">
        <v>40</v>
      </c>
      <c r="O590" s="10" t="s">
        <v>41</v>
      </c>
      <c r="P590" s="10" t="s">
        <v>15</v>
      </c>
      <c r="Q590" s="10" t="s">
        <v>15</v>
      </c>
      <c r="R590" s="10" t="s">
        <v>15</v>
      </c>
      <c r="S590" s="10" t="s">
        <v>15</v>
      </c>
      <c r="T590" s="10" t="s">
        <v>2282</v>
      </c>
      <c r="U590" s="10" t="s">
        <v>15</v>
      </c>
      <c r="V590" s="10" t="s">
        <v>15</v>
      </c>
      <c r="W590" s="10" t="s">
        <v>15</v>
      </c>
      <c r="X590" s="10" t="s">
        <v>15</v>
      </c>
      <c r="Y590" s="10" t="s">
        <v>15</v>
      </c>
      <c r="Z590" s="10" t="s">
        <v>15</v>
      </c>
      <c r="AA590" s="10" t="s">
        <v>2282</v>
      </c>
      <c r="AB590" s="10" t="s">
        <v>15</v>
      </c>
      <c r="AC590" s="10" t="s">
        <v>15</v>
      </c>
      <c r="AD590" s="10" t="s">
        <v>15</v>
      </c>
      <c r="AE590" s="10" t="s">
        <v>15</v>
      </c>
      <c r="AF590" s="10" t="s">
        <v>15</v>
      </c>
      <c r="AG590" s="10" t="s">
        <v>15</v>
      </c>
      <c r="AH590" s="10" t="s">
        <v>2282</v>
      </c>
      <c r="AI590" s="10" t="s">
        <v>15</v>
      </c>
      <c r="AJ590" s="10" t="s">
        <v>15</v>
      </c>
      <c r="AK590" s="10" t="s">
        <v>15</v>
      </c>
      <c r="AL590" s="10" t="s">
        <v>15</v>
      </c>
      <c r="AM590" s="10" t="s">
        <v>15</v>
      </c>
      <c r="AN590" s="10" t="s">
        <v>15</v>
      </c>
      <c r="AO590" s="10" t="s">
        <v>2282</v>
      </c>
      <c r="AP590" s="10" t="s">
        <v>15</v>
      </c>
      <c r="AQ590" s="10" t="s">
        <v>15</v>
      </c>
      <c r="AR590" s="10" t="s">
        <v>15</v>
      </c>
      <c r="AS590" s="10" t="s">
        <v>15</v>
      </c>
      <c r="AT590" s="10" t="s">
        <v>15</v>
      </c>
      <c r="AU590" s="10">
        <f>SUM(COUNTIFS($P590:$AT590,{"Present - Approved","On behalf attendance - Approved","On behalf attendance - Regularise - Approved","Present - Regularise - Approved"}))</f>
        <v>27</v>
      </c>
      <c r="AV590" s="10">
        <f>SUM(COUNTIFS($P590:$AT590,{"Present - Awaiting","Present - Regularise - Awaiting"}))</f>
        <v>0</v>
      </c>
      <c r="AW590" s="10">
        <f>SUM(COUNTIFS($P590:$AT590,{"Weekoff - Approved","Weekoff Regularise - Approved","Weekoff - Regularise - Approved"}))</f>
        <v>4</v>
      </c>
      <c r="AX590" s="10">
        <f>SUM(COUNTIFS($P590:$AT590,{"Half Day - Approved","Halfday Present - Regularise - Approved","Halfday Present - Approved"}))/2</f>
        <v>0</v>
      </c>
      <c r="AY590" s="10">
        <f>SUM(COUNTIFS($P590:$AT590,{"Half Day - Awaiting"}))/2</f>
        <v>0</v>
      </c>
      <c r="AZ590" s="10">
        <f>COUNTIFS($P590:$AT590,"*Leave - approved*")</f>
        <v>0</v>
      </c>
      <c r="BA590" s="10">
        <f>SUM(COUNTIFS($P590:$AT590,{"Leave - Awaiting"}))</f>
        <v>0</v>
      </c>
      <c r="BB590" s="10">
        <f>COUNTIFS($P590:$AT590,"*Holiday*")</f>
        <v>0</v>
      </c>
      <c r="BC590" s="10">
        <f>SUM(COUNTIFS($P590:$AT590,{"Absent","Absent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0" s="10">
        <f>SUM(COUNTIFS($P590:$AT590,{"Not Marked","Halfday Present - Rejected","Half Day - Rejected","Marked Absent - Regularise - Rejected"}))</f>
        <v>0</v>
      </c>
      <c r="BE590" s="10">
        <f>COUNTIFS($P590:$AT590,"*NA*")</f>
        <v>0</v>
      </c>
      <c r="BF590" s="10">
        <f>SUM(AV590+AY590+BA590+BC590+BD590)</f>
        <v>0</v>
      </c>
      <c r="BG590" s="10">
        <f>SUM(AU590+AW590+AX590+AZ590+BB590)</f>
        <v>31</v>
      </c>
      <c r="BH590" s="10">
        <f>SUM($AU590:$BE590)</f>
        <v>31</v>
      </c>
      <c r="BI590" s="10">
        <f>BA590</f>
        <v>0</v>
      </c>
      <c r="BJ590" s="10">
        <f>BD590+BI590</f>
        <v>0</v>
      </c>
      <c r="BK590" s="10">
        <v>0</v>
      </c>
      <c r="BL590" s="10" t="s">
        <v>2380</v>
      </c>
      <c r="BM590" s="10" t="s">
        <v>2377</v>
      </c>
    </row>
    <row r="591" spans="1:65" x14ac:dyDescent="0.25">
      <c r="A591" s="10" t="s">
        <v>87</v>
      </c>
      <c r="B591" s="10" t="s">
        <v>1545</v>
      </c>
      <c r="C591" s="10">
        <v>2003193788</v>
      </c>
      <c r="D591" s="10" t="s">
        <v>1546</v>
      </c>
      <c r="E591" s="10" t="s">
        <v>1547</v>
      </c>
      <c r="F591" s="10" t="s">
        <v>91</v>
      </c>
      <c r="G591" s="10" t="s">
        <v>47</v>
      </c>
      <c r="H591" s="10">
        <v>9564622204</v>
      </c>
      <c r="I591" s="10" t="s">
        <v>1216</v>
      </c>
      <c r="J591" s="22">
        <v>45495</v>
      </c>
      <c r="K591" s="10">
        <v>8372088283</v>
      </c>
      <c r="L591" s="10" t="s">
        <v>391</v>
      </c>
      <c r="M591" s="10" t="s">
        <v>357</v>
      </c>
      <c r="N591" s="10" t="s">
        <v>40</v>
      </c>
      <c r="O591" s="10" t="s">
        <v>41</v>
      </c>
      <c r="P591" s="10" t="s">
        <v>15</v>
      </c>
      <c r="Q591" s="10" t="s">
        <v>15</v>
      </c>
      <c r="R591" s="10" t="s">
        <v>15</v>
      </c>
      <c r="S591" s="10" t="s">
        <v>15</v>
      </c>
      <c r="T591" s="10" t="s">
        <v>2282</v>
      </c>
      <c r="U591" s="10" t="s">
        <v>15</v>
      </c>
      <c r="V591" s="10" t="s">
        <v>15</v>
      </c>
      <c r="W591" s="10" t="s">
        <v>15</v>
      </c>
      <c r="X591" s="10" t="s">
        <v>15</v>
      </c>
      <c r="Y591" s="10" t="s">
        <v>15</v>
      </c>
      <c r="Z591" s="10" t="s">
        <v>15</v>
      </c>
      <c r="AA591" s="10" t="s">
        <v>2282</v>
      </c>
      <c r="AB591" s="10" t="s">
        <v>15</v>
      </c>
      <c r="AC591" s="10" t="s">
        <v>15</v>
      </c>
      <c r="AD591" s="10" t="s">
        <v>15</v>
      </c>
      <c r="AE591" s="10" t="s">
        <v>15</v>
      </c>
      <c r="AF591" s="10" t="s">
        <v>15</v>
      </c>
      <c r="AG591" s="10" t="s">
        <v>15</v>
      </c>
      <c r="AH591" s="10" t="s">
        <v>2282</v>
      </c>
      <c r="AI591" s="10" t="s">
        <v>15</v>
      </c>
      <c r="AJ591" s="10" t="s">
        <v>15</v>
      </c>
      <c r="AK591" s="10" t="s">
        <v>15</v>
      </c>
      <c r="AL591" s="10" t="s">
        <v>15</v>
      </c>
      <c r="AM591" s="10" t="s">
        <v>2360</v>
      </c>
      <c r="AN591" s="10" t="s">
        <v>15</v>
      </c>
      <c r="AO591" s="10" t="s">
        <v>2282</v>
      </c>
      <c r="AP591" s="10" t="s">
        <v>2360</v>
      </c>
      <c r="AQ591" s="10" t="s">
        <v>15</v>
      </c>
      <c r="AR591" s="10" t="s">
        <v>15</v>
      </c>
      <c r="AS591" s="10" t="s">
        <v>15</v>
      </c>
      <c r="AT591" s="10" t="s">
        <v>15</v>
      </c>
      <c r="AU591" s="10">
        <f>SUM(COUNTIFS($P591:$AT591,{"Present - Approved","On behalf attendance - Approved","On behalf attendance - Regularise - Approved","Present - Regularise - Approved"}))</f>
        <v>27</v>
      </c>
      <c r="AV591" s="10">
        <f>SUM(COUNTIFS($P591:$AT591,{"Present - Awaiting","Present - Regularise - Awaiting"}))</f>
        <v>0</v>
      </c>
      <c r="AW591" s="10">
        <f>SUM(COUNTIFS($P591:$AT591,{"Weekoff - Approved","Weekoff Regularise - Approved","Weekoff - Regularise - Approved"}))</f>
        <v>4</v>
      </c>
      <c r="AX591" s="10">
        <f>SUM(COUNTIFS($P591:$AT591,{"Half Day - Approved","Halfday Present - Regularise - Approved","Halfday Present - Approved"}))/2</f>
        <v>0</v>
      </c>
      <c r="AY591" s="10">
        <f>SUM(COUNTIFS($P591:$AT591,{"Half Day - Awaiting"}))/2</f>
        <v>0</v>
      </c>
      <c r="AZ591" s="10">
        <f>COUNTIFS($P591:$AT591,"*Leave - approved*")</f>
        <v>0</v>
      </c>
      <c r="BA591" s="10">
        <f>SUM(COUNTIFS($P591:$AT591,{"Leave - Awaiting"}))</f>
        <v>0</v>
      </c>
      <c r="BB591" s="10">
        <f>COUNTIFS($P591:$AT591,"*Holiday*")</f>
        <v>0</v>
      </c>
      <c r="BC591" s="10">
        <f>SUM(COUNTIFS($P591:$AT591,{"Absent","Absent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1" s="10">
        <f>SUM(COUNTIFS($P591:$AT591,{"Not Marked","Halfday Present - Rejected","Half Day - Rejected","Marked Absent - Regularise - Rejected"}))</f>
        <v>0</v>
      </c>
      <c r="BE591" s="10">
        <f>COUNTIFS($P591:$AT591,"*NA*")</f>
        <v>0</v>
      </c>
      <c r="BF591" s="10">
        <f>SUM(AV591+AY591+BA591+BC591+BD591)</f>
        <v>0</v>
      </c>
      <c r="BG591" s="10">
        <f>SUM(AU591+AW591+AX591+AZ591+BB591)</f>
        <v>31</v>
      </c>
      <c r="BH591" s="10">
        <f>SUM($AU591:$BE591)</f>
        <v>31</v>
      </c>
      <c r="BI591" s="10">
        <f>BA591</f>
        <v>0</v>
      </c>
      <c r="BJ591" s="10">
        <f>BD591+BI591</f>
        <v>0</v>
      </c>
      <c r="BK591" s="10">
        <v>0</v>
      </c>
      <c r="BL591" s="10" t="s">
        <v>2380</v>
      </c>
      <c r="BM591" s="10" t="s">
        <v>2377</v>
      </c>
    </row>
    <row r="592" spans="1:65" x14ac:dyDescent="0.25">
      <c r="A592" s="10" t="s">
        <v>736</v>
      </c>
      <c r="B592" s="10" t="s">
        <v>829</v>
      </c>
      <c r="C592" s="10">
        <v>2003193784</v>
      </c>
      <c r="D592" s="10" t="s">
        <v>1550</v>
      </c>
      <c r="E592" s="10" t="s">
        <v>1551</v>
      </c>
      <c r="F592" s="10" t="s">
        <v>91</v>
      </c>
      <c r="G592" s="10" t="s">
        <v>36</v>
      </c>
      <c r="H592" s="10">
        <v>9905188134</v>
      </c>
      <c r="I592" s="10" t="s">
        <v>1552</v>
      </c>
      <c r="J592" s="22">
        <v>45505</v>
      </c>
      <c r="K592" s="10">
        <v>7982420573</v>
      </c>
      <c r="L592" s="10" t="s">
        <v>1323</v>
      </c>
      <c r="M592" s="10" t="s">
        <v>1324</v>
      </c>
      <c r="N592" s="10" t="s">
        <v>40</v>
      </c>
      <c r="O592" s="10" t="s">
        <v>41</v>
      </c>
      <c r="P592" s="10" t="s">
        <v>15</v>
      </c>
      <c r="Q592" s="10" t="s">
        <v>15</v>
      </c>
      <c r="R592" s="10" t="s">
        <v>15</v>
      </c>
      <c r="S592" s="10" t="s">
        <v>2360</v>
      </c>
      <c r="T592" s="10" t="s">
        <v>2282</v>
      </c>
      <c r="U592" s="10" t="s">
        <v>15</v>
      </c>
      <c r="V592" s="10" t="s">
        <v>15</v>
      </c>
      <c r="W592" s="10" t="s">
        <v>15</v>
      </c>
      <c r="X592" s="10" t="s">
        <v>15</v>
      </c>
      <c r="Y592" s="10" t="s">
        <v>15</v>
      </c>
      <c r="Z592" s="10" t="s">
        <v>15</v>
      </c>
      <c r="AA592" s="10" t="s">
        <v>2282</v>
      </c>
      <c r="AB592" s="10" t="s">
        <v>15</v>
      </c>
      <c r="AC592" s="10" t="s">
        <v>15</v>
      </c>
      <c r="AD592" s="10" t="s">
        <v>15</v>
      </c>
      <c r="AE592" s="10" t="s">
        <v>15</v>
      </c>
      <c r="AF592" s="10" t="s">
        <v>15</v>
      </c>
      <c r="AG592" s="10" t="s">
        <v>15</v>
      </c>
      <c r="AH592" s="10" t="s">
        <v>2282</v>
      </c>
      <c r="AI592" s="10" t="s">
        <v>15</v>
      </c>
      <c r="AJ592" s="10" t="s">
        <v>15</v>
      </c>
      <c r="AK592" s="10" t="s">
        <v>15</v>
      </c>
      <c r="AL592" s="10" t="s">
        <v>2367</v>
      </c>
      <c r="AM592" s="10" t="s">
        <v>2367</v>
      </c>
      <c r="AN592" s="10" t="s">
        <v>2367</v>
      </c>
      <c r="AO592" s="10" t="s">
        <v>2282</v>
      </c>
      <c r="AP592" s="10" t="s">
        <v>2367</v>
      </c>
      <c r="AQ592" s="10" t="s">
        <v>2367</v>
      </c>
      <c r="AR592" s="10" t="s">
        <v>2359</v>
      </c>
      <c r="AS592" s="10" t="s">
        <v>2359</v>
      </c>
      <c r="AT592" s="10" t="s">
        <v>2359</v>
      </c>
      <c r="AU592" s="10">
        <f>SUM(COUNTIFS($P592:$AT592,{"Present - Approved","On behalf attendance - Approved","On behalf attendance - Regularise - Approved","Present - Regularise - Approved"}))</f>
        <v>24</v>
      </c>
      <c r="AV592" s="10">
        <f>SUM(COUNTIFS($P592:$AT592,{"Present - Awaiting","Present - Regularise - Awaiting"}))</f>
        <v>0</v>
      </c>
      <c r="AW592" s="10">
        <f>SUM(COUNTIFS($P592:$AT592,{"Weekoff - Approved","Weekoff Regularise - Approved","Weekoff - Regularise - Approved"}))</f>
        <v>4</v>
      </c>
      <c r="AX592" s="10">
        <f>SUM(COUNTIFS($P592:$AT592,{"Half Day - Approved","Halfday Present - Regularise - Approved","Halfday Present - Approved"}))/2</f>
        <v>0</v>
      </c>
      <c r="AY592" s="10">
        <f>SUM(COUNTIFS($P592:$AT592,{"Half Day - Awaiting"}))/2</f>
        <v>0</v>
      </c>
      <c r="AZ592" s="10">
        <f>COUNTIFS($P592:$AT592,"*Leave - approved*")</f>
        <v>3</v>
      </c>
      <c r="BA592" s="10">
        <f>SUM(COUNTIFS($P592:$AT592,{"Leave - Awaiting"}))</f>
        <v>0</v>
      </c>
      <c r="BB592" s="10">
        <f>COUNTIFS($P592:$AT592,"*Holiday*")</f>
        <v>0</v>
      </c>
      <c r="BC592" s="10">
        <f>SUM(COUNTIFS($P592:$AT592,{"Absent","Absent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2" s="10">
        <f>SUM(COUNTIFS($P592:$AT592,{"Not Marked","Halfday Present - Rejected","Half Day - Rejected","Marked Absent - Regularise - Rejected"}))</f>
        <v>0</v>
      </c>
      <c r="BE592" s="10">
        <f>COUNTIFS($P592:$AT592,"*NA*")</f>
        <v>0</v>
      </c>
      <c r="BF592" s="10">
        <f>SUM(AV592+AY592+BA592+BC592+BD592)</f>
        <v>0</v>
      </c>
      <c r="BG592" s="10">
        <f>SUM(AU592+AW592+AX592+AZ592+BB592)</f>
        <v>31</v>
      </c>
      <c r="BH592" s="10">
        <f>SUM($AU592:$BE592)</f>
        <v>31</v>
      </c>
      <c r="BI592" s="10">
        <f>BA592</f>
        <v>0</v>
      </c>
      <c r="BJ592" s="10">
        <f>BD592+BI592</f>
        <v>0</v>
      </c>
      <c r="BK592" s="10">
        <v>0</v>
      </c>
      <c r="BL592" s="10" t="s">
        <v>2380</v>
      </c>
      <c r="BM592" s="10" t="s">
        <v>2377</v>
      </c>
    </row>
    <row r="593" spans="1:65" x14ac:dyDescent="0.25">
      <c r="A593" s="10" t="s">
        <v>151</v>
      </c>
      <c r="B593" s="10" t="s">
        <v>695</v>
      </c>
      <c r="C593" s="10">
        <v>2003193783</v>
      </c>
      <c r="D593" s="10" t="s">
        <v>1553</v>
      </c>
      <c r="E593" s="10" t="s">
        <v>1554</v>
      </c>
      <c r="F593" s="10" t="s">
        <v>104</v>
      </c>
      <c r="G593" s="10" t="s">
        <v>36</v>
      </c>
      <c r="H593" s="10">
        <v>8209280298</v>
      </c>
      <c r="I593" s="10" t="s">
        <v>37</v>
      </c>
      <c r="J593" s="22">
        <v>45505</v>
      </c>
      <c r="K593" s="10">
        <v>8058297482</v>
      </c>
      <c r="L593" s="10" t="s">
        <v>294</v>
      </c>
      <c r="M593" s="10" t="s">
        <v>295</v>
      </c>
      <c r="N593" s="10" t="s">
        <v>40</v>
      </c>
      <c r="O593" s="10" t="s">
        <v>41</v>
      </c>
      <c r="P593" s="10" t="s">
        <v>15</v>
      </c>
      <c r="Q593" s="10" t="s">
        <v>15</v>
      </c>
      <c r="R593" s="10" t="s">
        <v>15</v>
      </c>
      <c r="S593" s="10" t="s">
        <v>15</v>
      </c>
      <c r="T593" s="10" t="s">
        <v>2282</v>
      </c>
      <c r="U593" s="10" t="s">
        <v>15</v>
      </c>
      <c r="V593" s="10" t="s">
        <v>15</v>
      </c>
      <c r="W593" s="10" t="s">
        <v>15</v>
      </c>
      <c r="X593" s="10" t="s">
        <v>15</v>
      </c>
      <c r="Y593" s="10" t="s">
        <v>15</v>
      </c>
      <c r="Z593" s="10" t="s">
        <v>15</v>
      </c>
      <c r="AA593" s="10" t="s">
        <v>2282</v>
      </c>
      <c r="AB593" s="10" t="s">
        <v>15</v>
      </c>
      <c r="AC593" s="10" t="s">
        <v>15</v>
      </c>
      <c r="AD593" s="10" t="s">
        <v>2359</v>
      </c>
      <c r="AE593" s="10" t="s">
        <v>2359</v>
      </c>
      <c r="AF593" s="10" t="s">
        <v>15</v>
      </c>
      <c r="AG593" s="10" t="s">
        <v>2362</v>
      </c>
      <c r="AH593" s="10" t="s">
        <v>2282</v>
      </c>
      <c r="AI593" s="10" t="s">
        <v>2359</v>
      </c>
      <c r="AJ593" s="10" t="s">
        <v>15</v>
      </c>
      <c r="AK593" s="10" t="s">
        <v>15</v>
      </c>
      <c r="AL593" s="10" t="s">
        <v>15</v>
      </c>
      <c r="AM593" s="10" t="s">
        <v>15</v>
      </c>
      <c r="AN593" s="10" t="s">
        <v>15</v>
      </c>
      <c r="AO593" s="10" t="s">
        <v>2282</v>
      </c>
      <c r="AP593" s="10" t="s">
        <v>15</v>
      </c>
      <c r="AQ593" s="10" t="s">
        <v>15</v>
      </c>
      <c r="AR593" s="10" t="s">
        <v>15</v>
      </c>
      <c r="AS593" s="10" t="s">
        <v>15</v>
      </c>
      <c r="AT593" s="10" t="s">
        <v>15</v>
      </c>
      <c r="AU593" s="10">
        <f>SUM(COUNTIFS($P593:$AT593,{"Present - Approved","On behalf attendance - Approved","On behalf attendance - Regularise - Approved","Present - Regularise - Approved"}))</f>
        <v>23</v>
      </c>
      <c r="AV593" s="10">
        <f>SUM(COUNTIFS($P593:$AT593,{"Present - Awaiting","Present - Regularise - Awaiting"}))</f>
        <v>0</v>
      </c>
      <c r="AW593" s="10">
        <f>SUM(COUNTIFS($P593:$AT593,{"Weekoff - Approved","Weekoff Regularise - Approved","Weekoff - Regularise - Approved"}))</f>
        <v>4</v>
      </c>
      <c r="AX593" s="10">
        <f>SUM(COUNTIFS($P593:$AT593,{"Half Day - Approved","Halfday Present - Regularise - Approved","Halfday Present - Approved"}))/2</f>
        <v>0</v>
      </c>
      <c r="AY593" s="10">
        <f>SUM(COUNTIFS($P593:$AT593,{"Half Day - Awaiting"}))/2</f>
        <v>0</v>
      </c>
      <c r="AZ593" s="10">
        <f>COUNTIFS($P593:$AT593,"*Leave - approved*")</f>
        <v>3</v>
      </c>
      <c r="BA593" s="10">
        <f>SUM(COUNTIFS($P593:$AT593,{"Leave - Awaiting"}))</f>
        <v>0</v>
      </c>
      <c r="BB593" s="10">
        <f>COUNTIFS($P593:$AT593,"*Holiday*")</f>
        <v>1</v>
      </c>
      <c r="BC593" s="10">
        <f>SUM(COUNTIFS($P593:$AT593,{"Absent","Absent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3" s="10">
        <f>SUM(COUNTIFS($P593:$AT593,{"Not Marked","Halfday Present - Rejected","Half Day - Rejected","Marked Absent - Regularise - Rejected"}))</f>
        <v>0</v>
      </c>
      <c r="BE593" s="10">
        <f>COUNTIFS($P593:$AT593,"*NA*")</f>
        <v>0</v>
      </c>
      <c r="BF593" s="10">
        <f>SUM(AV593+AY593+BA593+BC593+BD593)</f>
        <v>0</v>
      </c>
      <c r="BG593" s="10">
        <f>SUM(AU593+AW593+AX593+AZ593+BB593)</f>
        <v>31</v>
      </c>
      <c r="BH593" s="10">
        <f>SUM($AU593:$BE593)</f>
        <v>31</v>
      </c>
      <c r="BI593" s="10">
        <f>BA593</f>
        <v>0</v>
      </c>
      <c r="BJ593" s="10">
        <f>BD593+BI593</f>
        <v>0</v>
      </c>
      <c r="BK593" s="10">
        <v>0</v>
      </c>
      <c r="BL593" s="10" t="s">
        <v>2380</v>
      </c>
      <c r="BM593" s="10" t="s">
        <v>2377</v>
      </c>
    </row>
    <row r="594" spans="1:65" x14ac:dyDescent="0.25">
      <c r="A594" s="10" t="s">
        <v>177</v>
      </c>
      <c r="B594" s="10" t="s">
        <v>1727</v>
      </c>
      <c r="C594" s="10">
        <v>2003311265</v>
      </c>
      <c r="D594" s="10" t="s">
        <v>1728</v>
      </c>
      <c r="E594" s="10" t="s">
        <v>1729</v>
      </c>
      <c r="F594" s="10" t="s">
        <v>46</v>
      </c>
      <c r="G594" s="10" t="s">
        <v>47</v>
      </c>
      <c r="H594" s="10">
        <v>9588683422</v>
      </c>
      <c r="I594" s="10" t="s">
        <v>1216</v>
      </c>
      <c r="J594" s="22">
        <v>45573</v>
      </c>
      <c r="K594" s="10">
        <v>9766264906</v>
      </c>
      <c r="L594" s="10" t="s">
        <v>509</v>
      </c>
      <c r="M594" s="10" t="s">
        <v>428</v>
      </c>
      <c r="N594" s="10" t="s">
        <v>2389</v>
      </c>
      <c r="O594" s="15">
        <v>45813</v>
      </c>
      <c r="P594" s="10" t="s">
        <v>15</v>
      </c>
      <c r="Q594" s="10" t="s">
        <v>15</v>
      </c>
      <c r="R594" s="10" t="s">
        <v>15</v>
      </c>
      <c r="S594" s="10" t="s">
        <v>15</v>
      </c>
      <c r="T594" s="10" t="s">
        <v>2282</v>
      </c>
      <c r="U594" s="10" t="s">
        <v>2359</v>
      </c>
      <c r="V594" s="10" t="s">
        <v>2359</v>
      </c>
      <c r="W594" s="10" t="s">
        <v>15</v>
      </c>
      <c r="X594" s="10" t="s">
        <v>15</v>
      </c>
      <c r="Y594" s="10" t="s">
        <v>15</v>
      </c>
      <c r="Z594" s="10" t="s">
        <v>15</v>
      </c>
      <c r="AA594" s="10" t="s">
        <v>2282</v>
      </c>
      <c r="AB594" s="10" t="s">
        <v>15</v>
      </c>
      <c r="AC594" s="10" t="s">
        <v>15</v>
      </c>
      <c r="AD594" s="10" t="s">
        <v>2361</v>
      </c>
      <c r="AE594" s="10" t="s">
        <v>2361</v>
      </c>
      <c r="AF594" s="10" t="s">
        <v>25</v>
      </c>
      <c r="AG594" s="10" t="s">
        <v>25</v>
      </c>
      <c r="AH594" s="10" t="s">
        <v>25</v>
      </c>
      <c r="AI594" s="10" t="s">
        <v>25</v>
      </c>
      <c r="AJ594" s="10" t="s">
        <v>25</v>
      </c>
      <c r="AK594" s="10" t="s">
        <v>25</v>
      </c>
      <c r="AL594" s="10" t="s">
        <v>25</v>
      </c>
      <c r="AM594" s="10" t="s">
        <v>25</v>
      </c>
      <c r="AN594" s="10" t="s">
        <v>25</v>
      </c>
      <c r="AO594" s="10" t="s">
        <v>25</v>
      </c>
      <c r="AP594" s="10" t="s">
        <v>25</v>
      </c>
      <c r="AQ594" s="10" t="s">
        <v>25</v>
      </c>
      <c r="AR594" s="10" t="s">
        <v>25</v>
      </c>
      <c r="AS594" s="10" t="s">
        <v>25</v>
      </c>
      <c r="AT594" s="10" t="s">
        <v>25</v>
      </c>
      <c r="AU594" s="10">
        <f>SUM(COUNTIFS($P594:$AT594,{"Present - Approved","On behalf attendance - Approved","On behalf attendance - Regularise - Approved","Present - Regularise - Approved"}))</f>
        <v>10</v>
      </c>
      <c r="AV594" s="10">
        <f>SUM(COUNTIFS($P594:$AT594,{"Present - Awaiting","Present - Regularise - Awaiting"}))</f>
        <v>0</v>
      </c>
      <c r="AW594" s="10">
        <f>SUM(COUNTIFS($P594:$AT594,{"Weekoff - Approved","Weekoff Regularise - Approved","Weekoff - Regularise - Approved"}))</f>
        <v>2</v>
      </c>
      <c r="AX594" s="10">
        <f>SUM(COUNTIFS($P594:$AT594,{"Half Day - Approved","Halfday Present - Regularise - Approved","Halfday Present - Approved"}))/2</f>
        <v>0</v>
      </c>
      <c r="AY594" s="10">
        <f>SUM(COUNTIFS($P594:$AT594,{"Half Day - Awaiting"}))/2</f>
        <v>0</v>
      </c>
      <c r="AZ594" s="10">
        <f>COUNTIFS($P594:$AT594,"*Leave - approved*")</f>
        <v>2</v>
      </c>
      <c r="BA594" s="10">
        <f>SUM(COUNTIFS($P594:$AT594,{"Leave - Awaiting"}))</f>
        <v>0</v>
      </c>
      <c r="BB594" s="10">
        <f>COUNTIFS($P594:$AT594,"*Holiday*")</f>
        <v>0</v>
      </c>
      <c r="BC594" s="10">
        <f>SUM(COUNTIFS($P594:$AT594,{"Absent","Absent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4" s="10">
        <f>SUM(COUNTIFS($P594:$AT594,{"Not Marked","Halfday Present - Rejected","Half Day - Rejected","Marked Absent - Regularise - Rejected"}))</f>
        <v>2</v>
      </c>
      <c r="BE594" s="10">
        <f>COUNTIFS($P594:$AT594,"*NA*")</f>
        <v>15</v>
      </c>
      <c r="BF594" s="10">
        <f>SUM(AV594+AY594+BA594+BC594+BD594)</f>
        <v>2</v>
      </c>
      <c r="BG594" s="10">
        <f>SUM(AU594+AW594+AX594+AZ594+BB594)</f>
        <v>14</v>
      </c>
      <c r="BH594" s="10">
        <f>SUM($AU594:$BE594)</f>
        <v>31</v>
      </c>
      <c r="BI594" s="10">
        <f>BA594</f>
        <v>0</v>
      </c>
      <c r="BJ594" s="10">
        <f>BD594+BI594</f>
        <v>2</v>
      </c>
      <c r="BK594" s="10">
        <v>2</v>
      </c>
      <c r="BL594" s="10" t="s">
        <v>2384</v>
      </c>
      <c r="BM594" s="10" t="s">
        <v>2378</v>
      </c>
    </row>
    <row r="595" spans="1:65" x14ac:dyDescent="0.25">
      <c r="A595" s="10" t="s">
        <v>117</v>
      </c>
      <c r="B595" s="10" t="s">
        <v>249</v>
      </c>
      <c r="C595" s="10">
        <v>2003193781</v>
      </c>
      <c r="D595" s="10" t="s">
        <v>1555</v>
      </c>
      <c r="E595" s="10" t="s">
        <v>1556</v>
      </c>
      <c r="F595" s="10" t="s">
        <v>35</v>
      </c>
      <c r="G595" s="10" t="s">
        <v>47</v>
      </c>
      <c r="H595" s="10">
        <v>8526356920</v>
      </c>
      <c r="I595" s="10" t="s">
        <v>1216</v>
      </c>
      <c r="J595" s="22">
        <v>45505</v>
      </c>
      <c r="K595" s="10">
        <v>7010710300</v>
      </c>
      <c r="L595" s="10" t="s">
        <v>252</v>
      </c>
      <c r="M595" s="10" t="s">
        <v>253</v>
      </c>
      <c r="N595" s="10" t="s">
        <v>40</v>
      </c>
      <c r="O595" s="10" t="s">
        <v>41</v>
      </c>
      <c r="P595" s="10" t="s">
        <v>15</v>
      </c>
      <c r="Q595" s="10" t="s">
        <v>15</v>
      </c>
      <c r="R595" s="10" t="s">
        <v>15</v>
      </c>
      <c r="S595" s="10" t="s">
        <v>15</v>
      </c>
      <c r="T595" s="10" t="s">
        <v>2282</v>
      </c>
      <c r="U595" s="10" t="s">
        <v>15</v>
      </c>
      <c r="V595" s="10" t="s">
        <v>15</v>
      </c>
      <c r="W595" s="10" t="s">
        <v>15</v>
      </c>
      <c r="X595" s="10" t="s">
        <v>15</v>
      </c>
      <c r="Y595" s="10" t="s">
        <v>15</v>
      </c>
      <c r="Z595" s="10" t="s">
        <v>15</v>
      </c>
      <c r="AA595" s="10" t="s">
        <v>2282</v>
      </c>
      <c r="AB595" s="10" t="s">
        <v>15</v>
      </c>
      <c r="AC595" s="10" t="s">
        <v>15</v>
      </c>
      <c r="AD595" s="10" t="s">
        <v>15</v>
      </c>
      <c r="AE595" s="10" t="s">
        <v>15</v>
      </c>
      <c r="AF595" s="10" t="s">
        <v>15</v>
      </c>
      <c r="AG595" s="10" t="s">
        <v>15</v>
      </c>
      <c r="AH595" s="10" t="s">
        <v>2282</v>
      </c>
      <c r="AI595" s="10" t="s">
        <v>15</v>
      </c>
      <c r="AJ595" s="10" t="s">
        <v>15</v>
      </c>
      <c r="AK595" s="10" t="s">
        <v>15</v>
      </c>
      <c r="AL595" s="10" t="s">
        <v>15</v>
      </c>
      <c r="AM595" s="10" t="s">
        <v>15</v>
      </c>
      <c r="AN595" s="10" t="s">
        <v>15</v>
      </c>
      <c r="AO595" s="10" t="s">
        <v>2282</v>
      </c>
      <c r="AP595" s="10" t="s">
        <v>15</v>
      </c>
      <c r="AQ595" s="10" t="s">
        <v>15</v>
      </c>
      <c r="AR595" s="10" t="s">
        <v>15</v>
      </c>
      <c r="AS595" s="10" t="s">
        <v>15</v>
      </c>
      <c r="AT595" s="10" t="s">
        <v>15</v>
      </c>
      <c r="AU595" s="10">
        <f>SUM(COUNTIFS($P595:$AT595,{"Present - Approved","On behalf attendance - Approved","On behalf attendance - Regularise - Approved","Present - Regularise - Approved"}))</f>
        <v>27</v>
      </c>
      <c r="AV595" s="10">
        <f>SUM(COUNTIFS($P595:$AT595,{"Present - Awaiting","Present - Regularise - Awaiting"}))</f>
        <v>0</v>
      </c>
      <c r="AW595" s="10">
        <f>SUM(COUNTIFS($P595:$AT595,{"Weekoff - Approved","Weekoff Regularise - Approved","Weekoff - Regularise - Approved"}))</f>
        <v>4</v>
      </c>
      <c r="AX595" s="10">
        <f>SUM(COUNTIFS($P595:$AT595,{"Half Day - Approved","Halfday Present - Regularise - Approved","Halfday Present - Approved"}))/2</f>
        <v>0</v>
      </c>
      <c r="AY595" s="10">
        <f>SUM(COUNTIFS($P595:$AT595,{"Half Day - Awaiting"}))/2</f>
        <v>0</v>
      </c>
      <c r="AZ595" s="10">
        <f>COUNTIFS($P595:$AT595,"*Leave - approved*")</f>
        <v>0</v>
      </c>
      <c r="BA595" s="10">
        <f>SUM(COUNTIFS($P595:$AT595,{"Leave - Awaiting"}))</f>
        <v>0</v>
      </c>
      <c r="BB595" s="10">
        <f>COUNTIFS($P595:$AT595,"*Holiday*")</f>
        <v>0</v>
      </c>
      <c r="BC595" s="10">
        <f>SUM(COUNTIFS($P595:$AT595,{"Absent","Absent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5" s="10">
        <f>SUM(COUNTIFS($P595:$AT595,{"Not Marked","Halfday Present - Rejected","Half Day - Rejected","Marked Absent - Regularise - Rejected"}))</f>
        <v>0</v>
      </c>
      <c r="BE595" s="10">
        <f>COUNTIFS($P595:$AT595,"*NA*")</f>
        <v>0</v>
      </c>
      <c r="BF595" s="10">
        <f>SUM(AV595+AY595+BA595+BC595+BD595)</f>
        <v>0</v>
      </c>
      <c r="BG595" s="10">
        <f>SUM(AU595+AW595+AX595+AZ595+BB595)</f>
        <v>31</v>
      </c>
      <c r="BH595" s="10">
        <f>SUM($AU595:$BE595)</f>
        <v>31</v>
      </c>
      <c r="BI595" s="10">
        <f>BA595</f>
        <v>0</v>
      </c>
      <c r="BJ595" s="10">
        <f>BD595+BI595</f>
        <v>0</v>
      </c>
      <c r="BK595" s="10">
        <v>0</v>
      </c>
      <c r="BL595" s="10" t="s">
        <v>2380</v>
      </c>
      <c r="BM595" s="10" t="s">
        <v>2377</v>
      </c>
    </row>
    <row r="596" spans="1:65" x14ac:dyDescent="0.25">
      <c r="A596" s="10" t="s">
        <v>87</v>
      </c>
      <c r="B596" s="10" t="s">
        <v>88</v>
      </c>
      <c r="C596" s="10">
        <v>2003311292</v>
      </c>
      <c r="D596" s="10" t="s">
        <v>1732</v>
      </c>
      <c r="E596" s="10" t="s">
        <v>1733</v>
      </c>
      <c r="F596" s="10" t="s">
        <v>91</v>
      </c>
      <c r="G596" s="10" t="s">
        <v>36</v>
      </c>
      <c r="H596" s="10">
        <v>6290221351</v>
      </c>
      <c r="I596" s="10" t="s">
        <v>37</v>
      </c>
      <c r="J596" s="22">
        <v>45586</v>
      </c>
      <c r="K596" s="10">
        <v>7980397900</v>
      </c>
      <c r="L596" s="10" t="s">
        <v>92</v>
      </c>
      <c r="M596" s="10" t="s">
        <v>93</v>
      </c>
      <c r="N596" s="10" t="s">
        <v>40</v>
      </c>
      <c r="O596" s="15"/>
      <c r="P596" s="10" t="s">
        <v>15</v>
      </c>
      <c r="Q596" s="10" t="s">
        <v>15</v>
      </c>
      <c r="R596" s="10" t="s">
        <v>15</v>
      </c>
      <c r="S596" s="10" t="s">
        <v>15</v>
      </c>
      <c r="T596" s="10" t="s">
        <v>2282</v>
      </c>
      <c r="U596" s="10" t="s">
        <v>15</v>
      </c>
      <c r="V596" s="10" t="s">
        <v>21</v>
      </c>
      <c r="W596" s="10" t="s">
        <v>2361</v>
      </c>
      <c r="X596" s="10" t="s">
        <v>2361</v>
      </c>
      <c r="Y596" s="10" t="s">
        <v>2369</v>
      </c>
      <c r="Z596" s="10" t="s">
        <v>15</v>
      </c>
      <c r="AA596" s="10" t="s">
        <v>2282</v>
      </c>
      <c r="AB596" s="10" t="s">
        <v>15</v>
      </c>
      <c r="AC596" s="10" t="s">
        <v>15</v>
      </c>
      <c r="AD596" s="10" t="s">
        <v>15</v>
      </c>
      <c r="AE596" s="10" t="s">
        <v>15</v>
      </c>
      <c r="AF596" s="10" t="s">
        <v>15</v>
      </c>
      <c r="AG596" s="10" t="s">
        <v>15</v>
      </c>
      <c r="AH596" s="10" t="s">
        <v>2282</v>
      </c>
      <c r="AI596" s="10" t="s">
        <v>15</v>
      </c>
      <c r="AJ596" s="10" t="s">
        <v>15</v>
      </c>
      <c r="AK596" s="10" t="s">
        <v>15</v>
      </c>
      <c r="AL596" s="10" t="s">
        <v>15</v>
      </c>
      <c r="AM596" s="10" t="s">
        <v>2359</v>
      </c>
      <c r="AN596" s="10" t="s">
        <v>15</v>
      </c>
      <c r="AO596" s="10" t="s">
        <v>2282</v>
      </c>
      <c r="AP596" s="10" t="s">
        <v>15</v>
      </c>
      <c r="AQ596" s="10" t="s">
        <v>15</v>
      </c>
      <c r="AR596" s="10" t="s">
        <v>15</v>
      </c>
      <c r="AS596" s="10" t="s">
        <v>15</v>
      </c>
      <c r="AT596" s="10" t="s">
        <v>15</v>
      </c>
      <c r="AU596" s="10">
        <f>SUM(COUNTIFS($P596:$AT596,{"Present - Approved","On behalf attendance - Approved","On behalf attendance - Regularise - Approved","Present - Regularise - Approved"}))</f>
        <v>22</v>
      </c>
      <c r="AV596" s="10">
        <f>SUM(COUNTIFS($P596:$AT596,{"Present - Awaiting","Present - Regularise - Awaiting"}))</f>
        <v>0</v>
      </c>
      <c r="AW596" s="10">
        <f>SUM(COUNTIFS($P596:$AT596,{"Weekoff - Approved","Weekoff Regularise - Approved","Weekoff - Regularise - Approved"}))</f>
        <v>4</v>
      </c>
      <c r="AX596" s="10">
        <f>SUM(COUNTIFS($P596:$AT596,{"Half Day - Approved","Halfday Present - Regularise - Approved","Halfday Present - Approved"}))/2</f>
        <v>0</v>
      </c>
      <c r="AY596" s="10">
        <f>SUM(COUNTIFS($P596:$AT596,{"Half Day - Awaiting"}))/2</f>
        <v>0</v>
      </c>
      <c r="AZ596" s="10">
        <f>COUNTIFS($P596:$AT596,"*Leave - approved*")</f>
        <v>1</v>
      </c>
      <c r="BA596" s="10">
        <f>SUM(COUNTIFS($P596:$AT596,{"Leave - Awaiting"}))</f>
        <v>1</v>
      </c>
      <c r="BB596" s="10">
        <f>COUNTIFS($P596:$AT596,"*Holiday*")</f>
        <v>0</v>
      </c>
      <c r="BC596" s="10">
        <f>SUM(COUNTIFS($P596:$AT596,{"Absent","Absent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596" s="10">
        <f>SUM(COUNTIFS($P596:$AT596,{"Not Marked","Halfday Present - Rejected","Half Day - Rejected","Marked Absent - Regularise - Rejected"}))</f>
        <v>2</v>
      </c>
      <c r="BE596" s="10">
        <f>COUNTIFS($P596:$AT596,"*NA*")</f>
        <v>0</v>
      </c>
      <c r="BF596" s="10">
        <f>SUM(AV596+AY596+BA596+BC596+BD596)</f>
        <v>4</v>
      </c>
      <c r="BG596" s="10">
        <f>SUM(AU596+AW596+AX596+AZ596+BB596)</f>
        <v>27</v>
      </c>
      <c r="BH596" s="10">
        <f>SUM($AU596:$BE596)</f>
        <v>31</v>
      </c>
      <c r="BI596" s="10">
        <f>BA596</f>
        <v>1</v>
      </c>
      <c r="BJ596" s="10">
        <f>BD596+BI596</f>
        <v>3</v>
      </c>
      <c r="BK596" s="10">
        <v>4</v>
      </c>
      <c r="BL596" s="10" t="s">
        <v>2385</v>
      </c>
      <c r="BM596" s="10" t="s">
        <v>2377</v>
      </c>
    </row>
    <row r="597" spans="1:65" x14ac:dyDescent="0.25">
      <c r="A597" s="10" t="s">
        <v>31</v>
      </c>
      <c r="B597" s="10" t="s">
        <v>1373</v>
      </c>
      <c r="C597" s="10">
        <v>2003193780</v>
      </c>
      <c r="D597" s="10" t="s">
        <v>1557</v>
      </c>
      <c r="E597" s="10" t="s">
        <v>1558</v>
      </c>
      <c r="F597" s="10" t="s">
        <v>35</v>
      </c>
      <c r="G597" s="10" t="s">
        <v>36</v>
      </c>
      <c r="H597" s="10">
        <v>9036350013</v>
      </c>
      <c r="I597" s="10" t="s">
        <v>228</v>
      </c>
      <c r="J597" s="22">
        <v>45505</v>
      </c>
      <c r="K597" s="10">
        <v>9036300964</v>
      </c>
      <c r="L597" s="10" t="s">
        <v>38</v>
      </c>
      <c r="M597" s="10" t="s">
        <v>39</v>
      </c>
      <c r="N597" s="10" t="s">
        <v>40</v>
      </c>
      <c r="O597" s="10" t="s">
        <v>41</v>
      </c>
      <c r="P597" s="10" t="s">
        <v>2360</v>
      </c>
      <c r="Q597" s="10" t="s">
        <v>15</v>
      </c>
      <c r="R597" s="10" t="s">
        <v>15</v>
      </c>
      <c r="S597" s="10" t="s">
        <v>15</v>
      </c>
      <c r="T597" s="10" t="s">
        <v>2282</v>
      </c>
      <c r="U597" s="10" t="s">
        <v>15</v>
      </c>
      <c r="V597" s="10" t="s">
        <v>15</v>
      </c>
      <c r="W597" s="10" t="s">
        <v>15</v>
      </c>
      <c r="X597" s="10" t="s">
        <v>15</v>
      </c>
      <c r="Y597" s="10" t="s">
        <v>15</v>
      </c>
      <c r="Z597" s="10" t="s">
        <v>15</v>
      </c>
      <c r="AA597" s="10" t="s">
        <v>2282</v>
      </c>
      <c r="AB597" s="10" t="s">
        <v>15</v>
      </c>
      <c r="AC597" s="10" t="s">
        <v>15</v>
      </c>
      <c r="AD597" s="10" t="s">
        <v>15</v>
      </c>
      <c r="AE597" s="10" t="s">
        <v>15</v>
      </c>
      <c r="AF597" s="10" t="s">
        <v>15</v>
      </c>
      <c r="AG597" s="10" t="s">
        <v>15</v>
      </c>
      <c r="AH597" s="10" t="s">
        <v>2282</v>
      </c>
      <c r="AI597" s="10" t="s">
        <v>15</v>
      </c>
      <c r="AJ597" s="10" t="s">
        <v>15</v>
      </c>
      <c r="AK597" s="10" t="s">
        <v>15</v>
      </c>
      <c r="AL597" s="10" t="s">
        <v>15</v>
      </c>
      <c r="AM597" s="10" t="s">
        <v>15</v>
      </c>
      <c r="AN597" s="10" t="s">
        <v>15</v>
      </c>
      <c r="AO597" s="10" t="s">
        <v>2282</v>
      </c>
      <c r="AP597" s="10" t="s">
        <v>15</v>
      </c>
      <c r="AQ597" s="10" t="s">
        <v>15</v>
      </c>
      <c r="AR597" s="10" t="s">
        <v>15</v>
      </c>
      <c r="AS597" s="10" t="s">
        <v>15</v>
      </c>
      <c r="AT597" s="10" t="s">
        <v>15</v>
      </c>
      <c r="AU597" s="10">
        <f>SUM(COUNTIFS($P597:$AT597,{"Present - Approved","On behalf attendance - Approved","On behalf attendance - Regularise - Approved","Present - Regularise - Approved"}))</f>
        <v>27</v>
      </c>
      <c r="AV597" s="10">
        <f>SUM(COUNTIFS($P597:$AT597,{"Present - Awaiting","Present - Regularise - Awaiting"}))</f>
        <v>0</v>
      </c>
      <c r="AW597" s="10">
        <f>SUM(COUNTIFS($P597:$AT597,{"Weekoff - Approved","Weekoff Regularise - Approved","Weekoff - Regularise - Approved"}))</f>
        <v>4</v>
      </c>
      <c r="AX597" s="10">
        <f>SUM(COUNTIFS($P597:$AT597,{"Half Day - Approved","Halfday Present - Regularise - Approved","Halfday Present - Approved"}))/2</f>
        <v>0</v>
      </c>
      <c r="AY597" s="10">
        <f>SUM(COUNTIFS($P597:$AT597,{"Half Day - Awaiting"}))/2</f>
        <v>0</v>
      </c>
      <c r="AZ597" s="10">
        <f>COUNTIFS($P597:$AT597,"*Leave - approved*")</f>
        <v>0</v>
      </c>
      <c r="BA597" s="10">
        <f>SUM(COUNTIFS($P597:$AT597,{"Leave - Awaiting"}))</f>
        <v>0</v>
      </c>
      <c r="BB597" s="10">
        <f>COUNTIFS($P597:$AT597,"*Holiday*")</f>
        <v>0</v>
      </c>
      <c r="BC597" s="10">
        <f>SUM(COUNTIFS($P597:$AT597,{"Absent","Absent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7" s="10">
        <f>SUM(COUNTIFS($P597:$AT597,{"Not Marked","Halfday Present - Rejected","Half Day - Rejected","Marked Absent - Regularise - Rejected"}))</f>
        <v>0</v>
      </c>
      <c r="BE597" s="10">
        <f>COUNTIFS($P597:$AT597,"*NA*")</f>
        <v>0</v>
      </c>
      <c r="BF597" s="10">
        <f>SUM(AV597+AY597+BA597+BC597+BD597)</f>
        <v>0</v>
      </c>
      <c r="BG597" s="10">
        <f>SUM(AU597+AW597+AX597+AZ597+BB597)</f>
        <v>31</v>
      </c>
      <c r="BH597" s="10">
        <f>SUM($AU597:$BE597)</f>
        <v>31</v>
      </c>
      <c r="BI597" s="10">
        <f>BA597</f>
        <v>0</v>
      </c>
      <c r="BJ597" s="10">
        <f>BD597+BI597</f>
        <v>0</v>
      </c>
      <c r="BK597" s="10">
        <v>0</v>
      </c>
      <c r="BL597" s="10" t="s">
        <v>2380</v>
      </c>
      <c r="BM597" s="10" t="s">
        <v>2377</v>
      </c>
    </row>
    <row r="598" spans="1:65" x14ac:dyDescent="0.25">
      <c r="A598" s="10" t="s">
        <v>87</v>
      </c>
      <c r="B598" s="10" t="s">
        <v>88</v>
      </c>
      <c r="C598" s="10">
        <v>2003193777</v>
      </c>
      <c r="D598" s="10" t="s">
        <v>1559</v>
      </c>
      <c r="E598" s="10" t="s">
        <v>1560</v>
      </c>
      <c r="F598" s="10" t="s">
        <v>91</v>
      </c>
      <c r="G598" s="10" t="s">
        <v>47</v>
      </c>
      <c r="H598" s="10">
        <v>9874345856</v>
      </c>
      <c r="I598" s="10" t="s">
        <v>1456</v>
      </c>
      <c r="J598" s="22">
        <v>45505</v>
      </c>
      <c r="K598" s="10">
        <v>9674727960</v>
      </c>
      <c r="L598" s="10" t="s">
        <v>721</v>
      </c>
      <c r="M598" s="10" t="s">
        <v>99</v>
      </c>
      <c r="N598" s="10" t="s">
        <v>40</v>
      </c>
      <c r="O598" s="10" t="s">
        <v>41</v>
      </c>
      <c r="P598" s="10" t="s">
        <v>15</v>
      </c>
      <c r="Q598" s="10" t="s">
        <v>15</v>
      </c>
      <c r="R598" s="10" t="s">
        <v>15</v>
      </c>
      <c r="S598" s="10" t="s">
        <v>15</v>
      </c>
      <c r="T598" s="10" t="s">
        <v>2282</v>
      </c>
      <c r="U598" s="10" t="s">
        <v>15</v>
      </c>
      <c r="V598" s="10" t="s">
        <v>15</v>
      </c>
      <c r="W598" s="10" t="s">
        <v>15</v>
      </c>
      <c r="X598" s="10" t="s">
        <v>15</v>
      </c>
      <c r="Y598" s="10" t="s">
        <v>15</v>
      </c>
      <c r="Z598" s="10" t="s">
        <v>15</v>
      </c>
      <c r="AA598" s="10" t="s">
        <v>2282</v>
      </c>
      <c r="AB598" s="10" t="s">
        <v>15</v>
      </c>
      <c r="AC598" s="10" t="s">
        <v>15</v>
      </c>
      <c r="AD598" s="10" t="s">
        <v>15</v>
      </c>
      <c r="AE598" s="10" t="s">
        <v>15</v>
      </c>
      <c r="AF598" s="10" t="s">
        <v>15</v>
      </c>
      <c r="AG598" s="10" t="s">
        <v>15</v>
      </c>
      <c r="AH598" s="10" t="s">
        <v>2282</v>
      </c>
      <c r="AI598" s="10" t="s">
        <v>15</v>
      </c>
      <c r="AJ598" s="10" t="s">
        <v>15</v>
      </c>
      <c r="AK598" s="10" t="s">
        <v>15</v>
      </c>
      <c r="AL598" s="10" t="s">
        <v>15</v>
      </c>
      <c r="AM598" s="10" t="s">
        <v>15</v>
      </c>
      <c r="AN598" s="10" t="s">
        <v>15</v>
      </c>
      <c r="AO598" s="10" t="s">
        <v>2282</v>
      </c>
      <c r="AP598" s="10" t="s">
        <v>15</v>
      </c>
      <c r="AQ598" s="10" t="s">
        <v>15</v>
      </c>
      <c r="AR598" s="10" t="s">
        <v>15</v>
      </c>
      <c r="AS598" s="10" t="s">
        <v>15</v>
      </c>
      <c r="AT598" s="10" t="s">
        <v>15</v>
      </c>
      <c r="AU598" s="10">
        <f>SUM(COUNTIFS($P598:$AT598,{"Present - Approved","On behalf attendance - Approved","On behalf attendance - Regularise - Approved","Present - Regularise - Approved"}))</f>
        <v>27</v>
      </c>
      <c r="AV598" s="10">
        <f>SUM(COUNTIFS($P598:$AT598,{"Present - Awaiting","Present - Regularise - Awaiting"}))</f>
        <v>0</v>
      </c>
      <c r="AW598" s="10">
        <f>SUM(COUNTIFS($P598:$AT598,{"Weekoff - Approved","Weekoff Regularise - Approved","Weekoff - Regularise - Approved"}))</f>
        <v>4</v>
      </c>
      <c r="AX598" s="10">
        <f>SUM(COUNTIFS($P598:$AT598,{"Half Day - Approved","Halfday Present - Regularise - Approved","Halfday Present - Approved"}))/2</f>
        <v>0</v>
      </c>
      <c r="AY598" s="10">
        <f>SUM(COUNTIFS($P598:$AT598,{"Half Day - Awaiting"}))/2</f>
        <v>0</v>
      </c>
      <c r="AZ598" s="10">
        <f>COUNTIFS($P598:$AT598,"*Leave - approved*")</f>
        <v>0</v>
      </c>
      <c r="BA598" s="10">
        <f>SUM(COUNTIFS($P598:$AT598,{"Leave - Awaiting"}))</f>
        <v>0</v>
      </c>
      <c r="BB598" s="10">
        <f>COUNTIFS($P598:$AT598,"*Holiday*")</f>
        <v>0</v>
      </c>
      <c r="BC598" s="10">
        <f>SUM(COUNTIFS($P598:$AT598,{"Absent","Absent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8" s="10">
        <f>SUM(COUNTIFS($P598:$AT598,{"Not Marked","Halfday Present - Rejected","Half Day - Rejected","Marked Absent - Regularise - Rejected"}))</f>
        <v>0</v>
      </c>
      <c r="BE598" s="10">
        <f>COUNTIFS($P598:$AT598,"*NA*")</f>
        <v>0</v>
      </c>
      <c r="BF598" s="10">
        <f>SUM(AV598+AY598+BA598+BC598+BD598)</f>
        <v>0</v>
      </c>
      <c r="BG598" s="10">
        <f>SUM(AU598+AW598+AX598+AZ598+BB598)</f>
        <v>31</v>
      </c>
      <c r="BH598" s="10">
        <f>SUM($AU598:$BE598)</f>
        <v>31</v>
      </c>
      <c r="BI598" s="10">
        <f>BA598</f>
        <v>0</v>
      </c>
      <c r="BJ598" s="10">
        <f>BD598+BI598</f>
        <v>0</v>
      </c>
      <c r="BK598" s="10">
        <v>0</v>
      </c>
      <c r="BL598" s="10" t="s">
        <v>2380</v>
      </c>
      <c r="BM598" s="10" t="s">
        <v>2377</v>
      </c>
    </row>
    <row r="599" spans="1:65" x14ac:dyDescent="0.25">
      <c r="A599" s="10" t="s">
        <v>141</v>
      </c>
      <c r="B599" s="10" t="s">
        <v>261</v>
      </c>
      <c r="C599" s="10">
        <v>2003193803</v>
      </c>
      <c r="D599" s="10" t="s">
        <v>1563</v>
      </c>
      <c r="E599" s="10" t="s">
        <v>1564</v>
      </c>
      <c r="F599" s="10" t="s">
        <v>91</v>
      </c>
      <c r="G599" s="10" t="s">
        <v>47</v>
      </c>
      <c r="H599" s="10">
        <v>8709158410</v>
      </c>
      <c r="I599" s="10" t="s">
        <v>1216</v>
      </c>
      <c r="J599" s="22">
        <v>45511</v>
      </c>
      <c r="K599" s="10">
        <v>8210602459</v>
      </c>
      <c r="L599" s="10" t="s">
        <v>747</v>
      </c>
      <c r="M599" s="10" t="s">
        <v>146</v>
      </c>
      <c r="N599" s="10" t="s">
        <v>40</v>
      </c>
      <c r="O599" s="10" t="s">
        <v>41</v>
      </c>
      <c r="P599" s="10" t="s">
        <v>15</v>
      </c>
      <c r="Q599" s="10" t="s">
        <v>15</v>
      </c>
      <c r="R599" s="10" t="s">
        <v>15</v>
      </c>
      <c r="S599" s="10" t="s">
        <v>15</v>
      </c>
      <c r="T599" s="10" t="s">
        <v>2282</v>
      </c>
      <c r="U599" s="10" t="s">
        <v>15</v>
      </c>
      <c r="V599" s="10" t="s">
        <v>15</v>
      </c>
      <c r="W599" s="10" t="s">
        <v>15</v>
      </c>
      <c r="X599" s="10" t="s">
        <v>15</v>
      </c>
      <c r="Y599" s="10" t="s">
        <v>15</v>
      </c>
      <c r="Z599" s="10" t="s">
        <v>15</v>
      </c>
      <c r="AA599" s="10" t="s">
        <v>2282</v>
      </c>
      <c r="AB599" s="10" t="s">
        <v>15</v>
      </c>
      <c r="AC599" s="10" t="s">
        <v>15</v>
      </c>
      <c r="AD599" s="10" t="s">
        <v>2360</v>
      </c>
      <c r="AE599" s="10" t="s">
        <v>15</v>
      </c>
      <c r="AF599" s="10" t="s">
        <v>15</v>
      </c>
      <c r="AG599" s="10" t="s">
        <v>15</v>
      </c>
      <c r="AH599" s="10" t="s">
        <v>2282</v>
      </c>
      <c r="AI599" s="10" t="s">
        <v>15</v>
      </c>
      <c r="AJ599" s="10" t="s">
        <v>15</v>
      </c>
      <c r="AK599" s="10" t="s">
        <v>15</v>
      </c>
      <c r="AL599" s="10" t="s">
        <v>15</v>
      </c>
      <c r="AM599" s="10" t="s">
        <v>15</v>
      </c>
      <c r="AN599" s="10" t="s">
        <v>15</v>
      </c>
      <c r="AO599" s="10" t="s">
        <v>2282</v>
      </c>
      <c r="AP599" s="10" t="s">
        <v>15</v>
      </c>
      <c r="AQ599" s="10" t="s">
        <v>15</v>
      </c>
      <c r="AR599" s="10" t="s">
        <v>15</v>
      </c>
      <c r="AS599" s="10" t="s">
        <v>15</v>
      </c>
      <c r="AT599" s="10" t="s">
        <v>15</v>
      </c>
      <c r="AU599" s="10">
        <f>SUM(COUNTIFS($P599:$AT599,{"Present - Approved","On behalf attendance - Approved","On behalf attendance - Regularise - Approved","Present - Regularise - Approved"}))</f>
        <v>27</v>
      </c>
      <c r="AV599" s="10">
        <f>SUM(COUNTIFS($P599:$AT599,{"Present - Awaiting","Present - Regularise - Awaiting"}))</f>
        <v>0</v>
      </c>
      <c r="AW599" s="10">
        <f>SUM(COUNTIFS($P599:$AT599,{"Weekoff - Approved","Weekoff Regularise - Approved","Weekoff - Regularise - Approved"}))</f>
        <v>4</v>
      </c>
      <c r="AX599" s="10">
        <f>SUM(COUNTIFS($P599:$AT599,{"Half Day - Approved","Halfday Present - Regularise - Approved","Halfday Present - Approved"}))/2</f>
        <v>0</v>
      </c>
      <c r="AY599" s="10">
        <f>SUM(COUNTIFS($P599:$AT599,{"Half Day - Awaiting"}))/2</f>
        <v>0</v>
      </c>
      <c r="AZ599" s="10">
        <f>COUNTIFS($P599:$AT599,"*Leave - approved*")</f>
        <v>0</v>
      </c>
      <c r="BA599" s="10">
        <f>SUM(COUNTIFS($P599:$AT599,{"Leave - Awaiting"}))</f>
        <v>0</v>
      </c>
      <c r="BB599" s="10">
        <f>COUNTIFS($P599:$AT599,"*Holiday*")</f>
        <v>0</v>
      </c>
      <c r="BC599" s="10">
        <f>SUM(COUNTIFS($P599:$AT599,{"Absent","Absent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599" s="10">
        <f>SUM(COUNTIFS($P599:$AT599,{"Not Marked","Halfday Present - Rejected","Half Day - Rejected","Marked Absent - Regularise - Rejected"}))</f>
        <v>0</v>
      </c>
      <c r="BE599" s="10">
        <f>COUNTIFS($P599:$AT599,"*NA*")</f>
        <v>0</v>
      </c>
      <c r="BF599" s="10">
        <f>SUM(AV599+AY599+BA599+BC599+BD599)</f>
        <v>0</v>
      </c>
      <c r="BG599" s="10">
        <f>SUM(AU599+AW599+AX599+AZ599+BB599)</f>
        <v>31</v>
      </c>
      <c r="BH599" s="10">
        <f>SUM($AU599:$BE599)</f>
        <v>31</v>
      </c>
      <c r="BI599" s="10">
        <f>BA599</f>
        <v>0</v>
      </c>
      <c r="BJ599" s="10">
        <f>BD599+BI599</f>
        <v>0</v>
      </c>
      <c r="BK599" s="10">
        <v>0</v>
      </c>
      <c r="BL599" s="10" t="s">
        <v>2380</v>
      </c>
      <c r="BM599" s="10" t="s">
        <v>2377</v>
      </c>
    </row>
    <row r="600" spans="1:65" x14ac:dyDescent="0.25">
      <c r="A600" s="10" t="s">
        <v>123</v>
      </c>
      <c r="B600" s="10" t="s">
        <v>124</v>
      </c>
      <c r="C600" s="10">
        <v>2003193802</v>
      </c>
      <c r="D600" s="10" t="s">
        <v>1565</v>
      </c>
      <c r="E600" s="10" t="s">
        <v>1566</v>
      </c>
      <c r="F600" s="10" t="s">
        <v>104</v>
      </c>
      <c r="G600" s="10" t="s">
        <v>47</v>
      </c>
      <c r="H600" s="10">
        <v>9654957708</v>
      </c>
      <c r="I600" s="10" t="s">
        <v>1456</v>
      </c>
      <c r="J600" s="22">
        <v>45509</v>
      </c>
      <c r="K600" s="10">
        <v>9250850240</v>
      </c>
      <c r="L600" s="10" t="s">
        <v>1120</v>
      </c>
      <c r="M600" s="10" t="s">
        <v>128</v>
      </c>
      <c r="N600" s="10" t="s">
        <v>40</v>
      </c>
      <c r="O600" s="10" t="s">
        <v>41</v>
      </c>
      <c r="P600" s="10" t="s">
        <v>15</v>
      </c>
      <c r="Q600" s="10" t="s">
        <v>15</v>
      </c>
      <c r="R600" s="10" t="s">
        <v>15</v>
      </c>
      <c r="S600" s="10" t="s">
        <v>15</v>
      </c>
      <c r="T600" s="10" t="s">
        <v>2282</v>
      </c>
      <c r="U600" s="10" t="s">
        <v>15</v>
      </c>
      <c r="V600" s="10" t="s">
        <v>15</v>
      </c>
      <c r="W600" s="10" t="s">
        <v>15</v>
      </c>
      <c r="X600" s="10" t="s">
        <v>15</v>
      </c>
      <c r="Y600" s="10" t="s">
        <v>15</v>
      </c>
      <c r="Z600" s="10" t="s">
        <v>15</v>
      </c>
      <c r="AA600" s="10" t="s">
        <v>2282</v>
      </c>
      <c r="AB600" s="10" t="s">
        <v>15</v>
      </c>
      <c r="AC600" s="10" t="s">
        <v>15</v>
      </c>
      <c r="AD600" s="10" t="s">
        <v>15</v>
      </c>
      <c r="AE600" s="10" t="s">
        <v>15</v>
      </c>
      <c r="AF600" s="10" t="s">
        <v>15</v>
      </c>
      <c r="AG600" s="10" t="s">
        <v>2362</v>
      </c>
      <c r="AH600" s="10" t="s">
        <v>2282</v>
      </c>
      <c r="AI600" s="10" t="s">
        <v>15</v>
      </c>
      <c r="AJ600" s="10" t="s">
        <v>15</v>
      </c>
      <c r="AK600" s="10" t="s">
        <v>15</v>
      </c>
      <c r="AL600" s="10" t="s">
        <v>15</v>
      </c>
      <c r="AM600" s="10" t="s">
        <v>15</v>
      </c>
      <c r="AN600" s="10" t="s">
        <v>15</v>
      </c>
      <c r="AO600" s="10" t="s">
        <v>2282</v>
      </c>
      <c r="AP600" s="10" t="s">
        <v>15</v>
      </c>
      <c r="AQ600" s="10" t="s">
        <v>15</v>
      </c>
      <c r="AR600" s="10" t="s">
        <v>15</v>
      </c>
      <c r="AS600" s="10" t="s">
        <v>15</v>
      </c>
      <c r="AT600" s="10" t="s">
        <v>15</v>
      </c>
      <c r="AU600" s="10">
        <f>SUM(COUNTIFS($P600:$AT600,{"Present - Approved","On behalf attendance - Approved","On behalf attendance - Regularise - Approved","Present - Regularise - Approved"}))</f>
        <v>26</v>
      </c>
      <c r="AV600" s="10">
        <f>SUM(COUNTIFS($P600:$AT600,{"Present - Awaiting","Present - Regularise - Awaiting"}))</f>
        <v>0</v>
      </c>
      <c r="AW600" s="10">
        <f>SUM(COUNTIFS($P600:$AT600,{"Weekoff - Approved","Weekoff Regularise - Approved","Weekoff - Regularise - Approved"}))</f>
        <v>4</v>
      </c>
      <c r="AX600" s="10">
        <f>SUM(COUNTIFS($P600:$AT600,{"Half Day - Approved","Halfday Present - Regularise - Approved","Halfday Present - Approved"}))/2</f>
        <v>0</v>
      </c>
      <c r="AY600" s="10">
        <f>SUM(COUNTIFS($P600:$AT600,{"Half Day - Awaiting"}))/2</f>
        <v>0</v>
      </c>
      <c r="AZ600" s="10">
        <f>COUNTIFS($P600:$AT600,"*Leave - approved*")</f>
        <v>0</v>
      </c>
      <c r="BA600" s="10">
        <f>SUM(COUNTIFS($P600:$AT600,{"Leave - Awaiting"}))</f>
        <v>0</v>
      </c>
      <c r="BB600" s="10">
        <f>COUNTIFS($P600:$AT600,"*Holiday*")</f>
        <v>1</v>
      </c>
      <c r="BC600" s="10">
        <f>SUM(COUNTIFS($P600:$AT600,{"Absent","Absent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0" s="10">
        <f>SUM(COUNTIFS($P600:$AT600,{"Not Marked","Halfday Present - Rejected","Half Day - Rejected","Marked Absent - Regularise - Rejected"}))</f>
        <v>0</v>
      </c>
      <c r="BE600" s="10">
        <f>COUNTIFS($P600:$AT600,"*NA*")</f>
        <v>0</v>
      </c>
      <c r="BF600" s="10">
        <f>SUM(AV600+AY600+BA600+BC600+BD600)</f>
        <v>0</v>
      </c>
      <c r="BG600" s="10">
        <f>SUM(AU600+AW600+AX600+AZ600+BB600)</f>
        <v>31</v>
      </c>
      <c r="BH600" s="10">
        <f>SUM($AU600:$BE600)</f>
        <v>31</v>
      </c>
      <c r="BI600" s="10">
        <f>BA600</f>
        <v>0</v>
      </c>
      <c r="BJ600" s="10">
        <f>BD600+BI600</f>
        <v>0</v>
      </c>
      <c r="BK600" s="10">
        <v>0</v>
      </c>
      <c r="BL600" s="10" t="s">
        <v>2380</v>
      </c>
      <c r="BM600" s="10" t="s">
        <v>2377</v>
      </c>
    </row>
    <row r="601" spans="1:65" x14ac:dyDescent="0.25">
      <c r="A601" s="10" t="s">
        <v>123</v>
      </c>
      <c r="B601" s="10" t="s">
        <v>124</v>
      </c>
      <c r="C601" s="10">
        <v>2003193801</v>
      </c>
      <c r="D601" s="10" t="s">
        <v>1567</v>
      </c>
      <c r="E601" s="10" t="s">
        <v>1568</v>
      </c>
      <c r="F601" s="10" t="s">
        <v>104</v>
      </c>
      <c r="G601" s="10" t="s">
        <v>47</v>
      </c>
      <c r="H601" s="10">
        <v>8285578769</v>
      </c>
      <c r="I601" s="10" t="s">
        <v>1456</v>
      </c>
      <c r="J601" s="22">
        <v>45512</v>
      </c>
      <c r="K601" s="10">
        <v>9250850240</v>
      </c>
      <c r="L601" s="10" t="s">
        <v>1120</v>
      </c>
      <c r="M601" s="10" t="s">
        <v>128</v>
      </c>
      <c r="N601" s="10" t="s">
        <v>40</v>
      </c>
      <c r="O601" s="10" t="s">
        <v>41</v>
      </c>
      <c r="P601" s="10" t="s">
        <v>15</v>
      </c>
      <c r="Q601" s="10" t="s">
        <v>15</v>
      </c>
      <c r="R601" s="10" t="s">
        <v>15</v>
      </c>
      <c r="S601" s="10" t="s">
        <v>15</v>
      </c>
      <c r="T601" s="10" t="s">
        <v>2282</v>
      </c>
      <c r="U601" s="10" t="s">
        <v>15</v>
      </c>
      <c r="V601" s="10" t="s">
        <v>15</v>
      </c>
      <c r="W601" s="10" t="s">
        <v>15</v>
      </c>
      <c r="X601" s="10" t="s">
        <v>15</v>
      </c>
      <c r="Y601" s="10" t="s">
        <v>15</v>
      </c>
      <c r="Z601" s="10" t="s">
        <v>15</v>
      </c>
      <c r="AA601" s="10" t="s">
        <v>2282</v>
      </c>
      <c r="AB601" s="10" t="s">
        <v>2359</v>
      </c>
      <c r="AC601" s="10" t="s">
        <v>15</v>
      </c>
      <c r="AD601" s="10" t="s">
        <v>15</v>
      </c>
      <c r="AE601" s="10" t="s">
        <v>15</v>
      </c>
      <c r="AF601" s="10" t="s">
        <v>15</v>
      </c>
      <c r="AG601" s="10" t="s">
        <v>2362</v>
      </c>
      <c r="AH601" s="10" t="s">
        <v>2282</v>
      </c>
      <c r="AI601" s="10" t="s">
        <v>15</v>
      </c>
      <c r="AJ601" s="10" t="s">
        <v>15</v>
      </c>
      <c r="AK601" s="10" t="s">
        <v>15</v>
      </c>
      <c r="AL601" s="10" t="s">
        <v>15</v>
      </c>
      <c r="AM601" s="10" t="s">
        <v>15</v>
      </c>
      <c r="AN601" s="10" t="s">
        <v>15</v>
      </c>
      <c r="AO601" s="10" t="s">
        <v>2282</v>
      </c>
      <c r="AP601" s="10" t="s">
        <v>15</v>
      </c>
      <c r="AQ601" s="10" t="s">
        <v>15</v>
      </c>
      <c r="AR601" s="10" t="s">
        <v>15</v>
      </c>
      <c r="AS601" s="10" t="s">
        <v>15</v>
      </c>
      <c r="AT601" s="10" t="s">
        <v>15</v>
      </c>
      <c r="AU601" s="10">
        <f>SUM(COUNTIFS($P601:$AT601,{"Present - Approved","On behalf attendance - Approved","On behalf attendance - Regularise - Approved","Present - Regularise - Approved"}))</f>
        <v>25</v>
      </c>
      <c r="AV601" s="10">
        <f>SUM(COUNTIFS($P601:$AT601,{"Present - Awaiting","Present - Regularise - Awaiting"}))</f>
        <v>0</v>
      </c>
      <c r="AW601" s="10">
        <f>SUM(COUNTIFS($P601:$AT601,{"Weekoff - Approved","Weekoff Regularise - Approved","Weekoff - Regularise - Approved"}))</f>
        <v>4</v>
      </c>
      <c r="AX601" s="10">
        <f>SUM(COUNTIFS($P601:$AT601,{"Half Day - Approved","Halfday Present - Regularise - Approved","Halfday Present - Approved"}))/2</f>
        <v>0</v>
      </c>
      <c r="AY601" s="10">
        <f>SUM(COUNTIFS($P601:$AT601,{"Half Day - Awaiting"}))/2</f>
        <v>0</v>
      </c>
      <c r="AZ601" s="10">
        <f>COUNTIFS($P601:$AT601,"*Leave - approved*")</f>
        <v>1</v>
      </c>
      <c r="BA601" s="10">
        <f>SUM(COUNTIFS($P601:$AT601,{"Leave - Awaiting"}))</f>
        <v>0</v>
      </c>
      <c r="BB601" s="10">
        <f>COUNTIFS($P601:$AT601,"*Holiday*")</f>
        <v>1</v>
      </c>
      <c r="BC601" s="10">
        <f>SUM(COUNTIFS($P601:$AT601,{"Absent","Absent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1" s="10">
        <f>SUM(COUNTIFS($P601:$AT601,{"Not Marked","Halfday Present - Rejected","Half Day - Rejected","Marked Absent - Regularise - Rejected"}))</f>
        <v>0</v>
      </c>
      <c r="BE601" s="10">
        <f>COUNTIFS($P601:$AT601,"*NA*")</f>
        <v>0</v>
      </c>
      <c r="BF601" s="10">
        <f>SUM(AV601+AY601+BA601+BC601+BD601)</f>
        <v>0</v>
      </c>
      <c r="BG601" s="10">
        <f>SUM(AU601+AW601+AX601+AZ601+BB601)</f>
        <v>31</v>
      </c>
      <c r="BH601" s="10">
        <f>SUM($AU601:$BE601)</f>
        <v>31</v>
      </c>
      <c r="BI601" s="10">
        <f>BA601</f>
        <v>0</v>
      </c>
      <c r="BJ601" s="10">
        <f>BD601+BI601</f>
        <v>0</v>
      </c>
      <c r="BK601" s="10">
        <v>0</v>
      </c>
      <c r="BL601" s="10" t="s">
        <v>2380</v>
      </c>
      <c r="BM601" s="10" t="s">
        <v>2377</v>
      </c>
    </row>
    <row r="602" spans="1:65" x14ac:dyDescent="0.25">
      <c r="A602" s="10" t="s">
        <v>177</v>
      </c>
      <c r="B602" s="10" t="s">
        <v>579</v>
      </c>
      <c r="C602" s="10">
        <v>2003193808</v>
      </c>
      <c r="D602" s="10" t="s">
        <v>1574</v>
      </c>
      <c r="E602" s="10" t="s">
        <v>1575</v>
      </c>
      <c r="F602" s="10" t="s">
        <v>46</v>
      </c>
      <c r="G602" s="10" t="s">
        <v>47</v>
      </c>
      <c r="H602" s="10">
        <v>9028472747</v>
      </c>
      <c r="I602" s="10" t="s">
        <v>1216</v>
      </c>
      <c r="J602" s="22">
        <v>45512</v>
      </c>
      <c r="K602" s="10">
        <v>9850768646</v>
      </c>
      <c r="L602" s="10" t="s">
        <v>446</v>
      </c>
      <c r="M602" s="10" t="s">
        <v>187</v>
      </c>
      <c r="N602" s="10" t="s">
        <v>40</v>
      </c>
      <c r="O602" s="10" t="s">
        <v>41</v>
      </c>
      <c r="P602" s="10" t="s">
        <v>15</v>
      </c>
      <c r="Q602" s="10" t="s">
        <v>15</v>
      </c>
      <c r="R602" s="10" t="s">
        <v>15</v>
      </c>
      <c r="S602" s="10" t="s">
        <v>15</v>
      </c>
      <c r="T602" s="10" t="s">
        <v>2282</v>
      </c>
      <c r="U602" s="10" t="s">
        <v>15</v>
      </c>
      <c r="V602" s="10" t="s">
        <v>15</v>
      </c>
      <c r="W602" s="10" t="s">
        <v>15</v>
      </c>
      <c r="X602" s="10" t="s">
        <v>15</v>
      </c>
      <c r="Y602" s="10" t="s">
        <v>15</v>
      </c>
      <c r="Z602" s="10" t="s">
        <v>15</v>
      </c>
      <c r="AA602" s="10" t="s">
        <v>2282</v>
      </c>
      <c r="AB602" s="10" t="s">
        <v>15</v>
      </c>
      <c r="AC602" s="10" t="s">
        <v>15</v>
      </c>
      <c r="AD602" s="10" t="s">
        <v>15</v>
      </c>
      <c r="AE602" s="10" t="s">
        <v>15</v>
      </c>
      <c r="AF602" s="10" t="s">
        <v>2359</v>
      </c>
      <c r="AG602" s="10" t="s">
        <v>15</v>
      </c>
      <c r="AH602" s="10" t="s">
        <v>2282</v>
      </c>
      <c r="AI602" s="10" t="s">
        <v>15</v>
      </c>
      <c r="AJ602" s="10" t="s">
        <v>15</v>
      </c>
      <c r="AK602" s="10" t="s">
        <v>15</v>
      </c>
      <c r="AL602" s="10" t="s">
        <v>15</v>
      </c>
      <c r="AM602" s="10" t="s">
        <v>15</v>
      </c>
      <c r="AN602" s="10" t="s">
        <v>15</v>
      </c>
      <c r="AO602" s="10" t="s">
        <v>2282</v>
      </c>
      <c r="AP602" s="10" t="s">
        <v>15</v>
      </c>
      <c r="AQ602" s="10" t="s">
        <v>15</v>
      </c>
      <c r="AR602" s="10" t="s">
        <v>15</v>
      </c>
      <c r="AS602" s="10" t="s">
        <v>15</v>
      </c>
      <c r="AT602" s="10" t="s">
        <v>15</v>
      </c>
      <c r="AU602" s="10">
        <f>SUM(COUNTIFS($P602:$AT602,{"Present - Approved","On behalf attendance - Approved","On behalf attendance - Regularise - Approved","Present - Regularise - Approved"}))</f>
        <v>26</v>
      </c>
      <c r="AV602" s="10">
        <f>SUM(COUNTIFS($P602:$AT602,{"Present - Awaiting","Present - Regularise - Awaiting"}))</f>
        <v>0</v>
      </c>
      <c r="AW602" s="10">
        <f>SUM(COUNTIFS($P602:$AT602,{"Weekoff - Approved","Weekoff Regularise - Approved","Weekoff - Regularise - Approved"}))</f>
        <v>4</v>
      </c>
      <c r="AX602" s="10">
        <f>SUM(COUNTIFS($P602:$AT602,{"Half Day - Approved","Halfday Present - Regularise - Approved","Halfday Present - Approved"}))/2</f>
        <v>0</v>
      </c>
      <c r="AY602" s="10">
        <f>SUM(COUNTIFS($P602:$AT602,{"Half Day - Awaiting"}))/2</f>
        <v>0</v>
      </c>
      <c r="AZ602" s="10">
        <f>COUNTIFS($P602:$AT602,"*Leave - approved*")</f>
        <v>1</v>
      </c>
      <c r="BA602" s="10">
        <f>SUM(COUNTIFS($P602:$AT602,{"Leave - Awaiting"}))</f>
        <v>0</v>
      </c>
      <c r="BB602" s="10">
        <f>COUNTIFS($P602:$AT602,"*Holiday*")</f>
        <v>0</v>
      </c>
      <c r="BC602" s="10">
        <f>SUM(COUNTIFS($P602:$AT602,{"Absent","Absent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2" s="10">
        <f>SUM(COUNTIFS($P602:$AT602,{"Not Marked","Halfday Present - Rejected","Half Day - Rejected","Marked Absent - Regularise - Rejected"}))</f>
        <v>0</v>
      </c>
      <c r="BE602" s="10">
        <f>COUNTIFS($P602:$AT602,"*NA*")</f>
        <v>0</v>
      </c>
      <c r="BF602" s="10">
        <f>SUM(AV602+AY602+BA602+BC602+BD602)</f>
        <v>0</v>
      </c>
      <c r="BG602" s="10">
        <f>SUM(AU602+AW602+AX602+AZ602+BB602)</f>
        <v>31</v>
      </c>
      <c r="BH602" s="10">
        <f>SUM($AU602:$BE602)</f>
        <v>31</v>
      </c>
      <c r="BI602" s="10">
        <f>BA602</f>
        <v>0</v>
      </c>
      <c r="BJ602" s="10">
        <f>BD602+BI602</f>
        <v>0</v>
      </c>
      <c r="BK602" s="10">
        <v>0</v>
      </c>
      <c r="BL602" s="10" t="s">
        <v>2380</v>
      </c>
      <c r="BM602" s="10" t="s">
        <v>2377</v>
      </c>
    </row>
    <row r="603" spans="1:65" x14ac:dyDescent="0.25">
      <c r="A603" s="10" t="s">
        <v>42</v>
      </c>
      <c r="B603" s="10" t="s">
        <v>1579</v>
      </c>
      <c r="C603" s="10">
        <v>2003193806</v>
      </c>
      <c r="D603" s="10" t="s">
        <v>1580</v>
      </c>
      <c r="E603" s="10" t="s">
        <v>1581</v>
      </c>
      <c r="F603" s="10" t="s">
        <v>46</v>
      </c>
      <c r="G603" s="10" t="s">
        <v>47</v>
      </c>
      <c r="H603" s="10">
        <v>9993376200</v>
      </c>
      <c r="I603" s="10" t="s">
        <v>1216</v>
      </c>
      <c r="J603" s="22">
        <v>45513</v>
      </c>
      <c r="K603" s="10">
        <v>9131585829</v>
      </c>
      <c r="L603" s="10" t="s">
        <v>54</v>
      </c>
      <c r="M603" s="10" t="s">
        <v>50</v>
      </c>
      <c r="N603" s="10" t="s">
        <v>40</v>
      </c>
      <c r="O603" s="10" t="s">
        <v>41</v>
      </c>
      <c r="P603" s="10" t="s">
        <v>15</v>
      </c>
      <c r="Q603" s="10" t="s">
        <v>15</v>
      </c>
      <c r="R603" s="10" t="s">
        <v>15</v>
      </c>
      <c r="S603" s="10" t="s">
        <v>15</v>
      </c>
      <c r="T603" s="10" t="s">
        <v>2282</v>
      </c>
      <c r="U603" s="10" t="s">
        <v>15</v>
      </c>
      <c r="V603" s="10" t="s">
        <v>15</v>
      </c>
      <c r="W603" s="10" t="s">
        <v>2359</v>
      </c>
      <c r="X603" s="10" t="s">
        <v>15</v>
      </c>
      <c r="Y603" s="10" t="s">
        <v>15</v>
      </c>
      <c r="Z603" s="10" t="s">
        <v>15</v>
      </c>
      <c r="AA603" s="10" t="s">
        <v>2282</v>
      </c>
      <c r="AB603" s="10" t="s">
        <v>2359</v>
      </c>
      <c r="AC603" s="10" t="s">
        <v>15</v>
      </c>
      <c r="AD603" s="10" t="s">
        <v>15</v>
      </c>
      <c r="AE603" s="10" t="s">
        <v>15</v>
      </c>
      <c r="AF603" s="10" t="s">
        <v>15</v>
      </c>
      <c r="AG603" s="10" t="s">
        <v>15</v>
      </c>
      <c r="AH603" s="10" t="s">
        <v>2282</v>
      </c>
      <c r="AI603" s="10" t="s">
        <v>15</v>
      </c>
      <c r="AJ603" s="10" t="s">
        <v>15</v>
      </c>
      <c r="AK603" s="10" t="s">
        <v>15</v>
      </c>
      <c r="AL603" s="10" t="s">
        <v>2359</v>
      </c>
      <c r="AM603" s="10" t="s">
        <v>2360</v>
      </c>
      <c r="AN603" s="10" t="s">
        <v>2360</v>
      </c>
      <c r="AO603" s="10" t="s">
        <v>2282</v>
      </c>
      <c r="AP603" s="10" t="s">
        <v>15</v>
      </c>
      <c r="AQ603" s="10" t="s">
        <v>15</v>
      </c>
      <c r="AR603" s="10" t="s">
        <v>15</v>
      </c>
      <c r="AS603" s="10" t="s">
        <v>15</v>
      </c>
      <c r="AT603" s="10" t="s">
        <v>15</v>
      </c>
      <c r="AU603" s="10">
        <f>SUM(COUNTIFS($P603:$AT603,{"Present - Approved","On behalf attendance - Approved","On behalf attendance - Regularise - Approved","Present - Regularise - Approved"}))</f>
        <v>24</v>
      </c>
      <c r="AV603" s="10">
        <f>SUM(COUNTIFS($P603:$AT603,{"Present - Awaiting","Present - Regularise - Awaiting"}))</f>
        <v>0</v>
      </c>
      <c r="AW603" s="10">
        <f>SUM(COUNTIFS($P603:$AT603,{"Weekoff - Approved","Weekoff Regularise - Approved","Weekoff - Regularise - Approved"}))</f>
        <v>4</v>
      </c>
      <c r="AX603" s="10">
        <f>SUM(COUNTIFS($P603:$AT603,{"Half Day - Approved","Halfday Present - Regularise - Approved","Halfday Present - Approved"}))/2</f>
        <v>0</v>
      </c>
      <c r="AY603" s="10">
        <f>SUM(COUNTIFS($P603:$AT603,{"Half Day - Awaiting"}))/2</f>
        <v>0</v>
      </c>
      <c r="AZ603" s="10">
        <f>COUNTIFS($P603:$AT603,"*Leave - approved*")</f>
        <v>3</v>
      </c>
      <c r="BA603" s="10">
        <f>SUM(COUNTIFS($P603:$AT603,{"Leave - Awaiting"}))</f>
        <v>0</v>
      </c>
      <c r="BB603" s="10">
        <f>COUNTIFS($P603:$AT603,"*Holiday*")</f>
        <v>0</v>
      </c>
      <c r="BC603" s="10">
        <f>SUM(COUNTIFS($P603:$AT603,{"Absent","Absent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3" s="10">
        <f>SUM(COUNTIFS($P603:$AT603,{"Not Marked","Halfday Present - Rejected","Half Day - Rejected","Marked Absent - Regularise - Rejected"}))</f>
        <v>0</v>
      </c>
      <c r="BE603" s="10">
        <f>COUNTIFS($P603:$AT603,"*NA*")</f>
        <v>0</v>
      </c>
      <c r="BF603" s="10">
        <f>SUM(AV603+AY603+BA603+BC603+BD603)</f>
        <v>0</v>
      </c>
      <c r="BG603" s="10">
        <f>SUM(AU603+AW603+AX603+AZ603+BB603)</f>
        <v>31</v>
      </c>
      <c r="BH603" s="10">
        <f>SUM($AU603:$BE603)</f>
        <v>31</v>
      </c>
      <c r="BI603" s="10">
        <f>BA603</f>
        <v>0</v>
      </c>
      <c r="BJ603" s="10">
        <f>BD603+BI603</f>
        <v>0</v>
      </c>
      <c r="BK603" s="10">
        <v>0</v>
      </c>
      <c r="BL603" s="10" t="s">
        <v>2380</v>
      </c>
      <c r="BM603" s="10" t="s">
        <v>2377</v>
      </c>
    </row>
    <row r="604" spans="1:65" x14ac:dyDescent="0.25">
      <c r="A604" s="10" t="s">
        <v>107</v>
      </c>
      <c r="B604" s="10" t="s">
        <v>957</v>
      </c>
      <c r="C604" s="10">
        <v>2003193773</v>
      </c>
      <c r="D604" s="10" t="s">
        <v>1582</v>
      </c>
      <c r="E604" s="10" t="s">
        <v>1583</v>
      </c>
      <c r="F604" s="10" t="s">
        <v>104</v>
      </c>
      <c r="G604" s="10" t="s">
        <v>47</v>
      </c>
      <c r="H604" s="10">
        <v>7817907923</v>
      </c>
      <c r="I604" s="10" t="s">
        <v>1216</v>
      </c>
      <c r="J604" s="22">
        <v>45524</v>
      </c>
      <c r="K604" s="10">
        <v>9997327954</v>
      </c>
      <c r="L604" s="10" t="s">
        <v>649</v>
      </c>
      <c r="M604" s="10" t="s">
        <v>362</v>
      </c>
      <c r="N604" s="10" t="s">
        <v>40</v>
      </c>
      <c r="O604" s="10" t="s">
        <v>41</v>
      </c>
      <c r="P604" s="10" t="s">
        <v>15</v>
      </c>
      <c r="Q604" s="10" t="s">
        <v>15</v>
      </c>
      <c r="R604" s="10" t="s">
        <v>2359</v>
      </c>
      <c r="S604" s="10" t="s">
        <v>15</v>
      </c>
      <c r="T604" s="10" t="s">
        <v>2282</v>
      </c>
      <c r="U604" s="10" t="s">
        <v>15</v>
      </c>
      <c r="V604" s="10" t="s">
        <v>15</v>
      </c>
      <c r="W604" s="10" t="s">
        <v>15</v>
      </c>
      <c r="X604" s="10" t="s">
        <v>15</v>
      </c>
      <c r="Y604" s="10" t="s">
        <v>15</v>
      </c>
      <c r="Z604" s="10" t="s">
        <v>15</v>
      </c>
      <c r="AA604" s="10" t="s">
        <v>2282</v>
      </c>
      <c r="AB604" s="10" t="s">
        <v>15</v>
      </c>
      <c r="AC604" s="10" t="s">
        <v>15</v>
      </c>
      <c r="AD604" s="10" t="s">
        <v>2359</v>
      </c>
      <c r="AE604" s="10" t="s">
        <v>15</v>
      </c>
      <c r="AF604" s="10" t="s">
        <v>15</v>
      </c>
      <c r="AG604" s="10" t="s">
        <v>2362</v>
      </c>
      <c r="AH604" s="10" t="s">
        <v>2282</v>
      </c>
      <c r="AI604" s="10" t="s">
        <v>15</v>
      </c>
      <c r="AJ604" s="10" t="s">
        <v>15</v>
      </c>
      <c r="AK604" s="10" t="s">
        <v>15</v>
      </c>
      <c r="AL604" s="10" t="s">
        <v>15</v>
      </c>
      <c r="AM604" s="10" t="s">
        <v>15</v>
      </c>
      <c r="AN604" s="10" t="s">
        <v>15</v>
      </c>
      <c r="AO604" s="10" t="s">
        <v>2282</v>
      </c>
      <c r="AP604" s="10" t="s">
        <v>15</v>
      </c>
      <c r="AQ604" s="10" t="s">
        <v>15</v>
      </c>
      <c r="AR604" s="10" t="s">
        <v>15</v>
      </c>
      <c r="AS604" s="10" t="s">
        <v>15</v>
      </c>
      <c r="AT604" s="10" t="s">
        <v>15</v>
      </c>
      <c r="AU604" s="10">
        <f>SUM(COUNTIFS($P604:$AT604,{"Present - Approved","On behalf attendance - Approved","On behalf attendance - Regularise - Approved","Present - Regularise - Approved"}))</f>
        <v>24</v>
      </c>
      <c r="AV604" s="10">
        <f>SUM(COUNTIFS($P604:$AT604,{"Present - Awaiting","Present - Regularise - Awaiting"}))</f>
        <v>0</v>
      </c>
      <c r="AW604" s="10">
        <f>SUM(COUNTIFS($P604:$AT604,{"Weekoff - Approved","Weekoff Regularise - Approved","Weekoff - Regularise - Approved"}))</f>
        <v>4</v>
      </c>
      <c r="AX604" s="10">
        <f>SUM(COUNTIFS($P604:$AT604,{"Half Day - Approved","Halfday Present - Regularise - Approved","Halfday Present - Approved"}))/2</f>
        <v>0</v>
      </c>
      <c r="AY604" s="10">
        <f>SUM(COUNTIFS($P604:$AT604,{"Half Day - Awaiting"}))/2</f>
        <v>0</v>
      </c>
      <c r="AZ604" s="10">
        <f>COUNTIFS($P604:$AT604,"*Leave - approved*")</f>
        <v>2</v>
      </c>
      <c r="BA604" s="10">
        <f>SUM(COUNTIFS($P604:$AT604,{"Leave - Awaiting"}))</f>
        <v>0</v>
      </c>
      <c r="BB604" s="10">
        <f>COUNTIFS($P604:$AT604,"*Holiday*")</f>
        <v>1</v>
      </c>
      <c r="BC604" s="10">
        <f>SUM(COUNTIFS($P604:$AT604,{"Absent","Absent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4" s="10">
        <f>SUM(COUNTIFS($P604:$AT604,{"Not Marked","Halfday Present - Rejected","Half Day - Rejected","Marked Absent - Regularise - Rejected"}))</f>
        <v>0</v>
      </c>
      <c r="BE604" s="10">
        <f>COUNTIFS($P604:$AT604,"*NA*")</f>
        <v>0</v>
      </c>
      <c r="BF604" s="10">
        <f>SUM(AV604+AY604+BA604+BC604+BD604)</f>
        <v>0</v>
      </c>
      <c r="BG604" s="10">
        <f>SUM(AU604+AW604+AX604+AZ604+BB604)</f>
        <v>31</v>
      </c>
      <c r="BH604" s="10">
        <f>SUM($AU604:$BE604)</f>
        <v>31</v>
      </c>
      <c r="BI604" s="10">
        <f>BA604</f>
        <v>0</v>
      </c>
      <c r="BJ604" s="10">
        <f>BD604+BI604</f>
        <v>0</v>
      </c>
      <c r="BK604" s="10">
        <v>0</v>
      </c>
      <c r="BL604" s="10" t="s">
        <v>2380</v>
      </c>
      <c r="BM604" s="10" t="s">
        <v>2377</v>
      </c>
    </row>
    <row r="605" spans="1:65" x14ac:dyDescent="0.25">
      <c r="A605" s="10" t="s">
        <v>87</v>
      </c>
      <c r="B605" s="10" t="s">
        <v>665</v>
      </c>
      <c r="C605" s="10">
        <v>2003193820</v>
      </c>
      <c r="D605" s="10" t="s">
        <v>1584</v>
      </c>
      <c r="E605" s="10" t="s">
        <v>1585</v>
      </c>
      <c r="F605" s="10" t="s">
        <v>91</v>
      </c>
      <c r="G605" s="10" t="s">
        <v>36</v>
      </c>
      <c r="H605" s="10">
        <v>7003007961</v>
      </c>
      <c r="I605" s="10" t="s">
        <v>37</v>
      </c>
      <c r="J605" s="22">
        <v>45520</v>
      </c>
      <c r="K605" s="10">
        <v>7980397900</v>
      </c>
      <c r="L605" s="10" t="s">
        <v>92</v>
      </c>
      <c r="M605" s="10" t="s">
        <v>93</v>
      </c>
      <c r="N605" s="10" t="s">
        <v>40</v>
      </c>
      <c r="O605" s="10" t="s">
        <v>41</v>
      </c>
      <c r="P605" s="10" t="s">
        <v>15</v>
      </c>
      <c r="Q605" s="10" t="s">
        <v>15</v>
      </c>
      <c r="R605" s="10" t="s">
        <v>15</v>
      </c>
      <c r="S605" s="10" t="s">
        <v>15</v>
      </c>
      <c r="T605" s="10" t="s">
        <v>2282</v>
      </c>
      <c r="U605" s="10" t="s">
        <v>15</v>
      </c>
      <c r="V605" s="10" t="s">
        <v>15</v>
      </c>
      <c r="W605" s="10" t="s">
        <v>15</v>
      </c>
      <c r="X605" s="10" t="s">
        <v>15</v>
      </c>
      <c r="Y605" s="10" t="s">
        <v>15</v>
      </c>
      <c r="Z605" s="10" t="s">
        <v>15</v>
      </c>
      <c r="AA605" s="10" t="s">
        <v>2282</v>
      </c>
      <c r="AB605" s="10" t="s">
        <v>15</v>
      </c>
      <c r="AC605" s="10" t="s">
        <v>15</v>
      </c>
      <c r="AD605" s="10" t="s">
        <v>15</v>
      </c>
      <c r="AE605" s="10" t="s">
        <v>15</v>
      </c>
      <c r="AF605" s="10" t="s">
        <v>15</v>
      </c>
      <c r="AG605" s="10" t="s">
        <v>15</v>
      </c>
      <c r="AH605" s="10" t="s">
        <v>2282</v>
      </c>
      <c r="AI605" s="10" t="s">
        <v>15</v>
      </c>
      <c r="AJ605" s="10" t="s">
        <v>15</v>
      </c>
      <c r="AK605" s="10" t="s">
        <v>15</v>
      </c>
      <c r="AL605" s="10" t="s">
        <v>15</v>
      </c>
      <c r="AM605" s="10" t="s">
        <v>2359</v>
      </c>
      <c r="AN605" s="10" t="s">
        <v>2359</v>
      </c>
      <c r="AO605" s="10" t="s">
        <v>2282</v>
      </c>
      <c r="AP605" s="10" t="s">
        <v>15</v>
      </c>
      <c r="AQ605" s="10" t="s">
        <v>15</v>
      </c>
      <c r="AR605" s="10" t="s">
        <v>15</v>
      </c>
      <c r="AS605" s="10" t="s">
        <v>15</v>
      </c>
      <c r="AT605" s="10" t="s">
        <v>15</v>
      </c>
      <c r="AU605" s="10">
        <f>SUM(COUNTIFS($P605:$AT605,{"Present - Approved","On behalf attendance - Approved","On behalf attendance - Regularise - Approved","Present - Regularise - Approved"}))</f>
        <v>25</v>
      </c>
      <c r="AV605" s="10">
        <f>SUM(COUNTIFS($P605:$AT605,{"Present - Awaiting","Present - Regularise - Awaiting"}))</f>
        <v>0</v>
      </c>
      <c r="AW605" s="10">
        <f>SUM(COUNTIFS($P605:$AT605,{"Weekoff - Approved","Weekoff Regularise - Approved","Weekoff - Regularise - Approved"}))</f>
        <v>4</v>
      </c>
      <c r="AX605" s="10">
        <f>SUM(COUNTIFS($P605:$AT605,{"Half Day - Approved","Halfday Present - Regularise - Approved","Halfday Present - Approved"}))/2</f>
        <v>0</v>
      </c>
      <c r="AY605" s="10">
        <f>SUM(COUNTIFS($P605:$AT605,{"Half Day - Awaiting"}))/2</f>
        <v>0</v>
      </c>
      <c r="AZ605" s="10">
        <f>COUNTIFS($P605:$AT605,"*Leave - approved*")</f>
        <v>2</v>
      </c>
      <c r="BA605" s="10">
        <f>SUM(COUNTIFS($P605:$AT605,{"Leave - Awaiting"}))</f>
        <v>0</v>
      </c>
      <c r="BB605" s="10">
        <f>COUNTIFS($P605:$AT605,"*Holiday*")</f>
        <v>0</v>
      </c>
      <c r="BC605" s="10">
        <f>SUM(COUNTIFS($P605:$AT605,{"Absent","Absent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5" s="10">
        <f>SUM(COUNTIFS($P605:$AT605,{"Not Marked","Halfday Present - Rejected","Half Day - Rejected","Marked Absent - Regularise - Rejected"}))</f>
        <v>0</v>
      </c>
      <c r="BE605" s="10">
        <f>COUNTIFS($P605:$AT605,"*NA*")</f>
        <v>0</v>
      </c>
      <c r="BF605" s="10">
        <f>SUM(AV605+AY605+BA605+BC605+BD605)</f>
        <v>0</v>
      </c>
      <c r="BG605" s="10">
        <f>SUM(AU605+AW605+AX605+AZ605+BB605)</f>
        <v>31</v>
      </c>
      <c r="BH605" s="10">
        <f>SUM($AU605:$BE605)</f>
        <v>31</v>
      </c>
      <c r="BI605" s="10">
        <f>BA605</f>
        <v>0</v>
      </c>
      <c r="BJ605" s="10">
        <f>BD605+BI605</f>
        <v>0</v>
      </c>
      <c r="BK605" s="10">
        <v>0</v>
      </c>
      <c r="BL605" s="10" t="s">
        <v>2380</v>
      </c>
      <c r="BM605" s="10" t="s">
        <v>2377</v>
      </c>
    </row>
    <row r="606" spans="1:65" x14ac:dyDescent="0.25">
      <c r="A606" s="10" t="s">
        <v>107</v>
      </c>
      <c r="B606" s="10" t="s">
        <v>871</v>
      </c>
      <c r="C606" s="10">
        <v>2003193817</v>
      </c>
      <c r="D606" s="10" t="s">
        <v>1586</v>
      </c>
      <c r="E606" s="10" t="s">
        <v>316</v>
      </c>
      <c r="F606" s="10" t="s">
        <v>104</v>
      </c>
      <c r="G606" s="10" t="s">
        <v>47</v>
      </c>
      <c r="H606" s="10">
        <v>6299850032</v>
      </c>
      <c r="I606" s="10" t="s">
        <v>1216</v>
      </c>
      <c r="J606" s="22">
        <v>45510</v>
      </c>
      <c r="K606" s="10">
        <v>9368204080</v>
      </c>
      <c r="L606" s="10" t="s">
        <v>874</v>
      </c>
      <c r="M606" s="10" t="s">
        <v>362</v>
      </c>
      <c r="N606" s="10" t="s">
        <v>40</v>
      </c>
      <c r="O606" s="10" t="s">
        <v>41</v>
      </c>
      <c r="P606" s="10" t="s">
        <v>15</v>
      </c>
      <c r="Q606" s="10" t="s">
        <v>15</v>
      </c>
      <c r="R606" s="10" t="s">
        <v>15</v>
      </c>
      <c r="S606" s="10" t="s">
        <v>15</v>
      </c>
      <c r="T606" s="10" t="s">
        <v>2282</v>
      </c>
      <c r="U606" s="10" t="s">
        <v>15</v>
      </c>
      <c r="V606" s="10" t="s">
        <v>15</v>
      </c>
      <c r="W606" s="10" t="s">
        <v>15</v>
      </c>
      <c r="X606" s="10" t="s">
        <v>2360</v>
      </c>
      <c r="Y606" s="10" t="s">
        <v>15</v>
      </c>
      <c r="Z606" s="10" t="s">
        <v>15</v>
      </c>
      <c r="AA606" s="10" t="s">
        <v>2282</v>
      </c>
      <c r="AB606" s="10" t="s">
        <v>15</v>
      </c>
      <c r="AC606" s="10" t="s">
        <v>15</v>
      </c>
      <c r="AD606" s="10" t="s">
        <v>15</v>
      </c>
      <c r="AE606" s="10" t="s">
        <v>15</v>
      </c>
      <c r="AF606" s="10" t="s">
        <v>15</v>
      </c>
      <c r="AG606" s="10" t="s">
        <v>2362</v>
      </c>
      <c r="AH606" s="10" t="s">
        <v>2282</v>
      </c>
      <c r="AI606" s="10" t="s">
        <v>15</v>
      </c>
      <c r="AJ606" s="10" t="s">
        <v>15</v>
      </c>
      <c r="AK606" s="10" t="s">
        <v>15</v>
      </c>
      <c r="AL606" s="10" t="s">
        <v>15</v>
      </c>
      <c r="AM606" s="10" t="s">
        <v>15</v>
      </c>
      <c r="AN606" s="10" t="s">
        <v>2360</v>
      </c>
      <c r="AO606" s="10" t="s">
        <v>2282</v>
      </c>
      <c r="AP606" s="10" t="s">
        <v>2360</v>
      </c>
      <c r="AQ606" s="10" t="s">
        <v>15</v>
      </c>
      <c r="AR606" s="10" t="s">
        <v>15</v>
      </c>
      <c r="AS606" s="10" t="s">
        <v>15</v>
      </c>
      <c r="AT606" s="10" t="s">
        <v>15</v>
      </c>
      <c r="AU606" s="10">
        <f>SUM(COUNTIFS($P606:$AT606,{"Present - Approved","On behalf attendance - Approved","On behalf attendance - Regularise - Approved","Present - Regularise - Approved"}))</f>
        <v>26</v>
      </c>
      <c r="AV606" s="10">
        <f>SUM(COUNTIFS($P606:$AT606,{"Present - Awaiting","Present - Regularise - Awaiting"}))</f>
        <v>0</v>
      </c>
      <c r="AW606" s="10">
        <f>SUM(COUNTIFS($P606:$AT606,{"Weekoff - Approved","Weekoff Regularise - Approved","Weekoff - Regularise - Approved"}))</f>
        <v>4</v>
      </c>
      <c r="AX606" s="10">
        <f>SUM(COUNTIFS($P606:$AT606,{"Half Day - Approved","Halfday Present - Regularise - Approved","Halfday Present - Approved"}))/2</f>
        <v>0</v>
      </c>
      <c r="AY606" s="10">
        <f>SUM(COUNTIFS($P606:$AT606,{"Half Day - Awaiting"}))/2</f>
        <v>0</v>
      </c>
      <c r="AZ606" s="10">
        <f>COUNTIFS($P606:$AT606,"*Leave - approved*")</f>
        <v>0</v>
      </c>
      <c r="BA606" s="10">
        <f>SUM(COUNTIFS($P606:$AT606,{"Leave - Awaiting"}))</f>
        <v>0</v>
      </c>
      <c r="BB606" s="10">
        <f>COUNTIFS($P606:$AT606,"*Holiday*")</f>
        <v>1</v>
      </c>
      <c r="BC606" s="10">
        <f>SUM(COUNTIFS($P606:$AT606,{"Absent","Absent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6" s="10">
        <f>SUM(COUNTIFS($P606:$AT606,{"Not Marked","Halfday Present - Rejected","Half Day - Rejected","Marked Absent - Regularise - Rejected"}))</f>
        <v>0</v>
      </c>
      <c r="BE606" s="10">
        <f>COUNTIFS($P606:$AT606,"*NA*")</f>
        <v>0</v>
      </c>
      <c r="BF606" s="10">
        <f>SUM(AV606+AY606+BA606+BC606+BD606)</f>
        <v>0</v>
      </c>
      <c r="BG606" s="10">
        <f>SUM(AU606+AW606+AX606+AZ606+BB606)</f>
        <v>31</v>
      </c>
      <c r="BH606" s="10">
        <f>SUM($AU606:$BE606)</f>
        <v>31</v>
      </c>
      <c r="BI606" s="10">
        <f>BA606</f>
        <v>0</v>
      </c>
      <c r="BJ606" s="10">
        <f>BD606+BI606</f>
        <v>0</v>
      </c>
      <c r="BK606" s="10">
        <v>0</v>
      </c>
      <c r="BL606" s="10" t="s">
        <v>2380</v>
      </c>
      <c r="BM606" s="10" t="s">
        <v>2377</v>
      </c>
    </row>
    <row r="607" spans="1:65" x14ac:dyDescent="0.25">
      <c r="A607" s="10" t="s">
        <v>177</v>
      </c>
      <c r="B607" s="10" t="s">
        <v>450</v>
      </c>
      <c r="C607" s="10">
        <v>2003193816</v>
      </c>
      <c r="D607" s="10" t="s">
        <v>1587</v>
      </c>
      <c r="E607" s="10" t="s">
        <v>1588</v>
      </c>
      <c r="F607" s="10" t="s">
        <v>46</v>
      </c>
      <c r="G607" s="10" t="s">
        <v>47</v>
      </c>
      <c r="H607" s="10">
        <v>9370662723</v>
      </c>
      <c r="I607" s="10" t="s">
        <v>1216</v>
      </c>
      <c r="J607" s="22">
        <v>45523</v>
      </c>
      <c r="K607" s="10">
        <v>9604968812</v>
      </c>
      <c r="L607" s="10" t="s">
        <v>459</v>
      </c>
      <c r="M607" s="10" t="s">
        <v>187</v>
      </c>
      <c r="N607" s="10" t="s">
        <v>40</v>
      </c>
      <c r="O607" s="10" t="s">
        <v>41</v>
      </c>
      <c r="P607" s="10" t="s">
        <v>15</v>
      </c>
      <c r="Q607" s="10" t="s">
        <v>15</v>
      </c>
      <c r="R607" s="10" t="s">
        <v>15</v>
      </c>
      <c r="S607" s="10" t="s">
        <v>15</v>
      </c>
      <c r="T607" s="10" t="s">
        <v>2282</v>
      </c>
      <c r="U607" s="10" t="s">
        <v>15</v>
      </c>
      <c r="V607" s="10" t="s">
        <v>15</v>
      </c>
      <c r="W607" s="10" t="s">
        <v>15</v>
      </c>
      <c r="X607" s="10" t="s">
        <v>15</v>
      </c>
      <c r="Y607" s="10" t="s">
        <v>15</v>
      </c>
      <c r="Z607" s="10" t="s">
        <v>15</v>
      </c>
      <c r="AA607" s="10" t="s">
        <v>2282</v>
      </c>
      <c r="AB607" s="10" t="s">
        <v>2360</v>
      </c>
      <c r="AC607" s="10" t="s">
        <v>15</v>
      </c>
      <c r="AD607" s="10" t="s">
        <v>15</v>
      </c>
      <c r="AE607" s="10" t="s">
        <v>15</v>
      </c>
      <c r="AF607" s="10" t="s">
        <v>15</v>
      </c>
      <c r="AG607" s="10" t="s">
        <v>15</v>
      </c>
      <c r="AH607" s="10" t="s">
        <v>2282</v>
      </c>
      <c r="AI607" s="10" t="s">
        <v>15</v>
      </c>
      <c r="AJ607" s="10" t="s">
        <v>15</v>
      </c>
      <c r="AK607" s="10" t="s">
        <v>15</v>
      </c>
      <c r="AL607" s="10" t="s">
        <v>15</v>
      </c>
      <c r="AM607" s="10" t="s">
        <v>15</v>
      </c>
      <c r="AN607" s="10" t="s">
        <v>15</v>
      </c>
      <c r="AO607" s="10" t="s">
        <v>2282</v>
      </c>
      <c r="AP607" s="10" t="s">
        <v>15</v>
      </c>
      <c r="AQ607" s="10" t="s">
        <v>15</v>
      </c>
      <c r="AR607" s="10" t="s">
        <v>15</v>
      </c>
      <c r="AS607" s="10" t="s">
        <v>15</v>
      </c>
      <c r="AT607" s="10" t="s">
        <v>15</v>
      </c>
      <c r="AU607" s="10">
        <f>SUM(COUNTIFS($P607:$AT607,{"Present - Approved","On behalf attendance - Approved","On behalf attendance - Regularise - Approved","Present - Regularise - Approved"}))</f>
        <v>27</v>
      </c>
      <c r="AV607" s="10">
        <f>SUM(COUNTIFS($P607:$AT607,{"Present - Awaiting","Present - Regularise - Awaiting"}))</f>
        <v>0</v>
      </c>
      <c r="AW607" s="10">
        <f>SUM(COUNTIFS($P607:$AT607,{"Weekoff - Approved","Weekoff Regularise - Approved","Weekoff - Regularise - Approved"}))</f>
        <v>4</v>
      </c>
      <c r="AX607" s="10">
        <f>SUM(COUNTIFS($P607:$AT607,{"Half Day - Approved","Halfday Present - Regularise - Approved","Halfday Present - Approved"}))/2</f>
        <v>0</v>
      </c>
      <c r="AY607" s="10">
        <f>SUM(COUNTIFS($P607:$AT607,{"Half Day - Awaiting"}))/2</f>
        <v>0</v>
      </c>
      <c r="AZ607" s="10">
        <f>COUNTIFS($P607:$AT607,"*Leave - approved*")</f>
        <v>0</v>
      </c>
      <c r="BA607" s="10">
        <f>SUM(COUNTIFS($P607:$AT607,{"Leave - Awaiting"}))</f>
        <v>0</v>
      </c>
      <c r="BB607" s="10">
        <f>COUNTIFS($P607:$AT607,"*Holiday*")</f>
        <v>0</v>
      </c>
      <c r="BC607" s="10">
        <f>SUM(COUNTIFS($P607:$AT607,{"Absent","Absent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7" s="10">
        <f>SUM(COUNTIFS($P607:$AT607,{"Not Marked","Halfday Present - Rejected","Half Day - Rejected","Marked Absent - Regularise - Rejected"}))</f>
        <v>0</v>
      </c>
      <c r="BE607" s="10">
        <f>COUNTIFS($P607:$AT607,"*NA*")</f>
        <v>0</v>
      </c>
      <c r="BF607" s="10">
        <f>SUM(AV607+AY607+BA607+BC607+BD607)</f>
        <v>0</v>
      </c>
      <c r="BG607" s="10">
        <f>SUM(AU607+AW607+AX607+AZ607+BB607)</f>
        <v>31</v>
      </c>
      <c r="BH607" s="10">
        <f>SUM($AU607:$BE607)</f>
        <v>31</v>
      </c>
      <c r="BI607" s="10">
        <f>BA607</f>
        <v>0</v>
      </c>
      <c r="BJ607" s="10">
        <f>BD607+BI607</f>
        <v>0</v>
      </c>
      <c r="BK607" s="10">
        <v>0</v>
      </c>
      <c r="BL607" s="10" t="s">
        <v>2380</v>
      </c>
      <c r="BM607" s="10" t="s">
        <v>2377</v>
      </c>
    </row>
    <row r="608" spans="1:65" x14ac:dyDescent="0.25">
      <c r="A608" s="10" t="s">
        <v>217</v>
      </c>
      <c r="B608" s="10" t="s">
        <v>254</v>
      </c>
      <c r="C608" s="10">
        <v>2003193824</v>
      </c>
      <c r="D608" s="10" t="s">
        <v>1592</v>
      </c>
      <c r="E608" s="10" t="s">
        <v>1593</v>
      </c>
      <c r="F608" s="10" t="s">
        <v>46</v>
      </c>
      <c r="G608" s="10" t="s">
        <v>47</v>
      </c>
      <c r="H608" s="10">
        <v>9537459822</v>
      </c>
      <c r="I608" s="10" t="s">
        <v>1216</v>
      </c>
      <c r="J608" s="22">
        <v>45519</v>
      </c>
      <c r="K608" s="10">
        <v>8156006639</v>
      </c>
      <c r="L608" s="10" t="s">
        <v>257</v>
      </c>
      <c r="M608" s="10" t="s">
        <v>258</v>
      </c>
      <c r="N608" s="10" t="s">
        <v>40</v>
      </c>
      <c r="O608" s="10" t="s">
        <v>41</v>
      </c>
      <c r="P608" s="10" t="s">
        <v>15</v>
      </c>
      <c r="Q608" s="10" t="s">
        <v>15</v>
      </c>
      <c r="R608" s="10" t="s">
        <v>15</v>
      </c>
      <c r="S608" s="10" t="s">
        <v>15</v>
      </c>
      <c r="T608" s="10" t="s">
        <v>2282</v>
      </c>
      <c r="U608" s="10" t="s">
        <v>15</v>
      </c>
      <c r="V608" s="10" t="s">
        <v>15</v>
      </c>
      <c r="W608" s="10" t="s">
        <v>15</v>
      </c>
      <c r="X608" s="10" t="s">
        <v>2366</v>
      </c>
      <c r="Y608" s="10" t="s">
        <v>15</v>
      </c>
      <c r="Z608" s="10" t="s">
        <v>15</v>
      </c>
      <c r="AA608" s="10" t="s">
        <v>2282</v>
      </c>
      <c r="AB608" s="10" t="s">
        <v>15</v>
      </c>
      <c r="AC608" s="10" t="s">
        <v>15</v>
      </c>
      <c r="AD608" s="10" t="s">
        <v>15</v>
      </c>
      <c r="AE608" s="10" t="s">
        <v>15</v>
      </c>
      <c r="AF608" s="10" t="s">
        <v>15</v>
      </c>
      <c r="AG608" s="10" t="s">
        <v>15</v>
      </c>
      <c r="AH608" s="10" t="s">
        <v>2282</v>
      </c>
      <c r="AI608" s="10" t="s">
        <v>15</v>
      </c>
      <c r="AJ608" s="10" t="s">
        <v>15</v>
      </c>
      <c r="AK608" s="10" t="s">
        <v>2359</v>
      </c>
      <c r="AL608" s="10" t="s">
        <v>15</v>
      </c>
      <c r="AM608" s="10" t="s">
        <v>15</v>
      </c>
      <c r="AN608" s="10" t="s">
        <v>2359</v>
      </c>
      <c r="AO608" s="10" t="s">
        <v>2282</v>
      </c>
      <c r="AP608" s="10" t="s">
        <v>2366</v>
      </c>
      <c r="AQ608" s="10" t="s">
        <v>15</v>
      </c>
      <c r="AR608" s="10" t="s">
        <v>15</v>
      </c>
      <c r="AS608" s="10" t="s">
        <v>15</v>
      </c>
      <c r="AT608" s="10" t="s">
        <v>15</v>
      </c>
      <c r="AU608" s="10">
        <f>SUM(COUNTIFS($P608:$AT608,{"Present - Approved","On behalf attendance - Approved","On behalf attendance - Regularise - Approved","Present - Regularise - Approved"}))</f>
        <v>23</v>
      </c>
      <c r="AV608" s="10">
        <f>SUM(COUNTIFS($P608:$AT608,{"Present - Awaiting","Present - Regularise - Awaiting"}))</f>
        <v>0</v>
      </c>
      <c r="AW608" s="10">
        <f>SUM(COUNTIFS($P608:$AT608,{"Weekoff - Approved","Weekoff Regularise - Approved","Weekoff - Regularise - Approved"}))</f>
        <v>4</v>
      </c>
      <c r="AX608" s="10">
        <f>SUM(COUNTIFS($P608:$AT608,{"Half Day - Approved","Halfday Present - Regularise - Approved","Halfday Present - Approved"}))/2</f>
        <v>1</v>
      </c>
      <c r="AY608" s="10">
        <f>SUM(COUNTIFS($P608:$AT608,{"Half Day - Awaiting"}))/2</f>
        <v>0</v>
      </c>
      <c r="AZ608" s="10">
        <f>COUNTIFS($P608:$AT608,"*Leave - approved*")</f>
        <v>2</v>
      </c>
      <c r="BA608" s="10">
        <f>SUM(COUNTIFS($P608:$AT608,{"Leave - Awaiting"}))</f>
        <v>0</v>
      </c>
      <c r="BB608" s="10">
        <f>COUNTIFS($P608:$AT608,"*Holiday*")</f>
        <v>0</v>
      </c>
      <c r="BC608" s="10">
        <f>SUM(COUNTIFS($P608:$AT608,{"Absent","Absent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8" s="10">
        <f>SUM(COUNTIFS($P608:$AT608,{"Not Marked","Halfday Present - Rejected","Half Day - Rejected","Marked Absent - Regularise - Rejected"}))</f>
        <v>0</v>
      </c>
      <c r="BE608" s="10">
        <f>COUNTIFS($P608:$AT608,"*NA*")</f>
        <v>0</v>
      </c>
      <c r="BF608" s="10">
        <f>SUM(AV608+AY608+BA608+BC608+BD608)</f>
        <v>0</v>
      </c>
      <c r="BG608" s="10">
        <f>SUM(AU608+AW608+AX608+AZ608+BB608)</f>
        <v>30</v>
      </c>
      <c r="BH608" s="10">
        <f>SUM($AU608:$BE608)</f>
        <v>30</v>
      </c>
      <c r="BI608" s="10">
        <f>BA608</f>
        <v>0</v>
      </c>
      <c r="BJ608" s="10">
        <f>BD608+BI608</f>
        <v>0</v>
      </c>
      <c r="BK608" s="10">
        <v>0</v>
      </c>
      <c r="BL608" s="10" t="s">
        <v>2380</v>
      </c>
      <c r="BM608" s="10" t="s">
        <v>2377</v>
      </c>
    </row>
    <row r="609" spans="1:65" x14ac:dyDescent="0.25">
      <c r="A609" s="10" t="s">
        <v>117</v>
      </c>
      <c r="B609" s="10" t="s">
        <v>326</v>
      </c>
      <c r="C609" s="10">
        <v>2003193823</v>
      </c>
      <c r="D609" s="10" t="s">
        <v>1596</v>
      </c>
      <c r="E609" s="10" t="s">
        <v>1597</v>
      </c>
      <c r="F609" s="10" t="s">
        <v>35</v>
      </c>
      <c r="G609" s="10" t="s">
        <v>47</v>
      </c>
      <c r="H609" s="10">
        <v>9514376537</v>
      </c>
      <c r="I609" s="10" t="s">
        <v>1216</v>
      </c>
      <c r="J609" s="22">
        <v>45494</v>
      </c>
      <c r="K609" s="10">
        <v>9715610470</v>
      </c>
      <c r="L609" s="10" t="s">
        <v>1189</v>
      </c>
      <c r="M609" s="10" t="s">
        <v>253</v>
      </c>
      <c r="N609" s="10" t="s">
        <v>40</v>
      </c>
      <c r="O609" s="10" t="s">
        <v>41</v>
      </c>
      <c r="P609" s="10" t="s">
        <v>15</v>
      </c>
      <c r="Q609" s="10" t="s">
        <v>15</v>
      </c>
      <c r="R609" s="10" t="s">
        <v>15</v>
      </c>
      <c r="S609" s="10" t="s">
        <v>15</v>
      </c>
      <c r="T609" s="10" t="s">
        <v>2282</v>
      </c>
      <c r="U609" s="10" t="s">
        <v>15</v>
      </c>
      <c r="V609" s="10" t="s">
        <v>15</v>
      </c>
      <c r="W609" s="10" t="s">
        <v>15</v>
      </c>
      <c r="X609" s="10" t="s">
        <v>15</v>
      </c>
      <c r="Y609" s="10" t="s">
        <v>2360</v>
      </c>
      <c r="Z609" s="10" t="s">
        <v>2360</v>
      </c>
      <c r="AA609" s="10" t="s">
        <v>2282</v>
      </c>
      <c r="AB609" s="10" t="s">
        <v>15</v>
      </c>
      <c r="AC609" s="10" t="s">
        <v>15</v>
      </c>
      <c r="AD609" s="10" t="s">
        <v>2360</v>
      </c>
      <c r="AE609" s="10" t="s">
        <v>15</v>
      </c>
      <c r="AF609" s="10" t="s">
        <v>2360</v>
      </c>
      <c r="AG609" s="10" t="s">
        <v>15</v>
      </c>
      <c r="AH609" s="10" t="s">
        <v>2282</v>
      </c>
      <c r="AI609" s="10" t="s">
        <v>15</v>
      </c>
      <c r="AJ609" s="10" t="s">
        <v>15</v>
      </c>
      <c r="AK609" s="10" t="s">
        <v>15</v>
      </c>
      <c r="AL609" s="10" t="s">
        <v>15</v>
      </c>
      <c r="AM609" s="10" t="s">
        <v>15</v>
      </c>
      <c r="AN609" s="10" t="s">
        <v>15</v>
      </c>
      <c r="AO609" s="10" t="s">
        <v>2282</v>
      </c>
      <c r="AP609" s="10" t="s">
        <v>15</v>
      </c>
      <c r="AQ609" s="10" t="s">
        <v>15</v>
      </c>
      <c r="AR609" s="10" t="s">
        <v>15</v>
      </c>
      <c r="AS609" s="10" t="s">
        <v>15</v>
      </c>
      <c r="AT609" s="10" t="s">
        <v>15</v>
      </c>
      <c r="AU609" s="10">
        <f>SUM(COUNTIFS($P609:$AT609,{"Present - Approved","On behalf attendance - Approved","On behalf attendance - Regularise - Approved","Present - Regularise - Approved"}))</f>
        <v>27</v>
      </c>
      <c r="AV609" s="10">
        <f>SUM(COUNTIFS($P609:$AT609,{"Present - Awaiting","Present - Regularise - Awaiting"}))</f>
        <v>0</v>
      </c>
      <c r="AW609" s="10">
        <f>SUM(COUNTIFS($P609:$AT609,{"Weekoff - Approved","Weekoff Regularise - Approved","Weekoff - Regularise - Approved"}))</f>
        <v>4</v>
      </c>
      <c r="AX609" s="10">
        <f>SUM(COUNTIFS($P609:$AT609,{"Half Day - Approved","Halfday Present - Regularise - Approved","Halfday Present - Approved"}))/2</f>
        <v>0</v>
      </c>
      <c r="AY609" s="10">
        <f>SUM(COUNTIFS($P609:$AT609,{"Half Day - Awaiting"}))/2</f>
        <v>0</v>
      </c>
      <c r="AZ609" s="10">
        <f>COUNTIFS($P609:$AT609,"*Leave - approved*")</f>
        <v>0</v>
      </c>
      <c r="BA609" s="10">
        <f>SUM(COUNTIFS($P609:$AT609,{"Leave - Awaiting"}))</f>
        <v>0</v>
      </c>
      <c r="BB609" s="10">
        <f>COUNTIFS($P609:$AT609,"*Holiday*")</f>
        <v>0</v>
      </c>
      <c r="BC609" s="10">
        <f>SUM(COUNTIFS($P609:$AT609,{"Absent","Absent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09" s="10">
        <f>SUM(COUNTIFS($P609:$AT609,{"Not Marked","Halfday Present - Rejected","Half Day - Rejected","Marked Absent - Regularise - Rejected"}))</f>
        <v>0</v>
      </c>
      <c r="BE609" s="10">
        <f>COUNTIFS($P609:$AT609,"*NA*")</f>
        <v>0</v>
      </c>
      <c r="BF609" s="10">
        <f>SUM(AV609+AY609+BA609+BC609+BD609)</f>
        <v>0</v>
      </c>
      <c r="BG609" s="10">
        <f>SUM(AU609+AW609+AX609+AZ609+BB609)</f>
        <v>31</v>
      </c>
      <c r="BH609" s="10">
        <f>SUM($AU609:$BE609)</f>
        <v>31</v>
      </c>
      <c r="BI609" s="10">
        <f>BA609</f>
        <v>0</v>
      </c>
      <c r="BJ609" s="10">
        <f>BD609+BI609</f>
        <v>0</v>
      </c>
      <c r="BK609" s="10">
        <v>0</v>
      </c>
      <c r="BL609" s="10" t="s">
        <v>2380</v>
      </c>
      <c r="BM609" s="10" t="s">
        <v>2377</v>
      </c>
    </row>
    <row r="610" spans="1:65" x14ac:dyDescent="0.25">
      <c r="A610" s="10" t="s">
        <v>1035</v>
      </c>
      <c r="B610" s="10" t="s">
        <v>1068</v>
      </c>
      <c r="C610" s="10">
        <v>2003246999</v>
      </c>
      <c r="D610" s="10" t="s">
        <v>1598</v>
      </c>
      <c r="E610" s="10" t="s">
        <v>1599</v>
      </c>
      <c r="F610" s="10" t="s">
        <v>91</v>
      </c>
      <c r="G610" s="10" t="s">
        <v>36</v>
      </c>
      <c r="H610" s="10">
        <v>7750950503</v>
      </c>
      <c r="I610" s="10" t="s">
        <v>37</v>
      </c>
      <c r="J610" s="22">
        <v>45526</v>
      </c>
      <c r="K610" s="10">
        <v>9078153377</v>
      </c>
      <c r="L610" s="10" t="s">
        <v>1047</v>
      </c>
      <c r="M610" s="10" t="s">
        <v>265</v>
      </c>
      <c r="N610" s="10" t="s">
        <v>40</v>
      </c>
      <c r="O610" s="10" t="s">
        <v>41</v>
      </c>
      <c r="P610" s="10" t="s">
        <v>2359</v>
      </c>
      <c r="Q610" s="10" t="s">
        <v>15</v>
      </c>
      <c r="R610" s="10" t="s">
        <v>15</v>
      </c>
      <c r="S610" s="10" t="s">
        <v>15</v>
      </c>
      <c r="T610" s="10" t="s">
        <v>2282</v>
      </c>
      <c r="U610" s="10" t="s">
        <v>15</v>
      </c>
      <c r="V610" s="10" t="s">
        <v>15</v>
      </c>
      <c r="W610" s="10" t="s">
        <v>15</v>
      </c>
      <c r="X610" s="10" t="s">
        <v>15</v>
      </c>
      <c r="Y610" s="10" t="s">
        <v>15</v>
      </c>
      <c r="Z610" s="10" t="s">
        <v>15</v>
      </c>
      <c r="AA610" s="10" t="s">
        <v>2282</v>
      </c>
      <c r="AB610" s="10" t="s">
        <v>15</v>
      </c>
      <c r="AC610" s="10" t="s">
        <v>15</v>
      </c>
      <c r="AD610" s="10" t="s">
        <v>15</v>
      </c>
      <c r="AE610" s="10" t="s">
        <v>15</v>
      </c>
      <c r="AF610" s="10" t="s">
        <v>15</v>
      </c>
      <c r="AG610" s="10" t="s">
        <v>15</v>
      </c>
      <c r="AH610" s="10" t="s">
        <v>2282</v>
      </c>
      <c r="AI610" s="10" t="s">
        <v>15</v>
      </c>
      <c r="AJ610" s="10" t="s">
        <v>15</v>
      </c>
      <c r="AK610" s="10" t="s">
        <v>15</v>
      </c>
      <c r="AL610" s="10" t="s">
        <v>2359</v>
      </c>
      <c r="AM610" s="10" t="s">
        <v>15</v>
      </c>
      <c r="AN610" s="10" t="s">
        <v>15</v>
      </c>
      <c r="AO610" s="10" t="s">
        <v>2282</v>
      </c>
      <c r="AP610" s="10" t="s">
        <v>15</v>
      </c>
      <c r="AQ610" s="10" t="s">
        <v>15</v>
      </c>
      <c r="AR610" s="10" t="s">
        <v>15</v>
      </c>
      <c r="AS610" s="10" t="s">
        <v>15</v>
      </c>
      <c r="AT610" s="10" t="s">
        <v>15</v>
      </c>
      <c r="AU610" s="10">
        <f>SUM(COUNTIFS($P610:$AT610,{"Present - Approved","On behalf attendance - Approved","On behalf attendance - Regularise - Approved","Present - Regularise - Approved"}))</f>
        <v>25</v>
      </c>
      <c r="AV610" s="10">
        <f>SUM(COUNTIFS($P610:$AT610,{"Present - Awaiting","Present - Regularise - Awaiting"}))</f>
        <v>0</v>
      </c>
      <c r="AW610" s="10">
        <f>SUM(COUNTIFS($P610:$AT610,{"Weekoff - Approved","Weekoff Regularise - Approved","Weekoff - Regularise - Approved"}))</f>
        <v>4</v>
      </c>
      <c r="AX610" s="10">
        <f>SUM(COUNTIFS($P610:$AT610,{"Half Day - Approved","Halfday Present - Regularise - Approved","Halfday Present - Approved"}))/2</f>
        <v>0</v>
      </c>
      <c r="AY610" s="10">
        <f>SUM(COUNTIFS($P610:$AT610,{"Half Day - Awaiting"}))/2</f>
        <v>0</v>
      </c>
      <c r="AZ610" s="10">
        <f>COUNTIFS($P610:$AT610,"*Leave - approved*")</f>
        <v>2</v>
      </c>
      <c r="BA610" s="10">
        <f>SUM(COUNTIFS($P610:$AT610,{"Leave - Awaiting"}))</f>
        <v>0</v>
      </c>
      <c r="BB610" s="10">
        <f>COUNTIFS($P610:$AT610,"*Holiday*")</f>
        <v>0</v>
      </c>
      <c r="BC610" s="10">
        <f>SUM(COUNTIFS($P610:$AT610,{"Absent","Absent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0" s="10">
        <f>SUM(COUNTIFS($P610:$AT610,{"Not Marked","Halfday Present - Rejected","Half Day - Rejected","Marked Absent - Regularise - Rejected"}))</f>
        <v>0</v>
      </c>
      <c r="BE610" s="10">
        <f>COUNTIFS($P610:$AT610,"*NA*")</f>
        <v>0</v>
      </c>
      <c r="BF610" s="10">
        <f>SUM(AV610+AY610+BA610+BC610+BD610)</f>
        <v>0</v>
      </c>
      <c r="BG610" s="10">
        <f>SUM(AU610+AW610+AX610+AZ610+BB610)</f>
        <v>31</v>
      </c>
      <c r="BH610" s="10">
        <f>SUM($AU610:$BE610)</f>
        <v>31</v>
      </c>
      <c r="BI610" s="10">
        <f>BA610</f>
        <v>0</v>
      </c>
      <c r="BJ610" s="10">
        <f>BD610+BI610</f>
        <v>0</v>
      </c>
      <c r="BK610" s="10">
        <v>0</v>
      </c>
      <c r="BL610" s="10" t="s">
        <v>2380</v>
      </c>
      <c r="BM610" s="10" t="s">
        <v>2377</v>
      </c>
    </row>
    <row r="611" spans="1:65" x14ac:dyDescent="0.25">
      <c r="A611" s="10" t="s">
        <v>141</v>
      </c>
      <c r="B611" s="10" t="s">
        <v>1600</v>
      </c>
      <c r="C611" s="10">
        <v>2003246998</v>
      </c>
      <c r="D611" s="10" t="s">
        <v>1601</v>
      </c>
      <c r="E611" s="10" t="s">
        <v>1602</v>
      </c>
      <c r="F611" s="10" t="s">
        <v>91</v>
      </c>
      <c r="G611" s="10" t="s">
        <v>36</v>
      </c>
      <c r="H611" s="10">
        <v>7004452723</v>
      </c>
      <c r="I611" s="10" t="s">
        <v>37</v>
      </c>
      <c r="J611" s="22">
        <v>45526</v>
      </c>
      <c r="K611" s="10">
        <v>9386986964</v>
      </c>
      <c r="L611" s="10" t="s">
        <v>264</v>
      </c>
      <c r="M611" s="10" t="s">
        <v>265</v>
      </c>
      <c r="N611" s="10" t="s">
        <v>40</v>
      </c>
      <c r="O611" s="10" t="s">
        <v>41</v>
      </c>
      <c r="P611" s="10" t="s">
        <v>15</v>
      </c>
      <c r="Q611" s="10" t="s">
        <v>15</v>
      </c>
      <c r="R611" s="10" t="s">
        <v>15</v>
      </c>
      <c r="S611" s="10" t="s">
        <v>15</v>
      </c>
      <c r="T611" s="10" t="s">
        <v>2282</v>
      </c>
      <c r="U611" s="10" t="s">
        <v>15</v>
      </c>
      <c r="V611" s="10" t="s">
        <v>15</v>
      </c>
      <c r="W611" s="10" t="s">
        <v>15</v>
      </c>
      <c r="X611" s="10" t="s">
        <v>15</v>
      </c>
      <c r="Y611" s="10" t="s">
        <v>15</v>
      </c>
      <c r="Z611" s="10" t="s">
        <v>15</v>
      </c>
      <c r="AA611" s="10" t="s">
        <v>2282</v>
      </c>
      <c r="AB611" s="10" t="s">
        <v>15</v>
      </c>
      <c r="AC611" s="10" t="s">
        <v>15</v>
      </c>
      <c r="AD611" s="10" t="s">
        <v>15</v>
      </c>
      <c r="AE611" s="10" t="s">
        <v>15</v>
      </c>
      <c r="AF611" s="10" t="s">
        <v>15</v>
      </c>
      <c r="AG611" s="10" t="s">
        <v>2359</v>
      </c>
      <c r="AH611" s="10" t="s">
        <v>2282</v>
      </c>
      <c r="AI611" s="10" t="s">
        <v>15</v>
      </c>
      <c r="AJ611" s="10" t="s">
        <v>15</v>
      </c>
      <c r="AK611" s="10" t="s">
        <v>15</v>
      </c>
      <c r="AL611" s="10" t="s">
        <v>15</v>
      </c>
      <c r="AM611" s="10" t="s">
        <v>15</v>
      </c>
      <c r="AN611" s="10" t="s">
        <v>15</v>
      </c>
      <c r="AO611" s="10" t="s">
        <v>2282</v>
      </c>
      <c r="AP611" s="10" t="s">
        <v>15</v>
      </c>
      <c r="AQ611" s="10" t="s">
        <v>15</v>
      </c>
      <c r="AR611" s="10" t="s">
        <v>15</v>
      </c>
      <c r="AS611" s="10" t="s">
        <v>15</v>
      </c>
      <c r="AT611" s="10" t="s">
        <v>15</v>
      </c>
      <c r="AU611" s="10">
        <f>SUM(COUNTIFS($P611:$AT611,{"Present - Approved","On behalf attendance - Approved","On behalf attendance - Regularise - Approved","Present - Regularise - Approved"}))</f>
        <v>26</v>
      </c>
      <c r="AV611" s="10">
        <f>SUM(COUNTIFS($P611:$AT611,{"Present - Awaiting","Present - Regularise - Awaiting"}))</f>
        <v>0</v>
      </c>
      <c r="AW611" s="10">
        <f>SUM(COUNTIFS($P611:$AT611,{"Weekoff - Approved","Weekoff Regularise - Approved","Weekoff - Regularise - Approved"}))</f>
        <v>4</v>
      </c>
      <c r="AX611" s="10">
        <f>SUM(COUNTIFS($P611:$AT611,{"Half Day - Approved","Halfday Present - Regularise - Approved","Halfday Present - Approved"}))/2</f>
        <v>0</v>
      </c>
      <c r="AY611" s="10">
        <f>SUM(COUNTIFS($P611:$AT611,{"Half Day - Awaiting"}))/2</f>
        <v>0</v>
      </c>
      <c r="AZ611" s="10">
        <f>COUNTIFS($P611:$AT611,"*Leave - approved*")</f>
        <v>1</v>
      </c>
      <c r="BA611" s="10">
        <f>SUM(COUNTIFS($P611:$AT611,{"Leave - Awaiting"}))</f>
        <v>0</v>
      </c>
      <c r="BB611" s="10">
        <f>COUNTIFS($P611:$AT611,"*Holiday*")</f>
        <v>0</v>
      </c>
      <c r="BC611" s="10">
        <f>SUM(COUNTIFS($P611:$AT611,{"Absent","Absent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1" s="10">
        <f>SUM(COUNTIFS($P611:$AT611,{"Not Marked","Halfday Present - Rejected","Half Day - Rejected","Marked Absent - Regularise - Rejected"}))</f>
        <v>0</v>
      </c>
      <c r="BE611" s="10">
        <f>COUNTIFS($P611:$AT611,"*NA*")</f>
        <v>0</v>
      </c>
      <c r="BF611" s="10">
        <f>SUM(AV611+AY611+BA611+BC611+BD611)</f>
        <v>0</v>
      </c>
      <c r="BG611" s="10">
        <f>SUM(AU611+AW611+AX611+AZ611+BB611)</f>
        <v>31</v>
      </c>
      <c r="BH611" s="10">
        <f>SUM($AU611:$BE611)</f>
        <v>31</v>
      </c>
      <c r="BI611" s="10">
        <f>BA611</f>
        <v>0</v>
      </c>
      <c r="BJ611" s="10">
        <f>BD611+BI611</f>
        <v>0</v>
      </c>
      <c r="BK611" s="10">
        <v>0</v>
      </c>
      <c r="BL611" s="10" t="s">
        <v>2380</v>
      </c>
      <c r="BM611" s="10" t="s">
        <v>2377</v>
      </c>
    </row>
    <row r="612" spans="1:65" x14ac:dyDescent="0.25">
      <c r="A612" s="10" t="s">
        <v>736</v>
      </c>
      <c r="B612" s="10" t="s">
        <v>1603</v>
      </c>
      <c r="C612" s="10">
        <v>2003246997</v>
      </c>
      <c r="D612" s="10" t="s">
        <v>1604</v>
      </c>
      <c r="E612" s="10" t="s">
        <v>1605</v>
      </c>
      <c r="F612" s="10" t="s">
        <v>91</v>
      </c>
      <c r="G612" s="10" t="s">
        <v>47</v>
      </c>
      <c r="H612" s="10">
        <v>9852533579</v>
      </c>
      <c r="I612" s="10" t="s">
        <v>1216</v>
      </c>
      <c r="J612" s="22">
        <v>45526</v>
      </c>
      <c r="K612" s="10">
        <v>8825173309</v>
      </c>
      <c r="L612" s="10" t="s">
        <v>759</v>
      </c>
      <c r="M612" s="10" t="s">
        <v>741</v>
      </c>
      <c r="N612" s="10" t="s">
        <v>40</v>
      </c>
      <c r="O612" s="10" t="s">
        <v>41</v>
      </c>
      <c r="P612" s="10" t="s">
        <v>15</v>
      </c>
      <c r="Q612" s="10" t="s">
        <v>15</v>
      </c>
      <c r="R612" s="10" t="s">
        <v>15</v>
      </c>
      <c r="S612" s="10" t="s">
        <v>15</v>
      </c>
      <c r="T612" s="10" t="s">
        <v>2282</v>
      </c>
      <c r="U612" s="10" t="s">
        <v>15</v>
      </c>
      <c r="V612" s="10" t="s">
        <v>15</v>
      </c>
      <c r="W612" s="10" t="s">
        <v>15</v>
      </c>
      <c r="X612" s="10" t="s">
        <v>15</v>
      </c>
      <c r="Y612" s="10" t="s">
        <v>15</v>
      </c>
      <c r="Z612" s="10" t="s">
        <v>15</v>
      </c>
      <c r="AA612" s="10" t="s">
        <v>2282</v>
      </c>
      <c r="AB612" s="10" t="s">
        <v>15</v>
      </c>
      <c r="AC612" s="10" t="s">
        <v>15</v>
      </c>
      <c r="AD612" s="10" t="s">
        <v>15</v>
      </c>
      <c r="AE612" s="10" t="s">
        <v>15</v>
      </c>
      <c r="AF612" s="10" t="s">
        <v>15</v>
      </c>
      <c r="AG612" s="10" t="s">
        <v>15</v>
      </c>
      <c r="AH612" s="10" t="s">
        <v>2282</v>
      </c>
      <c r="AI612" s="10" t="s">
        <v>15</v>
      </c>
      <c r="AJ612" s="10" t="s">
        <v>15</v>
      </c>
      <c r="AK612" s="10" t="s">
        <v>15</v>
      </c>
      <c r="AL612" s="10" t="s">
        <v>15</v>
      </c>
      <c r="AM612" s="10" t="s">
        <v>15</v>
      </c>
      <c r="AN612" s="10" t="s">
        <v>15</v>
      </c>
      <c r="AO612" s="10" t="s">
        <v>2282</v>
      </c>
      <c r="AP612" s="10" t="s">
        <v>15</v>
      </c>
      <c r="AQ612" s="10" t="s">
        <v>15</v>
      </c>
      <c r="AR612" s="10" t="s">
        <v>15</v>
      </c>
      <c r="AS612" s="10" t="s">
        <v>15</v>
      </c>
      <c r="AT612" s="10" t="s">
        <v>15</v>
      </c>
      <c r="AU612" s="10">
        <f>SUM(COUNTIFS($P612:$AT612,{"Present - Approved","On behalf attendance - Approved","On behalf attendance - Regularise - Approved","Present - Regularise - Approved"}))</f>
        <v>27</v>
      </c>
      <c r="AV612" s="10">
        <f>SUM(COUNTIFS($P612:$AT612,{"Present - Awaiting","Present - Regularise - Awaiting"}))</f>
        <v>0</v>
      </c>
      <c r="AW612" s="10">
        <f>SUM(COUNTIFS($P612:$AT612,{"Weekoff - Approved","Weekoff Regularise - Approved","Weekoff - Regularise - Approved"}))</f>
        <v>4</v>
      </c>
      <c r="AX612" s="10">
        <f>SUM(COUNTIFS($P612:$AT612,{"Half Day - Approved","Halfday Present - Regularise - Approved","Halfday Present - Approved"}))/2</f>
        <v>0</v>
      </c>
      <c r="AY612" s="10">
        <f>SUM(COUNTIFS($P612:$AT612,{"Half Day - Awaiting"}))/2</f>
        <v>0</v>
      </c>
      <c r="AZ612" s="10">
        <f>COUNTIFS($P612:$AT612,"*Leave - approved*")</f>
        <v>0</v>
      </c>
      <c r="BA612" s="10">
        <f>SUM(COUNTIFS($P612:$AT612,{"Leave - Awaiting"}))</f>
        <v>0</v>
      </c>
      <c r="BB612" s="10">
        <f>COUNTIFS($P612:$AT612,"*Holiday*")</f>
        <v>0</v>
      </c>
      <c r="BC612" s="10">
        <f>SUM(COUNTIFS($P612:$AT612,{"Absent","Absent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2" s="10">
        <f>SUM(COUNTIFS($P612:$AT612,{"Not Marked","Halfday Present - Rejected","Half Day - Rejected","Marked Absent - Regularise - Rejected"}))</f>
        <v>0</v>
      </c>
      <c r="BE612" s="10">
        <f>COUNTIFS($P612:$AT612,"*NA*")</f>
        <v>0</v>
      </c>
      <c r="BF612" s="10">
        <f>SUM(AV612+AY612+BA612+BC612+BD612)</f>
        <v>0</v>
      </c>
      <c r="BG612" s="10">
        <f>SUM(AU612+AW612+AX612+AZ612+BB612)</f>
        <v>31</v>
      </c>
      <c r="BH612" s="10">
        <f>SUM($AU612:$BE612)</f>
        <v>31</v>
      </c>
      <c r="BI612" s="10">
        <f>BA612</f>
        <v>0</v>
      </c>
      <c r="BJ612" s="10">
        <f>BD612+BI612</f>
        <v>0</v>
      </c>
      <c r="BK612" s="10">
        <v>0</v>
      </c>
      <c r="BL612" s="10" t="s">
        <v>2380</v>
      </c>
      <c r="BM612" s="10" t="s">
        <v>2377</v>
      </c>
    </row>
    <row r="613" spans="1:65" x14ac:dyDescent="0.25">
      <c r="A613" s="10" t="s">
        <v>42</v>
      </c>
      <c r="B613" s="10" t="s">
        <v>55</v>
      </c>
      <c r="C613" s="10">
        <v>2003246996</v>
      </c>
      <c r="D613" s="10" t="s">
        <v>1606</v>
      </c>
      <c r="E613" s="10" t="s">
        <v>1607</v>
      </c>
      <c r="F613" s="10" t="s">
        <v>46</v>
      </c>
      <c r="G613" s="10" t="s">
        <v>47</v>
      </c>
      <c r="H613" s="10">
        <v>7489088123</v>
      </c>
      <c r="I613" s="10" t="s">
        <v>1216</v>
      </c>
      <c r="J613" s="22">
        <v>45526</v>
      </c>
      <c r="K613" s="10">
        <v>9826251785</v>
      </c>
      <c r="L613" s="10" t="s">
        <v>58</v>
      </c>
      <c r="M613" s="10" t="s">
        <v>59</v>
      </c>
      <c r="N613" s="10" t="s">
        <v>40</v>
      </c>
      <c r="O613" s="10" t="s">
        <v>41</v>
      </c>
      <c r="P613" s="10" t="s">
        <v>15</v>
      </c>
      <c r="Q613" s="10" t="s">
        <v>15</v>
      </c>
      <c r="R613" s="10" t="s">
        <v>2359</v>
      </c>
      <c r="S613" s="10" t="s">
        <v>2359</v>
      </c>
      <c r="T613" s="10" t="s">
        <v>2282</v>
      </c>
      <c r="U613" s="10" t="s">
        <v>2360</v>
      </c>
      <c r="V613" s="10" t="s">
        <v>2360</v>
      </c>
      <c r="W613" s="10" t="s">
        <v>2360</v>
      </c>
      <c r="X613" s="10" t="s">
        <v>2360</v>
      </c>
      <c r="Y613" s="10" t="s">
        <v>15</v>
      </c>
      <c r="Z613" s="10" t="s">
        <v>15</v>
      </c>
      <c r="AA613" s="10" t="s">
        <v>2282</v>
      </c>
      <c r="AB613" s="10" t="s">
        <v>15</v>
      </c>
      <c r="AC613" s="10" t="s">
        <v>15</v>
      </c>
      <c r="AD613" s="10" t="s">
        <v>2360</v>
      </c>
      <c r="AE613" s="10" t="s">
        <v>15</v>
      </c>
      <c r="AF613" s="10" t="s">
        <v>15</v>
      </c>
      <c r="AG613" s="10" t="s">
        <v>15</v>
      </c>
      <c r="AH613" s="10" t="s">
        <v>2282</v>
      </c>
      <c r="AI613" s="10" t="s">
        <v>15</v>
      </c>
      <c r="AJ613" s="10" t="s">
        <v>15</v>
      </c>
      <c r="AK613" s="10" t="s">
        <v>15</v>
      </c>
      <c r="AL613" s="10" t="s">
        <v>15</v>
      </c>
      <c r="AM613" s="10" t="s">
        <v>15</v>
      </c>
      <c r="AN613" s="10" t="s">
        <v>2359</v>
      </c>
      <c r="AO613" s="10" t="s">
        <v>2282</v>
      </c>
      <c r="AP613" s="10" t="s">
        <v>2359</v>
      </c>
      <c r="AQ613" s="10" t="s">
        <v>15</v>
      </c>
      <c r="AR613" s="10" t="s">
        <v>15</v>
      </c>
      <c r="AS613" s="10" t="s">
        <v>15</v>
      </c>
      <c r="AT613" s="10" t="s">
        <v>15</v>
      </c>
      <c r="AU613" s="10">
        <f>SUM(COUNTIFS($P613:$AT613,{"Present - Approved","On behalf attendance - Approved","On behalf attendance - Regularise - Approved","Present - Regularise - Approved"}))</f>
        <v>23</v>
      </c>
      <c r="AV613" s="10">
        <f>SUM(COUNTIFS($P613:$AT613,{"Present - Awaiting","Present - Regularise - Awaiting"}))</f>
        <v>0</v>
      </c>
      <c r="AW613" s="10">
        <f>SUM(COUNTIFS($P613:$AT613,{"Weekoff - Approved","Weekoff Regularise - Approved","Weekoff - Regularise - Approved"}))</f>
        <v>4</v>
      </c>
      <c r="AX613" s="10">
        <f>SUM(COUNTIFS($P613:$AT613,{"Half Day - Approved","Halfday Present - Regularise - Approved","Halfday Present - Approved"}))/2</f>
        <v>0</v>
      </c>
      <c r="AY613" s="10">
        <f>SUM(COUNTIFS($P613:$AT613,{"Half Day - Awaiting"}))/2</f>
        <v>0</v>
      </c>
      <c r="AZ613" s="10">
        <f>COUNTIFS($P613:$AT613,"*Leave - approved*")</f>
        <v>4</v>
      </c>
      <c r="BA613" s="10">
        <f>SUM(COUNTIFS($P613:$AT613,{"Leave - Awaiting"}))</f>
        <v>0</v>
      </c>
      <c r="BB613" s="10">
        <f>COUNTIFS($P613:$AT613,"*Holiday*")</f>
        <v>0</v>
      </c>
      <c r="BC613" s="10">
        <f>SUM(COUNTIFS($P613:$AT613,{"Absent","Absent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3" s="10">
        <f>SUM(COUNTIFS($P613:$AT613,{"Not Marked","Halfday Present - Rejected","Half Day - Rejected","Marked Absent - Regularise - Rejected"}))</f>
        <v>0</v>
      </c>
      <c r="BE613" s="10">
        <f>COUNTIFS($P613:$AT613,"*NA*")</f>
        <v>0</v>
      </c>
      <c r="BF613" s="10">
        <f>SUM(AV613+AY613+BA613+BC613+BD613)</f>
        <v>0</v>
      </c>
      <c r="BG613" s="10">
        <f>SUM(AU613+AW613+AX613+AZ613+BB613)</f>
        <v>31</v>
      </c>
      <c r="BH613" s="10">
        <f>SUM($AU613:$BE613)</f>
        <v>31</v>
      </c>
      <c r="BI613" s="10">
        <f>BA613</f>
        <v>0</v>
      </c>
      <c r="BJ613" s="10">
        <f>BD613+BI613</f>
        <v>0</v>
      </c>
      <c r="BK613" s="10">
        <v>0</v>
      </c>
      <c r="BL613" s="10" t="s">
        <v>2380</v>
      </c>
      <c r="BM613" s="10" t="s">
        <v>2377</v>
      </c>
    </row>
    <row r="614" spans="1:65" x14ac:dyDescent="0.25">
      <c r="A614" s="10" t="s">
        <v>177</v>
      </c>
      <c r="B614" s="10" t="s">
        <v>450</v>
      </c>
      <c r="C614" s="10">
        <v>2003246993</v>
      </c>
      <c r="D614" s="10" t="s">
        <v>1608</v>
      </c>
      <c r="E614" s="10" t="s">
        <v>1609</v>
      </c>
      <c r="F614" s="10" t="s">
        <v>46</v>
      </c>
      <c r="G614" s="10" t="s">
        <v>47</v>
      </c>
      <c r="H614" s="10">
        <v>7263051005</v>
      </c>
      <c r="I614" s="10" t="s">
        <v>1216</v>
      </c>
      <c r="J614" s="22">
        <v>45538</v>
      </c>
      <c r="K614" s="10">
        <v>7620752651</v>
      </c>
      <c r="L614" s="10" t="s">
        <v>478</v>
      </c>
      <c r="M614" s="10" t="s">
        <v>187</v>
      </c>
      <c r="N614" s="10" t="s">
        <v>40</v>
      </c>
      <c r="O614" s="10" t="s">
        <v>41</v>
      </c>
      <c r="P614" s="10" t="s">
        <v>15</v>
      </c>
      <c r="Q614" s="10" t="s">
        <v>2359</v>
      </c>
      <c r="R614" s="10" t="s">
        <v>15</v>
      </c>
      <c r="S614" s="10" t="s">
        <v>15</v>
      </c>
      <c r="T614" s="10" t="s">
        <v>2282</v>
      </c>
      <c r="U614" s="10" t="s">
        <v>2360</v>
      </c>
      <c r="V614" s="10" t="s">
        <v>2360</v>
      </c>
      <c r="W614" s="10" t="s">
        <v>2360</v>
      </c>
      <c r="X614" s="10" t="s">
        <v>15</v>
      </c>
      <c r="Y614" s="10" t="s">
        <v>15</v>
      </c>
      <c r="Z614" s="10" t="s">
        <v>15</v>
      </c>
      <c r="AA614" s="10" t="s">
        <v>2282</v>
      </c>
      <c r="AB614" s="10" t="s">
        <v>2359</v>
      </c>
      <c r="AC614" s="10" t="s">
        <v>15</v>
      </c>
      <c r="AD614" s="10" t="s">
        <v>15</v>
      </c>
      <c r="AE614" s="10" t="s">
        <v>15</v>
      </c>
      <c r="AF614" s="10" t="s">
        <v>15</v>
      </c>
      <c r="AG614" s="10" t="s">
        <v>15</v>
      </c>
      <c r="AH614" s="10" t="s">
        <v>2282</v>
      </c>
      <c r="AI614" s="10" t="s">
        <v>15</v>
      </c>
      <c r="AJ614" s="10" t="s">
        <v>15</v>
      </c>
      <c r="AK614" s="10" t="s">
        <v>15</v>
      </c>
      <c r="AL614" s="10" t="s">
        <v>15</v>
      </c>
      <c r="AM614" s="10" t="s">
        <v>15</v>
      </c>
      <c r="AN614" s="10" t="s">
        <v>15</v>
      </c>
      <c r="AO614" s="10" t="s">
        <v>2282</v>
      </c>
      <c r="AP614" s="10" t="s">
        <v>15</v>
      </c>
      <c r="AQ614" s="10" t="s">
        <v>15</v>
      </c>
      <c r="AR614" s="10" t="s">
        <v>15</v>
      </c>
      <c r="AS614" s="10" t="s">
        <v>15</v>
      </c>
      <c r="AT614" s="10" t="s">
        <v>15</v>
      </c>
      <c r="AU614" s="10">
        <f>SUM(COUNTIFS($P614:$AT614,{"Present - Approved","On behalf attendance - Approved","On behalf attendance - Regularise - Approved","Present - Regularise - Approved"}))</f>
        <v>25</v>
      </c>
      <c r="AV614" s="10">
        <f>SUM(COUNTIFS($P614:$AT614,{"Present - Awaiting","Present - Regularise - Awaiting"}))</f>
        <v>0</v>
      </c>
      <c r="AW614" s="10">
        <f>SUM(COUNTIFS($P614:$AT614,{"Weekoff - Approved","Weekoff Regularise - Approved","Weekoff - Regularise - Approved"}))</f>
        <v>4</v>
      </c>
      <c r="AX614" s="10">
        <f>SUM(COUNTIFS($P614:$AT614,{"Half Day - Approved","Halfday Present - Regularise - Approved","Halfday Present - Approved"}))/2</f>
        <v>0</v>
      </c>
      <c r="AY614" s="10">
        <f>SUM(COUNTIFS($P614:$AT614,{"Half Day - Awaiting"}))/2</f>
        <v>0</v>
      </c>
      <c r="AZ614" s="10">
        <f>COUNTIFS($P614:$AT614,"*Leave - approved*")</f>
        <v>2</v>
      </c>
      <c r="BA614" s="10">
        <f>SUM(COUNTIFS($P614:$AT614,{"Leave - Awaiting"}))</f>
        <v>0</v>
      </c>
      <c r="BB614" s="10">
        <f>COUNTIFS($P614:$AT614,"*Holiday*")</f>
        <v>0</v>
      </c>
      <c r="BC614" s="10">
        <f>SUM(COUNTIFS($P614:$AT614,{"Absent","Absent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4" s="10">
        <f>SUM(COUNTIFS($P614:$AT614,{"Not Marked","Halfday Present - Rejected","Half Day - Rejected","Marked Absent - Regularise - Rejected"}))</f>
        <v>0</v>
      </c>
      <c r="BE614" s="10">
        <f>COUNTIFS($P614:$AT614,"*NA*")</f>
        <v>0</v>
      </c>
      <c r="BF614" s="10">
        <f>SUM(AV614+AY614+BA614+BC614+BD614)</f>
        <v>0</v>
      </c>
      <c r="BG614" s="10">
        <f>SUM(AU614+AW614+AX614+AZ614+BB614)</f>
        <v>31</v>
      </c>
      <c r="BH614" s="10">
        <f>SUM($AU614:$BE614)</f>
        <v>31</v>
      </c>
      <c r="BI614" s="10">
        <f>BA614</f>
        <v>0</v>
      </c>
      <c r="BJ614" s="10">
        <f>BD614+BI614</f>
        <v>0</v>
      </c>
      <c r="BK614" s="10">
        <v>0</v>
      </c>
      <c r="BL614" s="10" t="s">
        <v>2380</v>
      </c>
      <c r="BM614" s="10" t="s">
        <v>2377</v>
      </c>
    </row>
    <row r="615" spans="1:65" x14ac:dyDescent="0.25">
      <c r="A615" s="10" t="s">
        <v>231</v>
      </c>
      <c r="B615" s="10" t="s">
        <v>977</v>
      </c>
      <c r="C615" s="10">
        <v>2003246991</v>
      </c>
      <c r="D615" s="10" t="s">
        <v>1610</v>
      </c>
      <c r="E615" s="10" t="s">
        <v>1611</v>
      </c>
      <c r="F615" s="10" t="s">
        <v>104</v>
      </c>
      <c r="G615" s="10" t="s">
        <v>47</v>
      </c>
      <c r="H615" s="10">
        <v>7986221123</v>
      </c>
      <c r="I615" s="10" t="s">
        <v>1216</v>
      </c>
      <c r="J615" s="22">
        <v>45537</v>
      </c>
      <c r="K615" s="10">
        <v>9815380655</v>
      </c>
      <c r="L615" s="10" t="s">
        <v>980</v>
      </c>
      <c r="M615" s="10" t="s">
        <v>487</v>
      </c>
      <c r="N615" s="10" t="s">
        <v>40</v>
      </c>
      <c r="O615" s="10" t="s">
        <v>41</v>
      </c>
      <c r="P615" s="10" t="s">
        <v>2360</v>
      </c>
      <c r="Q615" s="10" t="s">
        <v>15</v>
      </c>
      <c r="R615" s="10" t="s">
        <v>15</v>
      </c>
      <c r="S615" s="10" t="s">
        <v>15</v>
      </c>
      <c r="T615" s="10" t="s">
        <v>2282</v>
      </c>
      <c r="U615" s="10" t="s">
        <v>15</v>
      </c>
      <c r="V615" s="10" t="s">
        <v>15</v>
      </c>
      <c r="W615" s="10" t="s">
        <v>15</v>
      </c>
      <c r="X615" s="10" t="s">
        <v>15</v>
      </c>
      <c r="Y615" s="10" t="s">
        <v>2359</v>
      </c>
      <c r="Z615" s="10" t="s">
        <v>15</v>
      </c>
      <c r="AA615" s="10" t="s">
        <v>2282</v>
      </c>
      <c r="AB615" s="10" t="s">
        <v>15</v>
      </c>
      <c r="AC615" s="10" t="s">
        <v>15</v>
      </c>
      <c r="AD615" s="10" t="s">
        <v>15</v>
      </c>
      <c r="AE615" s="10" t="s">
        <v>15</v>
      </c>
      <c r="AF615" s="10" t="s">
        <v>15</v>
      </c>
      <c r="AG615" s="10" t="s">
        <v>2362</v>
      </c>
      <c r="AH615" s="10" t="s">
        <v>2282</v>
      </c>
      <c r="AI615" s="10" t="s">
        <v>15</v>
      </c>
      <c r="AJ615" s="10" t="s">
        <v>15</v>
      </c>
      <c r="AK615" s="10" t="s">
        <v>15</v>
      </c>
      <c r="AL615" s="10" t="s">
        <v>15</v>
      </c>
      <c r="AM615" s="10" t="s">
        <v>15</v>
      </c>
      <c r="AN615" s="10" t="s">
        <v>15</v>
      </c>
      <c r="AO615" s="10" t="s">
        <v>2282</v>
      </c>
      <c r="AP615" s="10" t="s">
        <v>15</v>
      </c>
      <c r="AQ615" s="10" t="s">
        <v>15</v>
      </c>
      <c r="AR615" s="10" t="s">
        <v>2359</v>
      </c>
      <c r="AS615" s="10" t="s">
        <v>15</v>
      </c>
      <c r="AT615" s="10" t="s">
        <v>15</v>
      </c>
      <c r="AU615" s="10">
        <f>SUM(COUNTIFS($P615:$AT615,{"Present - Approved","On behalf attendance - Approved","On behalf attendance - Regularise - Approved","Present - Regularise - Approved"}))</f>
        <v>24</v>
      </c>
      <c r="AV615" s="10">
        <f>SUM(COUNTIFS($P615:$AT615,{"Present - Awaiting","Present - Regularise - Awaiting"}))</f>
        <v>0</v>
      </c>
      <c r="AW615" s="10">
        <f>SUM(COUNTIFS($P615:$AT615,{"Weekoff - Approved","Weekoff Regularise - Approved","Weekoff - Regularise - Approved"}))</f>
        <v>4</v>
      </c>
      <c r="AX615" s="10">
        <f>SUM(COUNTIFS($P615:$AT615,{"Half Day - Approved","Halfday Present - Regularise - Approved","Halfday Present - Approved"}))/2</f>
        <v>0</v>
      </c>
      <c r="AY615" s="10">
        <f>SUM(COUNTIFS($P615:$AT615,{"Half Day - Awaiting"}))/2</f>
        <v>0</v>
      </c>
      <c r="AZ615" s="10">
        <f>COUNTIFS($P615:$AT615,"*Leave - approved*")</f>
        <v>2</v>
      </c>
      <c r="BA615" s="10">
        <f>SUM(COUNTIFS($P615:$AT615,{"Leave - Awaiting"}))</f>
        <v>0</v>
      </c>
      <c r="BB615" s="10">
        <f>COUNTIFS($P615:$AT615,"*Holiday*")</f>
        <v>1</v>
      </c>
      <c r="BC615" s="10">
        <f>SUM(COUNTIFS($P615:$AT615,{"Absent","Absent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5" s="10">
        <f>SUM(COUNTIFS($P615:$AT615,{"Not Marked","Halfday Present - Rejected","Half Day - Rejected","Marked Absent - Regularise - Rejected"}))</f>
        <v>0</v>
      </c>
      <c r="BE615" s="10">
        <f>COUNTIFS($P615:$AT615,"*NA*")</f>
        <v>0</v>
      </c>
      <c r="BF615" s="10">
        <f>SUM(AV615+AY615+BA615+BC615+BD615)</f>
        <v>0</v>
      </c>
      <c r="BG615" s="10">
        <f>SUM(AU615+AW615+AX615+AZ615+BB615)</f>
        <v>31</v>
      </c>
      <c r="BH615" s="10">
        <f>SUM($AU615:$BE615)</f>
        <v>31</v>
      </c>
      <c r="BI615" s="10">
        <f>BA615</f>
        <v>0</v>
      </c>
      <c r="BJ615" s="10">
        <f>BD615+BI615</f>
        <v>0</v>
      </c>
      <c r="BK615" s="10">
        <v>0</v>
      </c>
      <c r="BL615" s="10" t="s">
        <v>2380</v>
      </c>
      <c r="BM615" s="10" t="s">
        <v>2377</v>
      </c>
    </row>
    <row r="616" spans="1:65" x14ac:dyDescent="0.25">
      <c r="A616" s="10" t="s">
        <v>167</v>
      </c>
      <c r="B616" s="10" t="s">
        <v>1612</v>
      </c>
      <c r="C616" s="10">
        <v>2003246990</v>
      </c>
      <c r="D616" s="10" t="s">
        <v>1613</v>
      </c>
      <c r="E616" s="10" t="s">
        <v>1614</v>
      </c>
      <c r="F616" s="10" t="s">
        <v>35</v>
      </c>
      <c r="G616" s="10" t="s">
        <v>36</v>
      </c>
      <c r="H616" s="10">
        <v>6282327043</v>
      </c>
      <c r="I616" s="10" t="s">
        <v>37</v>
      </c>
      <c r="J616" s="22">
        <v>45538</v>
      </c>
      <c r="K616" s="10">
        <v>9645540357</v>
      </c>
      <c r="L616" s="10" t="s">
        <v>215</v>
      </c>
      <c r="M616" s="10" t="s">
        <v>216</v>
      </c>
      <c r="N616" s="10" t="s">
        <v>40</v>
      </c>
      <c r="O616" s="10" t="s">
        <v>41</v>
      </c>
      <c r="P616" s="10" t="s">
        <v>15</v>
      </c>
      <c r="Q616" s="10" t="s">
        <v>15</v>
      </c>
      <c r="R616" s="10" t="s">
        <v>15</v>
      </c>
      <c r="S616" s="10" t="s">
        <v>15</v>
      </c>
      <c r="T616" s="10" t="s">
        <v>2282</v>
      </c>
      <c r="U616" s="10" t="s">
        <v>15</v>
      </c>
      <c r="V616" s="10" t="s">
        <v>15</v>
      </c>
      <c r="W616" s="10" t="s">
        <v>15</v>
      </c>
      <c r="X616" s="10" t="s">
        <v>15</v>
      </c>
      <c r="Y616" s="10" t="s">
        <v>15</v>
      </c>
      <c r="Z616" s="10" t="s">
        <v>15</v>
      </c>
      <c r="AA616" s="10" t="s">
        <v>2282</v>
      </c>
      <c r="AB616" s="10" t="s">
        <v>15</v>
      </c>
      <c r="AC616" s="10" t="s">
        <v>15</v>
      </c>
      <c r="AD616" s="10" t="s">
        <v>15</v>
      </c>
      <c r="AE616" s="10" t="s">
        <v>15</v>
      </c>
      <c r="AF616" s="10" t="s">
        <v>15</v>
      </c>
      <c r="AG616" s="10" t="s">
        <v>15</v>
      </c>
      <c r="AH616" s="10" t="s">
        <v>2282</v>
      </c>
      <c r="AI616" s="10" t="s">
        <v>15</v>
      </c>
      <c r="AJ616" s="10" t="s">
        <v>15</v>
      </c>
      <c r="AK616" s="10" t="s">
        <v>15</v>
      </c>
      <c r="AL616" s="10" t="s">
        <v>2359</v>
      </c>
      <c r="AM616" s="10" t="s">
        <v>15</v>
      </c>
      <c r="AN616" s="10" t="s">
        <v>15</v>
      </c>
      <c r="AO616" s="10" t="s">
        <v>2282</v>
      </c>
      <c r="AP616" s="10" t="s">
        <v>15</v>
      </c>
      <c r="AQ616" s="10" t="s">
        <v>15</v>
      </c>
      <c r="AR616" s="10" t="s">
        <v>15</v>
      </c>
      <c r="AS616" s="10" t="s">
        <v>2359</v>
      </c>
      <c r="AT616" s="10" t="s">
        <v>15</v>
      </c>
      <c r="AU616" s="10">
        <f>SUM(COUNTIFS($P616:$AT616,{"Present - Approved","On behalf attendance - Approved","On behalf attendance - Regularise - Approved","Present - Regularise - Approved"}))</f>
        <v>25</v>
      </c>
      <c r="AV616" s="10">
        <f>SUM(COUNTIFS($P616:$AT616,{"Present - Awaiting","Present - Regularise - Awaiting"}))</f>
        <v>0</v>
      </c>
      <c r="AW616" s="10">
        <f>SUM(COUNTIFS($P616:$AT616,{"Weekoff - Approved","Weekoff Regularise - Approved","Weekoff - Regularise - Approved"}))</f>
        <v>4</v>
      </c>
      <c r="AX616" s="10">
        <f>SUM(COUNTIFS($P616:$AT616,{"Half Day - Approved","Halfday Present - Regularise - Approved","Halfday Present - Approved"}))/2</f>
        <v>0</v>
      </c>
      <c r="AY616" s="10">
        <f>SUM(COUNTIFS($P616:$AT616,{"Half Day - Awaiting"}))/2</f>
        <v>0</v>
      </c>
      <c r="AZ616" s="10">
        <f>COUNTIFS($P616:$AT616,"*Leave - approved*")</f>
        <v>2</v>
      </c>
      <c r="BA616" s="10">
        <f>SUM(COUNTIFS($P616:$AT616,{"Leave - Awaiting"}))</f>
        <v>0</v>
      </c>
      <c r="BB616" s="10">
        <f>COUNTIFS($P616:$AT616,"*Holiday*")</f>
        <v>0</v>
      </c>
      <c r="BC616" s="10">
        <f>SUM(COUNTIFS($P616:$AT616,{"Absent","Absent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6" s="10">
        <f>SUM(COUNTIFS($P616:$AT616,{"Not Marked","Halfday Present - Rejected","Half Day - Rejected","Marked Absent - Regularise - Rejected"}))</f>
        <v>0</v>
      </c>
      <c r="BE616" s="10">
        <f>COUNTIFS($P616:$AT616,"*NA*")</f>
        <v>0</v>
      </c>
      <c r="BF616" s="10">
        <f>SUM(AV616+AY616+BA616+BC616+BD616)</f>
        <v>0</v>
      </c>
      <c r="BG616" s="10">
        <f>SUM(AU616+AW616+AX616+AZ616+BB616)</f>
        <v>31</v>
      </c>
      <c r="BH616" s="10">
        <f>SUM($AU616:$BE616)</f>
        <v>31</v>
      </c>
      <c r="BI616" s="10">
        <f>BA616</f>
        <v>0</v>
      </c>
      <c r="BJ616" s="10">
        <f>BD616+BI616</f>
        <v>0</v>
      </c>
      <c r="BK616" s="10">
        <v>0</v>
      </c>
      <c r="BL616" s="10" t="s">
        <v>2380</v>
      </c>
      <c r="BM616" s="10" t="s">
        <v>2377</v>
      </c>
    </row>
    <row r="617" spans="1:65" x14ac:dyDescent="0.25">
      <c r="A617" s="10" t="s">
        <v>177</v>
      </c>
      <c r="B617" s="10" t="s">
        <v>178</v>
      </c>
      <c r="C617" s="10">
        <v>2003247026</v>
      </c>
      <c r="D617" s="10" t="s">
        <v>1617</v>
      </c>
      <c r="E617" s="10" t="s">
        <v>1618</v>
      </c>
      <c r="F617" s="10" t="s">
        <v>46</v>
      </c>
      <c r="G617" s="10" t="s">
        <v>36</v>
      </c>
      <c r="H617" s="10">
        <v>9305612366</v>
      </c>
      <c r="I617" s="10" t="s">
        <v>37</v>
      </c>
      <c r="J617" s="22">
        <v>45539</v>
      </c>
      <c r="K617" s="10">
        <v>8982158721</v>
      </c>
      <c r="L617" s="10" t="s">
        <v>190</v>
      </c>
      <c r="M617" s="10" t="s">
        <v>191</v>
      </c>
      <c r="N617" s="10" t="s">
        <v>40</v>
      </c>
      <c r="O617" s="10" t="s">
        <v>41</v>
      </c>
      <c r="P617" s="10" t="s">
        <v>2367</v>
      </c>
      <c r="Q617" s="10" t="s">
        <v>2367</v>
      </c>
      <c r="R617" s="10" t="s">
        <v>2367</v>
      </c>
      <c r="S617" s="10" t="s">
        <v>2367</v>
      </c>
      <c r="T617" s="10" t="s">
        <v>2282</v>
      </c>
      <c r="U617" s="10" t="s">
        <v>2367</v>
      </c>
      <c r="V617" s="10" t="s">
        <v>2367</v>
      </c>
      <c r="W617" s="10" t="s">
        <v>2367</v>
      </c>
      <c r="X617" s="10" t="s">
        <v>2367</v>
      </c>
      <c r="Y617" s="10" t="s">
        <v>2367</v>
      </c>
      <c r="Z617" s="10" t="s">
        <v>2367</v>
      </c>
      <c r="AA617" s="10" t="s">
        <v>2282</v>
      </c>
      <c r="AB617" s="10" t="s">
        <v>2367</v>
      </c>
      <c r="AC617" s="10" t="s">
        <v>2367</v>
      </c>
      <c r="AD617" s="10" t="s">
        <v>2367</v>
      </c>
      <c r="AE617" s="10" t="s">
        <v>2367</v>
      </c>
      <c r="AF617" s="10" t="s">
        <v>2367</v>
      </c>
      <c r="AG617" s="10" t="s">
        <v>2367</v>
      </c>
      <c r="AH617" s="10" t="s">
        <v>2282</v>
      </c>
      <c r="AI617" s="10" t="s">
        <v>2367</v>
      </c>
      <c r="AJ617" s="10" t="s">
        <v>2367</v>
      </c>
      <c r="AK617" s="10" t="s">
        <v>2367</v>
      </c>
      <c r="AL617" s="10" t="s">
        <v>2367</v>
      </c>
      <c r="AM617" s="10" t="s">
        <v>2367</v>
      </c>
      <c r="AN617" s="10" t="s">
        <v>2367</v>
      </c>
      <c r="AO617" s="10" t="s">
        <v>2282</v>
      </c>
      <c r="AP617" s="10" t="s">
        <v>2367</v>
      </c>
      <c r="AQ617" s="10" t="s">
        <v>2367</v>
      </c>
      <c r="AR617" s="10" t="s">
        <v>2367</v>
      </c>
      <c r="AS617" s="10" t="s">
        <v>2367</v>
      </c>
      <c r="AT617" s="10" t="s">
        <v>2367</v>
      </c>
      <c r="AU617" s="10">
        <f>SUM(COUNTIFS($P617:$AT617,{"Present - Approved","On behalf attendance - Approved","On behalf attendance - Regularise - Approved","Present - Regularise - Approved"}))</f>
        <v>27</v>
      </c>
      <c r="AV617" s="10">
        <f>SUM(COUNTIFS($P617:$AT617,{"Present - Awaiting","Present - Regularise - Awaiting"}))</f>
        <v>0</v>
      </c>
      <c r="AW617" s="10">
        <f>SUM(COUNTIFS($P617:$AT617,{"Weekoff - Approved","Weekoff Regularise - Approved","Weekoff - Regularise - Approved"}))</f>
        <v>4</v>
      </c>
      <c r="AX617" s="10">
        <f>SUM(COUNTIFS($P617:$AT617,{"Half Day - Approved","Halfday Present - Regularise - Approved","Halfday Present - Approved"}))/2</f>
        <v>0</v>
      </c>
      <c r="AY617" s="10">
        <f>SUM(COUNTIFS($P617:$AT617,{"Half Day - Awaiting"}))/2</f>
        <v>0</v>
      </c>
      <c r="AZ617" s="10">
        <f>COUNTIFS($P617:$AT617,"*Leave - approved*")</f>
        <v>0</v>
      </c>
      <c r="BA617" s="10">
        <f>SUM(COUNTIFS($P617:$AT617,{"Leave - Awaiting"}))</f>
        <v>0</v>
      </c>
      <c r="BB617" s="10">
        <f>COUNTIFS($P617:$AT617,"*Holiday*")</f>
        <v>0</v>
      </c>
      <c r="BC617" s="10">
        <f>SUM(COUNTIFS($P617:$AT617,{"Absent","Absent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7" s="10">
        <f>SUM(COUNTIFS($P617:$AT617,{"Not Marked","Halfday Present - Rejected","Half Day - Rejected","Marked Absent - Regularise - Rejected"}))</f>
        <v>0</v>
      </c>
      <c r="BE617" s="10">
        <f>COUNTIFS($P617:$AT617,"*NA*")</f>
        <v>0</v>
      </c>
      <c r="BF617" s="10">
        <f>SUM(AV617+AY617+BA617+BC617+BD617)</f>
        <v>0</v>
      </c>
      <c r="BG617" s="10">
        <f>SUM(AU617+AW617+AX617+AZ617+BB617)</f>
        <v>31</v>
      </c>
      <c r="BH617" s="10">
        <f>SUM($AU617:$BE617)</f>
        <v>31</v>
      </c>
      <c r="BI617" s="10">
        <f>BA617</f>
        <v>0</v>
      </c>
      <c r="BJ617" s="10">
        <f>BD617+BI617</f>
        <v>0</v>
      </c>
      <c r="BK617" s="10">
        <v>0</v>
      </c>
      <c r="BL617" s="10" t="s">
        <v>2380</v>
      </c>
      <c r="BM617" s="10" t="s">
        <v>2377</v>
      </c>
    </row>
    <row r="618" spans="1:65" x14ac:dyDescent="0.25">
      <c r="A618" s="10" t="s">
        <v>42</v>
      </c>
      <c r="B618" s="10" t="s">
        <v>43</v>
      </c>
      <c r="C618" s="10">
        <v>2003247024</v>
      </c>
      <c r="D618" s="10" t="s">
        <v>1619</v>
      </c>
      <c r="E618" s="10" t="s">
        <v>1620</v>
      </c>
      <c r="F618" s="10" t="s">
        <v>46</v>
      </c>
      <c r="G618" s="10" t="s">
        <v>47</v>
      </c>
      <c r="H618" s="10">
        <v>9826838150</v>
      </c>
      <c r="I618" s="10" t="s">
        <v>1216</v>
      </c>
      <c r="J618" s="22">
        <v>45545</v>
      </c>
      <c r="K618" s="10">
        <v>9131585829</v>
      </c>
      <c r="L618" s="10" t="s">
        <v>54</v>
      </c>
      <c r="M618" s="10" t="s">
        <v>50</v>
      </c>
      <c r="N618" s="10" t="s">
        <v>40</v>
      </c>
      <c r="O618" s="10" t="s">
        <v>41</v>
      </c>
      <c r="P618" s="10" t="s">
        <v>15</v>
      </c>
      <c r="Q618" s="10" t="s">
        <v>15</v>
      </c>
      <c r="R618" s="10" t="s">
        <v>15</v>
      </c>
      <c r="S618" s="10" t="s">
        <v>15</v>
      </c>
      <c r="T618" s="10" t="s">
        <v>2282</v>
      </c>
      <c r="U618" s="10" t="s">
        <v>15</v>
      </c>
      <c r="V618" s="10" t="s">
        <v>15</v>
      </c>
      <c r="W618" s="10" t="s">
        <v>15</v>
      </c>
      <c r="X618" s="10" t="s">
        <v>15</v>
      </c>
      <c r="Y618" s="10" t="s">
        <v>15</v>
      </c>
      <c r="Z618" s="10" t="s">
        <v>15</v>
      </c>
      <c r="AA618" s="10" t="s">
        <v>2282</v>
      </c>
      <c r="AB618" s="10" t="s">
        <v>15</v>
      </c>
      <c r="AC618" s="10" t="s">
        <v>15</v>
      </c>
      <c r="AD618" s="10" t="s">
        <v>15</v>
      </c>
      <c r="AE618" s="10" t="s">
        <v>15</v>
      </c>
      <c r="AF618" s="10" t="s">
        <v>15</v>
      </c>
      <c r="AG618" s="10" t="s">
        <v>15</v>
      </c>
      <c r="AH618" s="10" t="s">
        <v>2282</v>
      </c>
      <c r="AI618" s="10" t="s">
        <v>15</v>
      </c>
      <c r="AJ618" s="10" t="s">
        <v>15</v>
      </c>
      <c r="AK618" s="10" t="s">
        <v>15</v>
      </c>
      <c r="AL618" s="10" t="s">
        <v>15</v>
      </c>
      <c r="AM618" s="10" t="s">
        <v>15</v>
      </c>
      <c r="AN618" s="10" t="s">
        <v>15</v>
      </c>
      <c r="AO618" s="10" t="s">
        <v>2282</v>
      </c>
      <c r="AP618" s="10" t="s">
        <v>15</v>
      </c>
      <c r="AQ618" s="10" t="s">
        <v>15</v>
      </c>
      <c r="AR618" s="10" t="s">
        <v>15</v>
      </c>
      <c r="AS618" s="10" t="s">
        <v>15</v>
      </c>
      <c r="AT618" s="10" t="s">
        <v>15</v>
      </c>
      <c r="AU618" s="10">
        <f>SUM(COUNTIFS($P618:$AT618,{"Present - Approved","On behalf attendance - Approved","On behalf attendance - Regularise - Approved","Present - Regularise - Approved"}))</f>
        <v>27</v>
      </c>
      <c r="AV618" s="10">
        <f>SUM(COUNTIFS($P618:$AT618,{"Present - Awaiting","Present - Regularise - Awaiting"}))</f>
        <v>0</v>
      </c>
      <c r="AW618" s="10">
        <f>SUM(COUNTIFS($P618:$AT618,{"Weekoff - Approved","Weekoff Regularise - Approved","Weekoff - Regularise - Approved"}))</f>
        <v>4</v>
      </c>
      <c r="AX618" s="10">
        <f>SUM(COUNTIFS($P618:$AT618,{"Half Day - Approved","Halfday Present - Regularise - Approved","Halfday Present - Approved"}))/2</f>
        <v>0</v>
      </c>
      <c r="AY618" s="10">
        <f>SUM(COUNTIFS($P618:$AT618,{"Half Day - Awaiting"}))/2</f>
        <v>0</v>
      </c>
      <c r="AZ618" s="10">
        <f>COUNTIFS($P618:$AT618,"*Leave - approved*")</f>
        <v>0</v>
      </c>
      <c r="BA618" s="10">
        <f>SUM(COUNTIFS($P618:$AT618,{"Leave - Awaiting"}))</f>
        <v>0</v>
      </c>
      <c r="BB618" s="10">
        <f>COUNTIFS($P618:$AT618,"*Holiday*")</f>
        <v>0</v>
      </c>
      <c r="BC618" s="10">
        <f>SUM(COUNTIFS($P618:$AT618,{"Absent","Absent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8" s="10">
        <f>SUM(COUNTIFS($P618:$AT618,{"Not Marked","Halfday Present - Rejected","Half Day - Rejected","Marked Absent - Regularise - Rejected"}))</f>
        <v>0</v>
      </c>
      <c r="BE618" s="10">
        <f>COUNTIFS($P618:$AT618,"*NA*")</f>
        <v>0</v>
      </c>
      <c r="BF618" s="10">
        <f>SUM(AV618+AY618+BA618+BC618+BD618)</f>
        <v>0</v>
      </c>
      <c r="BG618" s="10">
        <f>SUM(AU618+AW618+AX618+AZ618+BB618)</f>
        <v>31</v>
      </c>
      <c r="BH618" s="10">
        <f>SUM($AU618:$BE618)</f>
        <v>31</v>
      </c>
      <c r="BI618" s="10">
        <f>BA618</f>
        <v>0</v>
      </c>
      <c r="BJ618" s="10">
        <f>BD618+BI618</f>
        <v>0</v>
      </c>
      <c r="BK618" s="10">
        <v>0</v>
      </c>
      <c r="BL618" s="10" t="s">
        <v>2380</v>
      </c>
      <c r="BM618" s="10" t="s">
        <v>2377</v>
      </c>
    </row>
    <row r="619" spans="1:65" x14ac:dyDescent="0.25">
      <c r="A619" s="10" t="s">
        <v>1035</v>
      </c>
      <c r="B619" s="10" t="s">
        <v>1036</v>
      </c>
      <c r="C619" s="10">
        <v>2003247007</v>
      </c>
      <c r="D619" s="10" t="s">
        <v>1623</v>
      </c>
      <c r="E619" s="10" t="s">
        <v>1624</v>
      </c>
      <c r="F619" s="10" t="s">
        <v>91</v>
      </c>
      <c r="G619" s="10" t="s">
        <v>47</v>
      </c>
      <c r="H619" s="10">
        <v>8917371880</v>
      </c>
      <c r="I619" s="10" t="s">
        <v>1216</v>
      </c>
      <c r="J619" s="22">
        <v>45547</v>
      </c>
      <c r="K619" s="10">
        <v>7504417388</v>
      </c>
      <c r="L619" s="10" t="s">
        <v>1039</v>
      </c>
      <c r="M619" s="10" t="s">
        <v>1040</v>
      </c>
      <c r="N619" s="10" t="s">
        <v>40</v>
      </c>
      <c r="O619" s="10" t="s">
        <v>41</v>
      </c>
      <c r="P619" s="10" t="s">
        <v>15</v>
      </c>
      <c r="Q619" s="10" t="s">
        <v>15</v>
      </c>
      <c r="R619" s="10" t="s">
        <v>15</v>
      </c>
      <c r="S619" s="10" t="s">
        <v>15</v>
      </c>
      <c r="T619" s="10" t="s">
        <v>2282</v>
      </c>
      <c r="U619" s="10" t="s">
        <v>15</v>
      </c>
      <c r="V619" s="10" t="s">
        <v>15</v>
      </c>
      <c r="W619" s="10" t="s">
        <v>15</v>
      </c>
      <c r="X619" s="10" t="s">
        <v>15</v>
      </c>
      <c r="Y619" s="10" t="s">
        <v>15</v>
      </c>
      <c r="Z619" s="10" t="s">
        <v>15</v>
      </c>
      <c r="AA619" s="10" t="s">
        <v>2282</v>
      </c>
      <c r="AB619" s="10" t="s">
        <v>15</v>
      </c>
      <c r="AC619" s="10" t="s">
        <v>15</v>
      </c>
      <c r="AD619" s="10" t="s">
        <v>15</v>
      </c>
      <c r="AE619" s="10" t="s">
        <v>15</v>
      </c>
      <c r="AF619" s="10" t="s">
        <v>15</v>
      </c>
      <c r="AG619" s="10" t="s">
        <v>15</v>
      </c>
      <c r="AH619" s="10" t="s">
        <v>2282</v>
      </c>
      <c r="AI619" s="10" t="s">
        <v>15</v>
      </c>
      <c r="AJ619" s="10" t="s">
        <v>15</v>
      </c>
      <c r="AK619" s="10" t="s">
        <v>15</v>
      </c>
      <c r="AL619" s="10" t="s">
        <v>15</v>
      </c>
      <c r="AM619" s="10" t="s">
        <v>15</v>
      </c>
      <c r="AN619" s="10" t="s">
        <v>15</v>
      </c>
      <c r="AO619" s="10" t="s">
        <v>2282</v>
      </c>
      <c r="AP619" s="10" t="s">
        <v>15</v>
      </c>
      <c r="AQ619" s="10" t="s">
        <v>15</v>
      </c>
      <c r="AR619" s="10" t="s">
        <v>15</v>
      </c>
      <c r="AS619" s="10" t="s">
        <v>15</v>
      </c>
      <c r="AT619" s="10" t="s">
        <v>15</v>
      </c>
      <c r="AU619" s="10">
        <f>SUM(COUNTIFS($P619:$AT619,{"Present - Approved","On behalf attendance - Approved","On behalf attendance - Regularise - Approved","Present - Regularise - Approved"}))</f>
        <v>27</v>
      </c>
      <c r="AV619" s="10">
        <f>SUM(COUNTIFS($P619:$AT619,{"Present - Awaiting","Present - Regularise - Awaiting"}))</f>
        <v>0</v>
      </c>
      <c r="AW619" s="10">
        <f>SUM(COUNTIFS($P619:$AT619,{"Weekoff - Approved","Weekoff Regularise - Approved","Weekoff - Regularise - Approved"}))</f>
        <v>4</v>
      </c>
      <c r="AX619" s="10">
        <f>SUM(COUNTIFS($P619:$AT619,{"Half Day - Approved","Halfday Present - Regularise - Approved","Halfday Present - Approved"}))/2</f>
        <v>0</v>
      </c>
      <c r="AY619" s="10">
        <f>SUM(COUNTIFS($P619:$AT619,{"Half Day - Awaiting"}))/2</f>
        <v>0</v>
      </c>
      <c r="AZ619" s="10">
        <f>COUNTIFS($P619:$AT619,"*Leave - approved*")</f>
        <v>0</v>
      </c>
      <c r="BA619" s="10">
        <f>SUM(COUNTIFS($P619:$AT619,{"Leave - Awaiting"}))</f>
        <v>0</v>
      </c>
      <c r="BB619" s="10">
        <f>COUNTIFS($P619:$AT619,"*Holiday*")</f>
        <v>0</v>
      </c>
      <c r="BC619" s="10">
        <f>SUM(COUNTIFS($P619:$AT619,{"Absent","Absent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19" s="10">
        <f>SUM(COUNTIFS($P619:$AT619,{"Not Marked","Halfday Present - Rejected","Half Day - Rejected","Marked Absent - Regularise - Rejected"}))</f>
        <v>0</v>
      </c>
      <c r="BE619" s="10">
        <f>COUNTIFS($P619:$AT619,"*NA*")</f>
        <v>0</v>
      </c>
      <c r="BF619" s="10">
        <f>SUM(AV619+AY619+BA619+BC619+BD619)</f>
        <v>0</v>
      </c>
      <c r="BG619" s="10">
        <f>SUM(AU619+AW619+AX619+AZ619+BB619)</f>
        <v>31</v>
      </c>
      <c r="BH619" s="10">
        <f>SUM($AU619:$BE619)</f>
        <v>31</v>
      </c>
      <c r="BI619" s="10">
        <f>BA619</f>
        <v>0</v>
      </c>
      <c r="BJ619" s="10">
        <f>BD619+BI619</f>
        <v>0</v>
      </c>
      <c r="BK619" s="10">
        <v>0</v>
      </c>
      <c r="BL619" s="10" t="s">
        <v>2380</v>
      </c>
      <c r="BM619" s="10" t="s">
        <v>2377</v>
      </c>
    </row>
    <row r="620" spans="1:65" x14ac:dyDescent="0.25">
      <c r="A620" s="10" t="s">
        <v>736</v>
      </c>
      <c r="B620" s="10" t="s">
        <v>1631</v>
      </c>
      <c r="C620" s="10">
        <v>2003247004</v>
      </c>
      <c r="D620" s="10" t="s">
        <v>1632</v>
      </c>
      <c r="E620" s="10" t="s">
        <v>1633</v>
      </c>
      <c r="F620" s="10" t="s">
        <v>91</v>
      </c>
      <c r="G620" s="10" t="s">
        <v>47</v>
      </c>
      <c r="H620" s="10">
        <v>7277787380</v>
      </c>
      <c r="I620" s="10" t="s">
        <v>1216</v>
      </c>
      <c r="J620" s="22">
        <v>45551</v>
      </c>
      <c r="K620" s="10">
        <v>8825173309</v>
      </c>
      <c r="L620" s="10" t="s">
        <v>759</v>
      </c>
      <c r="M620" s="10" t="s">
        <v>741</v>
      </c>
      <c r="N620" s="10" t="s">
        <v>40</v>
      </c>
      <c r="O620" s="10" t="s">
        <v>41</v>
      </c>
      <c r="P620" s="10" t="s">
        <v>15</v>
      </c>
      <c r="Q620" s="10" t="s">
        <v>15</v>
      </c>
      <c r="R620" s="10" t="s">
        <v>15</v>
      </c>
      <c r="S620" s="10" t="s">
        <v>15</v>
      </c>
      <c r="T620" s="10" t="s">
        <v>2282</v>
      </c>
      <c r="U620" s="10" t="s">
        <v>15</v>
      </c>
      <c r="V620" s="10" t="s">
        <v>15</v>
      </c>
      <c r="W620" s="10" t="s">
        <v>15</v>
      </c>
      <c r="X620" s="10" t="s">
        <v>15</v>
      </c>
      <c r="Y620" s="10" t="s">
        <v>15</v>
      </c>
      <c r="Z620" s="10" t="s">
        <v>15</v>
      </c>
      <c r="AA620" s="10" t="s">
        <v>2282</v>
      </c>
      <c r="AB620" s="10" t="s">
        <v>15</v>
      </c>
      <c r="AC620" s="10" t="s">
        <v>15</v>
      </c>
      <c r="AD620" s="10" t="s">
        <v>15</v>
      </c>
      <c r="AE620" s="10" t="s">
        <v>15</v>
      </c>
      <c r="AF620" s="10" t="s">
        <v>15</v>
      </c>
      <c r="AG620" s="10" t="s">
        <v>15</v>
      </c>
      <c r="AH620" s="10" t="s">
        <v>2282</v>
      </c>
      <c r="AI620" s="10" t="s">
        <v>15</v>
      </c>
      <c r="AJ620" s="10" t="s">
        <v>15</v>
      </c>
      <c r="AK620" s="10" t="s">
        <v>15</v>
      </c>
      <c r="AL620" s="10" t="s">
        <v>15</v>
      </c>
      <c r="AM620" s="10" t="s">
        <v>15</v>
      </c>
      <c r="AN620" s="10" t="s">
        <v>15</v>
      </c>
      <c r="AO620" s="10" t="s">
        <v>2282</v>
      </c>
      <c r="AP620" s="10" t="s">
        <v>15</v>
      </c>
      <c r="AQ620" s="10" t="s">
        <v>15</v>
      </c>
      <c r="AR620" s="10" t="s">
        <v>15</v>
      </c>
      <c r="AS620" s="10" t="s">
        <v>15</v>
      </c>
      <c r="AT620" s="10" t="s">
        <v>15</v>
      </c>
      <c r="AU620" s="10">
        <f>SUM(COUNTIFS($P620:$AT620,{"Present - Approved","On behalf attendance - Approved","On behalf attendance - Regularise - Approved","Present - Regularise - Approved"}))</f>
        <v>27</v>
      </c>
      <c r="AV620" s="10">
        <f>SUM(COUNTIFS($P620:$AT620,{"Present - Awaiting","Present - Regularise - Awaiting"}))</f>
        <v>0</v>
      </c>
      <c r="AW620" s="10">
        <f>SUM(COUNTIFS($P620:$AT620,{"Weekoff - Approved","Weekoff Regularise - Approved","Weekoff - Regularise - Approved"}))</f>
        <v>4</v>
      </c>
      <c r="AX620" s="10">
        <f>SUM(COUNTIFS($P620:$AT620,{"Half Day - Approved","Halfday Present - Regularise - Approved","Halfday Present - Approved"}))/2</f>
        <v>0</v>
      </c>
      <c r="AY620" s="10">
        <f>SUM(COUNTIFS($P620:$AT620,{"Half Day - Awaiting"}))/2</f>
        <v>0</v>
      </c>
      <c r="AZ620" s="10">
        <f>COUNTIFS($P620:$AT620,"*Leave - approved*")</f>
        <v>0</v>
      </c>
      <c r="BA620" s="10">
        <f>SUM(COUNTIFS($P620:$AT620,{"Leave - Awaiting"}))</f>
        <v>0</v>
      </c>
      <c r="BB620" s="10">
        <f>COUNTIFS($P620:$AT620,"*Holiday*")</f>
        <v>0</v>
      </c>
      <c r="BC620" s="10">
        <f>SUM(COUNTIFS($P620:$AT620,{"Absent","Absent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0" s="10">
        <f>SUM(COUNTIFS($P620:$AT620,{"Not Marked","Halfday Present - Rejected","Half Day - Rejected","Marked Absent - Regularise - Rejected"}))</f>
        <v>0</v>
      </c>
      <c r="BE620" s="10">
        <f>COUNTIFS($P620:$AT620,"*NA*")</f>
        <v>0</v>
      </c>
      <c r="BF620" s="10">
        <f>SUM(AV620+AY620+BA620+BC620+BD620)</f>
        <v>0</v>
      </c>
      <c r="BG620" s="10">
        <f>SUM(AU620+AW620+AX620+AZ620+BB620)</f>
        <v>31</v>
      </c>
      <c r="BH620" s="10">
        <f>SUM($AU620:$BE620)</f>
        <v>31</v>
      </c>
      <c r="BI620" s="10">
        <f>BA620</f>
        <v>0</v>
      </c>
      <c r="BJ620" s="10">
        <f>BD620+BI620</f>
        <v>0</v>
      </c>
      <c r="BK620" s="10">
        <v>0</v>
      </c>
      <c r="BL620" s="10" t="s">
        <v>2380</v>
      </c>
      <c r="BM620" s="10" t="s">
        <v>2377</v>
      </c>
    </row>
    <row r="621" spans="1:65" x14ac:dyDescent="0.25">
      <c r="A621" s="10" t="s">
        <v>107</v>
      </c>
      <c r="B621" s="10" t="s">
        <v>313</v>
      </c>
      <c r="C621" s="10">
        <v>2003247018</v>
      </c>
      <c r="D621" s="10" t="s">
        <v>1634</v>
      </c>
      <c r="E621" s="10" t="s">
        <v>1635</v>
      </c>
      <c r="F621" s="10" t="s">
        <v>104</v>
      </c>
      <c r="G621" s="10" t="s">
        <v>47</v>
      </c>
      <c r="H621" s="10">
        <v>7042234092</v>
      </c>
      <c r="I621" s="10" t="s">
        <v>1216</v>
      </c>
      <c r="J621" s="22">
        <v>45549</v>
      </c>
      <c r="K621" s="10">
        <v>9368204080</v>
      </c>
      <c r="L621" s="10" t="s">
        <v>874</v>
      </c>
      <c r="M621" s="10" t="s">
        <v>362</v>
      </c>
      <c r="N621" s="10" t="s">
        <v>40</v>
      </c>
      <c r="O621" s="10" t="s">
        <v>41</v>
      </c>
      <c r="P621" s="10" t="s">
        <v>15</v>
      </c>
      <c r="Q621" s="10" t="s">
        <v>15</v>
      </c>
      <c r="R621" s="10" t="s">
        <v>15</v>
      </c>
      <c r="S621" s="10" t="s">
        <v>15</v>
      </c>
      <c r="T621" s="10" t="s">
        <v>2282</v>
      </c>
      <c r="U621" s="10" t="s">
        <v>15</v>
      </c>
      <c r="V621" s="10" t="s">
        <v>15</v>
      </c>
      <c r="W621" s="10" t="s">
        <v>15</v>
      </c>
      <c r="X621" s="10" t="s">
        <v>15</v>
      </c>
      <c r="Y621" s="10" t="s">
        <v>15</v>
      </c>
      <c r="Z621" s="10" t="s">
        <v>15</v>
      </c>
      <c r="AA621" s="10" t="s">
        <v>2282</v>
      </c>
      <c r="AB621" s="10" t="s">
        <v>15</v>
      </c>
      <c r="AC621" s="10" t="s">
        <v>15</v>
      </c>
      <c r="AD621" s="10" t="s">
        <v>15</v>
      </c>
      <c r="AE621" s="10" t="s">
        <v>15</v>
      </c>
      <c r="AF621" s="10" t="s">
        <v>15</v>
      </c>
      <c r="AG621" s="10" t="s">
        <v>2362</v>
      </c>
      <c r="AH621" s="10" t="s">
        <v>2282</v>
      </c>
      <c r="AI621" s="10" t="s">
        <v>15</v>
      </c>
      <c r="AJ621" s="10" t="s">
        <v>15</v>
      </c>
      <c r="AK621" s="10" t="s">
        <v>15</v>
      </c>
      <c r="AL621" s="10" t="s">
        <v>15</v>
      </c>
      <c r="AM621" s="10" t="s">
        <v>2359</v>
      </c>
      <c r="AN621" s="10" t="s">
        <v>2359</v>
      </c>
      <c r="AO621" s="10" t="s">
        <v>2282</v>
      </c>
      <c r="AP621" s="10" t="s">
        <v>2359</v>
      </c>
      <c r="AQ621" s="10" t="s">
        <v>2359</v>
      </c>
      <c r="AR621" s="10" t="s">
        <v>15</v>
      </c>
      <c r="AS621" s="10" t="s">
        <v>15</v>
      </c>
      <c r="AT621" s="10" t="s">
        <v>15</v>
      </c>
      <c r="AU621" s="10">
        <f>SUM(COUNTIFS($P621:$AT621,{"Present - Approved","On behalf attendance - Approved","On behalf attendance - Regularise - Approved","Present - Regularise - Approved"}))</f>
        <v>22</v>
      </c>
      <c r="AV621" s="10">
        <f>SUM(COUNTIFS($P621:$AT621,{"Present - Awaiting","Present - Regularise - Awaiting"}))</f>
        <v>0</v>
      </c>
      <c r="AW621" s="10">
        <f>SUM(COUNTIFS($P621:$AT621,{"Weekoff - Approved","Weekoff Regularise - Approved","Weekoff - Regularise - Approved"}))</f>
        <v>4</v>
      </c>
      <c r="AX621" s="10">
        <f>SUM(COUNTIFS($P621:$AT621,{"Half Day - Approved","Halfday Present - Regularise - Approved","Halfday Present - Approved"}))/2</f>
        <v>0</v>
      </c>
      <c r="AY621" s="10">
        <f>SUM(COUNTIFS($P621:$AT621,{"Half Day - Awaiting"}))/2</f>
        <v>0</v>
      </c>
      <c r="AZ621" s="10">
        <f>COUNTIFS($P621:$AT621,"*Leave - approved*")</f>
        <v>4</v>
      </c>
      <c r="BA621" s="10">
        <f>SUM(COUNTIFS($P621:$AT621,{"Leave - Awaiting"}))</f>
        <v>0</v>
      </c>
      <c r="BB621" s="10">
        <f>COUNTIFS($P621:$AT621,"*Holiday*")</f>
        <v>1</v>
      </c>
      <c r="BC621" s="10">
        <f>SUM(COUNTIFS($P621:$AT621,{"Absent","Absent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1" s="10">
        <f>SUM(COUNTIFS($P621:$AT621,{"Not Marked","Halfday Present - Rejected","Half Day - Rejected","Marked Absent - Regularise - Rejected"}))</f>
        <v>0</v>
      </c>
      <c r="BE621" s="10">
        <f>COUNTIFS($P621:$AT621,"*NA*")</f>
        <v>0</v>
      </c>
      <c r="BF621" s="10">
        <f>SUM(AV621+AY621+BA621+BC621+BD621)</f>
        <v>0</v>
      </c>
      <c r="BG621" s="10">
        <f>SUM(AU621+AW621+AX621+AZ621+BB621)</f>
        <v>31</v>
      </c>
      <c r="BH621" s="10">
        <f>SUM($AU621:$BE621)</f>
        <v>31</v>
      </c>
      <c r="BI621" s="10">
        <f>BA621</f>
        <v>0</v>
      </c>
      <c r="BJ621" s="10">
        <f>BD621+BI621</f>
        <v>0</v>
      </c>
      <c r="BK621" s="10">
        <v>0</v>
      </c>
      <c r="BL621" s="10" t="s">
        <v>2380</v>
      </c>
      <c r="BM621" s="10" t="s">
        <v>2377</v>
      </c>
    </row>
    <row r="622" spans="1:65" x14ac:dyDescent="0.25">
      <c r="A622" s="10" t="s">
        <v>107</v>
      </c>
      <c r="B622" s="10" t="s">
        <v>1636</v>
      </c>
      <c r="C622" s="10">
        <v>2003247015</v>
      </c>
      <c r="D622" s="10" t="s">
        <v>1637</v>
      </c>
      <c r="E622" s="10" t="s">
        <v>1638</v>
      </c>
      <c r="F622" s="10" t="s">
        <v>104</v>
      </c>
      <c r="G622" s="10" t="s">
        <v>47</v>
      </c>
      <c r="H622" s="10">
        <v>9598696234</v>
      </c>
      <c r="I622" s="10" t="s">
        <v>1216</v>
      </c>
      <c r="J622" s="22">
        <v>45554</v>
      </c>
      <c r="K622" s="10">
        <v>7071200025</v>
      </c>
      <c r="L622" s="10" t="s">
        <v>940</v>
      </c>
      <c r="M622" s="10" t="s">
        <v>371</v>
      </c>
      <c r="N622" s="10" t="s">
        <v>40</v>
      </c>
      <c r="O622" s="10" t="s">
        <v>41</v>
      </c>
      <c r="P622" s="10" t="s">
        <v>15</v>
      </c>
      <c r="Q622" s="10" t="s">
        <v>15</v>
      </c>
      <c r="R622" s="10" t="s">
        <v>15</v>
      </c>
      <c r="S622" s="10" t="s">
        <v>15</v>
      </c>
      <c r="T622" s="10" t="s">
        <v>2282</v>
      </c>
      <c r="U622" s="10" t="s">
        <v>15</v>
      </c>
      <c r="V622" s="10" t="s">
        <v>15</v>
      </c>
      <c r="W622" s="10" t="s">
        <v>15</v>
      </c>
      <c r="X622" s="10" t="s">
        <v>15</v>
      </c>
      <c r="Y622" s="10" t="s">
        <v>15</v>
      </c>
      <c r="Z622" s="10" t="s">
        <v>15</v>
      </c>
      <c r="AA622" s="10" t="s">
        <v>2282</v>
      </c>
      <c r="AB622" s="10" t="s">
        <v>15</v>
      </c>
      <c r="AC622" s="10" t="s">
        <v>15</v>
      </c>
      <c r="AD622" s="10" t="s">
        <v>15</v>
      </c>
      <c r="AE622" s="10" t="s">
        <v>15</v>
      </c>
      <c r="AF622" s="10" t="s">
        <v>15</v>
      </c>
      <c r="AG622" s="10" t="s">
        <v>2362</v>
      </c>
      <c r="AH622" s="10" t="s">
        <v>2282</v>
      </c>
      <c r="AI622" s="10" t="s">
        <v>15</v>
      </c>
      <c r="AJ622" s="10" t="s">
        <v>15</v>
      </c>
      <c r="AK622" s="10" t="s">
        <v>15</v>
      </c>
      <c r="AL622" s="10" t="s">
        <v>15</v>
      </c>
      <c r="AM622" s="10" t="s">
        <v>15</v>
      </c>
      <c r="AN622" s="10" t="s">
        <v>15</v>
      </c>
      <c r="AO622" s="10" t="s">
        <v>2282</v>
      </c>
      <c r="AP622" s="10" t="s">
        <v>15</v>
      </c>
      <c r="AQ622" s="10" t="s">
        <v>15</v>
      </c>
      <c r="AR622" s="10" t="s">
        <v>15</v>
      </c>
      <c r="AS622" s="10" t="s">
        <v>15</v>
      </c>
      <c r="AT622" s="10" t="s">
        <v>15</v>
      </c>
      <c r="AU622" s="10">
        <f>SUM(COUNTIFS($P622:$AT622,{"Present - Approved","On behalf attendance - Approved","On behalf attendance - Regularise - Approved","Present - Regularise - Approved"}))</f>
        <v>26</v>
      </c>
      <c r="AV622" s="10">
        <f>SUM(COUNTIFS($P622:$AT622,{"Present - Awaiting","Present - Regularise - Awaiting"}))</f>
        <v>0</v>
      </c>
      <c r="AW622" s="10">
        <f>SUM(COUNTIFS($P622:$AT622,{"Weekoff - Approved","Weekoff Regularise - Approved","Weekoff - Regularise - Approved"}))</f>
        <v>4</v>
      </c>
      <c r="AX622" s="10">
        <f>SUM(COUNTIFS($P622:$AT622,{"Half Day - Approved","Halfday Present - Regularise - Approved","Halfday Present - Approved"}))/2</f>
        <v>0</v>
      </c>
      <c r="AY622" s="10">
        <f>SUM(COUNTIFS($P622:$AT622,{"Half Day - Awaiting"}))/2</f>
        <v>0</v>
      </c>
      <c r="AZ622" s="10">
        <f>COUNTIFS($P622:$AT622,"*Leave - approved*")</f>
        <v>0</v>
      </c>
      <c r="BA622" s="10">
        <f>SUM(COUNTIFS($P622:$AT622,{"Leave - Awaiting"}))</f>
        <v>0</v>
      </c>
      <c r="BB622" s="10">
        <f>COUNTIFS($P622:$AT622,"*Holiday*")</f>
        <v>1</v>
      </c>
      <c r="BC622" s="10">
        <f>SUM(COUNTIFS($P622:$AT622,{"Absent","Absent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2" s="10">
        <f>SUM(COUNTIFS($P622:$AT622,{"Not Marked","Halfday Present - Rejected","Half Day - Rejected","Marked Absent - Regularise - Rejected"}))</f>
        <v>0</v>
      </c>
      <c r="BE622" s="10">
        <f>COUNTIFS($P622:$AT622,"*NA*")</f>
        <v>0</v>
      </c>
      <c r="BF622" s="10">
        <f>SUM(AV622+AY622+BA622+BC622+BD622)</f>
        <v>0</v>
      </c>
      <c r="BG622" s="10">
        <f>SUM(AU622+AW622+AX622+AZ622+BB622)</f>
        <v>31</v>
      </c>
      <c r="BH622" s="10">
        <f>SUM($AU622:$BE622)</f>
        <v>31</v>
      </c>
      <c r="BI622" s="10">
        <f>BA622</f>
        <v>0</v>
      </c>
      <c r="BJ622" s="10">
        <f>BD622+BI622</f>
        <v>0</v>
      </c>
      <c r="BK622" s="10">
        <v>0</v>
      </c>
      <c r="BL622" s="10" t="s">
        <v>2380</v>
      </c>
      <c r="BM622" s="10" t="s">
        <v>2377</v>
      </c>
    </row>
    <row r="623" spans="1:65" x14ac:dyDescent="0.25">
      <c r="A623" s="10" t="s">
        <v>1639</v>
      </c>
      <c r="B623" s="10" t="s">
        <v>1640</v>
      </c>
      <c r="C623" s="10">
        <v>2003311284</v>
      </c>
      <c r="D623" s="10" t="s">
        <v>1641</v>
      </c>
      <c r="E623" s="10" t="s">
        <v>1642</v>
      </c>
      <c r="F623" s="10" t="s">
        <v>133</v>
      </c>
      <c r="G623" s="10" t="s">
        <v>36</v>
      </c>
      <c r="H623" s="10">
        <v>9863274619</v>
      </c>
      <c r="I623" s="10" t="s">
        <v>228</v>
      </c>
      <c r="J623" s="22">
        <v>45566</v>
      </c>
      <c r="K623" s="10">
        <v>9864553895</v>
      </c>
      <c r="L623" s="10" t="s">
        <v>280</v>
      </c>
      <c r="M623" s="10" t="s">
        <v>281</v>
      </c>
      <c r="N623" s="10" t="s">
        <v>40</v>
      </c>
      <c r="O623" s="10" t="s">
        <v>41</v>
      </c>
      <c r="P623" s="10" t="s">
        <v>15</v>
      </c>
      <c r="Q623" s="10" t="s">
        <v>15</v>
      </c>
      <c r="R623" s="10" t="s">
        <v>15</v>
      </c>
      <c r="S623" s="10" t="s">
        <v>15</v>
      </c>
      <c r="T623" s="10" t="s">
        <v>2282</v>
      </c>
      <c r="U623" s="10" t="s">
        <v>15</v>
      </c>
      <c r="V623" s="10" t="s">
        <v>15</v>
      </c>
      <c r="W623" s="10" t="s">
        <v>15</v>
      </c>
      <c r="X623" s="10" t="s">
        <v>15</v>
      </c>
      <c r="Y623" s="10" t="s">
        <v>2359</v>
      </c>
      <c r="Z623" s="10" t="s">
        <v>15</v>
      </c>
      <c r="AA623" s="10" t="s">
        <v>2282</v>
      </c>
      <c r="AB623" s="10" t="s">
        <v>15</v>
      </c>
      <c r="AC623" s="10" t="s">
        <v>2359</v>
      </c>
      <c r="AD623" s="10" t="s">
        <v>15</v>
      </c>
      <c r="AE623" s="10" t="s">
        <v>15</v>
      </c>
      <c r="AF623" s="10" t="s">
        <v>15</v>
      </c>
      <c r="AG623" s="10" t="s">
        <v>15</v>
      </c>
      <c r="AH623" s="10" t="s">
        <v>2282</v>
      </c>
      <c r="AI623" s="10" t="s">
        <v>15</v>
      </c>
      <c r="AJ623" s="10" t="s">
        <v>15</v>
      </c>
      <c r="AK623" s="10" t="s">
        <v>15</v>
      </c>
      <c r="AL623" s="10" t="s">
        <v>2359</v>
      </c>
      <c r="AM623" s="10" t="s">
        <v>15</v>
      </c>
      <c r="AN623" s="10" t="s">
        <v>15</v>
      </c>
      <c r="AO623" s="10" t="s">
        <v>2282</v>
      </c>
      <c r="AP623" s="10" t="s">
        <v>15</v>
      </c>
      <c r="AQ623" s="10" t="s">
        <v>15</v>
      </c>
      <c r="AR623" s="10" t="s">
        <v>15</v>
      </c>
      <c r="AS623" s="10" t="s">
        <v>15</v>
      </c>
      <c r="AT623" s="10" t="s">
        <v>15</v>
      </c>
      <c r="AU623" s="10">
        <f>SUM(COUNTIFS($P623:$AT623,{"Present - Approved","On behalf attendance - Approved","On behalf attendance - Regularise - Approved","Present - Regularise - Approved"}))</f>
        <v>24</v>
      </c>
      <c r="AV623" s="10">
        <f>SUM(COUNTIFS($P623:$AT623,{"Present - Awaiting","Present - Regularise - Awaiting"}))</f>
        <v>0</v>
      </c>
      <c r="AW623" s="10">
        <f>SUM(COUNTIFS($P623:$AT623,{"Weekoff - Approved","Weekoff Regularise - Approved","Weekoff - Regularise - Approved"}))</f>
        <v>4</v>
      </c>
      <c r="AX623" s="10">
        <f>SUM(COUNTIFS($P623:$AT623,{"Half Day - Approved","Halfday Present - Regularise - Approved","Halfday Present - Approved"}))/2</f>
        <v>0</v>
      </c>
      <c r="AY623" s="10">
        <f>SUM(COUNTIFS($P623:$AT623,{"Half Day - Awaiting"}))/2</f>
        <v>0</v>
      </c>
      <c r="AZ623" s="10">
        <f>COUNTIFS($P623:$AT623,"*Leave - approved*")</f>
        <v>3</v>
      </c>
      <c r="BA623" s="10">
        <f>SUM(COUNTIFS($P623:$AT623,{"Leave - Awaiting"}))</f>
        <v>0</v>
      </c>
      <c r="BB623" s="10">
        <f>COUNTIFS($P623:$AT623,"*Holiday*")</f>
        <v>0</v>
      </c>
      <c r="BC623" s="10">
        <f>SUM(COUNTIFS($P623:$AT623,{"Absent","Absent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3" s="10">
        <f>SUM(COUNTIFS($P623:$AT623,{"Not Marked","Halfday Present - Rejected","Half Day - Rejected","Marked Absent - Regularise - Rejected"}))</f>
        <v>0</v>
      </c>
      <c r="BE623" s="10">
        <f>COUNTIFS($P623:$AT623,"*NA*")</f>
        <v>0</v>
      </c>
      <c r="BF623" s="10">
        <f>SUM(AV623+AY623+BA623+BC623+BD623)</f>
        <v>0</v>
      </c>
      <c r="BG623" s="10">
        <f>SUM(AU623+AW623+AX623+AZ623+BB623)</f>
        <v>31</v>
      </c>
      <c r="BH623" s="10">
        <f>SUM($AU623:$BE623)</f>
        <v>31</v>
      </c>
      <c r="BI623" s="10">
        <f>BA623</f>
        <v>0</v>
      </c>
      <c r="BJ623" s="10">
        <f>BD623+BI623</f>
        <v>0</v>
      </c>
      <c r="BK623" s="10">
        <v>0</v>
      </c>
      <c r="BL623" s="10" t="s">
        <v>2380</v>
      </c>
      <c r="BM623" s="10" t="s">
        <v>2377</v>
      </c>
    </row>
    <row r="624" spans="1:65" x14ac:dyDescent="0.25">
      <c r="A624" s="10" t="s">
        <v>177</v>
      </c>
      <c r="B624" s="10" t="s">
        <v>506</v>
      </c>
      <c r="C624" s="10">
        <v>2003311283</v>
      </c>
      <c r="D624" s="10" t="s">
        <v>1643</v>
      </c>
      <c r="E624" s="10" t="s">
        <v>1644</v>
      </c>
      <c r="F624" s="10" t="s">
        <v>46</v>
      </c>
      <c r="G624" s="10" t="s">
        <v>47</v>
      </c>
      <c r="H624" s="10">
        <v>9588651574</v>
      </c>
      <c r="I624" s="10" t="s">
        <v>1216</v>
      </c>
      <c r="J624" s="22">
        <v>45558</v>
      </c>
      <c r="K624" s="10">
        <v>9766264906</v>
      </c>
      <c r="L624" s="10" t="s">
        <v>509</v>
      </c>
      <c r="M624" s="10" t="s">
        <v>428</v>
      </c>
      <c r="N624" s="10" t="s">
        <v>40</v>
      </c>
      <c r="O624" s="10" t="s">
        <v>41</v>
      </c>
      <c r="P624" s="10" t="s">
        <v>2359</v>
      </c>
      <c r="Q624" s="10" t="s">
        <v>2359</v>
      </c>
      <c r="R624" s="10" t="s">
        <v>15</v>
      </c>
      <c r="S624" s="10" t="s">
        <v>15</v>
      </c>
      <c r="T624" s="10" t="s">
        <v>2282</v>
      </c>
      <c r="U624" s="10" t="s">
        <v>15</v>
      </c>
      <c r="V624" s="10" t="s">
        <v>15</v>
      </c>
      <c r="W624" s="10" t="s">
        <v>15</v>
      </c>
      <c r="X624" s="10" t="s">
        <v>15</v>
      </c>
      <c r="Y624" s="10" t="s">
        <v>15</v>
      </c>
      <c r="Z624" s="10" t="s">
        <v>15</v>
      </c>
      <c r="AA624" s="10" t="s">
        <v>2282</v>
      </c>
      <c r="AB624" s="10" t="s">
        <v>15</v>
      </c>
      <c r="AC624" s="10" t="s">
        <v>15</v>
      </c>
      <c r="AD624" s="10" t="s">
        <v>15</v>
      </c>
      <c r="AE624" s="10" t="s">
        <v>15</v>
      </c>
      <c r="AF624" s="10" t="s">
        <v>15</v>
      </c>
      <c r="AG624" s="10" t="s">
        <v>15</v>
      </c>
      <c r="AH624" s="10" t="s">
        <v>2282</v>
      </c>
      <c r="AI624" s="10" t="s">
        <v>15</v>
      </c>
      <c r="AJ624" s="10" t="s">
        <v>15</v>
      </c>
      <c r="AK624" s="10" t="s">
        <v>15</v>
      </c>
      <c r="AL624" s="10" t="s">
        <v>15</v>
      </c>
      <c r="AM624" s="10" t="s">
        <v>15</v>
      </c>
      <c r="AN624" s="10" t="s">
        <v>15</v>
      </c>
      <c r="AO624" s="10" t="s">
        <v>2282</v>
      </c>
      <c r="AP624" s="10" t="s">
        <v>15</v>
      </c>
      <c r="AQ624" s="10" t="s">
        <v>15</v>
      </c>
      <c r="AR624" s="10" t="s">
        <v>15</v>
      </c>
      <c r="AS624" s="10" t="s">
        <v>15</v>
      </c>
      <c r="AT624" s="10" t="s">
        <v>15</v>
      </c>
      <c r="AU624" s="10">
        <f>SUM(COUNTIFS($P624:$AT624,{"Present - Approved","On behalf attendance - Approved","On behalf attendance - Regularise - Approved","Present - Regularise - Approved"}))</f>
        <v>25</v>
      </c>
      <c r="AV624" s="10">
        <f>SUM(COUNTIFS($P624:$AT624,{"Present - Awaiting","Present - Regularise - Awaiting"}))</f>
        <v>0</v>
      </c>
      <c r="AW624" s="10">
        <f>SUM(COUNTIFS($P624:$AT624,{"Weekoff - Approved","Weekoff Regularise - Approved","Weekoff - Regularise - Approved"}))</f>
        <v>4</v>
      </c>
      <c r="AX624" s="10">
        <f>SUM(COUNTIFS($P624:$AT624,{"Half Day - Approved","Halfday Present - Regularise - Approved","Halfday Present - Approved"}))/2</f>
        <v>0</v>
      </c>
      <c r="AY624" s="10">
        <f>SUM(COUNTIFS($P624:$AT624,{"Half Day - Awaiting"}))/2</f>
        <v>0</v>
      </c>
      <c r="AZ624" s="10">
        <f>COUNTIFS($P624:$AT624,"*Leave - approved*")</f>
        <v>2</v>
      </c>
      <c r="BA624" s="10">
        <f>SUM(COUNTIFS($P624:$AT624,{"Leave - Awaiting"}))</f>
        <v>0</v>
      </c>
      <c r="BB624" s="10">
        <f>COUNTIFS($P624:$AT624,"*Holiday*")</f>
        <v>0</v>
      </c>
      <c r="BC624" s="10">
        <f>SUM(COUNTIFS($P624:$AT624,{"Absent","Absent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4" s="10">
        <f>SUM(COUNTIFS($P624:$AT624,{"Not Marked","Halfday Present - Rejected","Half Day - Rejected","Marked Absent - Regularise - Rejected"}))</f>
        <v>0</v>
      </c>
      <c r="BE624" s="10">
        <f>COUNTIFS($P624:$AT624,"*NA*")</f>
        <v>0</v>
      </c>
      <c r="BF624" s="10">
        <f>SUM(AV624+AY624+BA624+BC624+BD624)</f>
        <v>0</v>
      </c>
      <c r="BG624" s="10">
        <f>SUM(AU624+AW624+AX624+AZ624+BB624)</f>
        <v>31</v>
      </c>
      <c r="BH624" s="10">
        <f>SUM($AU624:$BE624)</f>
        <v>31</v>
      </c>
      <c r="BI624" s="10">
        <f>BA624</f>
        <v>0</v>
      </c>
      <c r="BJ624" s="10">
        <f>BD624+BI624</f>
        <v>0</v>
      </c>
      <c r="BK624" s="10">
        <v>0</v>
      </c>
      <c r="BL624" s="10" t="s">
        <v>2380</v>
      </c>
      <c r="BM624" s="10" t="s">
        <v>2377</v>
      </c>
    </row>
    <row r="625" spans="1:65" x14ac:dyDescent="0.25">
      <c r="A625" s="10" t="s">
        <v>42</v>
      </c>
      <c r="B625" s="10" t="s">
        <v>55</v>
      </c>
      <c r="C625" s="10">
        <v>2003381189</v>
      </c>
      <c r="D625" s="10" t="s">
        <v>1804</v>
      </c>
      <c r="E625" s="10" t="s">
        <v>1805</v>
      </c>
      <c r="F625" s="10" t="s">
        <v>46</v>
      </c>
      <c r="G625" s="10" t="s">
        <v>47</v>
      </c>
      <c r="H625" s="10">
        <v>9753124043</v>
      </c>
      <c r="I625" s="10" t="s">
        <v>1216</v>
      </c>
      <c r="J625" s="22">
        <v>45630</v>
      </c>
      <c r="K625" s="10">
        <v>9826251785</v>
      </c>
      <c r="L625" s="10" t="s">
        <v>58</v>
      </c>
      <c r="M625" s="10" t="s">
        <v>59</v>
      </c>
      <c r="N625" s="10" t="s">
        <v>2389</v>
      </c>
      <c r="O625" s="15">
        <v>45798</v>
      </c>
      <c r="P625" s="10" t="s">
        <v>15</v>
      </c>
      <c r="Q625" s="10" t="s">
        <v>25</v>
      </c>
      <c r="R625" s="10" t="s">
        <v>25</v>
      </c>
      <c r="S625" s="10" t="s">
        <v>25</v>
      </c>
      <c r="T625" s="10" t="s">
        <v>25</v>
      </c>
      <c r="U625" s="10" t="s">
        <v>25</v>
      </c>
      <c r="V625" s="10" t="s">
        <v>25</v>
      </c>
      <c r="W625" s="10" t="s">
        <v>25</v>
      </c>
      <c r="X625" s="10" t="s">
        <v>25</v>
      </c>
      <c r="Y625" s="10" t="s">
        <v>25</v>
      </c>
      <c r="Z625" s="10" t="s">
        <v>25</v>
      </c>
      <c r="AA625" s="10" t="s">
        <v>25</v>
      </c>
      <c r="AB625" s="10" t="s">
        <v>25</v>
      </c>
      <c r="AC625" s="10" t="s">
        <v>25</v>
      </c>
      <c r="AD625" s="10" t="s">
        <v>25</v>
      </c>
      <c r="AE625" s="10" t="s">
        <v>25</v>
      </c>
      <c r="AF625" s="10" t="s">
        <v>25</v>
      </c>
      <c r="AG625" s="10" t="s">
        <v>25</v>
      </c>
      <c r="AH625" s="10" t="s">
        <v>25</v>
      </c>
      <c r="AI625" s="10" t="s">
        <v>25</v>
      </c>
      <c r="AJ625" s="10" t="s">
        <v>25</v>
      </c>
      <c r="AK625" s="10" t="s">
        <v>25</v>
      </c>
      <c r="AL625" s="10" t="s">
        <v>25</v>
      </c>
      <c r="AM625" s="10" t="s">
        <v>25</v>
      </c>
      <c r="AN625" s="10" t="s">
        <v>25</v>
      </c>
      <c r="AO625" s="10" t="s">
        <v>25</v>
      </c>
      <c r="AP625" s="10" t="s">
        <v>25</v>
      </c>
      <c r="AQ625" s="10" t="s">
        <v>25</v>
      </c>
      <c r="AR625" s="10" t="s">
        <v>25</v>
      </c>
      <c r="AS625" s="10" t="s">
        <v>25</v>
      </c>
      <c r="AT625" s="10" t="s">
        <v>25</v>
      </c>
      <c r="AU625" s="10">
        <f>SUM(COUNTIFS($P625:$AT625,{"Present - Approved","On behalf attendance - Approved","On behalf attendance - Regularise - Approved","Present - Regularise - Approved"}))</f>
        <v>1</v>
      </c>
      <c r="AV625" s="10">
        <f>SUM(COUNTIFS($P625:$AT625,{"Present - Awaiting","Present - Regularise - Awaiting"}))</f>
        <v>0</v>
      </c>
      <c r="AW625" s="10">
        <f>SUM(COUNTIFS($P625:$AT625,{"Weekoff - Approved","Weekoff Regularise - Approved","Weekoff - Regularise - Approved"}))</f>
        <v>0</v>
      </c>
      <c r="AX625" s="10">
        <f>SUM(COUNTIFS($P625:$AT625,{"Half Day - Approved","Halfday Present - Regularise - Approved","Halfday Present - Approved"}))/2</f>
        <v>0</v>
      </c>
      <c r="AY625" s="10">
        <f>SUM(COUNTIFS($P625:$AT625,{"Half Day - Awaiting"}))/2</f>
        <v>0</v>
      </c>
      <c r="AZ625" s="10">
        <f>COUNTIFS($P625:$AT625,"*Leave - approved*")</f>
        <v>0</v>
      </c>
      <c r="BA625" s="10">
        <f>SUM(COUNTIFS($P625:$AT625,{"Leave - Awaiting"}))</f>
        <v>0</v>
      </c>
      <c r="BB625" s="10">
        <f>COUNTIFS($P625:$AT625,"*Holiday*")</f>
        <v>0</v>
      </c>
      <c r="BC625" s="10">
        <f>SUM(COUNTIFS($P625:$AT625,{"Absent","Absent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5" s="10">
        <f>SUM(COUNTIFS($P625:$AT625,{"Not Marked","Halfday Present - Rejected","Half Day - Rejected","Marked Absent - Regularise - Rejected"}))</f>
        <v>0</v>
      </c>
      <c r="BE625" s="10">
        <f>COUNTIFS($P625:$AT625,"*NA*")</f>
        <v>30</v>
      </c>
      <c r="BF625" s="10">
        <f>SUM(AV625+AY625+BA625+BC625+BD625)</f>
        <v>0</v>
      </c>
      <c r="BG625" s="10">
        <f>SUM(AU625+AW625+AX625+AZ625+BB625)</f>
        <v>1</v>
      </c>
      <c r="BH625" s="10">
        <f>SUM($AU625:$BE625)</f>
        <v>31</v>
      </c>
      <c r="BI625" s="10">
        <f>BA625</f>
        <v>0</v>
      </c>
      <c r="BJ625" s="10">
        <f>BD625+BI625</f>
        <v>0</v>
      </c>
      <c r="BK625" s="10">
        <v>0</v>
      </c>
      <c r="BL625" s="10" t="s">
        <v>2380</v>
      </c>
      <c r="BM625" s="10" t="s">
        <v>2377</v>
      </c>
    </row>
    <row r="626" spans="1:65" x14ac:dyDescent="0.25">
      <c r="A626" s="10" t="s">
        <v>87</v>
      </c>
      <c r="B626" s="10" t="s">
        <v>88</v>
      </c>
      <c r="C626" s="10">
        <v>2003247023</v>
      </c>
      <c r="D626" s="10" t="s">
        <v>1648</v>
      </c>
      <c r="E626" s="10" t="s">
        <v>1649</v>
      </c>
      <c r="F626" s="10" t="s">
        <v>91</v>
      </c>
      <c r="G626" s="10" t="s">
        <v>1628</v>
      </c>
      <c r="H626" s="10">
        <v>9051943009</v>
      </c>
      <c r="I626" s="10" t="s">
        <v>1216</v>
      </c>
      <c r="J626" s="22">
        <v>45541</v>
      </c>
      <c r="K626" s="10">
        <v>8617076007</v>
      </c>
      <c r="L626" s="10" t="s">
        <v>657</v>
      </c>
      <c r="M626" s="10" t="s">
        <v>99</v>
      </c>
      <c r="N626" s="10" t="s">
        <v>40</v>
      </c>
      <c r="O626" s="10" t="s">
        <v>41</v>
      </c>
      <c r="P626" s="10" t="s">
        <v>15</v>
      </c>
      <c r="Q626" s="10" t="s">
        <v>15</v>
      </c>
      <c r="R626" s="10" t="s">
        <v>15</v>
      </c>
      <c r="S626" s="10" t="s">
        <v>15</v>
      </c>
      <c r="T626" s="10" t="s">
        <v>2282</v>
      </c>
      <c r="U626" s="10" t="s">
        <v>15</v>
      </c>
      <c r="V626" s="10" t="s">
        <v>15</v>
      </c>
      <c r="W626" s="10" t="s">
        <v>15</v>
      </c>
      <c r="X626" s="10" t="s">
        <v>15</v>
      </c>
      <c r="Y626" s="10" t="s">
        <v>15</v>
      </c>
      <c r="Z626" s="10" t="s">
        <v>15</v>
      </c>
      <c r="AA626" s="10" t="s">
        <v>2282</v>
      </c>
      <c r="AB626" s="10" t="s">
        <v>15</v>
      </c>
      <c r="AC626" s="10" t="s">
        <v>15</v>
      </c>
      <c r="AD626" s="10" t="s">
        <v>15</v>
      </c>
      <c r="AE626" s="10" t="s">
        <v>15</v>
      </c>
      <c r="AF626" s="10" t="s">
        <v>15</v>
      </c>
      <c r="AG626" s="10" t="s">
        <v>15</v>
      </c>
      <c r="AH626" s="10" t="s">
        <v>2282</v>
      </c>
      <c r="AI626" s="10" t="s">
        <v>2359</v>
      </c>
      <c r="AJ626" s="10" t="s">
        <v>2359</v>
      </c>
      <c r="AK626" s="10" t="s">
        <v>15</v>
      </c>
      <c r="AL626" s="10" t="s">
        <v>15</v>
      </c>
      <c r="AM626" s="10" t="s">
        <v>15</v>
      </c>
      <c r="AN626" s="10" t="s">
        <v>15</v>
      </c>
      <c r="AO626" s="10" t="s">
        <v>2282</v>
      </c>
      <c r="AP626" s="10" t="s">
        <v>15</v>
      </c>
      <c r="AQ626" s="10" t="s">
        <v>15</v>
      </c>
      <c r="AR626" s="10" t="s">
        <v>2359</v>
      </c>
      <c r="AS626" s="10" t="s">
        <v>15</v>
      </c>
      <c r="AT626" s="10" t="s">
        <v>15</v>
      </c>
      <c r="AU626" s="10">
        <f>SUM(COUNTIFS($P626:$AT626,{"Present - Approved","On behalf attendance - Approved","On behalf attendance - Regularise - Approved","Present - Regularise - Approved"}))</f>
        <v>24</v>
      </c>
      <c r="AV626" s="10">
        <f>SUM(COUNTIFS($P626:$AT626,{"Present - Awaiting","Present - Regularise - Awaiting"}))</f>
        <v>0</v>
      </c>
      <c r="AW626" s="10">
        <f>SUM(COUNTIFS($P626:$AT626,{"Weekoff - Approved","Weekoff Regularise - Approved","Weekoff - Regularise - Approved"}))</f>
        <v>4</v>
      </c>
      <c r="AX626" s="10">
        <f>SUM(COUNTIFS($P626:$AT626,{"Half Day - Approved","Halfday Present - Regularise - Approved","Halfday Present - Approved"}))/2</f>
        <v>0</v>
      </c>
      <c r="AY626" s="10">
        <f>SUM(COUNTIFS($P626:$AT626,{"Half Day - Awaiting"}))/2</f>
        <v>0</v>
      </c>
      <c r="AZ626" s="10">
        <f>COUNTIFS($P626:$AT626,"*Leave - approved*")</f>
        <v>3</v>
      </c>
      <c r="BA626" s="10">
        <f>SUM(COUNTIFS($P626:$AT626,{"Leave - Awaiting"}))</f>
        <v>0</v>
      </c>
      <c r="BB626" s="10">
        <f>COUNTIFS($P626:$AT626,"*Holiday*")</f>
        <v>0</v>
      </c>
      <c r="BC626" s="10">
        <f>SUM(COUNTIFS($P626:$AT626,{"Absent","Absent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6" s="10">
        <f>SUM(COUNTIFS($P626:$AT626,{"Not Marked","Halfday Present - Rejected","Half Day - Rejected","Marked Absent - Regularise - Rejected"}))</f>
        <v>0</v>
      </c>
      <c r="BE626" s="10">
        <f>COUNTIFS($P626:$AT626,"*NA*")</f>
        <v>0</v>
      </c>
      <c r="BF626" s="10">
        <f>SUM(AV626+AY626+BA626+BC626+BD626)</f>
        <v>0</v>
      </c>
      <c r="BG626" s="10">
        <f>SUM(AU626+AW626+AX626+AZ626+BB626)</f>
        <v>31</v>
      </c>
      <c r="BH626" s="10">
        <f>SUM($AU626:$BE626)</f>
        <v>31</v>
      </c>
      <c r="BI626" s="10">
        <f>BA626</f>
        <v>0</v>
      </c>
      <c r="BJ626" s="10">
        <f>BD626+BI626</f>
        <v>0</v>
      </c>
      <c r="BK626" s="10">
        <v>0</v>
      </c>
      <c r="BL626" s="10" t="s">
        <v>2380</v>
      </c>
      <c r="BM626" s="10" t="s">
        <v>2377</v>
      </c>
    </row>
    <row r="627" spans="1:65" x14ac:dyDescent="0.25">
      <c r="A627" s="10" t="s">
        <v>117</v>
      </c>
      <c r="B627" s="10" t="s">
        <v>326</v>
      </c>
      <c r="C627" s="10">
        <v>2003311282</v>
      </c>
      <c r="D627" s="10" t="s">
        <v>1650</v>
      </c>
      <c r="E627" s="10" t="s">
        <v>1651</v>
      </c>
      <c r="F627" s="10" t="s">
        <v>35</v>
      </c>
      <c r="G627" s="10" t="s">
        <v>47</v>
      </c>
      <c r="H627" s="10">
        <v>8903504274</v>
      </c>
      <c r="I627" s="10" t="s">
        <v>1216</v>
      </c>
      <c r="J627" s="22">
        <v>45559</v>
      </c>
      <c r="K627" s="10">
        <v>9715610470</v>
      </c>
      <c r="L627" s="10" t="s">
        <v>1189</v>
      </c>
      <c r="M627" s="10" t="s">
        <v>253</v>
      </c>
      <c r="N627" s="10" t="s">
        <v>40</v>
      </c>
      <c r="O627" s="10" t="s">
        <v>41</v>
      </c>
      <c r="P627" s="10" t="s">
        <v>2359</v>
      </c>
      <c r="Q627" s="10" t="s">
        <v>15</v>
      </c>
      <c r="R627" s="10" t="s">
        <v>2359</v>
      </c>
      <c r="S627" s="10" t="s">
        <v>15</v>
      </c>
      <c r="T627" s="10" t="s">
        <v>2282</v>
      </c>
      <c r="U627" s="10" t="s">
        <v>2360</v>
      </c>
      <c r="V627" s="10" t="s">
        <v>15</v>
      </c>
      <c r="W627" s="10" t="s">
        <v>2360</v>
      </c>
      <c r="X627" s="10" t="s">
        <v>15</v>
      </c>
      <c r="Y627" s="10" t="s">
        <v>2360</v>
      </c>
      <c r="Z627" s="10" t="s">
        <v>15</v>
      </c>
      <c r="AA627" s="10" t="s">
        <v>2282</v>
      </c>
      <c r="AB627" s="10" t="s">
        <v>15</v>
      </c>
      <c r="AC627" s="10" t="s">
        <v>2360</v>
      </c>
      <c r="AD627" s="10" t="s">
        <v>2360</v>
      </c>
      <c r="AE627" s="10" t="s">
        <v>2360</v>
      </c>
      <c r="AF627" s="10" t="s">
        <v>2360</v>
      </c>
      <c r="AG627" s="10" t="s">
        <v>2360</v>
      </c>
      <c r="AH627" s="10" t="s">
        <v>2282</v>
      </c>
      <c r="AI627" s="10" t="s">
        <v>15</v>
      </c>
      <c r="AJ627" s="10" t="s">
        <v>15</v>
      </c>
      <c r="AK627" s="10" t="s">
        <v>15</v>
      </c>
      <c r="AL627" s="10" t="s">
        <v>2360</v>
      </c>
      <c r="AM627" s="10" t="s">
        <v>2360</v>
      </c>
      <c r="AN627" s="10" t="s">
        <v>2360</v>
      </c>
      <c r="AO627" s="10" t="s">
        <v>2282</v>
      </c>
      <c r="AP627" s="10" t="s">
        <v>15</v>
      </c>
      <c r="AQ627" s="10" t="s">
        <v>2360</v>
      </c>
      <c r="AR627" s="10" t="s">
        <v>15</v>
      </c>
      <c r="AS627" s="10" t="s">
        <v>15</v>
      </c>
      <c r="AT627" s="10" t="s">
        <v>15</v>
      </c>
      <c r="AU627" s="10">
        <f>SUM(COUNTIFS($P627:$AT627,{"Present - Approved","On behalf attendance - Approved","On behalf attendance - Regularise - Approved","Present - Regularise - Approved"}))</f>
        <v>25</v>
      </c>
      <c r="AV627" s="10">
        <f>SUM(COUNTIFS($P627:$AT627,{"Present - Awaiting","Present - Regularise - Awaiting"}))</f>
        <v>0</v>
      </c>
      <c r="AW627" s="10">
        <f>SUM(COUNTIFS($P627:$AT627,{"Weekoff - Approved","Weekoff Regularise - Approved","Weekoff - Regularise - Approved"}))</f>
        <v>4</v>
      </c>
      <c r="AX627" s="10">
        <f>SUM(COUNTIFS($P627:$AT627,{"Half Day - Approved","Halfday Present - Regularise - Approved","Halfday Present - Approved"}))/2</f>
        <v>0</v>
      </c>
      <c r="AY627" s="10">
        <f>SUM(COUNTIFS($P627:$AT627,{"Half Day - Awaiting"}))/2</f>
        <v>0</v>
      </c>
      <c r="AZ627" s="10">
        <f>COUNTIFS($P627:$AT627,"*Leave - approved*")</f>
        <v>2</v>
      </c>
      <c r="BA627" s="10">
        <f>SUM(COUNTIFS($P627:$AT627,{"Leave - Awaiting"}))</f>
        <v>0</v>
      </c>
      <c r="BB627" s="10">
        <f>COUNTIFS($P627:$AT627,"*Holiday*")</f>
        <v>0</v>
      </c>
      <c r="BC627" s="10">
        <f>SUM(COUNTIFS($P627:$AT627,{"Absent","Absent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7" s="10">
        <f>SUM(COUNTIFS($P627:$AT627,{"Not Marked","Halfday Present - Rejected","Half Day - Rejected","Marked Absent - Regularise - Rejected"}))</f>
        <v>0</v>
      </c>
      <c r="BE627" s="10">
        <f>COUNTIFS($P627:$AT627,"*NA*")</f>
        <v>0</v>
      </c>
      <c r="BF627" s="10">
        <f>SUM(AV627+AY627+BA627+BC627+BD627)</f>
        <v>0</v>
      </c>
      <c r="BG627" s="10">
        <f>SUM(AU627+AW627+AX627+AZ627+BB627)</f>
        <v>31</v>
      </c>
      <c r="BH627" s="10">
        <f>SUM($AU627:$BE627)</f>
        <v>31</v>
      </c>
      <c r="BI627" s="10">
        <f>BA627</f>
        <v>0</v>
      </c>
      <c r="BJ627" s="10">
        <f>BD627+BI627</f>
        <v>0</v>
      </c>
      <c r="BK627" s="10">
        <v>0</v>
      </c>
      <c r="BL627" s="10" t="s">
        <v>2380</v>
      </c>
      <c r="BM627" s="10" t="s">
        <v>2377</v>
      </c>
    </row>
    <row r="628" spans="1:65" x14ac:dyDescent="0.25">
      <c r="A628" s="10" t="s">
        <v>31</v>
      </c>
      <c r="B628" s="10" t="s">
        <v>136</v>
      </c>
      <c r="C628" s="10">
        <v>2003311280</v>
      </c>
      <c r="D628" s="10" t="s">
        <v>1654</v>
      </c>
      <c r="E628" s="10" t="s">
        <v>1655</v>
      </c>
      <c r="F628" s="10" t="s">
        <v>35</v>
      </c>
      <c r="G628" s="10" t="s">
        <v>47</v>
      </c>
      <c r="H628" s="10">
        <v>9148887649</v>
      </c>
      <c r="I628" s="10" t="s">
        <v>1216</v>
      </c>
      <c r="J628" s="22">
        <v>45560</v>
      </c>
      <c r="K628" s="10">
        <v>7349039142</v>
      </c>
      <c r="L628" s="10" t="s">
        <v>546</v>
      </c>
      <c r="M628" s="10" t="s">
        <v>140</v>
      </c>
      <c r="N628" s="10" t="s">
        <v>40</v>
      </c>
      <c r="O628" s="10" t="s">
        <v>41</v>
      </c>
      <c r="P628" s="10" t="s">
        <v>15</v>
      </c>
      <c r="Q628" s="10" t="s">
        <v>15</v>
      </c>
      <c r="R628" s="10" t="s">
        <v>15</v>
      </c>
      <c r="S628" s="10" t="s">
        <v>15</v>
      </c>
      <c r="T628" s="10" t="s">
        <v>2282</v>
      </c>
      <c r="U628" s="10" t="s">
        <v>15</v>
      </c>
      <c r="V628" s="10" t="s">
        <v>15</v>
      </c>
      <c r="W628" s="10" t="s">
        <v>15</v>
      </c>
      <c r="X628" s="10" t="s">
        <v>15</v>
      </c>
      <c r="Y628" s="10" t="s">
        <v>15</v>
      </c>
      <c r="Z628" s="10" t="s">
        <v>15</v>
      </c>
      <c r="AA628" s="10" t="s">
        <v>2282</v>
      </c>
      <c r="AB628" s="10" t="s">
        <v>15</v>
      </c>
      <c r="AC628" s="10" t="s">
        <v>2359</v>
      </c>
      <c r="AD628" s="10" t="s">
        <v>15</v>
      </c>
      <c r="AE628" s="10" t="s">
        <v>15</v>
      </c>
      <c r="AF628" s="10" t="s">
        <v>15</v>
      </c>
      <c r="AG628" s="10" t="s">
        <v>15</v>
      </c>
      <c r="AH628" s="10" t="s">
        <v>2282</v>
      </c>
      <c r="AI628" s="10" t="s">
        <v>15</v>
      </c>
      <c r="AJ628" s="10" t="s">
        <v>15</v>
      </c>
      <c r="AK628" s="10" t="s">
        <v>15</v>
      </c>
      <c r="AL628" s="10" t="s">
        <v>15</v>
      </c>
      <c r="AM628" s="10" t="s">
        <v>15</v>
      </c>
      <c r="AN628" s="10" t="s">
        <v>15</v>
      </c>
      <c r="AO628" s="10" t="s">
        <v>2282</v>
      </c>
      <c r="AP628" s="10" t="s">
        <v>15</v>
      </c>
      <c r="AQ628" s="10" t="s">
        <v>15</v>
      </c>
      <c r="AR628" s="10" t="s">
        <v>15</v>
      </c>
      <c r="AS628" s="10" t="s">
        <v>15</v>
      </c>
      <c r="AT628" s="10" t="s">
        <v>15</v>
      </c>
      <c r="AU628" s="10">
        <f>SUM(COUNTIFS($P628:$AT628,{"Present - Approved","On behalf attendance - Approved","On behalf attendance - Regularise - Approved","Present - Regularise - Approved"}))</f>
        <v>26</v>
      </c>
      <c r="AV628" s="10">
        <f>SUM(COUNTIFS($P628:$AT628,{"Present - Awaiting","Present - Regularise - Awaiting"}))</f>
        <v>0</v>
      </c>
      <c r="AW628" s="10">
        <f>SUM(COUNTIFS($P628:$AT628,{"Weekoff - Approved","Weekoff Regularise - Approved","Weekoff - Regularise - Approved"}))</f>
        <v>4</v>
      </c>
      <c r="AX628" s="10">
        <f>SUM(COUNTIFS($P628:$AT628,{"Half Day - Approved","Halfday Present - Regularise - Approved","Halfday Present - Approved"}))/2</f>
        <v>0</v>
      </c>
      <c r="AY628" s="10">
        <f>SUM(COUNTIFS($P628:$AT628,{"Half Day - Awaiting"}))/2</f>
        <v>0</v>
      </c>
      <c r="AZ628" s="10">
        <f>COUNTIFS($P628:$AT628,"*Leave - approved*")</f>
        <v>1</v>
      </c>
      <c r="BA628" s="10">
        <f>SUM(COUNTIFS($P628:$AT628,{"Leave - Awaiting"}))</f>
        <v>0</v>
      </c>
      <c r="BB628" s="10">
        <f>COUNTIFS($P628:$AT628,"*Holiday*")</f>
        <v>0</v>
      </c>
      <c r="BC628" s="10">
        <f>SUM(COUNTIFS($P628:$AT628,{"Absent","Absent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8" s="10">
        <f>SUM(COUNTIFS($P628:$AT628,{"Not Marked","Halfday Present - Rejected","Half Day - Rejected","Marked Absent - Regularise - Rejected"}))</f>
        <v>0</v>
      </c>
      <c r="BE628" s="10">
        <f>COUNTIFS($P628:$AT628,"*NA*")</f>
        <v>0</v>
      </c>
      <c r="BF628" s="10">
        <f>SUM(AV628+AY628+BA628+BC628+BD628)</f>
        <v>0</v>
      </c>
      <c r="BG628" s="10">
        <f>SUM(AU628+AW628+AX628+AZ628+BB628)</f>
        <v>31</v>
      </c>
      <c r="BH628" s="10">
        <f>SUM($AU628:$BE628)</f>
        <v>31</v>
      </c>
      <c r="BI628" s="10">
        <f>BA628</f>
        <v>0</v>
      </c>
      <c r="BJ628" s="10">
        <f>BD628+BI628</f>
        <v>0</v>
      </c>
      <c r="BK628" s="10">
        <v>0</v>
      </c>
      <c r="BL628" s="10" t="s">
        <v>2380</v>
      </c>
      <c r="BM628" s="10" t="s">
        <v>2377</v>
      </c>
    </row>
    <row r="629" spans="1:65" x14ac:dyDescent="0.25">
      <c r="A629" s="10" t="s">
        <v>151</v>
      </c>
      <c r="B629" s="10" t="s">
        <v>164</v>
      </c>
      <c r="C629" s="10">
        <v>2003311277</v>
      </c>
      <c r="D629" s="10" t="s">
        <v>1656</v>
      </c>
      <c r="E629" s="10" t="s">
        <v>1657</v>
      </c>
      <c r="F629" s="10" t="s">
        <v>104</v>
      </c>
      <c r="G629" s="10" t="s">
        <v>47</v>
      </c>
      <c r="H629" s="10">
        <v>9782405846</v>
      </c>
      <c r="I629" s="10" t="s">
        <v>1216</v>
      </c>
      <c r="J629" s="22">
        <v>45562</v>
      </c>
      <c r="K629" s="10">
        <v>8356935866</v>
      </c>
      <c r="L629" s="10" t="s">
        <v>155</v>
      </c>
      <c r="M629" s="10" t="s">
        <v>156</v>
      </c>
      <c r="N629" s="10" t="s">
        <v>40</v>
      </c>
      <c r="O629" s="10" t="s">
        <v>41</v>
      </c>
      <c r="P629" s="10" t="s">
        <v>15</v>
      </c>
      <c r="Q629" s="10" t="s">
        <v>15</v>
      </c>
      <c r="R629" s="10" t="s">
        <v>15</v>
      </c>
      <c r="S629" s="10" t="s">
        <v>15</v>
      </c>
      <c r="T629" s="10" t="s">
        <v>2282</v>
      </c>
      <c r="U629" s="10" t="s">
        <v>15</v>
      </c>
      <c r="V629" s="10" t="s">
        <v>15</v>
      </c>
      <c r="W629" s="10" t="s">
        <v>2359</v>
      </c>
      <c r="X629" s="10" t="s">
        <v>15</v>
      </c>
      <c r="Y629" s="10" t="s">
        <v>15</v>
      </c>
      <c r="Z629" s="10" t="s">
        <v>15</v>
      </c>
      <c r="AA629" s="10" t="s">
        <v>2282</v>
      </c>
      <c r="AB629" s="10" t="s">
        <v>15</v>
      </c>
      <c r="AC629" s="10" t="s">
        <v>15</v>
      </c>
      <c r="AD629" s="10" t="s">
        <v>15</v>
      </c>
      <c r="AE629" s="10" t="s">
        <v>15</v>
      </c>
      <c r="AF629" s="10" t="s">
        <v>15</v>
      </c>
      <c r="AG629" s="10" t="s">
        <v>2362</v>
      </c>
      <c r="AH629" s="10" t="s">
        <v>2282</v>
      </c>
      <c r="AI629" s="10" t="s">
        <v>15</v>
      </c>
      <c r="AJ629" s="10" t="s">
        <v>15</v>
      </c>
      <c r="AK629" s="10" t="s">
        <v>15</v>
      </c>
      <c r="AL629" s="10" t="s">
        <v>15</v>
      </c>
      <c r="AM629" s="10" t="s">
        <v>15</v>
      </c>
      <c r="AN629" s="10" t="s">
        <v>15</v>
      </c>
      <c r="AO629" s="10" t="s">
        <v>2282</v>
      </c>
      <c r="AP629" s="10" t="s">
        <v>15</v>
      </c>
      <c r="AQ629" s="10" t="s">
        <v>15</v>
      </c>
      <c r="AR629" s="10" t="s">
        <v>15</v>
      </c>
      <c r="AS629" s="10" t="s">
        <v>15</v>
      </c>
      <c r="AT629" s="10" t="s">
        <v>15</v>
      </c>
      <c r="AU629" s="10">
        <f>SUM(COUNTIFS($P629:$AT629,{"Present - Approved","On behalf attendance - Approved","On behalf attendance - Regularise - Approved","Present - Regularise - Approved"}))</f>
        <v>25</v>
      </c>
      <c r="AV629" s="10">
        <f>SUM(COUNTIFS($P629:$AT629,{"Present - Awaiting","Present - Regularise - Awaiting"}))</f>
        <v>0</v>
      </c>
      <c r="AW629" s="10">
        <f>SUM(COUNTIFS($P629:$AT629,{"Weekoff - Approved","Weekoff Regularise - Approved","Weekoff - Regularise - Approved"}))</f>
        <v>4</v>
      </c>
      <c r="AX629" s="10">
        <f>SUM(COUNTIFS($P629:$AT629,{"Half Day - Approved","Halfday Present - Regularise - Approved","Halfday Present - Approved"}))/2</f>
        <v>0</v>
      </c>
      <c r="AY629" s="10">
        <f>SUM(COUNTIFS($P629:$AT629,{"Half Day - Awaiting"}))/2</f>
        <v>0</v>
      </c>
      <c r="AZ629" s="10">
        <f>COUNTIFS($P629:$AT629,"*Leave - approved*")</f>
        <v>1</v>
      </c>
      <c r="BA629" s="10">
        <f>SUM(COUNTIFS($P629:$AT629,{"Leave - Awaiting"}))</f>
        <v>0</v>
      </c>
      <c r="BB629" s="10">
        <f>COUNTIFS($P629:$AT629,"*Holiday*")</f>
        <v>1</v>
      </c>
      <c r="BC629" s="10">
        <f>SUM(COUNTIFS($P629:$AT629,{"Absent","Absent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29" s="10">
        <f>SUM(COUNTIFS($P629:$AT629,{"Not Marked","Halfday Present - Rejected","Half Day - Rejected","Marked Absent - Regularise - Rejected"}))</f>
        <v>0</v>
      </c>
      <c r="BE629" s="10">
        <f>COUNTIFS($P629:$AT629,"*NA*")</f>
        <v>0</v>
      </c>
      <c r="BF629" s="10">
        <f>SUM(AV629+AY629+BA629+BC629+BD629)</f>
        <v>0</v>
      </c>
      <c r="BG629" s="10">
        <f>SUM(AU629+AW629+AX629+AZ629+BB629)</f>
        <v>31</v>
      </c>
      <c r="BH629" s="10">
        <f>SUM($AU629:$BE629)</f>
        <v>31</v>
      </c>
      <c r="BI629" s="10">
        <f>BA629</f>
        <v>0</v>
      </c>
      <c r="BJ629" s="10">
        <f>BD629+BI629</f>
        <v>0</v>
      </c>
      <c r="BK629" s="10">
        <v>0</v>
      </c>
      <c r="BL629" s="10" t="s">
        <v>2380</v>
      </c>
      <c r="BM629" s="10" t="s">
        <v>2377</v>
      </c>
    </row>
    <row r="630" spans="1:65" x14ac:dyDescent="0.25">
      <c r="A630" s="10" t="s">
        <v>231</v>
      </c>
      <c r="B630" s="10" t="s">
        <v>977</v>
      </c>
      <c r="C630" s="10">
        <v>2003311276</v>
      </c>
      <c r="D630" s="10" t="s">
        <v>1658</v>
      </c>
      <c r="E630" s="10" t="s">
        <v>1659</v>
      </c>
      <c r="F630" s="10" t="s">
        <v>104</v>
      </c>
      <c r="G630" s="10" t="s">
        <v>36</v>
      </c>
      <c r="H630" s="10">
        <v>8360404150</v>
      </c>
      <c r="I630" s="10" t="s">
        <v>37</v>
      </c>
      <c r="J630" s="22">
        <v>45566</v>
      </c>
      <c r="K630" s="10">
        <v>9464114266</v>
      </c>
      <c r="L630" s="10" t="s">
        <v>242</v>
      </c>
      <c r="M630" s="10" t="s">
        <v>242</v>
      </c>
      <c r="N630" s="10" t="s">
        <v>40</v>
      </c>
      <c r="O630" s="10" t="s">
        <v>41</v>
      </c>
      <c r="P630" s="10" t="s">
        <v>15</v>
      </c>
      <c r="Q630" s="10" t="s">
        <v>15</v>
      </c>
      <c r="R630" s="10" t="s">
        <v>15</v>
      </c>
      <c r="S630" s="10" t="s">
        <v>15</v>
      </c>
      <c r="T630" s="10" t="s">
        <v>2282</v>
      </c>
      <c r="U630" s="10" t="s">
        <v>2359</v>
      </c>
      <c r="V630" s="10" t="s">
        <v>15</v>
      </c>
      <c r="W630" s="10" t="s">
        <v>15</v>
      </c>
      <c r="X630" s="10" t="s">
        <v>15</v>
      </c>
      <c r="Y630" s="10" t="s">
        <v>15</v>
      </c>
      <c r="Z630" s="10" t="s">
        <v>15</v>
      </c>
      <c r="AA630" s="10" t="s">
        <v>2282</v>
      </c>
      <c r="AB630" s="10" t="s">
        <v>15</v>
      </c>
      <c r="AC630" s="10" t="s">
        <v>15</v>
      </c>
      <c r="AD630" s="10" t="s">
        <v>15</v>
      </c>
      <c r="AE630" s="10" t="s">
        <v>15</v>
      </c>
      <c r="AF630" s="10" t="s">
        <v>15</v>
      </c>
      <c r="AG630" s="10" t="s">
        <v>2362</v>
      </c>
      <c r="AH630" s="10" t="s">
        <v>2282</v>
      </c>
      <c r="AI630" s="10" t="s">
        <v>15</v>
      </c>
      <c r="AJ630" s="10" t="s">
        <v>15</v>
      </c>
      <c r="AK630" s="10" t="s">
        <v>15</v>
      </c>
      <c r="AL630" s="10" t="s">
        <v>15</v>
      </c>
      <c r="AM630" s="10" t="s">
        <v>15</v>
      </c>
      <c r="AN630" s="10" t="s">
        <v>15</v>
      </c>
      <c r="AO630" s="10" t="s">
        <v>2282</v>
      </c>
      <c r="AP630" s="10" t="s">
        <v>2359</v>
      </c>
      <c r="AQ630" s="10" t="s">
        <v>2359</v>
      </c>
      <c r="AR630" s="10" t="s">
        <v>2359</v>
      </c>
      <c r="AS630" s="10" t="s">
        <v>2359</v>
      </c>
      <c r="AT630" s="10" t="s">
        <v>15</v>
      </c>
      <c r="AU630" s="10">
        <f>SUM(COUNTIFS($P630:$AT630,{"Present - Approved","On behalf attendance - Approved","On behalf attendance - Regularise - Approved","Present - Regularise - Approved"}))</f>
        <v>21</v>
      </c>
      <c r="AV630" s="10">
        <f>SUM(COUNTIFS($P630:$AT630,{"Present - Awaiting","Present - Regularise - Awaiting"}))</f>
        <v>0</v>
      </c>
      <c r="AW630" s="10">
        <f>SUM(COUNTIFS($P630:$AT630,{"Weekoff - Approved","Weekoff Regularise - Approved","Weekoff - Regularise - Approved"}))</f>
        <v>4</v>
      </c>
      <c r="AX630" s="10">
        <f>SUM(COUNTIFS($P630:$AT630,{"Half Day - Approved","Halfday Present - Regularise - Approved","Halfday Present - Approved"}))/2</f>
        <v>0</v>
      </c>
      <c r="AY630" s="10">
        <f>SUM(COUNTIFS($P630:$AT630,{"Half Day - Awaiting"}))/2</f>
        <v>0</v>
      </c>
      <c r="AZ630" s="10">
        <f>COUNTIFS($P630:$AT630,"*Leave - approved*")</f>
        <v>5</v>
      </c>
      <c r="BA630" s="10">
        <f>SUM(COUNTIFS($P630:$AT630,{"Leave - Awaiting"}))</f>
        <v>0</v>
      </c>
      <c r="BB630" s="10">
        <f>COUNTIFS($P630:$AT630,"*Holiday*")</f>
        <v>1</v>
      </c>
      <c r="BC630" s="10">
        <f>SUM(COUNTIFS($P630:$AT630,{"Absent","Absent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0" s="10">
        <f>SUM(COUNTIFS($P630:$AT630,{"Not Marked","Halfday Present - Rejected","Half Day - Rejected","Marked Absent - Regularise - Rejected"}))</f>
        <v>0</v>
      </c>
      <c r="BE630" s="10">
        <f>COUNTIFS($P630:$AT630,"*NA*")</f>
        <v>0</v>
      </c>
      <c r="BF630" s="10">
        <f>SUM(AV630+AY630+BA630+BC630+BD630)</f>
        <v>0</v>
      </c>
      <c r="BG630" s="10">
        <f>SUM(AU630+AW630+AX630+AZ630+BB630)</f>
        <v>31</v>
      </c>
      <c r="BH630" s="10">
        <f>SUM($AU630:$BE630)</f>
        <v>31</v>
      </c>
      <c r="BI630" s="10">
        <f>BA630</f>
        <v>0</v>
      </c>
      <c r="BJ630" s="10">
        <f>BD630+BI630</f>
        <v>0</v>
      </c>
      <c r="BK630" s="10">
        <v>0</v>
      </c>
      <c r="BL630" s="10" t="s">
        <v>2380</v>
      </c>
      <c r="BM630" s="10" t="s">
        <v>2377</v>
      </c>
    </row>
    <row r="631" spans="1:65" x14ac:dyDescent="0.25">
      <c r="A631" s="10" t="s">
        <v>238</v>
      </c>
      <c r="B631" s="10" t="s">
        <v>826</v>
      </c>
      <c r="C631" s="10">
        <v>2003311290</v>
      </c>
      <c r="D631" s="10" t="s">
        <v>1660</v>
      </c>
      <c r="E631" s="10" t="s">
        <v>1661</v>
      </c>
      <c r="F631" s="10" t="s">
        <v>104</v>
      </c>
      <c r="G631" s="10" t="s">
        <v>47</v>
      </c>
      <c r="H631" s="10">
        <v>9622569904</v>
      </c>
      <c r="I631" s="10" t="s">
        <v>1216</v>
      </c>
      <c r="J631" s="22">
        <v>45566</v>
      </c>
      <c r="K631" s="10">
        <v>9625314329</v>
      </c>
      <c r="L631" s="10" t="s">
        <v>487</v>
      </c>
      <c r="M631" s="10" t="s">
        <v>487</v>
      </c>
      <c r="N631" s="10" t="s">
        <v>40</v>
      </c>
      <c r="O631" s="10" t="s">
        <v>41</v>
      </c>
      <c r="P631" s="10" t="s">
        <v>15</v>
      </c>
      <c r="Q631" s="10" t="s">
        <v>15</v>
      </c>
      <c r="R631" s="10" t="s">
        <v>15</v>
      </c>
      <c r="S631" s="10" t="s">
        <v>2359</v>
      </c>
      <c r="T631" s="10" t="s">
        <v>2282</v>
      </c>
      <c r="U631" s="10" t="s">
        <v>15</v>
      </c>
      <c r="V631" s="10" t="s">
        <v>15</v>
      </c>
      <c r="W631" s="10" t="s">
        <v>15</v>
      </c>
      <c r="X631" s="10" t="s">
        <v>15</v>
      </c>
      <c r="Y631" s="10" t="s">
        <v>15</v>
      </c>
      <c r="Z631" s="10" t="s">
        <v>15</v>
      </c>
      <c r="AA631" s="10" t="s">
        <v>2282</v>
      </c>
      <c r="AB631" s="10" t="s">
        <v>15</v>
      </c>
      <c r="AC631" s="10" t="s">
        <v>15</v>
      </c>
      <c r="AD631" s="10" t="s">
        <v>15</v>
      </c>
      <c r="AE631" s="10" t="s">
        <v>15</v>
      </c>
      <c r="AF631" s="10" t="s">
        <v>15</v>
      </c>
      <c r="AG631" s="10" t="s">
        <v>2362</v>
      </c>
      <c r="AH631" s="10" t="s">
        <v>2282</v>
      </c>
      <c r="AI631" s="10" t="s">
        <v>2359</v>
      </c>
      <c r="AJ631" s="10" t="s">
        <v>15</v>
      </c>
      <c r="AK631" s="10" t="s">
        <v>15</v>
      </c>
      <c r="AL631" s="10" t="s">
        <v>15</v>
      </c>
      <c r="AM631" s="10" t="s">
        <v>15</v>
      </c>
      <c r="AN631" s="10" t="s">
        <v>15</v>
      </c>
      <c r="AO631" s="10" t="s">
        <v>2282</v>
      </c>
      <c r="AP631" s="10" t="s">
        <v>15</v>
      </c>
      <c r="AQ631" s="10" t="s">
        <v>15</v>
      </c>
      <c r="AR631" s="10" t="s">
        <v>15</v>
      </c>
      <c r="AS631" s="10" t="s">
        <v>15</v>
      </c>
      <c r="AT631" s="10" t="s">
        <v>15</v>
      </c>
      <c r="AU631" s="10">
        <f>SUM(COUNTIFS($P631:$AT631,{"Present - Approved","On behalf attendance - Approved","On behalf attendance - Regularise - Approved","Present - Regularise - Approved"}))</f>
        <v>24</v>
      </c>
      <c r="AV631" s="10">
        <f>SUM(COUNTIFS($P631:$AT631,{"Present - Awaiting","Present - Regularise - Awaiting"}))</f>
        <v>0</v>
      </c>
      <c r="AW631" s="10">
        <f>SUM(COUNTIFS($P631:$AT631,{"Weekoff - Approved","Weekoff Regularise - Approved","Weekoff - Regularise - Approved"}))</f>
        <v>4</v>
      </c>
      <c r="AX631" s="10">
        <f>SUM(COUNTIFS($P631:$AT631,{"Half Day - Approved","Halfday Present - Regularise - Approved","Halfday Present - Approved"}))/2</f>
        <v>0</v>
      </c>
      <c r="AY631" s="10">
        <f>SUM(COUNTIFS($P631:$AT631,{"Half Day - Awaiting"}))/2</f>
        <v>0</v>
      </c>
      <c r="AZ631" s="10">
        <f>COUNTIFS($P631:$AT631,"*Leave - approved*")</f>
        <v>2</v>
      </c>
      <c r="BA631" s="10">
        <f>SUM(COUNTIFS($P631:$AT631,{"Leave - Awaiting"}))</f>
        <v>0</v>
      </c>
      <c r="BB631" s="10">
        <f>COUNTIFS($P631:$AT631,"*Holiday*")</f>
        <v>1</v>
      </c>
      <c r="BC631" s="10">
        <f>SUM(COUNTIFS($P631:$AT631,{"Absent","Absent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1" s="10">
        <f>SUM(COUNTIFS($P631:$AT631,{"Not Marked","Halfday Present - Rejected","Half Day - Rejected","Marked Absent - Regularise - Rejected"}))</f>
        <v>0</v>
      </c>
      <c r="BE631" s="10">
        <f>COUNTIFS($P631:$AT631,"*NA*")</f>
        <v>0</v>
      </c>
      <c r="BF631" s="10">
        <f>SUM(AV631+AY631+BA631+BC631+BD631)</f>
        <v>0</v>
      </c>
      <c r="BG631" s="10">
        <f>SUM(AU631+AW631+AX631+AZ631+BB631)</f>
        <v>31</v>
      </c>
      <c r="BH631" s="10">
        <f>SUM($AU631:$BE631)</f>
        <v>31</v>
      </c>
      <c r="BI631" s="10">
        <f>BA631</f>
        <v>0</v>
      </c>
      <c r="BJ631" s="10">
        <f>BD631+BI631</f>
        <v>0</v>
      </c>
      <c r="BK631" s="10">
        <v>0</v>
      </c>
      <c r="BL631" s="10" t="s">
        <v>2380</v>
      </c>
      <c r="BM631" s="10" t="s">
        <v>2377</v>
      </c>
    </row>
    <row r="632" spans="1:65" x14ac:dyDescent="0.25">
      <c r="A632" s="10" t="s">
        <v>1005</v>
      </c>
      <c r="B632" s="10" t="s">
        <v>1662</v>
      </c>
      <c r="C632" s="10">
        <v>2003311289</v>
      </c>
      <c r="D632" s="10" t="s">
        <v>1663</v>
      </c>
      <c r="E632" s="10" t="s">
        <v>1664</v>
      </c>
      <c r="F632" s="10" t="s">
        <v>46</v>
      </c>
      <c r="G632" s="10" t="s">
        <v>47</v>
      </c>
      <c r="H632" s="10">
        <v>8007753783</v>
      </c>
      <c r="I632" s="10" t="s">
        <v>1216</v>
      </c>
      <c r="J632" s="22">
        <v>45565</v>
      </c>
      <c r="K632" s="10">
        <v>7720885148</v>
      </c>
      <c r="L632" s="10" t="s">
        <v>1009</v>
      </c>
      <c r="M632" s="10" t="s">
        <v>187</v>
      </c>
      <c r="N632" s="10" t="s">
        <v>40</v>
      </c>
      <c r="O632" s="10" t="s">
        <v>41</v>
      </c>
      <c r="P632" s="10" t="s">
        <v>2359</v>
      </c>
      <c r="Q632" s="10" t="s">
        <v>15</v>
      </c>
      <c r="R632" s="10" t="s">
        <v>15</v>
      </c>
      <c r="S632" s="10" t="s">
        <v>15</v>
      </c>
      <c r="T632" s="10" t="s">
        <v>2282</v>
      </c>
      <c r="U632" s="10" t="s">
        <v>15</v>
      </c>
      <c r="V632" s="10" t="s">
        <v>15</v>
      </c>
      <c r="W632" s="10" t="s">
        <v>15</v>
      </c>
      <c r="X632" s="10" t="s">
        <v>15</v>
      </c>
      <c r="Y632" s="10" t="s">
        <v>15</v>
      </c>
      <c r="Z632" s="10" t="s">
        <v>15</v>
      </c>
      <c r="AA632" s="10" t="s">
        <v>2282</v>
      </c>
      <c r="AB632" s="10" t="s">
        <v>15</v>
      </c>
      <c r="AC632" s="10" t="s">
        <v>15</v>
      </c>
      <c r="AD632" s="10" t="s">
        <v>15</v>
      </c>
      <c r="AE632" s="10" t="s">
        <v>15</v>
      </c>
      <c r="AF632" s="10" t="s">
        <v>15</v>
      </c>
      <c r="AG632" s="10" t="s">
        <v>15</v>
      </c>
      <c r="AH632" s="10" t="s">
        <v>2282</v>
      </c>
      <c r="AI632" s="10" t="s">
        <v>15</v>
      </c>
      <c r="AJ632" s="10" t="s">
        <v>15</v>
      </c>
      <c r="AK632" s="10" t="s">
        <v>15</v>
      </c>
      <c r="AL632" s="10" t="s">
        <v>15</v>
      </c>
      <c r="AM632" s="10" t="s">
        <v>15</v>
      </c>
      <c r="AN632" s="10" t="s">
        <v>15</v>
      </c>
      <c r="AO632" s="10" t="s">
        <v>2282</v>
      </c>
      <c r="AP632" s="10" t="s">
        <v>15</v>
      </c>
      <c r="AQ632" s="10" t="s">
        <v>15</v>
      </c>
      <c r="AR632" s="10" t="s">
        <v>15</v>
      </c>
      <c r="AS632" s="10" t="s">
        <v>15</v>
      </c>
      <c r="AT632" s="10" t="s">
        <v>15</v>
      </c>
      <c r="AU632" s="10">
        <f>SUM(COUNTIFS($P632:$AT632,{"Present - Approved","On behalf attendance - Approved","On behalf attendance - Regularise - Approved","Present - Regularise - Approved"}))</f>
        <v>26</v>
      </c>
      <c r="AV632" s="10">
        <f>SUM(COUNTIFS($P632:$AT632,{"Present - Awaiting","Present - Regularise - Awaiting"}))</f>
        <v>0</v>
      </c>
      <c r="AW632" s="10">
        <f>SUM(COUNTIFS($P632:$AT632,{"Weekoff - Approved","Weekoff Regularise - Approved","Weekoff - Regularise - Approved"}))</f>
        <v>4</v>
      </c>
      <c r="AX632" s="10">
        <f>SUM(COUNTIFS($P632:$AT632,{"Half Day - Approved","Halfday Present - Regularise - Approved","Halfday Present - Approved"}))/2</f>
        <v>0</v>
      </c>
      <c r="AY632" s="10">
        <f>SUM(COUNTIFS($P632:$AT632,{"Half Day - Awaiting"}))/2</f>
        <v>0</v>
      </c>
      <c r="AZ632" s="10">
        <f>COUNTIFS($P632:$AT632,"*Leave - approved*")</f>
        <v>1</v>
      </c>
      <c r="BA632" s="10">
        <f>SUM(COUNTIFS($P632:$AT632,{"Leave - Awaiting"}))</f>
        <v>0</v>
      </c>
      <c r="BB632" s="10">
        <f>COUNTIFS($P632:$AT632,"*Holiday*")</f>
        <v>0</v>
      </c>
      <c r="BC632" s="10">
        <f>SUM(COUNTIFS($P632:$AT632,{"Absent","Absent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2" s="10">
        <f>SUM(COUNTIFS($P632:$AT632,{"Not Marked","Halfday Present - Rejected","Half Day - Rejected","Marked Absent - Regularise - Rejected"}))</f>
        <v>0</v>
      </c>
      <c r="BE632" s="10">
        <f>COUNTIFS($P632:$AT632,"*NA*")</f>
        <v>0</v>
      </c>
      <c r="BF632" s="10">
        <f>SUM(AV632+AY632+BA632+BC632+BD632)</f>
        <v>0</v>
      </c>
      <c r="BG632" s="10">
        <f>SUM(AU632+AW632+AX632+AZ632+BB632)</f>
        <v>31</v>
      </c>
      <c r="BH632" s="10">
        <f>SUM($AU632:$BE632)</f>
        <v>31</v>
      </c>
      <c r="BI632" s="10">
        <f>BA632</f>
        <v>0</v>
      </c>
      <c r="BJ632" s="10">
        <f>BD632+BI632</f>
        <v>0</v>
      </c>
      <c r="BK632" s="10">
        <v>0</v>
      </c>
      <c r="BL632" s="10" t="s">
        <v>2380</v>
      </c>
      <c r="BM632" s="10" t="s">
        <v>2377</v>
      </c>
    </row>
    <row r="633" spans="1:65" x14ac:dyDescent="0.25">
      <c r="A633" s="10" t="s">
        <v>1035</v>
      </c>
      <c r="B633" s="10" t="s">
        <v>1054</v>
      </c>
      <c r="C633" s="10">
        <v>2003311286</v>
      </c>
      <c r="D633" s="10" t="s">
        <v>1665</v>
      </c>
      <c r="E633" s="10" t="s">
        <v>1666</v>
      </c>
      <c r="F633" s="10" t="s">
        <v>91</v>
      </c>
      <c r="G633" s="10" t="s">
        <v>47</v>
      </c>
      <c r="H633" s="10">
        <v>9178423127</v>
      </c>
      <c r="I633" s="10" t="s">
        <v>1216</v>
      </c>
      <c r="J633" s="22">
        <v>45599</v>
      </c>
      <c r="K633" s="10">
        <v>7008222528</v>
      </c>
      <c r="L633" s="10" t="s">
        <v>1057</v>
      </c>
      <c r="M633" s="10" t="s">
        <v>1058</v>
      </c>
      <c r="N633" s="10" t="s">
        <v>40</v>
      </c>
      <c r="O633" s="10" t="s">
        <v>41</v>
      </c>
      <c r="P633" s="10" t="s">
        <v>15</v>
      </c>
      <c r="Q633" s="10" t="s">
        <v>15</v>
      </c>
      <c r="R633" s="10" t="s">
        <v>15</v>
      </c>
      <c r="S633" s="10" t="s">
        <v>15</v>
      </c>
      <c r="T633" s="10" t="s">
        <v>2282</v>
      </c>
      <c r="U633" s="10" t="s">
        <v>15</v>
      </c>
      <c r="V633" s="10" t="s">
        <v>15</v>
      </c>
      <c r="W633" s="10" t="s">
        <v>15</v>
      </c>
      <c r="X633" s="10" t="s">
        <v>15</v>
      </c>
      <c r="Y633" s="10" t="s">
        <v>15</v>
      </c>
      <c r="Z633" s="10" t="s">
        <v>2359</v>
      </c>
      <c r="AA633" s="10" t="s">
        <v>2282</v>
      </c>
      <c r="AB633" s="10" t="s">
        <v>15</v>
      </c>
      <c r="AC633" s="10" t="s">
        <v>15</v>
      </c>
      <c r="AD633" s="10" t="s">
        <v>15</v>
      </c>
      <c r="AE633" s="10" t="s">
        <v>15</v>
      </c>
      <c r="AF633" s="10" t="s">
        <v>15</v>
      </c>
      <c r="AG633" s="10" t="s">
        <v>15</v>
      </c>
      <c r="AH633" s="10" t="s">
        <v>2282</v>
      </c>
      <c r="AI633" s="10" t="s">
        <v>15</v>
      </c>
      <c r="AJ633" s="10" t="s">
        <v>15</v>
      </c>
      <c r="AK633" s="10" t="s">
        <v>15</v>
      </c>
      <c r="AL633" s="10" t="s">
        <v>15</v>
      </c>
      <c r="AM633" s="10" t="s">
        <v>15</v>
      </c>
      <c r="AN633" s="10" t="s">
        <v>15</v>
      </c>
      <c r="AO633" s="10" t="s">
        <v>2282</v>
      </c>
      <c r="AP633" s="10" t="s">
        <v>15</v>
      </c>
      <c r="AQ633" s="10" t="s">
        <v>15</v>
      </c>
      <c r="AR633" s="10" t="s">
        <v>15</v>
      </c>
      <c r="AS633" s="10" t="s">
        <v>15</v>
      </c>
      <c r="AT633" s="10" t="s">
        <v>15</v>
      </c>
      <c r="AU633" s="10">
        <f>SUM(COUNTIFS($P633:$AT633,{"Present - Approved","On behalf attendance - Approved","On behalf attendance - Regularise - Approved","Present - Regularise - Approved"}))</f>
        <v>26</v>
      </c>
      <c r="AV633" s="10">
        <f>SUM(COUNTIFS($P633:$AT633,{"Present - Awaiting","Present - Regularise - Awaiting"}))</f>
        <v>0</v>
      </c>
      <c r="AW633" s="10">
        <f>SUM(COUNTIFS($P633:$AT633,{"Weekoff - Approved","Weekoff Regularise - Approved","Weekoff - Regularise - Approved"}))</f>
        <v>4</v>
      </c>
      <c r="AX633" s="10">
        <f>SUM(COUNTIFS($P633:$AT633,{"Half Day - Approved","Halfday Present - Regularise - Approved","Halfday Present - Approved"}))/2</f>
        <v>0</v>
      </c>
      <c r="AY633" s="10">
        <f>SUM(COUNTIFS($P633:$AT633,{"Half Day - Awaiting"}))/2</f>
        <v>0</v>
      </c>
      <c r="AZ633" s="10">
        <f>COUNTIFS($P633:$AT633,"*Leave - approved*")</f>
        <v>1</v>
      </c>
      <c r="BA633" s="10">
        <f>SUM(COUNTIFS($P633:$AT633,{"Leave - Awaiting"}))</f>
        <v>0</v>
      </c>
      <c r="BB633" s="10">
        <f>COUNTIFS($P633:$AT633,"*Holiday*")</f>
        <v>0</v>
      </c>
      <c r="BC633" s="10">
        <f>SUM(COUNTIFS($P633:$AT633,{"Absent","Absent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3" s="10">
        <f>SUM(COUNTIFS($P633:$AT633,{"Not Marked","Halfday Present - Rejected","Half Day - Rejected","Marked Absent - Regularise - Rejected"}))</f>
        <v>0</v>
      </c>
      <c r="BE633" s="10">
        <f>COUNTIFS($P633:$AT633,"*NA*")</f>
        <v>0</v>
      </c>
      <c r="BF633" s="10">
        <f>SUM(AV633+AY633+BA633+BC633+BD633)</f>
        <v>0</v>
      </c>
      <c r="BG633" s="10">
        <f>SUM(AU633+AW633+AX633+AZ633+BB633)</f>
        <v>31</v>
      </c>
      <c r="BH633" s="10">
        <f>SUM($AU633:$BE633)</f>
        <v>31</v>
      </c>
      <c r="BI633" s="10">
        <f>BA633</f>
        <v>0</v>
      </c>
      <c r="BJ633" s="10">
        <f>BD633+BI633</f>
        <v>0</v>
      </c>
      <c r="BK633" s="10">
        <v>0</v>
      </c>
      <c r="BL633" s="10" t="s">
        <v>2380</v>
      </c>
      <c r="BM633" s="10" t="s">
        <v>2377</v>
      </c>
    </row>
    <row r="634" spans="1:65" x14ac:dyDescent="0.25">
      <c r="A634" s="10" t="s">
        <v>217</v>
      </c>
      <c r="B634" s="10" t="s">
        <v>1027</v>
      </c>
      <c r="C634" s="10">
        <v>2003311285</v>
      </c>
      <c r="D634" s="10" t="s">
        <v>1667</v>
      </c>
      <c r="E634" s="10" t="s">
        <v>1668</v>
      </c>
      <c r="F634" s="10" t="s">
        <v>46</v>
      </c>
      <c r="G634" s="10" t="s">
        <v>36</v>
      </c>
      <c r="H634" s="10">
        <v>8460416809</v>
      </c>
      <c r="I634" s="10" t="s">
        <v>37</v>
      </c>
      <c r="J634" s="22">
        <v>45572</v>
      </c>
      <c r="K634" s="10">
        <v>9028299182</v>
      </c>
      <c r="L634" s="10" t="s">
        <v>221</v>
      </c>
      <c r="M634" s="10" t="s">
        <v>221</v>
      </c>
      <c r="N634" s="10" t="s">
        <v>40</v>
      </c>
      <c r="O634" s="10" t="s">
        <v>41</v>
      </c>
      <c r="P634" s="10" t="s">
        <v>15</v>
      </c>
      <c r="Q634" s="10" t="s">
        <v>15</v>
      </c>
      <c r="R634" s="10" t="s">
        <v>15</v>
      </c>
      <c r="S634" s="10" t="s">
        <v>15</v>
      </c>
      <c r="T634" s="10" t="s">
        <v>2282</v>
      </c>
      <c r="U634" s="10" t="s">
        <v>15</v>
      </c>
      <c r="V634" s="10" t="s">
        <v>15</v>
      </c>
      <c r="W634" s="10" t="s">
        <v>15</v>
      </c>
      <c r="X634" s="10" t="s">
        <v>15</v>
      </c>
      <c r="Y634" s="10" t="s">
        <v>15</v>
      </c>
      <c r="Z634" s="10" t="s">
        <v>15</v>
      </c>
      <c r="AA634" s="10" t="s">
        <v>2282</v>
      </c>
      <c r="AB634" s="10" t="s">
        <v>15</v>
      </c>
      <c r="AC634" s="10" t="s">
        <v>15</v>
      </c>
      <c r="AD634" s="10" t="s">
        <v>15</v>
      </c>
      <c r="AE634" s="10" t="s">
        <v>2359</v>
      </c>
      <c r="AF634" s="10" t="s">
        <v>2359</v>
      </c>
      <c r="AG634" s="10" t="s">
        <v>15</v>
      </c>
      <c r="AH634" s="10" t="s">
        <v>2282</v>
      </c>
      <c r="AI634" s="10" t="s">
        <v>15</v>
      </c>
      <c r="AJ634" s="10" t="s">
        <v>15</v>
      </c>
      <c r="AK634" s="10" t="s">
        <v>15</v>
      </c>
      <c r="AL634" s="10" t="s">
        <v>15</v>
      </c>
      <c r="AM634" s="10" t="s">
        <v>15</v>
      </c>
      <c r="AN634" s="10" t="s">
        <v>15</v>
      </c>
      <c r="AO634" s="10" t="s">
        <v>2282</v>
      </c>
      <c r="AP634" s="10" t="s">
        <v>15</v>
      </c>
      <c r="AQ634" s="10" t="s">
        <v>15</v>
      </c>
      <c r="AR634" s="10" t="s">
        <v>15</v>
      </c>
      <c r="AS634" s="10" t="s">
        <v>15</v>
      </c>
      <c r="AT634" s="10" t="s">
        <v>2359</v>
      </c>
      <c r="AU634" s="10">
        <f>SUM(COUNTIFS($P634:$AT634,{"Present - Approved","On behalf attendance - Approved","On behalf attendance - Regularise - Approved","Present - Regularise - Approved"}))</f>
        <v>24</v>
      </c>
      <c r="AV634" s="10">
        <f>SUM(COUNTIFS($P634:$AT634,{"Present - Awaiting","Present - Regularise - Awaiting"}))</f>
        <v>0</v>
      </c>
      <c r="AW634" s="10">
        <f>SUM(COUNTIFS($P634:$AT634,{"Weekoff - Approved","Weekoff Regularise - Approved","Weekoff - Regularise - Approved"}))</f>
        <v>4</v>
      </c>
      <c r="AX634" s="10">
        <f>SUM(COUNTIFS($P634:$AT634,{"Half Day - Approved","Halfday Present - Regularise - Approved","Halfday Present - Approved"}))/2</f>
        <v>0</v>
      </c>
      <c r="AY634" s="10">
        <f>SUM(COUNTIFS($P634:$AT634,{"Half Day - Awaiting"}))/2</f>
        <v>0</v>
      </c>
      <c r="AZ634" s="10">
        <f>COUNTIFS($P634:$AT634,"*Leave - approved*")</f>
        <v>3</v>
      </c>
      <c r="BA634" s="10">
        <f>SUM(COUNTIFS($P634:$AT634,{"Leave - Awaiting"}))</f>
        <v>0</v>
      </c>
      <c r="BB634" s="10">
        <f>COUNTIFS($P634:$AT634,"*Holiday*")</f>
        <v>0</v>
      </c>
      <c r="BC634" s="10">
        <f>SUM(COUNTIFS($P634:$AT634,{"Absent","Absent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4" s="10">
        <f>SUM(COUNTIFS($P634:$AT634,{"Not Marked","Halfday Present - Rejected","Half Day - Rejected","Marked Absent - Regularise - Rejected"}))</f>
        <v>0</v>
      </c>
      <c r="BE634" s="10">
        <f>COUNTIFS($P634:$AT634,"*NA*")</f>
        <v>0</v>
      </c>
      <c r="BF634" s="10">
        <f>SUM(AV634+AY634+BA634+BC634+BD634)</f>
        <v>0</v>
      </c>
      <c r="BG634" s="10">
        <f>SUM(AU634+AW634+AX634+AZ634+BB634)</f>
        <v>31</v>
      </c>
      <c r="BH634" s="10">
        <f>SUM($AU634:$BE634)</f>
        <v>31</v>
      </c>
      <c r="BI634" s="10">
        <f>BA634</f>
        <v>0</v>
      </c>
      <c r="BJ634" s="10">
        <f>BD634+BI634</f>
        <v>0</v>
      </c>
      <c r="BK634" s="10">
        <v>0</v>
      </c>
      <c r="BL634" s="10" t="s">
        <v>2380</v>
      </c>
      <c r="BM634" s="10" t="s">
        <v>2377</v>
      </c>
    </row>
    <row r="635" spans="1:65" x14ac:dyDescent="0.25">
      <c r="A635" s="10" t="s">
        <v>151</v>
      </c>
      <c r="B635" s="10" t="s">
        <v>1669</v>
      </c>
      <c r="C635" s="10">
        <v>2003311302</v>
      </c>
      <c r="D635" s="10" t="s">
        <v>1670</v>
      </c>
      <c r="E635" s="10" t="s">
        <v>1671</v>
      </c>
      <c r="F635" s="10" t="s">
        <v>104</v>
      </c>
      <c r="G635" s="10" t="s">
        <v>47</v>
      </c>
      <c r="H635" s="10">
        <v>9887465130</v>
      </c>
      <c r="I635" s="10" t="s">
        <v>1216</v>
      </c>
      <c r="J635" s="22">
        <v>45567</v>
      </c>
      <c r="K635" s="10">
        <v>8356935866</v>
      </c>
      <c r="L635" s="10" t="s">
        <v>155</v>
      </c>
      <c r="M635" s="10" t="s">
        <v>156</v>
      </c>
      <c r="N635" s="10" t="s">
        <v>40</v>
      </c>
      <c r="O635" s="10" t="s">
        <v>41</v>
      </c>
      <c r="P635" s="10" t="s">
        <v>15</v>
      </c>
      <c r="Q635" s="10" t="s">
        <v>15</v>
      </c>
      <c r="R635" s="10" t="s">
        <v>15</v>
      </c>
      <c r="S635" s="10" t="s">
        <v>15</v>
      </c>
      <c r="T635" s="10" t="s">
        <v>2282</v>
      </c>
      <c r="U635" s="10" t="s">
        <v>15</v>
      </c>
      <c r="V635" s="10" t="s">
        <v>15</v>
      </c>
      <c r="W635" s="10" t="s">
        <v>15</v>
      </c>
      <c r="X635" s="10" t="s">
        <v>15</v>
      </c>
      <c r="Y635" s="10" t="s">
        <v>15</v>
      </c>
      <c r="Z635" s="10" t="s">
        <v>15</v>
      </c>
      <c r="AA635" s="10" t="s">
        <v>2282</v>
      </c>
      <c r="AB635" s="10" t="s">
        <v>15</v>
      </c>
      <c r="AC635" s="10" t="s">
        <v>15</v>
      </c>
      <c r="AD635" s="10" t="s">
        <v>15</v>
      </c>
      <c r="AE635" s="10" t="s">
        <v>15</v>
      </c>
      <c r="AF635" s="10" t="s">
        <v>15</v>
      </c>
      <c r="AG635" s="10" t="s">
        <v>2362</v>
      </c>
      <c r="AH635" s="10" t="s">
        <v>2282</v>
      </c>
      <c r="AI635" s="10" t="s">
        <v>15</v>
      </c>
      <c r="AJ635" s="10" t="s">
        <v>15</v>
      </c>
      <c r="AK635" s="10" t="s">
        <v>15</v>
      </c>
      <c r="AL635" s="10" t="s">
        <v>15</v>
      </c>
      <c r="AM635" s="10" t="s">
        <v>15</v>
      </c>
      <c r="AN635" s="10" t="s">
        <v>15</v>
      </c>
      <c r="AO635" s="10" t="s">
        <v>2282</v>
      </c>
      <c r="AP635" s="10" t="s">
        <v>15</v>
      </c>
      <c r="AQ635" s="10" t="s">
        <v>15</v>
      </c>
      <c r="AR635" s="10" t="s">
        <v>15</v>
      </c>
      <c r="AS635" s="10" t="s">
        <v>15</v>
      </c>
      <c r="AT635" s="10" t="s">
        <v>15</v>
      </c>
      <c r="AU635" s="10">
        <f>SUM(COUNTIFS($P635:$AT635,{"Present - Approved","On behalf attendance - Approved","On behalf attendance - Regularise - Approved","Present - Regularise - Approved"}))</f>
        <v>26</v>
      </c>
      <c r="AV635" s="10">
        <f>SUM(COUNTIFS($P635:$AT635,{"Present - Awaiting","Present - Regularise - Awaiting"}))</f>
        <v>0</v>
      </c>
      <c r="AW635" s="10">
        <f>SUM(COUNTIFS($P635:$AT635,{"Weekoff - Approved","Weekoff Regularise - Approved","Weekoff - Regularise - Approved"}))</f>
        <v>4</v>
      </c>
      <c r="AX635" s="10">
        <f>SUM(COUNTIFS($P635:$AT635,{"Half Day - Approved","Halfday Present - Regularise - Approved","Halfday Present - Approved"}))/2</f>
        <v>0</v>
      </c>
      <c r="AY635" s="10">
        <f>SUM(COUNTIFS($P635:$AT635,{"Half Day - Awaiting"}))/2</f>
        <v>0</v>
      </c>
      <c r="AZ635" s="10">
        <f>COUNTIFS($P635:$AT635,"*Leave - approved*")</f>
        <v>0</v>
      </c>
      <c r="BA635" s="10">
        <f>SUM(COUNTIFS($P635:$AT635,{"Leave - Awaiting"}))</f>
        <v>0</v>
      </c>
      <c r="BB635" s="10">
        <f>COUNTIFS($P635:$AT635,"*Holiday*")</f>
        <v>1</v>
      </c>
      <c r="BC635" s="10">
        <f>SUM(COUNTIFS($P635:$AT635,{"Absent","Absent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5" s="10">
        <f>SUM(COUNTIFS($P635:$AT635,{"Not Marked","Halfday Present - Rejected","Half Day - Rejected","Marked Absent - Regularise - Rejected"}))</f>
        <v>0</v>
      </c>
      <c r="BE635" s="10">
        <f>COUNTIFS($P635:$AT635,"*NA*")</f>
        <v>0</v>
      </c>
      <c r="BF635" s="10">
        <f>SUM(AV635+AY635+BA635+BC635+BD635)</f>
        <v>0</v>
      </c>
      <c r="BG635" s="10">
        <f>SUM(AU635+AW635+AX635+AZ635+BB635)</f>
        <v>31</v>
      </c>
      <c r="BH635" s="10">
        <f>SUM($AU635:$BE635)</f>
        <v>31</v>
      </c>
      <c r="BI635" s="10">
        <f>BA635</f>
        <v>0</v>
      </c>
      <c r="BJ635" s="10">
        <f>BD635+BI635</f>
        <v>0</v>
      </c>
      <c r="BK635" s="10">
        <v>0</v>
      </c>
      <c r="BL635" s="10" t="s">
        <v>2380</v>
      </c>
      <c r="BM635" s="10" t="s">
        <v>2377</v>
      </c>
    </row>
    <row r="636" spans="1:65" x14ac:dyDescent="0.25">
      <c r="A636" s="10" t="s">
        <v>107</v>
      </c>
      <c r="B636" s="10" t="s">
        <v>318</v>
      </c>
      <c r="C636" s="10">
        <v>2003317755</v>
      </c>
      <c r="D636" s="10" t="s">
        <v>1672</v>
      </c>
      <c r="E636" s="10" t="s">
        <v>1673</v>
      </c>
      <c r="F636" s="10" t="s">
        <v>104</v>
      </c>
      <c r="G636" s="10" t="s">
        <v>47</v>
      </c>
      <c r="H636" s="10">
        <v>9807866581</v>
      </c>
      <c r="I636" s="10" t="s">
        <v>1216</v>
      </c>
      <c r="J636" s="22">
        <v>45569</v>
      </c>
      <c r="K636" s="10">
        <v>9795018781</v>
      </c>
      <c r="L636" s="10" t="s">
        <v>394</v>
      </c>
      <c r="M636" s="10" t="s">
        <v>371</v>
      </c>
      <c r="N636" s="10" t="s">
        <v>40</v>
      </c>
      <c r="O636" s="10" t="s">
        <v>41</v>
      </c>
      <c r="P636" s="10" t="s">
        <v>15</v>
      </c>
      <c r="Q636" s="10" t="s">
        <v>15</v>
      </c>
      <c r="R636" s="10" t="s">
        <v>15</v>
      </c>
      <c r="S636" s="10" t="s">
        <v>15</v>
      </c>
      <c r="T636" s="10" t="s">
        <v>2282</v>
      </c>
      <c r="U636" s="10" t="s">
        <v>15</v>
      </c>
      <c r="V636" s="10" t="s">
        <v>15</v>
      </c>
      <c r="W636" s="10" t="s">
        <v>15</v>
      </c>
      <c r="X636" s="10" t="s">
        <v>15</v>
      </c>
      <c r="Y636" s="10" t="s">
        <v>15</v>
      </c>
      <c r="Z636" s="10" t="s">
        <v>15</v>
      </c>
      <c r="AA636" s="10" t="s">
        <v>2282</v>
      </c>
      <c r="AB636" s="10" t="s">
        <v>15</v>
      </c>
      <c r="AC636" s="10" t="s">
        <v>15</v>
      </c>
      <c r="AD636" s="10" t="s">
        <v>15</v>
      </c>
      <c r="AE636" s="10" t="s">
        <v>15</v>
      </c>
      <c r="AF636" s="10" t="s">
        <v>15</v>
      </c>
      <c r="AG636" s="10" t="s">
        <v>2362</v>
      </c>
      <c r="AH636" s="10" t="s">
        <v>2282</v>
      </c>
      <c r="AI636" s="10" t="s">
        <v>15</v>
      </c>
      <c r="AJ636" s="10" t="s">
        <v>15</v>
      </c>
      <c r="AK636" s="10" t="s">
        <v>15</v>
      </c>
      <c r="AL636" s="10" t="s">
        <v>15</v>
      </c>
      <c r="AM636" s="10" t="s">
        <v>15</v>
      </c>
      <c r="AN636" s="10" t="s">
        <v>15</v>
      </c>
      <c r="AO636" s="10" t="s">
        <v>2282</v>
      </c>
      <c r="AP636" s="10" t="s">
        <v>15</v>
      </c>
      <c r="AQ636" s="10" t="s">
        <v>15</v>
      </c>
      <c r="AR636" s="10" t="s">
        <v>15</v>
      </c>
      <c r="AS636" s="10" t="s">
        <v>15</v>
      </c>
      <c r="AT636" s="10" t="s">
        <v>15</v>
      </c>
      <c r="AU636" s="10">
        <f>SUM(COUNTIFS($P636:$AT636,{"Present - Approved","On behalf attendance - Approved","On behalf attendance - Regularise - Approved","Present - Regularise - Approved"}))</f>
        <v>26</v>
      </c>
      <c r="AV636" s="10">
        <f>SUM(COUNTIFS($P636:$AT636,{"Present - Awaiting","Present - Regularise - Awaiting"}))</f>
        <v>0</v>
      </c>
      <c r="AW636" s="10">
        <f>SUM(COUNTIFS($P636:$AT636,{"Weekoff - Approved","Weekoff Regularise - Approved","Weekoff - Regularise - Approved"}))</f>
        <v>4</v>
      </c>
      <c r="AX636" s="10">
        <f>SUM(COUNTIFS($P636:$AT636,{"Half Day - Approved","Halfday Present - Regularise - Approved","Halfday Present - Approved"}))/2</f>
        <v>0</v>
      </c>
      <c r="AY636" s="10">
        <f>SUM(COUNTIFS($P636:$AT636,{"Half Day - Awaiting"}))/2</f>
        <v>0</v>
      </c>
      <c r="AZ636" s="10">
        <f>COUNTIFS($P636:$AT636,"*Leave - approved*")</f>
        <v>0</v>
      </c>
      <c r="BA636" s="10">
        <f>SUM(COUNTIFS($P636:$AT636,{"Leave - Awaiting"}))</f>
        <v>0</v>
      </c>
      <c r="BB636" s="10">
        <f>COUNTIFS($P636:$AT636,"*Holiday*")</f>
        <v>1</v>
      </c>
      <c r="BC636" s="10">
        <f>SUM(COUNTIFS($P636:$AT636,{"Absent","Absent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6" s="10">
        <f>SUM(COUNTIFS($P636:$AT636,{"Not Marked","Halfday Present - Rejected","Half Day - Rejected","Marked Absent - Regularise - Rejected"}))</f>
        <v>0</v>
      </c>
      <c r="BE636" s="10">
        <f>COUNTIFS($P636:$AT636,"*NA*")</f>
        <v>0</v>
      </c>
      <c r="BF636" s="10">
        <f>SUM(AV636+AY636+BA636+BC636+BD636)</f>
        <v>0</v>
      </c>
      <c r="BG636" s="10">
        <f>SUM(AU636+AW636+AX636+AZ636+BB636)</f>
        <v>31</v>
      </c>
      <c r="BH636" s="10">
        <f>SUM($AU636:$BE636)</f>
        <v>31</v>
      </c>
      <c r="BI636" s="10">
        <f>BA636</f>
        <v>0</v>
      </c>
      <c r="BJ636" s="10">
        <f>BD636+BI636</f>
        <v>0</v>
      </c>
      <c r="BK636" s="10">
        <v>0</v>
      </c>
      <c r="BL636" s="10" t="s">
        <v>2380</v>
      </c>
      <c r="BM636" s="10" t="s">
        <v>2377</v>
      </c>
    </row>
    <row r="637" spans="1:65" x14ac:dyDescent="0.25">
      <c r="A637" s="10" t="s">
        <v>31</v>
      </c>
      <c r="B637" s="10" t="s">
        <v>1674</v>
      </c>
      <c r="C637" s="10">
        <v>2003311301</v>
      </c>
      <c r="D637" s="10" t="s">
        <v>1675</v>
      </c>
      <c r="E637" s="10" t="s">
        <v>1676</v>
      </c>
      <c r="F637" s="10" t="s">
        <v>35</v>
      </c>
      <c r="G637" s="10" t="s">
        <v>47</v>
      </c>
      <c r="H637" s="10">
        <v>8867656662</v>
      </c>
      <c r="I637" s="10" t="s">
        <v>1216</v>
      </c>
      <c r="J637" s="22">
        <v>45572</v>
      </c>
      <c r="K637" s="10">
        <v>7795935350</v>
      </c>
      <c r="L637" s="10" t="s">
        <v>542</v>
      </c>
      <c r="M637" s="10" t="s">
        <v>140</v>
      </c>
      <c r="N637" s="10" t="s">
        <v>40</v>
      </c>
      <c r="O637" s="10" t="s">
        <v>41</v>
      </c>
      <c r="P637" s="10" t="s">
        <v>15</v>
      </c>
      <c r="Q637" s="10" t="s">
        <v>15</v>
      </c>
      <c r="R637" s="10" t="s">
        <v>15</v>
      </c>
      <c r="S637" s="10" t="s">
        <v>2367</v>
      </c>
      <c r="T637" s="10" t="s">
        <v>2282</v>
      </c>
      <c r="U637" s="10" t="s">
        <v>15</v>
      </c>
      <c r="V637" s="10" t="s">
        <v>15</v>
      </c>
      <c r="W637" s="10" t="s">
        <v>15</v>
      </c>
      <c r="X637" s="10" t="s">
        <v>2367</v>
      </c>
      <c r="Y637" s="10" t="s">
        <v>15</v>
      </c>
      <c r="Z637" s="10" t="s">
        <v>15</v>
      </c>
      <c r="AA637" s="10" t="s">
        <v>2282</v>
      </c>
      <c r="AB637" s="10" t="s">
        <v>15</v>
      </c>
      <c r="AC637" s="10" t="s">
        <v>15</v>
      </c>
      <c r="AD637" s="10" t="s">
        <v>15</v>
      </c>
      <c r="AE637" s="10" t="s">
        <v>15</v>
      </c>
      <c r="AF637" s="10" t="s">
        <v>15</v>
      </c>
      <c r="AG637" s="10" t="s">
        <v>2367</v>
      </c>
      <c r="AH637" s="10" t="s">
        <v>2282</v>
      </c>
      <c r="AI637" s="10" t="s">
        <v>15</v>
      </c>
      <c r="AJ637" s="10" t="s">
        <v>2367</v>
      </c>
      <c r="AK637" s="10" t="s">
        <v>15</v>
      </c>
      <c r="AL637" s="10" t="s">
        <v>15</v>
      </c>
      <c r="AM637" s="10" t="s">
        <v>15</v>
      </c>
      <c r="AN637" s="10" t="s">
        <v>15</v>
      </c>
      <c r="AO637" s="10" t="s">
        <v>2282</v>
      </c>
      <c r="AP637" s="10" t="s">
        <v>15</v>
      </c>
      <c r="AQ637" s="10" t="s">
        <v>15</v>
      </c>
      <c r="AR637" s="10" t="s">
        <v>2367</v>
      </c>
      <c r="AS637" s="10" t="s">
        <v>15</v>
      </c>
      <c r="AT637" s="10" t="s">
        <v>15</v>
      </c>
      <c r="AU637" s="10">
        <f>SUM(COUNTIFS($P637:$AT637,{"Present - Approved","On behalf attendance - Approved","On behalf attendance - Regularise - Approved","Present - Regularise - Approved"}))</f>
        <v>27</v>
      </c>
      <c r="AV637" s="10">
        <f>SUM(COUNTIFS($P637:$AT637,{"Present - Awaiting","Present - Regularise - Awaiting"}))</f>
        <v>0</v>
      </c>
      <c r="AW637" s="10">
        <f>SUM(COUNTIFS($P637:$AT637,{"Weekoff - Approved","Weekoff Regularise - Approved","Weekoff - Regularise - Approved"}))</f>
        <v>4</v>
      </c>
      <c r="AX637" s="10">
        <f>SUM(COUNTIFS($P637:$AT637,{"Half Day - Approved","Halfday Present - Regularise - Approved","Halfday Present - Approved"}))/2</f>
        <v>0</v>
      </c>
      <c r="AY637" s="10">
        <f>SUM(COUNTIFS($P637:$AT637,{"Half Day - Awaiting"}))/2</f>
        <v>0</v>
      </c>
      <c r="AZ637" s="10">
        <f>COUNTIFS($P637:$AT637,"*Leave - approved*")</f>
        <v>0</v>
      </c>
      <c r="BA637" s="10">
        <f>SUM(COUNTIFS($P637:$AT637,{"Leave - Awaiting"}))</f>
        <v>0</v>
      </c>
      <c r="BB637" s="10">
        <f>COUNTIFS($P637:$AT637,"*Holiday*")</f>
        <v>0</v>
      </c>
      <c r="BC637" s="10">
        <f>SUM(COUNTIFS($P637:$AT637,{"Absent","Absent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7" s="10">
        <f>SUM(COUNTIFS($P637:$AT637,{"Not Marked","Halfday Present - Rejected","Half Day - Rejected","Marked Absent - Regularise - Rejected"}))</f>
        <v>0</v>
      </c>
      <c r="BE637" s="10">
        <f>COUNTIFS($P637:$AT637,"*NA*")</f>
        <v>0</v>
      </c>
      <c r="BF637" s="10">
        <f>SUM(AV637+AY637+BA637+BC637+BD637)</f>
        <v>0</v>
      </c>
      <c r="BG637" s="10">
        <f>SUM(AU637+AW637+AX637+AZ637+BB637)</f>
        <v>31</v>
      </c>
      <c r="BH637" s="10">
        <f>SUM($AU637:$BE637)</f>
        <v>31</v>
      </c>
      <c r="BI637" s="10">
        <f>BA637</f>
        <v>0</v>
      </c>
      <c r="BJ637" s="10">
        <f>BD637+BI637</f>
        <v>0</v>
      </c>
      <c r="BK637" s="10">
        <v>0</v>
      </c>
      <c r="BL637" s="10" t="s">
        <v>2380</v>
      </c>
      <c r="BM637" s="10" t="s">
        <v>2377</v>
      </c>
    </row>
    <row r="638" spans="1:65" x14ac:dyDescent="0.25">
      <c r="A638" s="10" t="s">
        <v>123</v>
      </c>
      <c r="B638" s="10" t="s">
        <v>124</v>
      </c>
      <c r="C638" s="10">
        <v>2003311299</v>
      </c>
      <c r="D638" s="10" t="s">
        <v>1679</v>
      </c>
      <c r="E638" s="10" t="s">
        <v>1680</v>
      </c>
      <c r="F638" s="10" t="s">
        <v>104</v>
      </c>
      <c r="G638" s="10" t="s">
        <v>47</v>
      </c>
      <c r="H638" s="10">
        <v>7065754813</v>
      </c>
      <c r="I638" s="10" t="s">
        <v>1456</v>
      </c>
      <c r="J638" s="22">
        <v>45572</v>
      </c>
      <c r="K638" s="10">
        <v>8287803693</v>
      </c>
      <c r="L638" s="10" t="s">
        <v>209</v>
      </c>
      <c r="M638" s="10" t="s">
        <v>128</v>
      </c>
      <c r="N638" s="10" t="s">
        <v>40</v>
      </c>
      <c r="O638" s="10" t="s">
        <v>41</v>
      </c>
      <c r="P638" s="10" t="s">
        <v>15</v>
      </c>
      <c r="Q638" s="10" t="s">
        <v>15</v>
      </c>
      <c r="R638" s="10" t="s">
        <v>15</v>
      </c>
      <c r="S638" s="10" t="s">
        <v>15</v>
      </c>
      <c r="T638" s="10" t="s">
        <v>2282</v>
      </c>
      <c r="U638" s="10" t="s">
        <v>15</v>
      </c>
      <c r="V638" s="10" t="s">
        <v>15</v>
      </c>
      <c r="W638" s="10" t="s">
        <v>15</v>
      </c>
      <c r="X638" s="10" t="s">
        <v>15</v>
      </c>
      <c r="Y638" s="10" t="s">
        <v>15</v>
      </c>
      <c r="Z638" s="10" t="s">
        <v>15</v>
      </c>
      <c r="AA638" s="10" t="s">
        <v>2282</v>
      </c>
      <c r="AB638" s="10" t="s">
        <v>15</v>
      </c>
      <c r="AC638" s="10" t="s">
        <v>15</v>
      </c>
      <c r="AD638" s="10" t="s">
        <v>15</v>
      </c>
      <c r="AE638" s="10" t="s">
        <v>2359</v>
      </c>
      <c r="AF638" s="10" t="s">
        <v>15</v>
      </c>
      <c r="AG638" s="10" t="s">
        <v>2362</v>
      </c>
      <c r="AH638" s="10" t="s">
        <v>2282</v>
      </c>
      <c r="AI638" s="10" t="s">
        <v>15</v>
      </c>
      <c r="AJ638" s="10" t="s">
        <v>15</v>
      </c>
      <c r="AK638" s="10" t="s">
        <v>15</v>
      </c>
      <c r="AL638" s="10" t="s">
        <v>15</v>
      </c>
      <c r="AM638" s="10" t="s">
        <v>15</v>
      </c>
      <c r="AN638" s="10" t="s">
        <v>15</v>
      </c>
      <c r="AO638" s="10" t="s">
        <v>2282</v>
      </c>
      <c r="AP638" s="10" t="s">
        <v>15</v>
      </c>
      <c r="AQ638" s="10" t="s">
        <v>15</v>
      </c>
      <c r="AR638" s="10" t="s">
        <v>15</v>
      </c>
      <c r="AS638" s="10" t="s">
        <v>15</v>
      </c>
      <c r="AT638" s="10" t="s">
        <v>15</v>
      </c>
      <c r="AU638" s="10">
        <f>SUM(COUNTIFS($P638:$AT638,{"Present - Approved","On behalf attendance - Approved","On behalf attendance - Regularise - Approved","Present - Regularise - Approved"}))</f>
        <v>25</v>
      </c>
      <c r="AV638" s="10">
        <f>SUM(COUNTIFS($P638:$AT638,{"Present - Awaiting","Present - Regularise - Awaiting"}))</f>
        <v>0</v>
      </c>
      <c r="AW638" s="10">
        <f>SUM(COUNTIFS($P638:$AT638,{"Weekoff - Approved","Weekoff Regularise - Approved","Weekoff - Regularise - Approved"}))</f>
        <v>4</v>
      </c>
      <c r="AX638" s="10">
        <f>SUM(COUNTIFS($P638:$AT638,{"Half Day - Approved","Halfday Present - Regularise - Approved","Halfday Present - Approved"}))/2</f>
        <v>0</v>
      </c>
      <c r="AY638" s="10">
        <f>SUM(COUNTIFS($P638:$AT638,{"Half Day - Awaiting"}))/2</f>
        <v>0</v>
      </c>
      <c r="AZ638" s="10">
        <f>COUNTIFS($P638:$AT638,"*Leave - approved*")</f>
        <v>1</v>
      </c>
      <c r="BA638" s="10">
        <f>SUM(COUNTIFS($P638:$AT638,{"Leave - Awaiting"}))</f>
        <v>0</v>
      </c>
      <c r="BB638" s="10">
        <f>COUNTIFS($P638:$AT638,"*Holiday*")</f>
        <v>1</v>
      </c>
      <c r="BC638" s="10">
        <f>SUM(COUNTIFS($P638:$AT638,{"Absent","Absent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8" s="10">
        <f>SUM(COUNTIFS($P638:$AT638,{"Not Marked","Halfday Present - Rejected","Half Day - Rejected","Marked Absent - Regularise - Rejected"}))</f>
        <v>0</v>
      </c>
      <c r="BE638" s="10">
        <f>COUNTIFS($P638:$AT638,"*NA*")</f>
        <v>0</v>
      </c>
      <c r="BF638" s="10">
        <f>SUM(AV638+AY638+BA638+BC638+BD638)</f>
        <v>0</v>
      </c>
      <c r="BG638" s="10">
        <f>SUM(AU638+AW638+AX638+AZ638+BB638)</f>
        <v>31</v>
      </c>
      <c r="BH638" s="10">
        <f>SUM($AU638:$BE638)</f>
        <v>31</v>
      </c>
      <c r="BI638" s="10">
        <f>BA638</f>
        <v>0</v>
      </c>
      <c r="BJ638" s="10">
        <f>BD638+BI638</f>
        <v>0</v>
      </c>
      <c r="BK638" s="10">
        <v>0</v>
      </c>
      <c r="BL638" s="10" t="s">
        <v>2380</v>
      </c>
      <c r="BM638" s="10" t="s">
        <v>2377</v>
      </c>
    </row>
    <row r="639" spans="1:65" x14ac:dyDescent="0.25">
      <c r="A639" s="10" t="s">
        <v>177</v>
      </c>
      <c r="B639" s="10" t="s">
        <v>178</v>
      </c>
      <c r="C639" s="10">
        <v>2003311296</v>
      </c>
      <c r="D639" s="10" t="s">
        <v>1681</v>
      </c>
      <c r="E639" s="10" t="s">
        <v>1682</v>
      </c>
      <c r="F639" s="10" t="s">
        <v>46</v>
      </c>
      <c r="G639" s="10" t="s">
        <v>36</v>
      </c>
      <c r="H639" s="10">
        <v>8604321539</v>
      </c>
      <c r="I639" s="10" t="s">
        <v>37</v>
      </c>
      <c r="J639" s="22">
        <v>45572</v>
      </c>
      <c r="K639" s="10">
        <v>9867384741</v>
      </c>
      <c r="L639" s="10" t="s">
        <v>181</v>
      </c>
      <c r="M639" s="10" t="s">
        <v>182</v>
      </c>
      <c r="N639" s="10" t="s">
        <v>40</v>
      </c>
      <c r="O639" s="10" t="s">
        <v>41</v>
      </c>
      <c r="P639" s="10" t="s">
        <v>15</v>
      </c>
      <c r="Q639" s="10" t="s">
        <v>15</v>
      </c>
      <c r="R639" s="10" t="s">
        <v>15</v>
      </c>
      <c r="S639" s="10" t="s">
        <v>15</v>
      </c>
      <c r="T639" s="10" t="s">
        <v>2282</v>
      </c>
      <c r="U639" s="10" t="s">
        <v>15</v>
      </c>
      <c r="V639" s="10" t="s">
        <v>15</v>
      </c>
      <c r="W639" s="10" t="s">
        <v>15</v>
      </c>
      <c r="X639" s="10" t="s">
        <v>15</v>
      </c>
      <c r="Y639" s="10" t="s">
        <v>15</v>
      </c>
      <c r="Z639" s="10" t="s">
        <v>15</v>
      </c>
      <c r="AA639" s="10" t="s">
        <v>2282</v>
      </c>
      <c r="AB639" s="10" t="s">
        <v>15</v>
      </c>
      <c r="AC639" s="10" t="s">
        <v>15</v>
      </c>
      <c r="AD639" s="10" t="s">
        <v>15</v>
      </c>
      <c r="AE639" s="10" t="s">
        <v>15</v>
      </c>
      <c r="AF639" s="10" t="s">
        <v>15</v>
      </c>
      <c r="AG639" s="10" t="s">
        <v>15</v>
      </c>
      <c r="AH639" s="10" t="s">
        <v>2282</v>
      </c>
      <c r="AI639" s="10" t="s">
        <v>15</v>
      </c>
      <c r="AJ639" s="10" t="s">
        <v>15</v>
      </c>
      <c r="AK639" s="10" t="s">
        <v>15</v>
      </c>
      <c r="AL639" s="10" t="s">
        <v>15</v>
      </c>
      <c r="AM639" s="10" t="s">
        <v>15</v>
      </c>
      <c r="AN639" s="10" t="s">
        <v>15</v>
      </c>
      <c r="AO639" s="10" t="s">
        <v>2282</v>
      </c>
      <c r="AP639" s="10" t="s">
        <v>15</v>
      </c>
      <c r="AQ639" s="10" t="s">
        <v>15</v>
      </c>
      <c r="AR639" s="10" t="s">
        <v>15</v>
      </c>
      <c r="AS639" s="10" t="s">
        <v>15</v>
      </c>
      <c r="AT639" s="10" t="s">
        <v>2359</v>
      </c>
      <c r="AU639" s="10">
        <f>SUM(COUNTIFS($P639:$AT639,{"Present - Approved","On behalf attendance - Approved","On behalf attendance - Regularise - Approved","Present - Regularise - Approved"}))</f>
        <v>26</v>
      </c>
      <c r="AV639" s="10">
        <f>SUM(COUNTIFS($P639:$AT639,{"Present - Awaiting","Present - Regularise - Awaiting"}))</f>
        <v>0</v>
      </c>
      <c r="AW639" s="10">
        <f>SUM(COUNTIFS($P639:$AT639,{"Weekoff - Approved","Weekoff Regularise - Approved","Weekoff - Regularise - Approved"}))</f>
        <v>4</v>
      </c>
      <c r="AX639" s="10">
        <f>SUM(COUNTIFS($P639:$AT639,{"Half Day - Approved","Halfday Present - Regularise - Approved","Halfday Present - Approved"}))/2</f>
        <v>0</v>
      </c>
      <c r="AY639" s="10">
        <f>SUM(COUNTIFS($P639:$AT639,{"Half Day - Awaiting"}))/2</f>
        <v>0</v>
      </c>
      <c r="AZ639" s="10">
        <f>COUNTIFS($P639:$AT639,"*Leave - approved*")</f>
        <v>1</v>
      </c>
      <c r="BA639" s="10">
        <f>SUM(COUNTIFS($P639:$AT639,{"Leave - Awaiting"}))</f>
        <v>0</v>
      </c>
      <c r="BB639" s="10">
        <f>COUNTIFS($P639:$AT639,"*Holiday*")</f>
        <v>0</v>
      </c>
      <c r="BC639" s="10">
        <f>SUM(COUNTIFS($P639:$AT639,{"Absent","Absent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39" s="10">
        <f>SUM(COUNTIFS($P639:$AT639,{"Not Marked","Halfday Present - Rejected","Half Day - Rejected","Marked Absent - Regularise - Rejected"}))</f>
        <v>0</v>
      </c>
      <c r="BE639" s="10">
        <f>COUNTIFS($P639:$AT639,"*NA*")</f>
        <v>0</v>
      </c>
      <c r="BF639" s="10">
        <f>SUM(AV639+AY639+BA639+BC639+BD639)</f>
        <v>0</v>
      </c>
      <c r="BG639" s="10">
        <f>SUM(AU639+AW639+AX639+AZ639+BB639)</f>
        <v>31</v>
      </c>
      <c r="BH639" s="10">
        <f>SUM($AU639:$BE639)</f>
        <v>31</v>
      </c>
      <c r="BI639" s="10">
        <f>BA639</f>
        <v>0</v>
      </c>
      <c r="BJ639" s="10">
        <f>BD639+BI639</f>
        <v>0</v>
      </c>
      <c r="BK639" s="10">
        <v>0</v>
      </c>
      <c r="BL639" s="10" t="s">
        <v>2380</v>
      </c>
      <c r="BM639" s="10" t="s">
        <v>2377</v>
      </c>
    </row>
    <row r="640" spans="1:65" x14ac:dyDescent="0.25">
      <c r="A640" s="10" t="s">
        <v>167</v>
      </c>
      <c r="B640" s="10" t="s">
        <v>1254</v>
      </c>
      <c r="C640" s="10">
        <v>2003311313</v>
      </c>
      <c r="D640" s="10" t="s">
        <v>1683</v>
      </c>
      <c r="E640" s="10" t="s">
        <v>1684</v>
      </c>
      <c r="F640" s="10" t="s">
        <v>35</v>
      </c>
      <c r="G640" s="10" t="s">
        <v>36</v>
      </c>
      <c r="H640" s="10">
        <v>7560855875</v>
      </c>
      <c r="I640" s="10" t="s">
        <v>246</v>
      </c>
      <c r="J640" s="22">
        <v>45582</v>
      </c>
      <c r="K640" s="10">
        <v>9645540357</v>
      </c>
      <c r="L640" s="10" t="s">
        <v>215</v>
      </c>
      <c r="M640" s="10" t="s">
        <v>216</v>
      </c>
      <c r="N640" s="10" t="s">
        <v>40</v>
      </c>
      <c r="O640" s="10" t="s">
        <v>41</v>
      </c>
      <c r="P640" s="10" t="s">
        <v>15</v>
      </c>
      <c r="Q640" s="10" t="s">
        <v>15</v>
      </c>
      <c r="R640" s="10" t="s">
        <v>15</v>
      </c>
      <c r="S640" s="10" t="s">
        <v>15</v>
      </c>
      <c r="T640" s="10" t="s">
        <v>2282</v>
      </c>
      <c r="U640" s="10" t="s">
        <v>15</v>
      </c>
      <c r="V640" s="10" t="s">
        <v>15</v>
      </c>
      <c r="W640" s="10" t="s">
        <v>15</v>
      </c>
      <c r="X640" s="10" t="s">
        <v>15</v>
      </c>
      <c r="Y640" s="10" t="s">
        <v>15</v>
      </c>
      <c r="Z640" s="10" t="s">
        <v>15</v>
      </c>
      <c r="AA640" s="10" t="s">
        <v>2282</v>
      </c>
      <c r="AB640" s="10" t="s">
        <v>15</v>
      </c>
      <c r="AC640" s="10" t="s">
        <v>15</v>
      </c>
      <c r="AD640" s="10" t="s">
        <v>15</v>
      </c>
      <c r="AE640" s="10" t="s">
        <v>15</v>
      </c>
      <c r="AF640" s="10" t="s">
        <v>15</v>
      </c>
      <c r="AG640" s="10" t="s">
        <v>15</v>
      </c>
      <c r="AH640" s="10" t="s">
        <v>2282</v>
      </c>
      <c r="AI640" s="10" t="s">
        <v>15</v>
      </c>
      <c r="AJ640" s="10" t="s">
        <v>15</v>
      </c>
      <c r="AK640" s="10" t="s">
        <v>15</v>
      </c>
      <c r="AL640" s="10" t="s">
        <v>15</v>
      </c>
      <c r="AM640" s="10" t="s">
        <v>15</v>
      </c>
      <c r="AN640" s="10" t="s">
        <v>15</v>
      </c>
      <c r="AO640" s="10" t="s">
        <v>2282</v>
      </c>
      <c r="AP640" s="10" t="s">
        <v>15</v>
      </c>
      <c r="AQ640" s="10" t="s">
        <v>15</v>
      </c>
      <c r="AR640" s="10" t="s">
        <v>15</v>
      </c>
      <c r="AS640" s="10" t="s">
        <v>15</v>
      </c>
      <c r="AT640" s="10" t="s">
        <v>15</v>
      </c>
      <c r="AU640" s="10">
        <f>SUM(COUNTIFS($P640:$AT640,{"Present - Approved","On behalf attendance - Approved","On behalf attendance - Regularise - Approved","Present - Regularise - Approved"}))</f>
        <v>27</v>
      </c>
      <c r="AV640" s="10">
        <f>SUM(COUNTIFS($P640:$AT640,{"Present - Awaiting","Present - Regularise - Awaiting"}))</f>
        <v>0</v>
      </c>
      <c r="AW640" s="10">
        <f>SUM(COUNTIFS($P640:$AT640,{"Weekoff - Approved","Weekoff Regularise - Approved","Weekoff - Regularise - Approved"}))</f>
        <v>4</v>
      </c>
      <c r="AX640" s="10">
        <f>SUM(COUNTIFS($P640:$AT640,{"Half Day - Approved","Halfday Present - Regularise - Approved","Halfday Present - Approved"}))/2</f>
        <v>0</v>
      </c>
      <c r="AY640" s="10">
        <f>SUM(COUNTIFS($P640:$AT640,{"Half Day - Awaiting"}))/2</f>
        <v>0</v>
      </c>
      <c r="AZ640" s="10">
        <f>COUNTIFS($P640:$AT640,"*Leave - approved*")</f>
        <v>0</v>
      </c>
      <c r="BA640" s="10">
        <f>SUM(COUNTIFS($P640:$AT640,{"Leave - Awaiting"}))</f>
        <v>0</v>
      </c>
      <c r="BB640" s="10">
        <f>COUNTIFS($P640:$AT640,"*Holiday*")</f>
        <v>0</v>
      </c>
      <c r="BC640" s="10">
        <f>SUM(COUNTIFS($P640:$AT640,{"Absent","Absent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0" s="10">
        <f>SUM(COUNTIFS($P640:$AT640,{"Not Marked","Halfday Present - Rejected","Half Day - Rejected","Marked Absent - Regularise - Rejected"}))</f>
        <v>0</v>
      </c>
      <c r="BE640" s="10">
        <f>COUNTIFS($P640:$AT640,"*NA*")</f>
        <v>0</v>
      </c>
      <c r="BF640" s="10">
        <f>SUM(AV640+AY640+BA640+BC640+BD640)</f>
        <v>0</v>
      </c>
      <c r="BG640" s="10">
        <f>SUM(AU640+AW640+AX640+AZ640+BB640)</f>
        <v>31</v>
      </c>
      <c r="BH640" s="10">
        <f>SUM($AU640:$BE640)</f>
        <v>31</v>
      </c>
      <c r="BI640" s="10">
        <f>BA640</f>
        <v>0</v>
      </c>
      <c r="BJ640" s="10">
        <f>BD640+BI640</f>
        <v>0</v>
      </c>
      <c r="BK640" s="10">
        <v>0</v>
      </c>
      <c r="BL640" s="10" t="s">
        <v>2380</v>
      </c>
      <c r="BM640" s="10" t="s">
        <v>2377</v>
      </c>
    </row>
    <row r="641" spans="1:65" x14ac:dyDescent="0.25">
      <c r="A641" s="10" t="s">
        <v>1035</v>
      </c>
      <c r="B641" s="10" t="s">
        <v>1068</v>
      </c>
      <c r="C641" s="10">
        <v>2003413404</v>
      </c>
      <c r="D641" s="10" t="s">
        <v>1842</v>
      </c>
      <c r="E641" s="10" t="s">
        <v>1843</v>
      </c>
      <c r="F641" s="10" t="s">
        <v>91</v>
      </c>
      <c r="G641" s="10" t="s">
        <v>36</v>
      </c>
      <c r="H641" s="10">
        <v>9337976409</v>
      </c>
      <c r="I641" s="10" t="s">
        <v>37</v>
      </c>
      <c r="J641" s="22">
        <v>45658</v>
      </c>
      <c r="K641" s="10">
        <v>9078153377</v>
      </c>
      <c r="L641" s="10" t="s">
        <v>1047</v>
      </c>
      <c r="M641" s="10" t="s">
        <v>265</v>
      </c>
      <c r="N641" s="10" t="s">
        <v>2389</v>
      </c>
      <c r="O641" s="15">
        <v>45798</v>
      </c>
      <c r="P641" s="10" t="s">
        <v>15</v>
      </c>
      <c r="Q641" s="10" t="s">
        <v>25</v>
      </c>
      <c r="R641" s="10" t="s">
        <v>25</v>
      </c>
      <c r="S641" s="10" t="s">
        <v>25</v>
      </c>
      <c r="T641" s="10" t="s">
        <v>25</v>
      </c>
      <c r="U641" s="10" t="s">
        <v>25</v>
      </c>
      <c r="V641" s="10" t="s">
        <v>25</v>
      </c>
      <c r="W641" s="10" t="s">
        <v>25</v>
      </c>
      <c r="X641" s="10" t="s">
        <v>25</v>
      </c>
      <c r="Y641" s="10" t="s">
        <v>25</v>
      </c>
      <c r="Z641" s="10" t="s">
        <v>25</v>
      </c>
      <c r="AA641" s="10" t="s">
        <v>25</v>
      </c>
      <c r="AB641" s="10" t="s">
        <v>25</v>
      </c>
      <c r="AC641" s="10" t="s">
        <v>25</v>
      </c>
      <c r="AD641" s="10" t="s">
        <v>25</v>
      </c>
      <c r="AE641" s="10" t="s">
        <v>25</v>
      </c>
      <c r="AF641" s="10" t="s">
        <v>25</v>
      </c>
      <c r="AG641" s="10" t="s">
        <v>25</v>
      </c>
      <c r="AH641" s="10" t="s">
        <v>25</v>
      </c>
      <c r="AI641" s="10" t="s">
        <v>25</v>
      </c>
      <c r="AJ641" s="10" t="s">
        <v>25</v>
      </c>
      <c r="AK641" s="10" t="s">
        <v>25</v>
      </c>
      <c r="AL641" s="10" t="s">
        <v>25</v>
      </c>
      <c r="AM641" s="10" t="s">
        <v>25</v>
      </c>
      <c r="AN641" s="10" t="s">
        <v>25</v>
      </c>
      <c r="AO641" s="10" t="s">
        <v>25</v>
      </c>
      <c r="AP641" s="10" t="s">
        <v>25</v>
      </c>
      <c r="AQ641" s="10" t="s">
        <v>25</v>
      </c>
      <c r="AR641" s="10" t="s">
        <v>25</v>
      </c>
      <c r="AS641" s="10" t="s">
        <v>25</v>
      </c>
      <c r="AT641" s="10" t="s">
        <v>25</v>
      </c>
      <c r="AU641" s="10">
        <f>SUM(COUNTIFS($P641:$AT641,{"Present - Approved","On behalf attendance - Approved","On behalf attendance - Regularise - Approved","Present - Regularise - Approved"}))</f>
        <v>1</v>
      </c>
      <c r="AV641" s="10">
        <f>SUM(COUNTIFS($P641:$AT641,{"Present - Awaiting","Present - Regularise - Awaiting"}))</f>
        <v>0</v>
      </c>
      <c r="AW641" s="10">
        <f>SUM(COUNTIFS($P641:$AT641,{"Weekoff - Approved","Weekoff Regularise - Approved","Weekoff - Regularise - Approved"}))</f>
        <v>0</v>
      </c>
      <c r="AX641" s="10">
        <f>SUM(COUNTIFS($P641:$AT641,{"Half Day - Approved","Halfday Present - Regularise - Approved","Halfday Present - Approved"}))/2</f>
        <v>0</v>
      </c>
      <c r="AY641" s="10">
        <f>SUM(COUNTIFS($P641:$AT641,{"Half Day - Awaiting"}))/2</f>
        <v>0</v>
      </c>
      <c r="AZ641" s="10">
        <f>COUNTIFS($P641:$AT641,"*Leave - approved*")</f>
        <v>0</v>
      </c>
      <c r="BA641" s="10">
        <f>SUM(COUNTIFS($P641:$AT641,{"Leave - Awaiting"}))</f>
        <v>0</v>
      </c>
      <c r="BB641" s="10">
        <f>COUNTIFS($P641:$AT641,"*Holiday*")</f>
        <v>0</v>
      </c>
      <c r="BC641" s="10">
        <f>SUM(COUNTIFS($P641:$AT641,{"Absent","Absent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1" s="10">
        <f>SUM(COUNTIFS($P641:$AT641,{"Not Marked","Halfday Present - Rejected","Half Day - Rejected","Marked Absent - Regularise - Rejected"}))</f>
        <v>0</v>
      </c>
      <c r="BE641" s="10">
        <f>COUNTIFS($P641:$AT641,"*NA*")</f>
        <v>30</v>
      </c>
      <c r="BF641" s="10">
        <f>SUM(AV641+AY641+BA641+BC641+BD641)</f>
        <v>0</v>
      </c>
      <c r="BG641" s="10">
        <f>SUM(AU641+AW641+AX641+AZ641+BB641)</f>
        <v>1</v>
      </c>
      <c r="BH641" s="10">
        <f>SUM($AU641:$BE641)</f>
        <v>31</v>
      </c>
      <c r="BI641" s="10">
        <f>BA641</f>
        <v>0</v>
      </c>
      <c r="BJ641" s="10">
        <f>BD641+BI641</f>
        <v>0</v>
      </c>
      <c r="BK641" s="10">
        <v>0</v>
      </c>
      <c r="BL641" s="10" t="s">
        <v>2384</v>
      </c>
      <c r="BM641" s="10" t="s">
        <v>2377</v>
      </c>
    </row>
    <row r="642" spans="1:65" x14ac:dyDescent="0.25">
      <c r="A642" s="10" t="s">
        <v>87</v>
      </c>
      <c r="B642" s="10" t="s">
        <v>1685</v>
      </c>
      <c r="C642" s="10">
        <v>2003311312</v>
      </c>
      <c r="D642" s="10" t="s">
        <v>1686</v>
      </c>
      <c r="E642" s="10" t="s">
        <v>1687</v>
      </c>
      <c r="F642" s="10" t="s">
        <v>91</v>
      </c>
      <c r="G642" s="10" t="s">
        <v>36</v>
      </c>
      <c r="H642" s="10">
        <v>9073806262</v>
      </c>
      <c r="I642" s="10" t="s">
        <v>37</v>
      </c>
      <c r="J642" s="22">
        <v>45585</v>
      </c>
      <c r="K642" s="10">
        <v>7980397900</v>
      </c>
      <c r="L642" s="10" t="s">
        <v>92</v>
      </c>
      <c r="M642" s="10" t="s">
        <v>93</v>
      </c>
      <c r="N642" s="10" t="s">
        <v>40</v>
      </c>
      <c r="O642" s="10" t="s">
        <v>41</v>
      </c>
      <c r="P642" s="10" t="s">
        <v>2372</v>
      </c>
      <c r="Q642" s="10" t="s">
        <v>2372</v>
      </c>
      <c r="R642" s="10" t="s">
        <v>2372</v>
      </c>
      <c r="S642" s="10" t="s">
        <v>2372</v>
      </c>
      <c r="T642" s="10" t="s">
        <v>2372</v>
      </c>
      <c r="U642" s="10" t="s">
        <v>2372</v>
      </c>
      <c r="V642" s="10" t="s">
        <v>2372</v>
      </c>
      <c r="W642" s="10" t="s">
        <v>2372</v>
      </c>
      <c r="X642" s="10" t="s">
        <v>2372</v>
      </c>
      <c r="Y642" s="10" t="s">
        <v>2372</v>
      </c>
      <c r="Z642" s="10" t="s">
        <v>2372</v>
      </c>
      <c r="AA642" s="10" t="s">
        <v>2372</v>
      </c>
      <c r="AB642" s="10" t="s">
        <v>2372</v>
      </c>
      <c r="AC642" s="10" t="s">
        <v>2372</v>
      </c>
      <c r="AD642" s="10" t="s">
        <v>2372</v>
      </c>
      <c r="AE642" s="10" t="s">
        <v>2372</v>
      </c>
      <c r="AF642" s="10" t="s">
        <v>2372</v>
      </c>
      <c r="AG642" s="10" t="s">
        <v>2372</v>
      </c>
      <c r="AH642" s="10" t="s">
        <v>2372</v>
      </c>
      <c r="AI642" s="10" t="s">
        <v>2372</v>
      </c>
      <c r="AJ642" s="10" t="s">
        <v>2372</v>
      </c>
      <c r="AK642" s="10" t="s">
        <v>2372</v>
      </c>
      <c r="AL642" s="10" t="s">
        <v>2372</v>
      </c>
      <c r="AM642" s="10" t="s">
        <v>2372</v>
      </c>
      <c r="AN642" s="10" t="s">
        <v>2372</v>
      </c>
      <c r="AO642" s="10" t="s">
        <v>2372</v>
      </c>
      <c r="AP642" s="10" t="s">
        <v>2372</v>
      </c>
      <c r="AQ642" s="10" t="s">
        <v>2372</v>
      </c>
      <c r="AR642" s="10" t="s">
        <v>2372</v>
      </c>
      <c r="AS642" s="10" t="s">
        <v>2372</v>
      </c>
      <c r="AT642" s="10" t="s">
        <v>2372</v>
      </c>
      <c r="AU642" s="10">
        <f>SUM(COUNTIFS($P642:$AT642,{"Present - Approved","On behalf attendance - Approved","On behalf attendance - Regularise - Approved","Present - Regularise - Approved"}))</f>
        <v>0</v>
      </c>
      <c r="AV642" s="10">
        <f>SUM(COUNTIFS($P642:$AT642,{"Present - Awaiting","Present - Regularise - Awaiting"}))</f>
        <v>0</v>
      </c>
      <c r="AW642" s="10">
        <v>0</v>
      </c>
      <c r="AX642" s="10">
        <f>SUM(COUNTIFS($P642:$AT642,{"Half Day - Approved","Halfday Present - Regularise - Approved","Halfday Present - Approved"}))/2</f>
        <v>0</v>
      </c>
      <c r="AY642" s="10">
        <f>SUM(COUNTIFS($P642:$AT642,{"Half Day - Awaiting"}))/2</f>
        <v>0</v>
      </c>
      <c r="AZ642" s="10">
        <f>COUNTIFS($P642:$AT642,"*Leave - approved*")</f>
        <v>31</v>
      </c>
      <c r="BA642" s="10">
        <f>SUM(COUNTIFS($P642:$AT642,{"Leave - Awaiting"}))</f>
        <v>0</v>
      </c>
      <c r="BB642" s="10">
        <f>COUNTIFS($P642:$AT642,"*Holiday*")</f>
        <v>0</v>
      </c>
      <c r="BC642" s="10">
        <f>SUM(COUNTIFS($P642:$AT642,{"Absent","Absent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2" s="10">
        <f>SUM(COUNTIFS($P642:$AT642,{"Not Marked","Halfday Present - Rejected","Half Day - Rejected","Marked Absent - Regularise - Rejected"}))</f>
        <v>0</v>
      </c>
      <c r="BE642" s="10">
        <f>COUNTIFS($P642:$AT642,"*NA*")</f>
        <v>0</v>
      </c>
      <c r="BF642" s="10">
        <f>SUM(AV642+AY642+BA642+BC642+BD642)</f>
        <v>0</v>
      </c>
      <c r="BG642" s="10">
        <f>SUM(AU642+AW642+AX642+AZ642+BB642)</f>
        <v>31</v>
      </c>
      <c r="BH642" s="10">
        <f>SUM($AU642:$BE642)</f>
        <v>31</v>
      </c>
      <c r="BI642" s="10">
        <f>BA642</f>
        <v>0</v>
      </c>
      <c r="BJ642" s="10">
        <f>BD642+BI642</f>
        <v>0</v>
      </c>
      <c r="BK642" s="10">
        <v>0</v>
      </c>
      <c r="BL642" s="10" t="s">
        <v>2383</v>
      </c>
      <c r="BM642" s="10" t="s">
        <v>2377</v>
      </c>
    </row>
    <row r="643" spans="1:65" x14ac:dyDescent="0.25">
      <c r="A643" s="10" t="s">
        <v>87</v>
      </c>
      <c r="B643" s="10" t="s">
        <v>1210</v>
      </c>
      <c r="C643" s="10">
        <v>2003311310</v>
      </c>
      <c r="D643" s="10" t="s">
        <v>1688</v>
      </c>
      <c r="E643" s="10" t="s">
        <v>1689</v>
      </c>
      <c r="F643" s="10" t="s">
        <v>91</v>
      </c>
      <c r="G643" s="10" t="s">
        <v>36</v>
      </c>
      <c r="H643" s="10">
        <v>9382081940</v>
      </c>
      <c r="I643" s="10" t="s">
        <v>37</v>
      </c>
      <c r="J643" s="22">
        <v>45585</v>
      </c>
      <c r="K643" s="10">
        <v>9735747854</v>
      </c>
      <c r="L643" s="10" t="s">
        <v>914</v>
      </c>
      <c r="M643" s="10" t="s">
        <v>135</v>
      </c>
      <c r="N643" s="10" t="s">
        <v>40</v>
      </c>
      <c r="O643" s="10" t="s">
        <v>41</v>
      </c>
      <c r="P643" s="10" t="s">
        <v>15</v>
      </c>
      <c r="Q643" s="10" t="s">
        <v>15</v>
      </c>
      <c r="R643" s="10" t="s">
        <v>15</v>
      </c>
      <c r="S643" s="10" t="s">
        <v>15</v>
      </c>
      <c r="T643" s="10" t="s">
        <v>2282</v>
      </c>
      <c r="U643" s="10" t="s">
        <v>15</v>
      </c>
      <c r="V643" s="10" t="s">
        <v>15</v>
      </c>
      <c r="W643" s="10" t="s">
        <v>15</v>
      </c>
      <c r="X643" s="10" t="s">
        <v>2359</v>
      </c>
      <c r="Y643" s="10" t="s">
        <v>2359</v>
      </c>
      <c r="Z643" s="10" t="s">
        <v>2359</v>
      </c>
      <c r="AA643" s="10" t="s">
        <v>2282</v>
      </c>
      <c r="AB643" s="10" t="s">
        <v>15</v>
      </c>
      <c r="AC643" s="10" t="s">
        <v>15</v>
      </c>
      <c r="AD643" s="10" t="s">
        <v>15</v>
      </c>
      <c r="AE643" s="10" t="s">
        <v>15</v>
      </c>
      <c r="AF643" s="10" t="s">
        <v>15</v>
      </c>
      <c r="AG643" s="10" t="s">
        <v>15</v>
      </c>
      <c r="AH643" s="10" t="s">
        <v>2282</v>
      </c>
      <c r="AI643" s="10" t="s">
        <v>15</v>
      </c>
      <c r="AJ643" s="10" t="s">
        <v>15</v>
      </c>
      <c r="AK643" s="10" t="s">
        <v>15</v>
      </c>
      <c r="AL643" s="10" t="s">
        <v>15</v>
      </c>
      <c r="AM643" s="10" t="s">
        <v>15</v>
      </c>
      <c r="AN643" s="10" t="s">
        <v>15</v>
      </c>
      <c r="AO643" s="10" t="s">
        <v>2282</v>
      </c>
      <c r="AP643" s="10" t="s">
        <v>15</v>
      </c>
      <c r="AQ643" s="10" t="s">
        <v>15</v>
      </c>
      <c r="AR643" s="10" t="s">
        <v>15</v>
      </c>
      <c r="AS643" s="10" t="s">
        <v>15</v>
      </c>
      <c r="AT643" s="10" t="s">
        <v>15</v>
      </c>
      <c r="AU643" s="10">
        <f>SUM(COUNTIFS($P643:$AT643,{"Present - Approved","On behalf attendance - Approved","On behalf attendance - Regularise - Approved","Present - Regularise - Approved"}))</f>
        <v>24</v>
      </c>
      <c r="AV643" s="10">
        <f>SUM(COUNTIFS($P643:$AT643,{"Present - Awaiting","Present - Regularise - Awaiting"}))</f>
        <v>0</v>
      </c>
      <c r="AW643" s="10">
        <f>SUM(COUNTIFS($P643:$AT643,{"Weekoff - Approved","Weekoff Regularise - Approved","Weekoff - Regularise - Approved"}))</f>
        <v>4</v>
      </c>
      <c r="AX643" s="10">
        <f>SUM(COUNTIFS($P643:$AT643,{"Half Day - Approved","Halfday Present - Regularise - Approved","Halfday Present - Approved"}))/2</f>
        <v>0</v>
      </c>
      <c r="AY643" s="10">
        <f>SUM(COUNTIFS($P643:$AT643,{"Half Day - Awaiting"}))/2</f>
        <v>0</v>
      </c>
      <c r="AZ643" s="10">
        <f>COUNTIFS($P643:$AT643,"*Leave - approved*")</f>
        <v>3</v>
      </c>
      <c r="BA643" s="10">
        <f>SUM(COUNTIFS($P643:$AT643,{"Leave - Awaiting"}))</f>
        <v>0</v>
      </c>
      <c r="BB643" s="10">
        <f>COUNTIFS($P643:$AT643,"*Holiday*")</f>
        <v>0</v>
      </c>
      <c r="BC643" s="10">
        <f>SUM(COUNTIFS($P643:$AT643,{"Absent","Absent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3" s="10">
        <f>SUM(COUNTIFS($P643:$AT643,{"Not Marked","Halfday Present - Rejected","Half Day - Rejected","Marked Absent - Regularise - Rejected"}))</f>
        <v>0</v>
      </c>
      <c r="BE643" s="10">
        <f>COUNTIFS($P643:$AT643,"*NA*")</f>
        <v>0</v>
      </c>
      <c r="BF643" s="10">
        <f>SUM(AV643+AY643+BA643+BC643+BD643)</f>
        <v>0</v>
      </c>
      <c r="BG643" s="10">
        <f>SUM(AU643+AW643+AX643+AZ643+BB643)</f>
        <v>31</v>
      </c>
      <c r="BH643" s="10">
        <f>SUM($AU643:$BE643)</f>
        <v>31</v>
      </c>
      <c r="BI643" s="10">
        <f>BA643</f>
        <v>0</v>
      </c>
      <c r="BJ643" s="10">
        <f>BD643+BI643</f>
        <v>0</v>
      </c>
      <c r="BK643" s="10">
        <v>0</v>
      </c>
      <c r="BL643" s="10" t="s">
        <v>2380</v>
      </c>
      <c r="BM643" s="10" t="s">
        <v>2377</v>
      </c>
    </row>
    <row r="644" spans="1:65" x14ac:dyDescent="0.25">
      <c r="A644" s="10" t="s">
        <v>736</v>
      </c>
      <c r="B644" s="10" t="s">
        <v>1690</v>
      </c>
      <c r="C644" s="10">
        <v>2003311309</v>
      </c>
      <c r="D644" s="10" t="s">
        <v>1691</v>
      </c>
      <c r="E644" s="10" t="s">
        <v>1692</v>
      </c>
      <c r="F644" s="10" t="s">
        <v>91</v>
      </c>
      <c r="G644" s="10" t="s">
        <v>47</v>
      </c>
      <c r="H644" s="10">
        <v>9608087804</v>
      </c>
      <c r="I644" s="10" t="s">
        <v>1216</v>
      </c>
      <c r="J644" s="22">
        <v>45583</v>
      </c>
      <c r="K644" s="10">
        <v>7541049174</v>
      </c>
      <c r="L644" s="10" t="s">
        <v>1693</v>
      </c>
      <c r="M644" s="10" t="s">
        <v>741</v>
      </c>
      <c r="N644" s="10" t="s">
        <v>40</v>
      </c>
      <c r="O644" s="10" t="s">
        <v>41</v>
      </c>
      <c r="P644" s="10" t="s">
        <v>15</v>
      </c>
      <c r="Q644" s="10" t="s">
        <v>15</v>
      </c>
      <c r="R644" s="10" t="s">
        <v>15</v>
      </c>
      <c r="S644" s="10" t="s">
        <v>15</v>
      </c>
      <c r="T644" s="10" t="s">
        <v>2282</v>
      </c>
      <c r="U644" s="10" t="s">
        <v>15</v>
      </c>
      <c r="V644" s="10" t="s">
        <v>15</v>
      </c>
      <c r="W644" s="10" t="s">
        <v>15</v>
      </c>
      <c r="X644" s="10" t="s">
        <v>15</v>
      </c>
      <c r="Y644" s="10" t="s">
        <v>15</v>
      </c>
      <c r="Z644" s="10" t="s">
        <v>15</v>
      </c>
      <c r="AA644" s="10" t="s">
        <v>2282</v>
      </c>
      <c r="AB644" s="10" t="s">
        <v>2359</v>
      </c>
      <c r="AC644" s="10" t="s">
        <v>15</v>
      </c>
      <c r="AD644" s="10" t="s">
        <v>15</v>
      </c>
      <c r="AE644" s="10" t="s">
        <v>15</v>
      </c>
      <c r="AF644" s="10" t="s">
        <v>15</v>
      </c>
      <c r="AG644" s="10" t="s">
        <v>15</v>
      </c>
      <c r="AH644" s="10" t="s">
        <v>2282</v>
      </c>
      <c r="AI644" s="10" t="s">
        <v>15</v>
      </c>
      <c r="AJ644" s="10" t="s">
        <v>15</v>
      </c>
      <c r="AK644" s="10" t="s">
        <v>15</v>
      </c>
      <c r="AL644" s="10" t="s">
        <v>15</v>
      </c>
      <c r="AM644" s="10" t="s">
        <v>15</v>
      </c>
      <c r="AN644" s="10" t="s">
        <v>2359</v>
      </c>
      <c r="AO644" s="10" t="s">
        <v>2282</v>
      </c>
      <c r="AP644" s="10" t="s">
        <v>15</v>
      </c>
      <c r="AQ644" s="10" t="s">
        <v>15</v>
      </c>
      <c r="AR644" s="10" t="s">
        <v>15</v>
      </c>
      <c r="AS644" s="10" t="s">
        <v>15</v>
      </c>
      <c r="AT644" s="10" t="s">
        <v>15</v>
      </c>
      <c r="AU644" s="10">
        <f>SUM(COUNTIFS($P644:$AT644,{"Present - Approved","On behalf attendance - Approved","On behalf attendance - Regularise - Approved","Present - Regularise - Approved"}))</f>
        <v>25</v>
      </c>
      <c r="AV644" s="10">
        <f>SUM(COUNTIFS($P644:$AT644,{"Present - Awaiting","Present - Regularise - Awaiting"}))</f>
        <v>0</v>
      </c>
      <c r="AW644" s="10">
        <f>SUM(COUNTIFS($P644:$AT644,{"Weekoff - Approved","Weekoff Regularise - Approved","Weekoff - Regularise - Approved"}))</f>
        <v>4</v>
      </c>
      <c r="AX644" s="10">
        <f>SUM(COUNTIFS($P644:$AT644,{"Half Day - Approved","Halfday Present - Regularise - Approved","Halfday Present - Approved"}))/2</f>
        <v>0</v>
      </c>
      <c r="AY644" s="10">
        <f>SUM(COUNTIFS($P644:$AT644,{"Half Day - Awaiting"}))/2</f>
        <v>0</v>
      </c>
      <c r="AZ644" s="10">
        <f>COUNTIFS($P644:$AT644,"*Leave - approved*")</f>
        <v>2</v>
      </c>
      <c r="BA644" s="10">
        <f>SUM(COUNTIFS($P644:$AT644,{"Leave - Awaiting"}))</f>
        <v>0</v>
      </c>
      <c r="BB644" s="10">
        <f>COUNTIFS($P644:$AT644,"*Holiday*")</f>
        <v>0</v>
      </c>
      <c r="BC644" s="10">
        <f>SUM(COUNTIFS($P644:$AT644,{"Absent","Absent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4" s="10">
        <f>SUM(COUNTIFS($P644:$AT644,{"Not Marked","Halfday Present - Rejected","Half Day - Rejected","Marked Absent - Regularise - Rejected"}))</f>
        <v>0</v>
      </c>
      <c r="BE644" s="10">
        <f>COUNTIFS($P644:$AT644,"*NA*")</f>
        <v>0</v>
      </c>
      <c r="BF644" s="10">
        <f>SUM(AV644+AY644+BA644+BC644+BD644)</f>
        <v>0</v>
      </c>
      <c r="BG644" s="10">
        <f>SUM(AU644+AW644+AX644+AZ644+BB644)</f>
        <v>31</v>
      </c>
      <c r="BH644" s="10">
        <f>SUM($AU644:$BE644)</f>
        <v>31</v>
      </c>
      <c r="BI644" s="10">
        <f>BA644</f>
        <v>0</v>
      </c>
      <c r="BJ644" s="10">
        <f>BD644+BI644</f>
        <v>0</v>
      </c>
      <c r="BK644" s="10">
        <v>0</v>
      </c>
      <c r="BL644" s="10" t="s">
        <v>2380</v>
      </c>
      <c r="BM644" s="10" t="s">
        <v>2377</v>
      </c>
    </row>
    <row r="645" spans="1:65" x14ac:dyDescent="0.25">
      <c r="A645" s="10" t="s">
        <v>107</v>
      </c>
      <c r="B645" s="10" t="s">
        <v>1694</v>
      </c>
      <c r="C645" s="10">
        <v>2003311308</v>
      </c>
      <c r="D645" s="10" t="s">
        <v>1695</v>
      </c>
      <c r="E645" s="10" t="s">
        <v>1696</v>
      </c>
      <c r="F645" s="10" t="s">
        <v>104</v>
      </c>
      <c r="G645" s="10" t="s">
        <v>47</v>
      </c>
      <c r="H645" s="10">
        <v>7499951831</v>
      </c>
      <c r="I645" s="10" t="s">
        <v>1216</v>
      </c>
      <c r="J645" s="22">
        <v>45584</v>
      </c>
      <c r="K645" s="10">
        <v>9807707763</v>
      </c>
      <c r="L645" s="10" t="s">
        <v>614</v>
      </c>
      <c r="M645" s="10" t="s">
        <v>362</v>
      </c>
      <c r="N645" s="10" t="s">
        <v>40</v>
      </c>
      <c r="O645" s="10" t="s">
        <v>41</v>
      </c>
      <c r="P645" s="10" t="s">
        <v>15</v>
      </c>
      <c r="Q645" s="10" t="s">
        <v>15</v>
      </c>
      <c r="R645" s="10" t="s">
        <v>15</v>
      </c>
      <c r="S645" s="10" t="s">
        <v>15</v>
      </c>
      <c r="T645" s="10" t="s">
        <v>2282</v>
      </c>
      <c r="U645" s="10" t="s">
        <v>15</v>
      </c>
      <c r="V645" s="10" t="s">
        <v>15</v>
      </c>
      <c r="W645" s="10" t="s">
        <v>15</v>
      </c>
      <c r="X645" s="10" t="s">
        <v>15</v>
      </c>
      <c r="Y645" s="10" t="s">
        <v>15</v>
      </c>
      <c r="Z645" s="10" t="s">
        <v>15</v>
      </c>
      <c r="AA645" s="10" t="s">
        <v>2282</v>
      </c>
      <c r="AB645" s="10" t="s">
        <v>15</v>
      </c>
      <c r="AC645" s="10" t="s">
        <v>15</v>
      </c>
      <c r="AD645" s="10" t="s">
        <v>15</v>
      </c>
      <c r="AE645" s="10" t="s">
        <v>15</v>
      </c>
      <c r="AF645" s="10" t="s">
        <v>15</v>
      </c>
      <c r="AG645" s="10" t="s">
        <v>2362</v>
      </c>
      <c r="AH645" s="10" t="s">
        <v>2282</v>
      </c>
      <c r="AI645" s="10" t="s">
        <v>15</v>
      </c>
      <c r="AJ645" s="10" t="s">
        <v>15</v>
      </c>
      <c r="AK645" s="10" t="s">
        <v>15</v>
      </c>
      <c r="AL645" s="10" t="s">
        <v>15</v>
      </c>
      <c r="AM645" s="10" t="s">
        <v>15</v>
      </c>
      <c r="AN645" s="10" t="s">
        <v>15</v>
      </c>
      <c r="AO645" s="10" t="s">
        <v>2282</v>
      </c>
      <c r="AP645" s="10" t="s">
        <v>15</v>
      </c>
      <c r="AQ645" s="10" t="s">
        <v>15</v>
      </c>
      <c r="AR645" s="10" t="s">
        <v>15</v>
      </c>
      <c r="AS645" s="10" t="s">
        <v>15</v>
      </c>
      <c r="AT645" s="10" t="s">
        <v>15</v>
      </c>
      <c r="AU645" s="10">
        <f>SUM(COUNTIFS($P645:$AT645,{"Present - Approved","On behalf attendance - Approved","On behalf attendance - Regularise - Approved","Present - Regularise - Approved"}))</f>
        <v>26</v>
      </c>
      <c r="AV645" s="10">
        <f>SUM(COUNTIFS($P645:$AT645,{"Present - Awaiting","Present - Regularise - Awaiting"}))</f>
        <v>0</v>
      </c>
      <c r="AW645" s="10">
        <f>SUM(COUNTIFS($P645:$AT645,{"Weekoff - Approved","Weekoff Regularise - Approved","Weekoff - Regularise - Approved"}))</f>
        <v>4</v>
      </c>
      <c r="AX645" s="10">
        <f>SUM(COUNTIFS($P645:$AT645,{"Half Day - Approved","Halfday Present - Regularise - Approved","Halfday Present - Approved"}))/2</f>
        <v>0</v>
      </c>
      <c r="AY645" s="10">
        <f>SUM(COUNTIFS($P645:$AT645,{"Half Day - Awaiting"}))/2</f>
        <v>0</v>
      </c>
      <c r="AZ645" s="10">
        <f>COUNTIFS($P645:$AT645,"*Leave - approved*")</f>
        <v>0</v>
      </c>
      <c r="BA645" s="10">
        <f>SUM(COUNTIFS($P645:$AT645,{"Leave - Awaiting"}))</f>
        <v>0</v>
      </c>
      <c r="BB645" s="10">
        <f>COUNTIFS($P645:$AT645,"*Holiday*")</f>
        <v>1</v>
      </c>
      <c r="BC645" s="10">
        <f>SUM(COUNTIFS($P645:$AT645,{"Absent","Absent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5" s="10">
        <f>SUM(COUNTIFS($P645:$AT645,{"Not Marked","Halfday Present - Rejected","Half Day - Rejected","Marked Absent - Regularise - Rejected"}))</f>
        <v>0</v>
      </c>
      <c r="BE645" s="10">
        <f>COUNTIFS($P645:$AT645,"*NA*")</f>
        <v>0</v>
      </c>
      <c r="BF645" s="10">
        <f>SUM(AV645+AY645+BA645+BC645+BD645)</f>
        <v>0</v>
      </c>
      <c r="BG645" s="10">
        <f>SUM(AU645+AW645+AX645+AZ645+BB645)</f>
        <v>31</v>
      </c>
      <c r="BH645" s="10">
        <f>SUM($AU645:$BE645)</f>
        <v>31</v>
      </c>
      <c r="BI645" s="10">
        <f>BA645</f>
        <v>0</v>
      </c>
      <c r="BJ645" s="10">
        <f>BD645+BI645</f>
        <v>0</v>
      </c>
      <c r="BK645" s="10">
        <v>0</v>
      </c>
      <c r="BL645" s="10" t="s">
        <v>2380</v>
      </c>
      <c r="BM645" s="10" t="s">
        <v>2377</v>
      </c>
    </row>
    <row r="646" spans="1:65" s="20" customFormat="1" x14ac:dyDescent="0.25">
      <c r="A646" s="10" t="s">
        <v>177</v>
      </c>
      <c r="B646" s="10" t="s">
        <v>178</v>
      </c>
      <c r="C646" s="10">
        <v>2003311295</v>
      </c>
      <c r="D646" s="10" t="s">
        <v>1699</v>
      </c>
      <c r="E646" s="10" t="s">
        <v>1700</v>
      </c>
      <c r="F646" s="10" t="s">
        <v>46</v>
      </c>
      <c r="G646" s="10" t="s">
        <v>36</v>
      </c>
      <c r="H646" s="10">
        <v>7800194201</v>
      </c>
      <c r="I646" s="10" t="s">
        <v>37</v>
      </c>
      <c r="J646" s="22">
        <v>45586</v>
      </c>
      <c r="K646" s="10">
        <v>9920061524</v>
      </c>
      <c r="L646" s="10" t="s">
        <v>1253</v>
      </c>
      <c r="M646" s="10" t="s">
        <v>191</v>
      </c>
      <c r="N646" s="10" t="s">
        <v>40</v>
      </c>
      <c r="O646" s="10" t="s">
        <v>41</v>
      </c>
      <c r="P646" s="10" t="s">
        <v>15</v>
      </c>
      <c r="Q646" s="10" t="s">
        <v>2360</v>
      </c>
      <c r="R646" s="10" t="s">
        <v>15</v>
      </c>
      <c r="S646" s="10" t="s">
        <v>2360</v>
      </c>
      <c r="T646" s="10" t="s">
        <v>2282</v>
      </c>
      <c r="U646" s="10" t="s">
        <v>15</v>
      </c>
      <c r="V646" s="10" t="s">
        <v>15</v>
      </c>
      <c r="W646" s="10" t="s">
        <v>2360</v>
      </c>
      <c r="X646" s="10" t="s">
        <v>2360</v>
      </c>
      <c r="Y646" s="10" t="s">
        <v>2360</v>
      </c>
      <c r="Z646" s="10" t="s">
        <v>2360</v>
      </c>
      <c r="AA646" s="10" t="s">
        <v>2282</v>
      </c>
      <c r="AB646" s="10" t="s">
        <v>2360</v>
      </c>
      <c r="AC646" s="10" t="s">
        <v>2360</v>
      </c>
      <c r="AD646" s="10" t="s">
        <v>2360</v>
      </c>
      <c r="AE646" s="10" t="s">
        <v>2360</v>
      </c>
      <c r="AF646" s="10" t="s">
        <v>2360</v>
      </c>
      <c r="AG646" s="10" t="s">
        <v>2360</v>
      </c>
      <c r="AH646" s="10" t="s">
        <v>2282</v>
      </c>
      <c r="AI646" s="10" t="s">
        <v>2360</v>
      </c>
      <c r="AJ646" s="10" t="s">
        <v>2360</v>
      </c>
      <c r="AK646" s="10" t="s">
        <v>2360</v>
      </c>
      <c r="AL646" s="10" t="s">
        <v>2360</v>
      </c>
      <c r="AM646" s="10" t="s">
        <v>2360</v>
      </c>
      <c r="AN646" s="10" t="s">
        <v>15</v>
      </c>
      <c r="AO646" s="10" t="s">
        <v>2282</v>
      </c>
      <c r="AP646" s="10" t="s">
        <v>15</v>
      </c>
      <c r="AQ646" s="10" t="s">
        <v>15</v>
      </c>
      <c r="AR646" s="10" t="s">
        <v>15</v>
      </c>
      <c r="AS646" s="10" t="s">
        <v>15</v>
      </c>
      <c r="AT646" s="10" t="s">
        <v>15</v>
      </c>
      <c r="AU646" s="10">
        <f>SUM(COUNTIFS($P646:$AT646,{"Present - Approved","On behalf attendance - Approved","On behalf attendance - Regularise - Approved","Present - Regularise - Approved"}))</f>
        <v>27</v>
      </c>
      <c r="AV646" s="10">
        <f>SUM(COUNTIFS($P646:$AT646,{"Present - Awaiting","Present - Regularise - Awaiting"}))</f>
        <v>0</v>
      </c>
      <c r="AW646" s="10">
        <f>SUM(COUNTIFS($P646:$AT646,{"Weekoff - Approved","Weekoff Regularise - Approved","Weekoff - Regularise - Approved"}))</f>
        <v>4</v>
      </c>
      <c r="AX646" s="10">
        <f>SUM(COUNTIFS($P646:$AT646,{"Half Day - Approved","Halfday Present - Regularise - Approved","Halfday Present - Approved"}))/2</f>
        <v>0</v>
      </c>
      <c r="AY646" s="10">
        <f>SUM(COUNTIFS($P646:$AT646,{"Half Day - Awaiting"}))/2</f>
        <v>0</v>
      </c>
      <c r="AZ646" s="10">
        <f>COUNTIFS($P646:$AT646,"*Leave - approved*")</f>
        <v>0</v>
      </c>
      <c r="BA646" s="10">
        <f>SUM(COUNTIFS($P646:$AT646,{"Leave - Awaiting"}))</f>
        <v>0</v>
      </c>
      <c r="BB646" s="10">
        <f>COUNTIFS($P646:$AT646,"*Holiday*")</f>
        <v>0</v>
      </c>
      <c r="BC646" s="10">
        <f>SUM(COUNTIFS($P646:$AT646,{"Absent","Absent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6" s="10">
        <f>SUM(COUNTIFS($P646:$AT646,{"Not Marked","Halfday Present - Rejected","Half Day - Rejected","Marked Absent - Regularise - Rejected"}))</f>
        <v>0</v>
      </c>
      <c r="BE646" s="10">
        <f>COUNTIFS($P646:$AT646,"*NA*")</f>
        <v>0</v>
      </c>
      <c r="BF646" s="10">
        <f>SUM(AV646+AY646+BA646+BC646+BD646)</f>
        <v>0</v>
      </c>
      <c r="BG646" s="10">
        <f>SUM(AU646+AW646+AX646+AZ646+BB646)</f>
        <v>31</v>
      </c>
      <c r="BH646" s="10">
        <f>SUM($AU646:$BE646)</f>
        <v>31</v>
      </c>
      <c r="BI646" s="10">
        <f>BA646</f>
        <v>0</v>
      </c>
      <c r="BJ646" s="10">
        <f>BD646+BI646</f>
        <v>0</v>
      </c>
      <c r="BK646" s="10">
        <v>0</v>
      </c>
      <c r="BL646" s="10" t="s">
        <v>2380</v>
      </c>
      <c r="BM646" s="10" t="s">
        <v>2377</v>
      </c>
    </row>
    <row r="647" spans="1:65" x14ac:dyDescent="0.25">
      <c r="A647" s="10" t="s">
        <v>117</v>
      </c>
      <c r="B647" s="10" t="s">
        <v>1701</v>
      </c>
      <c r="C647" s="10">
        <v>2003311294</v>
      </c>
      <c r="D647" s="10" t="s">
        <v>1702</v>
      </c>
      <c r="E647" s="10" t="s">
        <v>1703</v>
      </c>
      <c r="F647" s="10" t="s">
        <v>35</v>
      </c>
      <c r="G647" s="10" t="s">
        <v>47</v>
      </c>
      <c r="H647" s="10">
        <v>9751779740</v>
      </c>
      <c r="I647" s="10" t="s">
        <v>1216</v>
      </c>
      <c r="J647" s="22">
        <v>45586</v>
      </c>
      <c r="K647" s="10">
        <v>7010710300</v>
      </c>
      <c r="L647" s="10" t="s">
        <v>252</v>
      </c>
      <c r="M647" s="10" t="s">
        <v>253</v>
      </c>
      <c r="N647" s="10" t="s">
        <v>40</v>
      </c>
      <c r="O647" s="10" t="s">
        <v>41</v>
      </c>
      <c r="P647" s="10" t="s">
        <v>15</v>
      </c>
      <c r="Q647" s="10" t="s">
        <v>15</v>
      </c>
      <c r="R647" s="10" t="s">
        <v>15</v>
      </c>
      <c r="S647" s="10" t="s">
        <v>15</v>
      </c>
      <c r="T647" s="10" t="s">
        <v>2282</v>
      </c>
      <c r="U647" s="10" t="s">
        <v>15</v>
      </c>
      <c r="V647" s="10" t="s">
        <v>15</v>
      </c>
      <c r="W647" s="10" t="s">
        <v>15</v>
      </c>
      <c r="X647" s="10" t="s">
        <v>15</v>
      </c>
      <c r="Y647" s="10" t="s">
        <v>15</v>
      </c>
      <c r="Z647" s="10" t="s">
        <v>15</v>
      </c>
      <c r="AA647" s="10" t="s">
        <v>2282</v>
      </c>
      <c r="AB647" s="10" t="s">
        <v>15</v>
      </c>
      <c r="AC647" s="10" t="s">
        <v>15</v>
      </c>
      <c r="AD647" s="10" t="s">
        <v>15</v>
      </c>
      <c r="AE647" s="10" t="s">
        <v>15</v>
      </c>
      <c r="AF647" s="10" t="s">
        <v>2360</v>
      </c>
      <c r="AG647" s="10" t="s">
        <v>15</v>
      </c>
      <c r="AH647" s="10" t="s">
        <v>2282</v>
      </c>
      <c r="AI647" s="10" t="s">
        <v>15</v>
      </c>
      <c r="AJ647" s="10" t="s">
        <v>15</v>
      </c>
      <c r="AK647" s="10" t="s">
        <v>2360</v>
      </c>
      <c r="AL647" s="10" t="s">
        <v>15</v>
      </c>
      <c r="AM647" s="10" t="s">
        <v>15</v>
      </c>
      <c r="AN647" s="10" t="s">
        <v>15</v>
      </c>
      <c r="AO647" s="10" t="s">
        <v>2282</v>
      </c>
      <c r="AP647" s="10" t="s">
        <v>15</v>
      </c>
      <c r="AQ647" s="10" t="s">
        <v>15</v>
      </c>
      <c r="AR647" s="10" t="s">
        <v>2360</v>
      </c>
      <c r="AS647" s="10" t="s">
        <v>15</v>
      </c>
      <c r="AT647" s="10" t="s">
        <v>15</v>
      </c>
      <c r="AU647" s="10">
        <f>SUM(COUNTIFS($P647:$AT647,{"Present - Approved","On behalf attendance - Approved","On behalf attendance - Regularise - Approved","Present - Regularise - Approved"}))</f>
        <v>27</v>
      </c>
      <c r="AV647" s="10">
        <f>SUM(COUNTIFS($P647:$AT647,{"Present - Awaiting","Present - Regularise - Awaiting"}))</f>
        <v>0</v>
      </c>
      <c r="AW647" s="10">
        <f>SUM(COUNTIFS($P647:$AT647,{"Weekoff - Approved","Weekoff Regularise - Approved","Weekoff - Regularise - Approved"}))</f>
        <v>4</v>
      </c>
      <c r="AX647" s="10">
        <f>SUM(COUNTIFS($P647:$AT647,{"Half Day - Approved","Halfday Present - Regularise - Approved","Halfday Present - Approved"}))/2</f>
        <v>0</v>
      </c>
      <c r="AY647" s="10">
        <f>SUM(COUNTIFS($P647:$AT647,{"Half Day - Awaiting"}))/2</f>
        <v>0</v>
      </c>
      <c r="AZ647" s="10">
        <f>COUNTIFS($P647:$AT647,"*Leave - approved*")</f>
        <v>0</v>
      </c>
      <c r="BA647" s="10">
        <f>SUM(COUNTIFS($P647:$AT647,{"Leave - Awaiting"}))</f>
        <v>0</v>
      </c>
      <c r="BB647" s="10">
        <f>COUNTIFS($P647:$AT647,"*Holiday*")</f>
        <v>0</v>
      </c>
      <c r="BC647" s="10">
        <f>SUM(COUNTIFS($P647:$AT647,{"Absent","Absent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7" s="10">
        <f>SUM(COUNTIFS($P647:$AT647,{"Not Marked","Halfday Present - Rejected","Half Day - Rejected","Marked Absent - Regularise - Rejected"}))</f>
        <v>0</v>
      </c>
      <c r="BE647" s="10">
        <f>COUNTIFS($P647:$AT647,"*NA*")</f>
        <v>0</v>
      </c>
      <c r="BF647" s="10">
        <f>SUM(AV647+AY647+BA647+BC647+BD647)</f>
        <v>0</v>
      </c>
      <c r="BG647" s="10">
        <f>SUM(AU647+AW647+AX647+AZ647+BB647)</f>
        <v>31</v>
      </c>
      <c r="BH647" s="10">
        <f>SUM($AU647:$BE647)</f>
        <v>31</v>
      </c>
      <c r="BI647" s="10">
        <f>BA647</f>
        <v>0</v>
      </c>
      <c r="BJ647" s="10">
        <f>BD647+BI647</f>
        <v>0</v>
      </c>
      <c r="BK647" s="10">
        <v>0</v>
      </c>
      <c r="BL647" s="10" t="s">
        <v>2380</v>
      </c>
      <c r="BM647" s="10" t="s">
        <v>2377</v>
      </c>
    </row>
    <row r="648" spans="1:65" x14ac:dyDescent="0.25">
      <c r="A648" s="10" t="s">
        <v>231</v>
      </c>
      <c r="B648" s="10" t="s">
        <v>232</v>
      </c>
      <c r="C648" s="10">
        <v>2002840690</v>
      </c>
      <c r="D648" s="10" t="s">
        <v>1704</v>
      </c>
      <c r="E648" s="10" t="s">
        <v>1705</v>
      </c>
      <c r="F648" s="10" t="s">
        <v>104</v>
      </c>
      <c r="G648" s="10" t="s">
        <v>96</v>
      </c>
      <c r="H648" s="10">
        <v>9814794189</v>
      </c>
      <c r="I648" s="10" t="s">
        <v>1706</v>
      </c>
      <c r="J648" s="22">
        <v>45231</v>
      </c>
      <c r="K648" s="10">
        <v>7888917894</v>
      </c>
      <c r="L648" s="10" t="s">
        <v>236</v>
      </c>
      <c r="M648" s="10" t="s">
        <v>237</v>
      </c>
      <c r="N648" s="10" t="s">
        <v>40</v>
      </c>
      <c r="O648" s="10" t="s">
        <v>41</v>
      </c>
      <c r="P648" s="10" t="s">
        <v>15</v>
      </c>
      <c r="Q648" s="10" t="s">
        <v>15</v>
      </c>
      <c r="R648" s="10" t="s">
        <v>2360</v>
      </c>
      <c r="S648" s="10" t="s">
        <v>15</v>
      </c>
      <c r="T648" s="10" t="s">
        <v>2282</v>
      </c>
      <c r="U648" s="10" t="s">
        <v>15</v>
      </c>
      <c r="V648" s="10" t="s">
        <v>15</v>
      </c>
      <c r="W648" s="10" t="s">
        <v>15</v>
      </c>
      <c r="X648" s="10" t="s">
        <v>15</v>
      </c>
      <c r="Y648" s="10" t="s">
        <v>15</v>
      </c>
      <c r="Z648" s="10" t="s">
        <v>15</v>
      </c>
      <c r="AA648" s="10" t="s">
        <v>2282</v>
      </c>
      <c r="AB648" s="10" t="s">
        <v>15</v>
      </c>
      <c r="AC648" s="10" t="s">
        <v>2359</v>
      </c>
      <c r="AD648" s="10" t="s">
        <v>2359</v>
      </c>
      <c r="AE648" s="10" t="s">
        <v>15</v>
      </c>
      <c r="AF648" s="10" t="s">
        <v>15</v>
      </c>
      <c r="AG648" s="10" t="s">
        <v>2362</v>
      </c>
      <c r="AH648" s="10" t="s">
        <v>2282</v>
      </c>
      <c r="AI648" s="10" t="s">
        <v>15</v>
      </c>
      <c r="AJ648" s="10" t="s">
        <v>15</v>
      </c>
      <c r="AK648" s="10" t="s">
        <v>15</v>
      </c>
      <c r="AL648" s="10" t="s">
        <v>15</v>
      </c>
      <c r="AM648" s="10" t="s">
        <v>15</v>
      </c>
      <c r="AN648" s="10" t="s">
        <v>15</v>
      </c>
      <c r="AO648" s="10" t="s">
        <v>2282</v>
      </c>
      <c r="AP648" s="10" t="s">
        <v>15</v>
      </c>
      <c r="AQ648" s="10" t="s">
        <v>15</v>
      </c>
      <c r="AR648" s="10" t="s">
        <v>15</v>
      </c>
      <c r="AS648" s="10" t="s">
        <v>15</v>
      </c>
      <c r="AT648" s="10" t="s">
        <v>15</v>
      </c>
      <c r="AU648" s="10">
        <f>SUM(COUNTIFS($P648:$AT648,{"Present - Approved","On behalf attendance - Approved","On behalf attendance - Regularise - Approved","Present - Regularise - Approved"}))</f>
        <v>24</v>
      </c>
      <c r="AV648" s="10">
        <f>SUM(COUNTIFS($P648:$AT648,{"Present - Awaiting","Present - Regularise - Awaiting"}))</f>
        <v>0</v>
      </c>
      <c r="AW648" s="10">
        <f>SUM(COUNTIFS($P648:$AT648,{"Weekoff - Approved","Weekoff Regularise - Approved","Weekoff - Regularise - Approved"}))</f>
        <v>4</v>
      </c>
      <c r="AX648" s="10">
        <f>SUM(COUNTIFS($P648:$AT648,{"Half Day - Approved","Halfday Present - Regularise - Approved","Halfday Present - Approved"}))/2</f>
        <v>0</v>
      </c>
      <c r="AY648" s="10">
        <f>SUM(COUNTIFS($P648:$AT648,{"Half Day - Awaiting"}))/2</f>
        <v>0</v>
      </c>
      <c r="AZ648" s="10">
        <f>COUNTIFS($P648:$AT648,"*Leave - approved*")</f>
        <v>2</v>
      </c>
      <c r="BA648" s="10">
        <f>SUM(COUNTIFS($P648:$AT648,{"Leave - Awaiting"}))</f>
        <v>0</v>
      </c>
      <c r="BB648" s="10">
        <f>COUNTIFS($P648:$AT648,"*Holiday*")</f>
        <v>1</v>
      </c>
      <c r="BC648" s="10">
        <f>SUM(COUNTIFS($P648:$AT648,{"Absent","Absent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8" s="10">
        <f>SUM(COUNTIFS($P648:$AT648,{"Not Marked","Halfday Present - Rejected","Half Day - Rejected","Marked Absent - Regularise - Rejected"}))</f>
        <v>0</v>
      </c>
      <c r="BE648" s="10">
        <f>COUNTIFS($P648:$AT648,"*NA*")</f>
        <v>0</v>
      </c>
      <c r="BF648" s="10">
        <f>SUM(AV648+AY648+BA648+BC648+BD648)</f>
        <v>0</v>
      </c>
      <c r="BG648" s="10">
        <f>SUM(AU648+AW648+AX648+AZ648+BB648)</f>
        <v>31</v>
      </c>
      <c r="BH648" s="10">
        <f>SUM($AU648:$BE648)</f>
        <v>31</v>
      </c>
      <c r="BI648" s="10">
        <f>BA648</f>
        <v>0</v>
      </c>
      <c r="BJ648" s="10">
        <f>BD648+BI648</f>
        <v>0</v>
      </c>
      <c r="BK648" s="10">
        <v>0</v>
      </c>
      <c r="BL648" s="10" t="s">
        <v>2380</v>
      </c>
      <c r="BM648" s="10" t="s">
        <v>2377</v>
      </c>
    </row>
    <row r="649" spans="1:65" x14ac:dyDescent="0.25">
      <c r="A649" s="10" t="s">
        <v>736</v>
      </c>
      <c r="B649" s="10" t="s">
        <v>829</v>
      </c>
      <c r="C649" s="10">
        <v>2002873376</v>
      </c>
      <c r="D649" s="10" t="s">
        <v>1707</v>
      </c>
      <c r="E649" s="10" t="s">
        <v>1708</v>
      </c>
      <c r="F649" s="10" t="s">
        <v>91</v>
      </c>
      <c r="G649" s="10" t="s">
        <v>47</v>
      </c>
      <c r="H649" s="10">
        <v>8292494974</v>
      </c>
      <c r="I649" s="10" t="s">
        <v>1216</v>
      </c>
      <c r="J649" s="22">
        <v>45267</v>
      </c>
      <c r="K649" s="10">
        <v>8825173309</v>
      </c>
      <c r="L649" s="10" t="s">
        <v>759</v>
      </c>
      <c r="M649" s="10" t="s">
        <v>741</v>
      </c>
      <c r="N649" s="10" t="s">
        <v>40</v>
      </c>
      <c r="O649" s="10" t="s">
        <v>41</v>
      </c>
      <c r="P649" s="10" t="s">
        <v>15</v>
      </c>
      <c r="Q649" s="10" t="s">
        <v>15</v>
      </c>
      <c r="R649" s="10" t="s">
        <v>15</v>
      </c>
      <c r="S649" s="10" t="s">
        <v>15</v>
      </c>
      <c r="T649" s="10" t="s">
        <v>2282</v>
      </c>
      <c r="U649" s="10" t="s">
        <v>15</v>
      </c>
      <c r="V649" s="10" t="s">
        <v>15</v>
      </c>
      <c r="W649" s="10" t="s">
        <v>15</v>
      </c>
      <c r="X649" s="10" t="s">
        <v>15</v>
      </c>
      <c r="Y649" s="10" t="s">
        <v>15</v>
      </c>
      <c r="Z649" s="10" t="s">
        <v>15</v>
      </c>
      <c r="AA649" s="10" t="s">
        <v>2282</v>
      </c>
      <c r="AB649" s="10" t="s">
        <v>15</v>
      </c>
      <c r="AC649" s="10" t="s">
        <v>15</v>
      </c>
      <c r="AD649" s="10" t="s">
        <v>15</v>
      </c>
      <c r="AE649" s="10" t="s">
        <v>15</v>
      </c>
      <c r="AF649" s="10" t="s">
        <v>15</v>
      </c>
      <c r="AG649" s="10" t="s">
        <v>15</v>
      </c>
      <c r="AH649" s="10" t="s">
        <v>2282</v>
      </c>
      <c r="AI649" s="10" t="s">
        <v>15</v>
      </c>
      <c r="AJ649" s="10" t="s">
        <v>15</v>
      </c>
      <c r="AK649" s="10" t="s">
        <v>15</v>
      </c>
      <c r="AL649" s="10" t="s">
        <v>15</v>
      </c>
      <c r="AM649" s="10" t="s">
        <v>15</v>
      </c>
      <c r="AN649" s="10" t="s">
        <v>15</v>
      </c>
      <c r="AO649" s="10" t="s">
        <v>2282</v>
      </c>
      <c r="AP649" s="10" t="s">
        <v>15</v>
      </c>
      <c r="AQ649" s="10" t="s">
        <v>15</v>
      </c>
      <c r="AR649" s="10" t="s">
        <v>15</v>
      </c>
      <c r="AS649" s="10" t="s">
        <v>15</v>
      </c>
      <c r="AT649" s="10" t="s">
        <v>15</v>
      </c>
      <c r="AU649" s="10">
        <f>SUM(COUNTIFS($P649:$AT649,{"Present - Approved","On behalf attendance - Approved","On behalf attendance - Regularise - Approved","Present - Regularise - Approved"}))</f>
        <v>27</v>
      </c>
      <c r="AV649" s="10">
        <f>SUM(COUNTIFS($P649:$AT649,{"Present - Awaiting","Present - Regularise - Awaiting"}))</f>
        <v>0</v>
      </c>
      <c r="AW649" s="10">
        <f>SUM(COUNTIFS($P649:$AT649,{"Weekoff - Approved","Weekoff Regularise - Approved","Weekoff - Regularise - Approved"}))</f>
        <v>4</v>
      </c>
      <c r="AX649" s="10">
        <f>SUM(COUNTIFS($P649:$AT649,{"Half Day - Approved","Halfday Present - Regularise - Approved","Halfday Present - Approved"}))/2</f>
        <v>0</v>
      </c>
      <c r="AY649" s="10">
        <f>SUM(COUNTIFS($P649:$AT649,{"Half Day - Awaiting"}))/2</f>
        <v>0</v>
      </c>
      <c r="AZ649" s="10">
        <f>COUNTIFS($P649:$AT649,"*Leave - approved*")</f>
        <v>0</v>
      </c>
      <c r="BA649" s="10">
        <f>SUM(COUNTIFS($P649:$AT649,{"Leave - Awaiting"}))</f>
        <v>0</v>
      </c>
      <c r="BB649" s="10">
        <f>COUNTIFS($P649:$AT649,"*Holiday*")</f>
        <v>0</v>
      </c>
      <c r="BC649" s="10">
        <f>SUM(COUNTIFS($P649:$AT649,{"Absent","Absent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49" s="10">
        <f>SUM(COUNTIFS($P649:$AT649,{"Not Marked","Halfday Present - Rejected","Half Day - Rejected","Marked Absent - Regularise - Rejected"}))</f>
        <v>0</v>
      </c>
      <c r="BE649" s="10">
        <f>COUNTIFS($P649:$AT649,"*NA*")</f>
        <v>0</v>
      </c>
      <c r="BF649" s="10">
        <f>SUM(AV649+AY649+BA649+BC649+BD649)</f>
        <v>0</v>
      </c>
      <c r="BG649" s="10">
        <f>SUM(AU649+AW649+AX649+AZ649+BB649)</f>
        <v>31</v>
      </c>
      <c r="BH649" s="10">
        <f>SUM($AU649:$BE649)</f>
        <v>31</v>
      </c>
      <c r="BI649" s="10">
        <f>BA649</f>
        <v>0</v>
      </c>
      <c r="BJ649" s="10">
        <f>BD649+BI649</f>
        <v>0</v>
      </c>
      <c r="BK649" s="10">
        <v>0</v>
      </c>
      <c r="BL649" s="10" t="s">
        <v>2380</v>
      </c>
      <c r="BM649" s="10" t="s">
        <v>2378</v>
      </c>
    </row>
    <row r="650" spans="1:65" x14ac:dyDescent="0.25">
      <c r="A650" s="10" t="s">
        <v>70</v>
      </c>
      <c r="B650" s="10" t="s">
        <v>76</v>
      </c>
      <c r="C650" s="10">
        <v>2002935747</v>
      </c>
      <c r="D650" s="10" t="s">
        <v>1709</v>
      </c>
      <c r="E650" s="10" t="s">
        <v>1710</v>
      </c>
      <c r="F650" s="10" t="s">
        <v>35</v>
      </c>
      <c r="G650" s="10" t="s">
        <v>36</v>
      </c>
      <c r="H650" s="10">
        <v>6303886790</v>
      </c>
      <c r="I650" s="10" t="s">
        <v>37</v>
      </c>
      <c r="J650" s="22">
        <v>45327</v>
      </c>
      <c r="K650" s="10">
        <v>8309976020</v>
      </c>
      <c r="L650" s="10" t="s">
        <v>175</v>
      </c>
      <c r="M650" s="10" t="s">
        <v>176</v>
      </c>
      <c r="N650" s="10" t="s">
        <v>40</v>
      </c>
      <c r="O650" s="10" t="s">
        <v>41</v>
      </c>
      <c r="P650" s="10" t="s">
        <v>15</v>
      </c>
      <c r="Q650" s="10" t="s">
        <v>15</v>
      </c>
      <c r="R650" s="10" t="s">
        <v>15</v>
      </c>
      <c r="S650" s="10" t="s">
        <v>15</v>
      </c>
      <c r="T650" s="10" t="s">
        <v>2282</v>
      </c>
      <c r="U650" s="10" t="s">
        <v>15</v>
      </c>
      <c r="V650" s="10" t="s">
        <v>15</v>
      </c>
      <c r="W650" s="10" t="s">
        <v>15</v>
      </c>
      <c r="X650" s="10" t="s">
        <v>15</v>
      </c>
      <c r="Y650" s="10" t="s">
        <v>15</v>
      </c>
      <c r="Z650" s="10" t="s">
        <v>15</v>
      </c>
      <c r="AA650" s="10" t="s">
        <v>2282</v>
      </c>
      <c r="AB650" s="10" t="s">
        <v>15</v>
      </c>
      <c r="AC650" s="10" t="s">
        <v>15</v>
      </c>
      <c r="AD650" s="10" t="s">
        <v>15</v>
      </c>
      <c r="AE650" s="10" t="s">
        <v>15</v>
      </c>
      <c r="AF650" s="10" t="s">
        <v>2360</v>
      </c>
      <c r="AG650" s="10" t="s">
        <v>15</v>
      </c>
      <c r="AH650" s="10" t="s">
        <v>2282</v>
      </c>
      <c r="AI650" s="10" t="s">
        <v>15</v>
      </c>
      <c r="AJ650" s="10" t="s">
        <v>15</v>
      </c>
      <c r="AK650" s="10" t="s">
        <v>15</v>
      </c>
      <c r="AL650" s="10" t="s">
        <v>15</v>
      </c>
      <c r="AM650" s="10" t="s">
        <v>15</v>
      </c>
      <c r="AN650" s="10" t="s">
        <v>15</v>
      </c>
      <c r="AO650" s="10" t="s">
        <v>2282</v>
      </c>
      <c r="AP650" s="10" t="s">
        <v>2360</v>
      </c>
      <c r="AQ650" s="10" t="s">
        <v>15</v>
      </c>
      <c r="AR650" s="10" t="s">
        <v>15</v>
      </c>
      <c r="AS650" s="10" t="s">
        <v>15</v>
      </c>
      <c r="AT650" s="10" t="s">
        <v>15</v>
      </c>
      <c r="AU650" s="10">
        <f>SUM(COUNTIFS($P650:$AT650,{"Present - Approved","On behalf attendance - Approved","On behalf attendance - Regularise - Approved","Present - Regularise - Approved"}))</f>
        <v>27</v>
      </c>
      <c r="AV650" s="10">
        <f>SUM(COUNTIFS($P650:$AT650,{"Present - Awaiting","Present - Regularise - Awaiting"}))</f>
        <v>0</v>
      </c>
      <c r="AW650" s="10">
        <f>SUM(COUNTIFS($P650:$AT650,{"Weekoff - Approved","Weekoff Regularise - Approved","Weekoff - Regularise - Approved"}))</f>
        <v>4</v>
      </c>
      <c r="AX650" s="10">
        <f>SUM(COUNTIFS($P650:$AT650,{"Half Day - Approved","Halfday Present - Regularise - Approved","Halfday Present - Approved"}))/2</f>
        <v>0</v>
      </c>
      <c r="AY650" s="10">
        <f>SUM(COUNTIFS($P650:$AT650,{"Half Day - Awaiting"}))/2</f>
        <v>0</v>
      </c>
      <c r="AZ650" s="10">
        <f>COUNTIFS($P650:$AT650,"*Leave - approved*")</f>
        <v>0</v>
      </c>
      <c r="BA650" s="10">
        <f>SUM(COUNTIFS($P650:$AT650,{"Leave - Awaiting"}))</f>
        <v>0</v>
      </c>
      <c r="BB650" s="10">
        <f>COUNTIFS($P650:$AT650,"*Holiday*")</f>
        <v>0</v>
      </c>
      <c r="BC650" s="10">
        <f>SUM(COUNTIFS($P650:$AT650,{"Absent","Absent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0" s="10">
        <f>SUM(COUNTIFS($P650:$AT650,{"Not Marked","Halfday Present - Rejected","Half Day - Rejected","Marked Absent - Regularise - Rejected"}))</f>
        <v>0</v>
      </c>
      <c r="BE650" s="10">
        <f>COUNTIFS($P650:$AT650,"*NA*")</f>
        <v>0</v>
      </c>
      <c r="BF650" s="10">
        <f>SUM(AV650+AY650+BA650+BC650+BD650)</f>
        <v>0</v>
      </c>
      <c r="BG650" s="10">
        <f>SUM(AU650+AW650+AX650+AZ650+BB650)</f>
        <v>31</v>
      </c>
      <c r="BH650" s="10">
        <f>SUM($AU650:$BE650)</f>
        <v>31</v>
      </c>
      <c r="BI650" s="10">
        <f>BA650</f>
        <v>0</v>
      </c>
      <c r="BJ650" s="10">
        <f>BD650+BI650</f>
        <v>0</v>
      </c>
      <c r="BK650" s="10">
        <v>0</v>
      </c>
      <c r="BL650" s="10" t="s">
        <v>2380</v>
      </c>
      <c r="BM650" s="10" t="s">
        <v>2378</v>
      </c>
    </row>
    <row r="651" spans="1:65" x14ac:dyDescent="0.25">
      <c r="A651" s="10" t="s">
        <v>117</v>
      </c>
      <c r="B651" s="10" t="s">
        <v>326</v>
      </c>
      <c r="C651" s="10">
        <v>2003056060</v>
      </c>
      <c r="D651" s="10" t="s">
        <v>1714</v>
      </c>
      <c r="E651" s="10" t="s">
        <v>1715</v>
      </c>
      <c r="F651" s="10" t="s">
        <v>35</v>
      </c>
      <c r="G651" s="10" t="s">
        <v>47</v>
      </c>
      <c r="H651" s="10">
        <v>7339321037</v>
      </c>
      <c r="I651" s="10" t="s">
        <v>1216</v>
      </c>
      <c r="J651" s="22">
        <v>45423</v>
      </c>
      <c r="K651" s="10">
        <v>9715610470</v>
      </c>
      <c r="L651" s="10" t="s">
        <v>1189</v>
      </c>
      <c r="M651" s="10" t="s">
        <v>253</v>
      </c>
      <c r="N651" s="10" t="s">
        <v>40</v>
      </c>
      <c r="O651" s="10" t="s">
        <v>41</v>
      </c>
      <c r="P651" s="10" t="s">
        <v>2360</v>
      </c>
      <c r="Q651" s="10" t="s">
        <v>15</v>
      </c>
      <c r="R651" s="10" t="s">
        <v>15</v>
      </c>
      <c r="S651" s="10" t="s">
        <v>15</v>
      </c>
      <c r="T651" s="10" t="s">
        <v>2282</v>
      </c>
      <c r="U651" s="10" t="s">
        <v>15</v>
      </c>
      <c r="V651" s="10" t="s">
        <v>2359</v>
      </c>
      <c r="W651" s="10" t="s">
        <v>2359</v>
      </c>
      <c r="X651" s="10" t="s">
        <v>2359</v>
      </c>
      <c r="Y651" s="10" t="s">
        <v>2359</v>
      </c>
      <c r="Z651" s="10" t="s">
        <v>2359</v>
      </c>
      <c r="AA651" s="10" t="s">
        <v>2282</v>
      </c>
      <c r="AB651" s="10" t="s">
        <v>2360</v>
      </c>
      <c r="AC651" s="10" t="s">
        <v>2360</v>
      </c>
      <c r="AD651" s="10" t="s">
        <v>2360</v>
      </c>
      <c r="AE651" s="10" t="s">
        <v>2360</v>
      </c>
      <c r="AF651" s="10" t="s">
        <v>2360</v>
      </c>
      <c r="AG651" s="10" t="s">
        <v>2360</v>
      </c>
      <c r="AH651" s="10" t="s">
        <v>2282</v>
      </c>
      <c r="AI651" s="10" t="s">
        <v>2360</v>
      </c>
      <c r="AJ651" s="10" t="s">
        <v>2360</v>
      </c>
      <c r="AK651" s="10" t="s">
        <v>2360</v>
      </c>
      <c r="AL651" s="10" t="s">
        <v>15</v>
      </c>
      <c r="AM651" s="10" t="s">
        <v>15</v>
      </c>
      <c r="AN651" s="10" t="s">
        <v>15</v>
      </c>
      <c r="AO651" s="10" t="s">
        <v>2282</v>
      </c>
      <c r="AP651" s="10" t="s">
        <v>15</v>
      </c>
      <c r="AQ651" s="10" t="s">
        <v>15</v>
      </c>
      <c r="AR651" s="10" t="s">
        <v>15</v>
      </c>
      <c r="AS651" s="10" t="s">
        <v>15</v>
      </c>
      <c r="AT651" s="10" t="s">
        <v>15</v>
      </c>
      <c r="AU651" s="10">
        <f>SUM(COUNTIFS($P651:$AT651,{"Present - Approved","On behalf attendance - Approved","On behalf attendance - Regularise - Approved","Present - Regularise - Approved"}))</f>
        <v>22</v>
      </c>
      <c r="AV651" s="10">
        <f>SUM(COUNTIFS($P651:$AT651,{"Present - Awaiting","Present - Regularise - Awaiting"}))</f>
        <v>0</v>
      </c>
      <c r="AW651" s="10">
        <f>SUM(COUNTIFS($P651:$AT651,{"Weekoff - Approved","Weekoff Regularise - Approved","Weekoff - Regularise - Approved"}))</f>
        <v>4</v>
      </c>
      <c r="AX651" s="10">
        <f>SUM(COUNTIFS($P651:$AT651,{"Half Day - Approved","Halfday Present - Regularise - Approved","Halfday Present - Approved"}))/2</f>
        <v>0</v>
      </c>
      <c r="AY651" s="10">
        <f>SUM(COUNTIFS($P651:$AT651,{"Half Day - Awaiting"}))/2</f>
        <v>0</v>
      </c>
      <c r="AZ651" s="10">
        <f>COUNTIFS($P651:$AT651,"*Leave - approved*")</f>
        <v>5</v>
      </c>
      <c r="BA651" s="10">
        <f>SUM(COUNTIFS($P651:$AT651,{"Leave - Awaiting"}))</f>
        <v>0</v>
      </c>
      <c r="BB651" s="10">
        <f>COUNTIFS($P651:$AT651,"*Holiday*")</f>
        <v>0</v>
      </c>
      <c r="BC651" s="10">
        <f>SUM(COUNTIFS($P651:$AT651,{"Absent","Absent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1" s="10">
        <f>SUM(COUNTIFS($P651:$AT651,{"Not Marked","Halfday Present - Rejected","Half Day - Rejected","Marked Absent - Regularise - Rejected"}))</f>
        <v>0</v>
      </c>
      <c r="BE651" s="10">
        <f>COUNTIFS($P651:$AT651,"*NA*")</f>
        <v>0</v>
      </c>
      <c r="BF651" s="10">
        <f>SUM(AV651+AY651+BA651+BC651+BD651)</f>
        <v>0</v>
      </c>
      <c r="BG651" s="10">
        <f>SUM(AU651+AW651+AX651+AZ651+BB651)</f>
        <v>31</v>
      </c>
      <c r="BH651" s="10">
        <f>SUM($AU651:$BE651)</f>
        <v>31</v>
      </c>
      <c r="BI651" s="10">
        <f>BA651</f>
        <v>0</v>
      </c>
      <c r="BJ651" s="10">
        <f>BD651+BI651</f>
        <v>0</v>
      </c>
      <c r="BK651" s="10">
        <v>0</v>
      </c>
      <c r="BL651" s="10" t="s">
        <v>2380</v>
      </c>
      <c r="BM651" s="10" t="s">
        <v>2377</v>
      </c>
    </row>
    <row r="652" spans="1:65" x14ac:dyDescent="0.25">
      <c r="A652" s="10" t="s">
        <v>231</v>
      </c>
      <c r="B652" s="10" t="s">
        <v>232</v>
      </c>
      <c r="C652" s="10">
        <v>2003193813</v>
      </c>
      <c r="D652" s="10" t="s">
        <v>1720</v>
      </c>
      <c r="E652" s="10" t="s">
        <v>951</v>
      </c>
      <c r="F652" s="10" t="s">
        <v>104</v>
      </c>
      <c r="G652" s="10" t="s">
        <v>96</v>
      </c>
      <c r="H652" s="10">
        <v>8628980485</v>
      </c>
      <c r="I652" s="10" t="s">
        <v>868</v>
      </c>
      <c r="J652" s="22">
        <v>45506</v>
      </c>
      <c r="K652" s="10">
        <v>7888917894</v>
      </c>
      <c r="L652" s="10" t="s">
        <v>236</v>
      </c>
      <c r="M652" s="10" t="s">
        <v>237</v>
      </c>
      <c r="N652" s="10" t="s">
        <v>40</v>
      </c>
      <c r="O652" s="10" t="s">
        <v>41</v>
      </c>
      <c r="P652" s="10" t="s">
        <v>15</v>
      </c>
      <c r="Q652" s="10" t="s">
        <v>15</v>
      </c>
      <c r="R652" s="10" t="s">
        <v>15</v>
      </c>
      <c r="S652" s="10" t="s">
        <v>15</v>
      </c>
      <c r="T652" s="10" t="s">
        <v>2282</v>
      </c>
      <c r="U652" s="10" t="s">
        <v>15</v>
      </c>
      <c r="V652" s="10" t="s">
        <v>15</v>
      </c>
      <c r="W652" s="10" t="s">
        <v>15</v>
      </c>
      <c r="X652" s="10" t="s">
        <v>15</v>
      </c>
      <c r="Y652" s="10" t="s">
        <v>15</v>
      </c>
      <c r="Z652" s="10" t="s">
        <v>15</v>
      </c>
      <c r="AA652" s="10" t="s">
        <v>2282</v>
      </c>
      <c r="AB652" s="10" t="s">
        <v>15</v>
      </c>
      <c r="AC652" s="10" t="s">
        <v>15</v>
      </c>
      <c r="AD652" s="10" t="s">
        <v>15</v>
      </c>
      <c r="AE652" s="10" t="s">
        <v>15</v>
      </c>
      <c r="AF652" s="10" t="s">
        <v>15</v>
      </c>
      <c r="AG652" s="10" t="s">
        <v>2362</v>
      </c>
      <c r="AH652" s="10" t="s">
        <v>2282</v>
      </c>
      <c r="AI652" s="10" t="s">
        <v>15</v>
      </c>
      <c r="AJ652" s="10" t="s">
        <v>15</v>
      </c>
      <c r="AK652" s="10" t="s">
        <v>15</v>
      </c>
      <c r="AL652" s="10" t="s">
        <v>15</v>
      </c>
      <c r="AM652" s="10" t="s">
        <v>15</v>
      </c>
      <c r="AN652" s="10" t="s">
        <v>15</v>
      </c>
      <c r="AO652" s="10" t="s">
        <v>2282</v>
      </c>
      <c r="AP652" s="10" t="s">
        <v>15</v>
      </c>
      <c r="AQ652" s="10" t="s">
        <v>15</v>
      </c>
      <c r="AR652" s="10" t="s">
        <v>15</v>
      </c>
      <c r="AS652" s="10" t="s">
        <v>15</v>
      </c>
      <c r="AT652" s="10" t="s">
        <v>15</v>
      </c>
      <c r="AU652" s="10">
        <f>SUM(COUNTIFS($P652:$AT652,{"Present - Approved","On behalf attendance - Approved","On behalf attendance - Regularise - Approved","Present - Regularise - Approved"}))</f>
        <v>26</v>
      </c>
      <c r="AV652" s="10">
        <f>SUM(COUNTIFS($P652:$AT652,{"Present - Awaiting","Present - Regularise - Awaiting"}))</f>
        <v>0</v>
      </c>
      <c r="AW652" s="10">
        <f>SUM(COUNTIFS($P652:$AT652,{"Weekoff - Approved","Weekoff Regularise - Approved","Weekoff - Regularise - Approved"}))</f>
        <v>4</v>
      </c>
      <c r="AX652" s="10">
        <f>SUM(COUNTIFS($P652:$AT652,{"Half Day - Approved","Halfday Present - Regularise - Approved","Halfday Present - Approved"}))/2</f>
        <v>0</v>
      </c>
      <c r="AY652" s="10">
        <f>SUM(COUNTIFS($P652:$AT652,{"Half Day - Awaiting"}))/2</f>
        <v>0</v>
      </c>
      <c r="AZ652" s="10">
        <f>COUNTIFS($P652:$AT652,"*Leave - approved*")</f>
        <v>0</v>
      </c>
      <c r="BA652" s="10">
        <f>SUM(COUNTIFS($P652:$AT652,{"Leave - Awaiting"}))</f>
        <v>0</v>
      </c>
      <c r="BB652" s="10">
        <f>COUNTIFS($P652:$AT652,"*Holiday*")</f>
        <v>1</v>
      </c>
      <c r="BC652" s="10">
        <f>SUM(COUNTIFS($P652:$AT652,{"Absent","Absent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2" s="10">
        <f>SUM(COUNTIFS($P652:$AT652,{"Not Marked","Halfday Present - Rejected","Half Day - Rejected","Marked Absent - Regularise - Rejected"}))</f>
        <v>0</v>
      </c>
      <c r="BE652" s="10">
        <f>COUNTIFS($P652:$AT652,"*NA*")</f>
        <v>0</v>
      </c>
      <c r="BF652" s="10">
        <f>SUM(AV652+AY652+BA652+BC652+BD652)</f>
        <v>0</v>
      </c>
      <c r="BG652" s="10">
        <f>SUM(AU652+AW652+AX652+AZ652+BB652)</f>
        <v>31</v>
      </c>
      <c r="BH652" s="10">
        <f>SUM($AU652:$BE652)</f>
        <v>31</v>
      </c>
      <c r="BI652" s="10">
        <f>BA652</f>
        <v>0</v>
      </c>
      <c r="BJ652" s="10">
        <f>BD652+BI652</f>
        <v>0</v>
      </c>
      <c r="BK652" s="10">
        <v>0</v>
      </c>
      <c r="BL652" s="10" t="s">
        <v>2380</v>
      </c>
      <c r="BM652" s="10" t="s">
        <v>2379</v>
      </c>
    </row>
    <row r="653" spans="1:65" x14ac:dyDescent="0.25">
      <c r="A653" s="10" t="s">
        <v>177</v>
      </c>
      <c r="B653" s="10" t="s">
        <v>454</v>
      </c>
      <c r="C653" s="10">
        <v>2003247025</v>
      </c>
      <c r="D653" s="10" t="s">
        <v>1723</v>
      </c>
      <c r="E653" s="10" t="s">
        <v>1724</v>
      </c>
      <c r="F653" s="10" t="s">
        <v>46</v>
      </c>
      <c r="G653" s="10" t="s">
        <v>47</v>
      </c>
      <c r="H653" s="10">
        <v>8956885378</v>
      </c>
      <c r="I653" s="10" t="s">
        <v>1216</v>
      </c>
      <c r="J653" s="22">
        <v>45554</v>
      </c>
      <c r="K653" s="10">
        <v>9096771352</v>
      </c>
      <c r="L653" s="10" t="s">
        <v>427</v>
      </c>
      <c r="M653" s="10" t="s">
        <v>428</v>
      </c>
      <c r="N653" s="10" t="s">
        <v>40</v>
      </c>
      <c r="O653" s="10" t="s">
        <v>41</v>
      </c>
      <c r="P653" s="10" t="s">
        <v>15</v>
      </c>
      <c r="Q653" s="10" t="s">
        <v>15</v>
      </c>
      <c r="R653" s="10" t="s">
        <v>15</v>
      </c>
      <c r="S653" s="10" t="s">
        <v>15</v>
      </c>
      <c r="T653" s="10" t="s">
        <v>2282</v>
      </c>
      <c r="U653" s="10" t="s">
        <v>15</v>
      </c>
      <c r="V653" s="10" t="s">
        <v>15</v>
      </c>
      <c r="W653" s="10" t="s">
        <v>15</v>
      </c>
      <c r="X653" s="10" t="s">
        <v>15</v>
      </c>
      <c r="Y653" s="10" t="s">
        <v>2360</v>
      </c>
      <c r="Z653" s="10" t="s">
        <v>15</v>
      </c>
      <c r="AA653" s="10" t="s">
        <v>2282</v>
      </c>
      <c r="AB653" s="10" t="s">
        <v>2359</v>
      </c>
      <c r="AC653" s="10" t="s">
        <v>15</v>
      </c>
      <c r="AD653" s="10" t="s">
        <v>15</v>
      </c>
      <c r="AE653" s="10" t="s">
        <v>15</v>
      </c>
      <c r="AF653" s="10" t="s">
        <v>15</v>
      </c>
      <c r="AG653" s="10" t="s">
        <v>15</v>
      </c>
      <c r="AH653" s="10" t="s">
        <v>2282</v>
      </c>
      <c r="AI653" s="10" t="s">
        <v>15</v>
      </c>
      <c r="AJ653" s="10" t="s">
        <v>15</v>
      </c>
      <c r="AK653" s="10" t="s">
        <v>15</v>
      </c>
      <c r="AL653" s="10" t="s">
        <v>15</v>
      </c>
      <c r="AM653" s="10" t="s">
        <v>15</v>
      </c>
      <c r="AN653" s="10" t="s">
        <v>15</v>
      </c>
      <c r="AO653" s="10" t="s">
        <v>2282</v>
      </c>
      <c r="AP653" s="10" t="s">
        <v>2359</v>
      </c>
      <c r="AQ653" s="10" t="s">
        <v>15</v>
      </c>
      <c r="AR653" s="10" t="s">
        <v>15</v>
      </c>
      <c r="AS653" s="10" t="s">
        <v>15</v>
      </c>
      <c r="AT653" s="10" t="s">
        <v>15</v>
      </c>
      <c r="AU653" s="10">
        <f>SUM(COUNTIFS($P653:$AT653,{"Present - Approved","On behalf attendance - Approved","On behalf attendance - Regularise - Approved","Present - Regularise - Approved"}))</f>
        <v>25</v>
      </c>
      <c r="AV653" s="10">
        <f>SUM(COUNTIFS($P653:$AT653,{"Present - Awaiting","Present - Regularise - Awaiting"}))</f>
        <v>0</v>
      </c>
      <c r="AW653" s="10">
        <f>SUM(COUNTIFS($P653:$AT653,{"Weekoff - Approved","Weekoff Regularise - Approved","Weekoff - Regularise - Approved"}))</f>
        <v>4</v>
      </c>
      <c r="AX653" s="10">
        <f>SUM(COUNTIFS($P653:$AT653,{"Half Day - Approved","Halfday Present - Regularise - Approved","Halfday Present - Approved"}))/2</f>
        <v>0</v>
      </c>
      <c r="AY653" s="10">
        <f>SUM(COUNTIFS($P653:$AT653,{"Half Day - Awaiting"}))/2</f>
        <v>0</v>
      </c>
      <c r="AZ653" s="10">
        <f>COUNTIFS($P653:$AT653,"*Leave - approved*")</f>
        <v>2</v>
      </c>
      <c r="BA653" s="10">
        <f>SUM(COUNTIFS($P653:$AT653,{"Leave - Awaiting"}))</f>
        <v>0</v>
      </c>
      <c r="BB653" s="10">
        <f>COUNTIFS($P653:$AT653,"*Holiday*")</f>
        <v>0</v>
      </c>
      <c r="BC653" s="10">
        <f>SUM(COUNTIFS($P653:$AT653,{"Absent","Absent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3" s="10">
        <f>SUM(COUNTIFS($P653:$AT653,{"Not Marked","Halfday Present - Rejected","Half Day - Rejected","Marked Absent - Regularise - Rejected"}))</f>
        <v>0</v>
      </c>
      <c r="BE653" s="10">
        <f>COUNTIFS($P653:$AT653,"*NA*")</f>
        <v>0</v>
      </c>
      <c r="BF653" s="10">
        <f>SUM(AV653+AY653+BA653+BC653+BD653)</f>
        <v>0</v>
      </c>
      <c r="BG653" s="10">
        <f>SUM(AU653+AW653+AX653+AZ653+BB653)</f>
        <v>31</v>
      </c>
      <c r="BH653" s="10">
        <f>SUM($AU653:$BE653)</f>
        <v>31</v>
      </c>
      <c r="BI653" s="10">
        <f>BA653</f>
        <v>0</v>
      </c>
      <c r="BJ653" s="10">
        <f>BD653+BI653</f>
        <v>0</v>
      </c>
      <c r="BK653" s="10">
        <v>0</v>
      </c>
      <c r="BL653" s="10" t="s">
        <v>2380</v>
      </c>
      <c r="BM653" s="10" t="s">
        <v>2378</v>
      </c>
    </row>
    <row r="654" spans="1:65" x14ac:dyDescent="0.25">
      <c r="A654" s="10" t="s">
        <v>64</v>
      </c>
      <c r="B654" s="10" t="s">
        <v>65</v>
      </c>
      <c r="C654" s="10">
        <v>2003347592</v>
      </c>
      <c r="D654" s="10" t="s">
        <v>1734</v>
      </c>
      <c r="E654" s="10" t="s">
        <v>1735</v>
      </c>
      <c r="F654" s="10" t="s">
        <v>35</v>
      </c>
      <c r="G654" s="10" t="s">
        <v>47</v>
      </c>
      <c r="H654" s="10">
        <v>8340936926</v>
      </c>
      <c r="I654" s="10" t="s">
        <v>1216</v>
      </c>
      <c r="J654" s="22">
        <v>45590</v>
      </c>
      <c r="K654" s="10">
        <v>9666623184</v>
      </c>
      <c r="L654" s="10" t="s">
        <v>68</v>
      </c>
      <c r="M654" s="10" t="s">
        <v>69</v>
      </c>
      <c r="N654" s="10" t="s">
        <v>40</v>
      </c>
      <c r="O654" s="10" t="s">
        <v>41</v>
      </c>
      <c r="P654" s="10" t="s">
        <v>15</v>
      </c>
      <c r="Q654" s="10" t="s">
        <v>15</v>
      </c>
      <c r="R654" s="10" t="s">
        <v>15</v>
      </c>
      <c r="S654" s="10" t="s">
        <v>15</v>
      </c>
      <c r="T654" s="10" t="s">
        <v>2282</v>
      </c>
      <c r="U654" s="10" t="s">
        <v>15</v>
      </c>
      <c r="V654" s="10" t="s">
        <v>15</v>
      </c>
      <c r="W654" s="10" t="s">
        <v>15</v>
      </c>
      <c r="X654" s="10" t="s">
        <v>2360</v>
      </c>
      <c r="Y654" s="10" t="s">
        <v>15</v>
      </c>
      <c r="Z654" s="10" t="s">
        <v>15</v>
      </c>
      <c r="AA654" s="10" t="s">
        <v>2282</v>
      </c>
      <c r="AB654" s="10" t="s">
        <v>15</v>
      </c>
      <c r="AC654" s="10" t="s">
        <v>15</v>
      </c>
      <c r="AD654" s="10" t="s">
        <v>15</v>
      </c>
      <c r="AE654" s="10" t="s">
        <v>15</v>
      </c>
      <c r="AF654" s="10" t="s">
        <v>15</v>
      </c>
      <c r="AG654" s="10" t="s">
        <v>15</v>
      </c>
      <c r="AH654" s="10" t="s">
        <v>2282</v>
      </c>
      <c r="AI654" s="10" t="s">
        <v>15</v>
      </c>
      <c r="AJ654" s="10" t="s">
        <v>15</v>
      </c>
      <c r="AK654" s="10" t="s">
        <v>15</v>
      </c>
      <c r="AL654" s="10" t="s">
        <v>15</v>
      </c>
      <c r="AM654" s="10" t="s">
        <v>15</v>
      </c>
      <c r="AN654" s="10" t="s">
        <v>15</v>
      </c>
      <c r="AO654" s="10" t="s">
        <v>2282</v>
      </c>
      <c r="AP654" s="10" t="s">
        <v>15</v>
      </c>
      <c r="AQ654" s="10" t="s">
        <v>15</v>
      </c>
      <c r="AR654" s="10" t="s">
        <v>15</v>
      </c>
      <c r="AS654" s="10" t="s">
        <v>15</v>
      </c>
      <c r="AT654" s="10" t="s">
        <v>15</v>
      </c>
      <c r="AU654" s="10">
        <f>SUM(COUNTIFS($P654:$AT654,{"Present - Approved","On behalf attendance - Approved","On behalf attendance - Regularise - Approved","Present - Regularise - Approved"}))</f>
        <v>27</v>
      </c>
      <c r="AV654" s="10">
        <f>SUM(COUNTIFS($P654:$AT654,{"Present - Awaiting","Present - Regularise - Awaiting"}))</f>
        <v>0</v>
      </c>
      <c r="AW654" s="10">
        <f>SUM(COUNTIFS($P654:$AT654,{"Weekoff - Approved","Weekoff Regularise - Approved","Weekoff - Regularise - Approved"}))</f>
        <v>4</v>
      </c>
      <c r="AX654" s="10">
        <f>SUM(COUNTIFS($P654:$AT654,{"Half Day - Approved","Halfday Present - Regularise - Approved","Halfday Present - Approved"}))/2</f>
        <v>0</v>
      </c>
      <c r="AY654" s="10">
        <f>SUM(COUNTIFS($P654:$AT654,{"Half Day - Awaiting"}))/2</f>
        <v>0</v>
      </c>
      <c r="AZ654" s="10">
        <f>COUNTIFS($P654:$AT654,"*Leave - approved*")</f>
        <v>0</v>
      </c>
      <c r="BA654" s="10">
        <f>SUM(COUNTIFS($P654:$AT654,{"Leave - Awaiting"}))</f>
        <v>0</v>
      </c>
      <c r="BB654" s="10">
        <f>COUNTIFS($P654:$AT654,"*Holiday*")</f>
        <v>0</v>
      </c>
      <c r="BC654" s="10">
        <f>SUM(COUNTIFS($P654:$AT654,{"Absent","Absent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4" s="10">
        <f>SUM(COUNTIFS($P654:$AT654,{"Not Marked","Halfday Present - Rejected","Half Day - Rejected","Marked Absent - Regularise - Rejected"}))</f>
        <v>0</v>
      </c>
      <c r="BE654" s="10">
        <f>COUNTIFS($P654:$AT654,"*NA*")</f>
        <v>0</v>
      </c>
      <c r="BF654" s="10">
        <f>SUM(AV654+AY654+BA654+BC654+BD654)</f>
        <v>0</v>
      </c>
      <c r="BG654" s="10">
        <f>SUM(AU654+AW654+AX654+AZ654+BB654)</f>
        <v>31</v>
      </c>
      <c r="BH654" s="10">
        <f>SUM($AU654:$BE654)</f>
        <v>31</v>
      </c>
      <c r="BI654" s="10">
        <f>BA654</f>
        <v>0</v>
      </c>
      <c r="BJ654" s="10">
        <f>BD654+BI654</f>
        <v>0</v>
      </c>
      <c r="BK654" s="10">
        <v>0</v>
      </c>
      <c r="BL654" s="10" t="s">
        <v>2380</v>
      </c>
      <c r="BM654" s="10" t="s">
        <v>2377</v>
      </c>
    </row>
    <row r="655" spans="1:65" x14ac:dyDescent="0.25">
      <c r="A655" s="10" t="s">
        <v>70</v>
      </c>
      <c r="B655" s="10" t="s">
        <v>80</v>
      </c>
      <c r="C655" s="10">
        <v>2003311291</v>
      </c>
      <c r="D655" s="10" t="s">
        <v>1736</v>
      </c>
      <c r="E655" s="10" t="s">
        <v>1737</v>
      </c>
      <c r="F655" s="10" t="s">
        <v>35</v>
      </c>
      <c r="G655" s="10" t="s">
        <v>47</v>
      </c>
      <c r="H655" s="10">
        <v>9848458283</v>
      </c>
      <c r="I655" s="10" t="s">
        <v>1216</v>
      </c>
      <c r="J655" s="22">
        <v>45581</v>
      </c>
      <c r="K655" s="10">
        <v>9948711602</v>
      </c>
      <c r="L655" s="10" t="s">
        <v>1360</v>
      </c>
      <c r="M655" s="10" t="s">
        <v>75</v>
      </c>
      <c r="N655" s="10" t="s">
        <v>40</v>
      </c>
      <c r="O655" s="10" t="s">
        <v>41</v>
      </c>
      <c r="P655" s="10" t="s">
        <v>15</v>
      </c>
      <c r="Q655" s="10" t="s">
        <v>15</v>
      </c>
      <c r="R655" s="10" t="s">
        <v>15</v>
      </c>
      <c r="S655" s="10" t="s">
        <v>15</v>
      </c>
      <c r="T655" s="10" t="s">
        <v>2282</v>
      </c>
      <c r="U655" s="10" t="s">
        <v>15</v>
      </c>
      <c r="V655" s="10" t="s">
        <v>15</v>
      </c>
      <c r="W655" s="10" t="s">
        <v>15</v>
      </c>
      <c r="X655" s="10" t="s">
        <v>15</v>
      </c>
      <c r="Y655" s="10" t="s">
        <v>2360</v>
      </c>
      <c r="Z655" s="10" t="s">
        <v>15</v>
      </c>
      <c r="AA655" s="10" t="s">
        <v>2282</v>
      </c>
      <c r="AB655" s="10" t="s">
        <v>15</v>
      </c>
      <c r="AC655" s="10" t="s">
        <v>15</v>
      </c>
      <c r="AD655" s="10" t="s">
        <v>15</v>
      </c>
      <c r="AE655" s="10" t="s">
        <v>15</v>
      </c>
      <c r="AF655" s="10" t="s">
        <v>15</v>
      </c>
      <c r="AG655" s="10" t="s">
        <v>15</v>
      </c>
      <c r="AH655" s="10" t="s">
        <v>2282</v>
      </c>
      <c r="AI655" s="10" t="s">
        <v>15</v>
      </c>
      <c r="AJ655" s="10" t="s">
        <v>15</v>
      </c>
      <c r="AK655" s="10" t="s">
        <v>15</v>
      </c>
      <c r="AL655" s="10" t="s">
        <v>15</v>
      </c>
      <c r="AM655" s="10" t="s">
        <v>15</v>
      </c>
      <c r="AN655" s="10" t="s">
        <v>15</v>
      </c>
      <c r="AO655" s="10" t="s">
        <v>2282</v>
      </c>
      <c r="AP655" s="10" t="s">
        <v>15</v>
      </c>
      <c r="AQ655" s="10" t="s">
        <v>15</v>
      </c>
      <c r="AR655" s="10" t="s">
        <v>15</v>
      </c>
      <c r="AS655" s="10" t="s">
        <v>15</v>
      </c>
      <c r="AT655" s="10" t="s">
        <v>15</v>
      </c>
      <c r="AU655" s="10">
        <f>SUM(COUNTIFS($P655:$AT655,{"Present - Approved","On behalf attendance - Approved","On behalf attendance - Regularise - Approved","Present - Regularise - Approved"}))</f>
        <v>27</v>
      </c>
      <c r="AV655" s="10">
        <f>SUM(COUNTIFS($P655:$AT655,{"Present - Awaiting","Present - Regularise - Awaiting"}))</f>
        <v>0</v>
      </c>
      <c r="AW655" s="10">
        <f>SUM(COUNTIFS($P655:$AT655,{"Weekoff - Approved","Weekoff Regularise - Approved","Weekoff - Regularise - Approved"}))</f>
        <v>4</v>
      </c>
      <c r="AX655" s="10">
        <f>SUM(COUNTIFS($P655:$AT655,{"Half Day - Approved","Halfday Present - Regularise - Approved","Halfday Present - Approved"}))/2</f>
        <v>0</v>
      </c>
      <c r="AY655" s="10">
        <f>SUM(COUNTIFS($P655:$AT655,{"Half Day - Awaiting"}))/2</f>
        <v>0</v>
      </c>
      <c r="AZ655" s="10">
        <f>COUNTIFS($P655:$AT655,"*Leave - approved*")</f>
        <v>0</v>
      </c>
      <c r="BA655" s="10">
        <f>SUM(COUNTIFS($P655:$AT655,{"Leave - Awaiting"}))</f>
        <v>0</v>
      </c>
      <c r="BB655" s="10">
        <f>COUNTIFS($P655:$AT655,"*Holiday*")</f>
        <v>0</v>
      </c>
      <c r="BC655" s="10">
        <f>SUM(COUNTIFS($P655:$AT655,{"Absent","Absent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5" s="10">
        <f>SUM(COUNTIFS($P655:$AT655,{"Not Marked","Halfday Present - Rejected","Half Day - Rejected","Marked Absent - Regularise - Rejected"}))</f>
        <v>0</v>
      </c>
      <c r="BE655" s="10">
        <f>COUNTIFS($P655:$AT655,"*NA*")</f>
        <v>0</v>
      </c>
      <c r="BF655" s="10">
        <f>SUM(AV655+AY655+BA655+BC655+BD655)</f>
        <v>0</v>
      </c>
      <c r="BG655" s="10">
        <f>SUM(AU655+AW655+AX655+AZ655+BB655)</f>
        <v>31</v>
      </c>
      <c r="BH655" s="10">
        <f>SUM($AU655:$BE655)</f>
        <v>31</v>
      </c>
      <c r="BI655" s="10">
        <f>BA655</f>
        <v>0</v>
      </c>
      <c r="BJ655" s="10">
        <f>BD655+BI655</f>
        <v>0</v>
      </c>
      <c r="BK655" s="10">
        <v>0</v>
      </c>
      <c r="BL655" s="10" t="s">
        <v>2380</v>
      </c>
      <c r="BM655" s="10" t="s">
        <v>2377</v>
      </c>
    </row>
    <row r="656" spans="1:65" x14ac:dyDescent="0.25">
      <c r="A656" s="10" t="s">
        <v>177</v>
      </c>
      <c r="B656" s="10" t="s">
        <v>1738</v>
      </c>
      <c r="C656" s="10">
        <v>2003347589</v>
      </c>
      <c r="D656" s="10" t="s">
        <v>1739</v>
      </c>
      <c r="E656" s="10" t="s">
        <v>1740</v>
      </c>
      <c r="F656" s="10" t="s">
        <v>46</v>
      </c>
      <c r="G656" s="10" t="s">
        <v>47</v>
      </c>
      <c r="H656" s="10">
        <v>9970181911</v>
      </c>
      <c r="I656" s="10" t="s">
        <v>1216</v>
      </c>
      <c r="J656" s="22">
        <v>45590</v>
      </c>
      <c r="K656" s="10">
        <v>9921833383</v>
      </c>
      <c r="L656" s="10" t="s">
        <v>502</v>
      </c>
      <c r="M656" s="10" t="s">
        <v>428</v>
      </c>
      <c r="N656" s="10" t="s">
        <v>40</v>
      </c>
      <c r="O656" s="10" t="s">
        <v>41</v>
      </c>
      <c r="P656" s="10" t="s">
        <v>15</v>
      </c>
      <c r="Q656" s="10" t="s">
        <v>15</v>
      </c>
      <c r="R656" s="10" t="s">
        <v>15</v>
      </c>
      <c r="S656" s="10" t="s">
        <v>15</v>
      </c>
      <c r="T656" s="10" t="s">
        <v>2282</v>
      </c>
      <c r="U656" s="10" t="s">
        <v>15</v>
      </c>
      <c r="V656" s="10" t="s">
        <v>15</v>
      </c>
      <c r="W656" s="10" t="s">
        <v>15</v>
      </c>
      <c r="X656" s="10" t="s">
        <v>15</v>
      </c>
      <c r="Y656" s="10" t="s">
        <v>15</v>
      </c>
      <c r="Z656" s="10" t="s">
        <v>15</v>
      </c>
      <c r="AA656" s="10" t="s">
        <v>2282</v>
      </c>
      <c r="AB656" s="10" t="s">
        <v>15</v>
      </c>
      <c r="AC656" s="10" t="s">
        <v>15</v>
      </c>
      <c r="AD656" s="10" t="s">
        <v>15</v>
      </c>
      <c r="AE656" s="10" t="s">
        <v>15</v>
      </c>
      <c r="AF656" s="10" t="s">
        <v>15</v>
      </c>
      <c r="AG656" s="10" t="s">
        <v>2359</v>
      </c>
      <c r="AH656" s="10" t="s">
        <v>2282</v>
      </c>
      <c r="AI656" s="10" t="s">
        <v>15</v>
      </c>
      <c r="AJ656" s="10" t="s">
        <v>2359</v>
      </c>
      <c r="AK656" s="10" t="s">
        <v>2359</v>
      </c>
      <c r="AL656" s="10" t="s">
        <v>15</v>
      </c>
      <c r="AM656" s="10" t="s">
        <v>15</v>
      </c>
      <c r="AN656" s="10" t="s">
        <v>15</v>
      </c>
      <c r="AO656" s="10" t="s">
        <v>2282</v>
      </c>
      <c r="AP656" s="10" t="s">
        <v>15</v>
      </c>
      <c r="AQ656" s="10" t="s">
        <v>15</v>
      </c>
      <c r="AR656" s="10" t="s">
        <v>15</v>
      </c>
      <c r="AS656" s="10" t="s">
        <v>15</v>
      </c>
      <c r="AT656" s="10" t="s">
        <v>15</v>
      </c>
      <c r="AU656" s="10">
        <f>SUM(COUNTIFS($P656:$AT656,{"Present - Approved","On behalf attendance - Approved","On behalf attendance - Regularise - Approved","Present - Regularise - Approved"}))</f>
        <v>24</v>
      </c>
      <c r="AV656" s="10">
        <f>SUM(COUNTIFS($P656:$AT656,{"Present - Awaiting","Present - Regularise - Awaiting"}))</f>
        <v>0</v>
      </c>
      <c r="AW656" s="10">
        <f>SUM(COUNTIFS($P656:$AT656,{"Weekoff - Approved","Weekoff Regularise - Approved","Weekoff - Regularise - Approved"}))</f>
        <v>4</v>
      </c>
      <c r="AX656" s="10">
        <f>SUM(COUNTIFS($P656:$AT656,{"Half Day - Approved","Halfday Present - Regularise - Approved","Halfday Present - Approved"}))/2</f>
        <v>0</v>
      </c>
      <c r="AY656" s="10">
        <f>SUM(COUNTIFS($P656:$AT656,{"Half Day - Awaiting"}))/2</f>
        <v>0</v>
      </c>
      <c r="AZ656" s="10">
        <f>COUNTIFS($P656:$AT656,"*Leave - approved*")</f>
        <v>3</v>
      </c>
      <c r="BA656" s="10">
        <f>SUM(COUNTIFS($P656:$AT656,{"Leave - Awaiting"}))</f>
        <v>0</v>
      </c>
      <c r="BB656" s="10">
        <f>COUNTIFS($P656:$AT656,"*Holiday*")</f>
        <v>0</v>
      </c>
      <c r="BC656" s="10">
        <f>SUM(COUNTIFS($P656:$AT656,{"Absent","Absent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6" s="10">
        <f>SUM(COUNTIFS($P656:$AT656,{"Not Marked","Halfday Present - Rejected","Half Day - Rejected","Marked Absent - Regularise - Rejected"}))</f>
        <v>0</v>
      </c>
      <c r="BE656" s="10">
        <f>COUNTIFS($P656:$AT656,"*NA*")</f>
        <v>0</v>
      </c>
      <c r="BF656" s="10">
        <f>SUM(AV656+AY656+BA656+BC656+BD656)</f>
        <v>0</v>
      </c>
      <c r="BG656" s="10">
        <f>SUM(AU656+AW656+AX656+AZ656+BB656)</f>
        <v>31</v>
      </c>
      <c r="BH656" s="10">
        <f>SUM($AU656:$BE656)</f>
        <v>31</v>
      </c>
      <c r="BI656" s="10">
        <f>BA656</f>
        <v>0</v>
      </c>
      <c r="BJ656" s="10">
        <f>BD656+BI656</f>
        <v>0</v>
      </c>
      <c r="BK656" s="10">
        <v>0</v>
      </c>
      <c r="BL656" s="10" t="s">
        <v>2380</v>
      </c>
      <c r="BM656" s="10" t="s">
        <v>2377</v>
      </c>
    </row>
    <row r="657" spans="1:65" x14ac:dyDescent="0.25">
      <c r="A657" s="10" t="s">
        <v>276</v>
      </c>
      <c r="B657" s="10" t="s">
        <v>1741</v>
      </c>
      <c r="C657" s="10">
        <v>2003347593</v>
      </c>
      <c r="D657" s="10" t="s">
        <v>1742</v>
      </c>
      <c r="E657" s="10" t="s">
        <v>1743</v>
      </c>
      <c r="F657" s="10" t="s">
        <v>133</v>
      </c>
      <c r="G657" s="10" t="s">
        <v>36</v>
      </c>
      <c r="H657" s="10">
        <v>9954260802</v>
      </c>
      <c r="I657" s="10" t="s">
        <v>37</v>
      </c>
      <c r="J657" s="22">
        <v>45597</v>
      </c>
      <c r="K657" s="10">
        <v>9864553895</v>
      </c>
      <c r="L657" s="10" t="s">
        <v>280</v>
      </c>
      <c r="M657" s="10" t="s">
        <v>281</v>
      </c>
      <c r="N657" s="10" t="s">
        <v>40</v>
      </c>
      <c r="O657" s="10" t="s">
        <v>41</v>
      </c>
      <c r="P657" s="10" t="s">
        <v>15</v>
      </c>
      <c r="Q657" s="10" t="s">
        <v>15</v>
      </c>
      <c r="R657" s="10" t="s">
        <v>15</v>
      </c>
      <c r="S657" s="10" t="s">
        <v>15</v>
      </c>
      <c r="T657" s="10" t="s">
        <v>2282</v>
      </c>
      <c r="U657" s="10" t="s">
        <v>15</v>
      </c>
      <c r="V657" s="10" t="s">
        <v>15</v>
      </c>
      <c r="W657" s="10" t="s">
        <v>15</v>
      </c>
      <c r="X657" s="10" t="s">
        <v>15</v>
      </c>
      <c r="Y657" s="10" t="s">
        <v>15</v>
      </c>
      <c r="Z657" s="10" t="s">
        <v>15</v>
      </c>
      <c r="AA657" s="10" t="s">
        <v>2282</v>
      </c>
      <c r="AB657" s="10" t="s">
        <v>15</v>
      </c>
      <c r="AC657" s="10" t="s">
        <v>15</v>
      </c>
      <c r="AD657" s="10" t="s">
        <v>15</v>
      </c>
      <c r="AE657" s="10" t="s">
        <v>15</v>
      </c>
      <c r="AF657" s="10" t="s">
        <v>15</v>
      </c>
      <c r="AG657" s="10" t="s">
        <v>15</v>
      </c>
      <c r="AH657" s="10" t="s">
        <v>2282</v>
      </c>
      <c r="AI657" s="10" t="s">
        <v>15</v>
      </c>
      <c r="AJ657" s="10" t="s">
        <v>15</v>
      </c>
      <c r="AK657" s="10" t="s">
        <v>15</v>
      </c>
      <c r="AL657" s="10" t="s">
        <v>15</v>
      </c>
      <c r="AM657" s="10" t="s">
        <v>15</v>
      </c>
      <c r="AN657" s="10" t="s">
        <v>15</v>
      </c>
      <c r="AO657" s="10" t="s">
        <v>2282</v>
      </c>
      <c r="AP657" s="10" t="s">
        <v>15</v>
      </c>
      <c r="AQ657" s="10" t="s">
        <v>15</v>
      </c>
      <c r="AR657" s="10" t="s">
        <v>15</v>
      </c>
      <c r="AS657" s="10" t="s">
        <v>15</v>
      </c>
      <c r="AT657" s="10" t="s">
        <v>15</v>
      </c>
      <c r="AU657" s="10">
        <f>SUM(COUNTIFS($P657:$AT657,{"Present - Approved","On behalf attendance - Approved","On behalf attendance - Regularise - Approved","Present - Regularise - Approved"}))</f>
        <v>27</v>
      </c>
      <c r="AV657" s="10">
        <f>SUM(COUNTIFS($P657:$AT657,{"Present - Awaiting","Present - Regularise - Awaiting"}))</f>
        <v>0</v>
      </c>
      <c r="AW657" s="10">
        <f>SUM(COUNTIFS($P657:$AT657,{"Weekoff - Approved","Weekoff Regularise - Approved","Weekoff - Regularise - Approved"}))</f>
        <v>4</v>
      </c>
      <c r="AX657" s="10">
        <f>SUM(COUNTIFS($P657:$AT657,{"Half Day - Approved","Halfday Present - Regularise - Approved","Halfday Present - Approved"}))/2</f>
        <v>0</v>
      </c>
      <c r="AY657" s="10">
        <f>SUM(COUNTIFS($P657:$AT657,{"Half Day - Awaiting"}))/2</f>
        <v>0</v>
      </c>
      <c r="AZ657" s="10">
        <f>COUNTIFS($P657:$AT657,"*Leave - approved*")</f>
        <v>0</v>
      </c>
      <c r="BA657" s="10">
        <f>SUM(COUNTIFS($P657:$AT657,{"Leave - Awaiting"}))</f>
        <v>0</v>
      </c>
      <c r="BB657" s="10">
        <f>COUNTIFS($P657:$AT657,"*Holiday*")</f>
        <v>0</v>
      </c>
      <c r="BC657" s="10">
        <f>SUM(COUNTIFS($P657:$AT657,{"Absent","Absent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7" s="10">
        <f>SUM(COUNTIFS($P657:$AT657,{"Not Marked","Halfday Present - Rejected","Half Day - Rejected","Marked Absent - Regularise - Rejected"}))</f>
        <v>0</v>
      </c>
      <c r="BE657" s="10">
        <f>COUNTIFS($P657:$AT657,"*NA*")</f>
        <v>0</v>
      </c>
      <c r="BF657" s="10">
        <f>SUM(AV657+AY657+BA657+BC657+BD657)</f>
        <v>0</v>
      </c>
      <c r="BG657" s="10">
        <f>SUM(AU657+AW657+AX657+AZ657+BB657)</f>
        <v>31</v>
      </c>
      <c r="BH657" s="10">
        <f>SUM($AU657:$BE657)</f>
        <v>31</v>
      </c>
      <c r="BI657" s="10">
        <f>BA657</f>
        <v>0</v>
      </c>
      <c r="BJ657" s="10">
        <f>BD657+BI657</f>
        <v>0</v>
      </c>
      <c r="BK657" s="10">
        <v>0</v>
      </c>
      <c r="BL657" s="10" t="s">
        <v>2380</v>
      </c>
      <c r="BM657" s="10" t="s">
        <v>2377</v>
      </c>
    </row>
    <row r="658" spans="1:65" x14ac:dyDescent="0.25">
      <c r="A658" s="10" t="s">
        <v>151</v>
      </c>
      <c r="B658" s="10" t="s">
        <v>1882</v>
      </c>
      <c r="C658" s="10">
        <v>2003413385</v>
      </c>
      <c r="D658" s="10" t="s">
        <v>1883</v>
      </c>
      <c r="E658" s="10" t="s">
        <v>1884</v>
      </c>
      <c r="F658" s="10" t="s">
        <v>104</v>
      </c>
      <c r="G658" s="10" t="s">
        <v>47</v>
      </c>
      <c r="H658" s="10">
        <v>8003913622</v>
      </c>
      <c r="I658" s="10" t="s">
        <v>1216</v>
      </c>
      <c r="J658" s="22">
        <v>45658</v>
      </c>
      <c r="K658" s="10">
        <v>9672996782</v>
      </c>
      <c r="L658" s="10" t="s">
        <v>694</v>
      </c>
      <c r="M658" s="10" t="s">
        <v>156</v>
      </c>
      <c r="N658" s="10" t="s">
        <v>2389</v>
      </c>
      <c r="O658" s="15">
        <v>45801</v>
      </c>
      <c r="P658" s="10" t="s">
        <v>2364</v>
      </c>
      <c r="Q658" s="10" t="s">
        <v>2364</v>
      </c>
      <c r="R658" s="10" t="s">
        <v>2364</v>
      </c>
      <c r="S658" s="10" t="s">
        <v>2364</v>
      </c>
      <c r="T658" s="10" t="s">
        <v>25</v>
      </c>
      <c r="U658" s="10" t="s">
        <v>25</v>
      </c>
      <c r="V658" s="10" t="s">
        <v>25</v>
      </c>
      <c r="W658" s="10" t="s">
        <v>25</v>
      </c>
      <c r="X658" s="10" t="s">
        <v>25</v>
      </c>
      <c r="Y658" s="10" t="s">
        <v>25</v>
      </c>
      <c r="Z658" s="10" t="s">
        <v>25</v>
      </c>
      <c r="AA658" s="10" t="s">
        <v>25</v>
      </c>
      <c r="AB658" s="10" t="s">
        <v>25</v>
      </c>
      <c r="AC658" s="10" t="s">
        <v>25</v>
      </c>
      <c r="AD658" s="10" t="s">
        <v>25</v>
      </c>
      <c r="AE658" s="10" t="s">
        <v>25</v>
      </c>
      <c r="AF658" s="10" t="s">
        <v>25</v>
      </c>
      <c r="AG658" s="10" t="s">
        <v>25</v>
      </c>
      <c r="AH658" s="10" t="s">
        <v>25</v>
      </c>
      <c r="AI658" s="10" t="s">
        <v>25</v>
      </c>
      <c r="AJ658" s="10" t="s">
        <v>25</v>
      </c>
      <c r="AK658" s="10" t="s">
        <v>25</v>
      </c>
      <c r="AL658" s="10" t="s">
        <v>25</v>
      </c>
      <c r="AM658" s="10" t="s">
        <v>25</v>
      </c>
      <c r="AN658" s="10" t="s">
        <v>25</v>
      </c>
      <c r="AO658" s="10" t="s">
        <v>25</v>
      </c>
      <c r="AP658" s="10" t="s">
        <v>25</v>
      </c>
      <c r="AQ658" s="10" t="s">
        <v>25</v>
      </c>
      <c r="AR658" s="10" t="s">
        <v>25</v>
      </c>
      <c r="AS658" s="10" t="s">
        <v>25</v>
      </c>
      <c r="AT658" s="10" t="s">
        <v>25</v>
      </c>
      <c r="AU658" s="10">
        <f>SUM(COUNTIFS($P658:$AT658,{"Present - Approved","On behalf attendance - Approved","On behalf attendance - Regularise - Approved","Present - Regularise - Approved"}))</f>
        <v>0</v>
      </c>
      <c r="AV658" s="10">
        <f>SUM(COUNTIFS($P658:$AT658,{"Present - Awaiting","Present - Regularise - Awaiting"}))</f>
        <v>0</v>
      </c>
      <c r="AW658" s="10">
        <f>SUM(COUNTIFS($P658:$AT658,{"Weekoff - Approved","Weekoff Regularise - Approved","Weekoff - Regularise - Approved"}))</f>
        <v>0</v>
      </c>
      <c r="AX658" s="10">
        <f>SUM(COUNTIFS($P658:$AT658,{"Half Day - Approved","Halfday Present - Regularise - Approved","Halfday Present - Approved"}))/2</f>
        <v>0</v>
      </c>
      <c r="AY658" s="10">
        <f>SUM(COUNTIFS($P658:$AT658,{"Half Day - Awaiting"}))/2</f>
        <v>0</v>
      </c>
      <c r="AZ658" s="10">
        <f>COUNTIFS($P658:$AT658,"*Leave - approved*")</f>
        <v>0</v>
      </c>
      <c r="BA658" s="10">
        <f>SUM(COUNTIFS($P658:$AT658,{"Leave - Awaiting"}))</f>
        <v>0</v>
      </c>
      <c r="BB658" s="10">
        <f>COUNTIFS($P658:$AT658,"*Holiday*")</f>
        <v>0</v>
      </c>
      <c r="BC658" s="10">
        <f>SUM(COUNTIFS($P658:$AT658,{"Absent","Absent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658" s="10">
        <f>SUM(COUNTIFS($P658:$AT658,{"Not Marked","Halfday Present - Rejected","Half Day - Rejected","Marked Absent - Regularise - Rejected"}))</f>
        <v>0</v>
      </c>
      <c r="BE658" s="10">
        <f>COUNTIFS($P658:$AT658,"*NA*")</f>
        <v>27</v>
      </c>
      <c r="BF658" s="10">
        <f>SUM(AV658+AY658+BA658+BC658+BD658)</f>
        <v>4</v>
      </c>
      <c r="BG658" s="10">
        <f>SUM(AU658+AW658+AX658+AZ658+BB658)</f>
        <v>0</v>
      </c>
      <c r="BH658" s="10">
        <f>SUM($AU658:$BE658)</f>
        <v>31</v>
      </c>
      <c r="BI658" s="10">
        <f>BA658</f>
        <v>0</v>
      </c>
      <c r="BJ658" s="10">
        <f>BD658+BI658</f>
        <v>0</v>
      </c>
      <c r="BK658" s="10">
        <v>4</v>
      </c>
      <c r="BL658" s="11" t="s">
        <v>2381</v>
      </c>
      <c r="BM658" s="10" t="s">
        <v>2377</v>
      </c>
    </row>
    <row r="659" spans="1:65" x14ac:dyDescent="0.25">
      <c r="A659" s="10" t="s">
        <v>151</v>
      </c>
      <c r="B659" s="10" t="s">
        <v>1744</v>
      </c>
      <c r="C659" s="10">
        <v>2003111187</v>
      </c>
      <c r="D659" s="10" t="s">
        <v>1745</v>
      </c>
      <c r="E659" s="10" t="s">
        <v>1746</v>
      </c>
      <c r="F659" s="10" t="s">
        <v>104</v>
      </c>
      <c r="G659" s="10" t="s">
        <v>47</v>
      </c>
      <c r="H659" s="10">
        <v>8094182210</v>
      </c>
      <c r="I659" s="10" t="s">
        <v>1216</v>
      </c>
      <c r="J659" s="22">
        <v>45458</v>
      </c>
      <c r="K659" s="10">
        <v>8107698071</v>
      </c>
      <c r="L659" s="10" t="s">
        <v>680</v>
      </c>
      <c r="M659" s="10" t="s">
        <v>156</v>
      </c>
      <c r="N659" s="10" t="s">
        <v>40</v>
      </c>
      <c r="O659" s="10" t="s">
        <v>41</v>
      </c>
      <c r="P659" s="10" t="s">
        <v>15</v>
      </c>
      <c r="Q659" s="10" t="s">
        <v>15</v>
      </c>
      <c r="R659" s="10" t="s">
        <v>15</v>
      </c>
      <c r="S659" s="10" t="s">
        <v>15</v>
      </c>
      <c r="T659" s="10" t="s">
        <v>2282</v>
      </c>
      <c r="U659" s="10" t="s">
        <v>15</v>
      </c>
      <c r="V659" s="10" t="s">
        <v>15</v>
      </c>
      <c r="W659" s="10" t="s">
        <v>15</v>
      </c>
      <c r="X659" s="10" t="s">
        <v>15</v>
      </c>
      <c r="Y659" s="10" t="s">
        <v>15</v>
      </c>
      <c r="Z659" s="10" t="s">
        <v>15</v>
      </c>
      <c r="AA659" s="10" t="s">
        <v>2282</v>
      </c>
      <c r="AB659" s="10" t="s">
        <v>15</v>
      </c>
      <c r="AC659" s="10" t="s">
        <v>15</v>
      </c>
      <c r="AD659" s="10" t="s">
        <v>15</v>
      </c>
      <c r="AE659" s="10" t="s">
        <v>15</v>
      </c>
      <c r="AF659" s="10" t="s">
        <v>15</v>
      </c>
      <c r="AG659" s="10" t="s">
        <v>2362</v>
      </c>
      <c r="AH659" s="10" t="s">
        <v>2282</v>
      </c>
      <c r="AI659" s="10" t="s">
        <v>15</v>
      </c>
      <c r="AJ659" s="10" t="s">
        <v>15</v>
      </c>
      <c r="AK659" s="10" t="s">
        <v>15</v>
      </c>
      <c r="AL659" s="10" t="s">
        <v>15</v>
      </c>
      <c r="AM659" s="10" t="s">
        <v>15</v>
      </c>
      <c r="AN659" s="10" t="s">
        <v>15</v>
      </c>
      <c r="AO659" s="10" t="s">
        <v>2282</v>
      </c>
      <c r="AP659" s="10" t="s">
        <v>15</v>
      </c>
      <c r="AQ659" s="10" t="s">
        <v>15</v>
      </c>
      <c r="AR659" s="10" t="s">
        <v>15</v>
      </c>
      <c r="AS659" s="10" t="s">
        <v>15</v>
      </c>
      <c r="AT659" s="10" t="s">
        <v>2360</v>
      </c>
      <c r="AU659" s="10">
        <f>SUM(COUNTIFS($P659:$AT659,{"Present - Approved","On behalf attendance - Approved","On behalf attendance - Regularise - Approved","Present - Regularise - Approved"}))</f>
        <v>26</v>
      </c>
      <c r="AV659" s="10">
        <f>SUM(COUNTIFS($P659:$AT659,{"Present - Awaiting","Present - Regularise - Awaiting"}))</f>
        <v>0</v>
      </c>
      <c r="AW659" s="10">
        <f>SUM(COUNTIFS($P659:$AT659,{"Weekoff - Approved","Weekoff Regularise - Approved","Weekoff - Regularise - Approved"}))</f>
        <v>4</v>
      </c>
      <c r="AX659" s="10">
        <f>SUM(COUNTIFS($P659:$AT659,{"Half Day - Approved","Halfday Present - Regularise - Approved","Halfday Present - Approved"}))/2</f>
        <v>0</v>
      </c>
      <c r="AY659" s="10">
        <f>SUM(COUNTIFS($P659:$AT659,{"Half Day - Awaiting"}))/2</f>
        <v>0</v>
      </c>
      <c r="AZ659" s="10">
        <f>COUNTIFS($P659:$AT659,"*Leave - approved*")</f>
        <v>0</v>
      </c>
      <c r="BA659" s="10">
        <f>SUM(COUNTIFS($P659:$AT659,{"Leave - Awaiting"}))</f>
        <v>0</v>
      </c>
      <c r="BB659" s="10">
        <f>COUNTIFS($P659:$AT659,"*Holiday*")</f>
        <v>1</v>
      </c>
      <c r="BC659" s="10">
        <f>SUM(COUNTIFS($P659:$AT659,{"Absent","Absent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59" s="10">
        <f>SUM(COUNTIFS($P659:$AT659,{"Not Marked","Halfday Present - Rejected","Half Day - Rejected","Marked Absent - Regularise - Rejected"}))</f>
        <v>0</v>
      </c>
      <c r="BE659" s="10">
        <f>COUNTIFS($P659:$AT659,"*NA*")</f>
        <v>0</v>
      </c>
      <c r="BF659" s="10">
        <f>SUM(AV659+AY659+BA659+BC659+BD659)</f>
        <v>0</v>
      </c>
      <c r="BG659" s="10">
        <f>SUM(AU659+AW659+AX659+AZ659+BB659)</f>
        <v>31</v>
      </c>
      <c r="BH659" s="10">
        <f>SUM($AU659:$BE659)</f>
        <v>31</v>
      </c>
      <c r="BI659" s="10">
        <f>BA659</f>
        <v>0</v>
      </c>
      <c r="BJ659" s="10">
        <f>BD659+BI659</f>
        <v>0</v>
      </c>
      <c r="BK659" s="10">
        <v>0</v>
      </c>
      <c r="BL659" s="10" t="s">
        <v>2380</v>
      </c>
      <c r="BM659" s="10" t="s">
        <v>2377</v>
      </c>
    </row>
    <row r="660" spans="1:65" x14ac:dyDescent="0.25">
      <c r="A660" s="10" t="s">
        <v>87</v>
      </c>
      <c r="B660" s="10" t="s">
        <v>1755</v>
      </c>
      <c r="C660" s="10">
        <v>2003347600</v>
      </c>
      <c r="D660" s="10" t="s">
        <v>1756</v>
      </c>
      <c r="E660" s="10" t="s">
        <v>1757</v>
      </c>
      <c r="F660" s="10" t="s">
        <v>91</v>
      </c>
      <c r="G660" s="10" t="s">
        <v>47</v>
      </c>
      <c r="H660" s="10">
        <v>8617245423</v>
      </c>
      <c r="I660" s="10" t="s">
        <v>1456</v>
      </c>
      <c r="J660" s="22">
        <v>45597</v>
      </c>
      <c r="K660" s="10">
        <v>6290118630</v>
      </c>
      <c r="L660" s="10" t="s">
        <v>668</v>
      </c>
      <c r="M660" s="10" t="s">
        <v>357</v>
      </c>
      <c r="N660" s="10" t="s">
        <v>40</v>
      </c>
      <c r="O660" s="10" t="s">
        <v>41</v>
      </c>
      <c r="P660" s="10" t="s">
        <v>15</v>
      </c>
      <c r="Q660" s="10" t="s">
        <v>2360</v>
      </c>
      <c r="R660" s="10" t="s">
        <v>15</v>
      </c>
      <c r="S660" s="10" t="s">
        <v>15</v>
      </c>
      <c r="T660" s="10" t="s">
        <v>2282</v>
      </c>
      <c r="U660" s="10" t="s">
        <v>15</v>
      </c>
      <c r="V660" s="10" t="s">
        <v>15</v>
      </c>
      <c r="W660" s="10" t="s">
        <v>15</v>
      </c>
      <c r="X660" s="10" t="s">
        <v>15</v>
      </c>
      <c r="Y660" s="10" t="s">
        <v>15</v>
      </c>
      <c r="Z660" s="10" t="s">
        <v>15</v>
      </c>
      <c r="AA660" s="10" t="s">
        <v>2282</v>
      </c>
      <c r="AB660" s="10" t="s">
        <v>15</v>
      </c>
      <c r="AC660" s="10" t="s">
        <v>2360</v>
      </c>
      <c r="AD660" s="10" t="s">
        <v>15</v>
      </c>
      <c r="AE660" s="10" t="s">
        <v>15</v>
      </c>
      <c r="AF660" s="10" t="s">
        <v>15</v>
      </c>
      <c r="AG660" s="10" t="s">
        <v>15</v>
      </c>
      <c r="AH660" s="10" t="s">
        <v>2282</v>
      </c>
      <c r="AI660" s="10" t="s">
        <v>15</v>
      </c>
      <c r="AJ660" s="10" t="s">
        <v>15</v>
      </c>
      <c r="AK660" s="10" t="s">
        <v>15</v>
      </c>
      <c r="AL660" s="10" t="s">
        <v>2360</v>
      </c>
      <c r="AM660" s="10" t="s">
        <v>15</v>
      </c>
      <c r="AN660" s="10" t="s">
        <v>15</v>
      </c>
      <c r="AO660" s="10" t="s">
        <v>2282</v>
      </c>
      <c r="AP660" s="10" t="s">
        <v>15</v>
      </c>
      <c r="AQ660" s="10" t="s">
        <v>15</v>
      </c>
      <c r="AR660" s="10" t="s">
        <v>15</v>
      </c>
      <c r="AS660" s="10" t="s">
        <v>15</v>
      </c>
      <c r="AT660" s="10" t="s">
        <v>15</v>
      </c>
      <c r="AU660" s="10">
        <f>SUM(COUNTIFS($P660:$AT660,{"Present - Approved","On behalf attendance - Approved","On behalf attendance - Regularise - Approved","Present - Regularise - Approved"}))</f>
        <v>27</v>
      </c>
      <c r="AV660" s="10">
        <f>SUM(COUNTIFS($P660:$AT660,{"Present - Awaiting","Present - Regularise - Awaiting"}))</f>
        <v>0</v>
      </c>
      <c r="AW660" s="10">
        <f>SUM(COUNTIFS($P660:$AT660,{"Weekoff - Approved","Weekoff Regularise - Approved","Weekoff - Regularise - Approved"}))</f>
        <v>4</v>
      </c>
      <c r="AX660" s="10">
        <f>SUM(COUNTIFS($P660:$AT660,{"Half Day - Approved","Halfday Present - Regularise - Approved","Halfday Present - Approved"}))/2</f>
        <v>0</v>
      </c>
      <c r="AY660" s="10">
        <f>SUM(COUNTIFS($P660:$AT660,{"Half Day - Awaiting"}))/2</f>
        <v>0</v>
      </c>
      <c r="AZ660" s="10">
        <f>COUNTIFS($P660:$AT660,"*Leave - approved*")</f>
        <v>0</v>
      </c>
      <c r="BA660" s="10">
        <f>SUM(COUNTIFS($P660:$AT660,{"Leave - Awaiting"}))</f>
        <v>0</v>
      </c>
      <c r="BB660" s="10">
        <f>COUNTIFS($P660:$AT660,"*Holiday*")</f>
        <v>0</v>
      </c>
      <c r="BC660" s="10">
        <f>SUM(COUNTIFS($P660:$AT660,{"Absent","Absent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0" s="10">
        <f>SUM(COUNTIFS($P660:$AT660,{"Not Marked","Halfday Present - Rejected","Half Day - Rejected","Marked Absent - Regularise - Rejected"}))</f>
        <v>0</v>
      </c>
      <c r="BE660" s="10">
        <f>COUNTIFS($P660:$AT660,"*NA*")</f>
        <v>0</v>
      </c>
      <c r="BF660" s="10">
        <f>SUM(AV660+AY660+BA660+BC660+BD660)</f>
        <v>0</v>
      </c>
      <c r="BG660" s="10">
        <f>SUM(AU660+AW660+AX660+AZ660+BB660)</f>
        <v>31</v>
      </c>
      <c r="BH660" s="10">
        <f>SUM($AU660:$BE660)</f>
        <v>31</v>
      </c>
      <c r="BI660" s="10">
        <f>BA660</f>
        <v>0</v>
      </c>
      <c r="BJ660" s="10">
        <f>BD660+BI660</f>
        <v>0</v>
      </c>
      <c r="BK660" s="10">
        <v>0</v>
      </c>
      <c r="BL660" s="10" t="s">
        <v>2380</v>
      </c>
      <c r="BM660" s="10" t="s">
        <v>2377</v>
      </c>
    </row>
    <row r="661" spans="1:65" x14ac:dyDescent="0.25">
      <c r="A661" s="10" t="s">
        <v>167</v>
      </c>
      <c r="B661" s="10" t="s">
        <v>1309</v>
      </c>
      <c r="C661" s="10">
        <v>2003347603</v>
      </c>
      <c r="D661" s="10" t="s">
        <v>1758</v>
      </c>
      <c r="E661" s="10" t="s">
        <v>1759</v>
      </c>
      <c r="F661" s="10" t="s">
        <v>35</v>
      </c>
      <c r="G661" s="10" t="s">
        <v>47</v>
      </c>
      <c r="H661" s="10">
        <v>7356579197</v>
      </c>
      <c r="I661" s="10" t="s">
        <v>1216</v>
      </c>
      <c r="J661" s="22">
        <v>45614</v>
      </c>
      <c r="K661" s="10">
        <v>9446469879</v>
      </c>
      <c r="L661" s="10" t="s">
        <v>171</v>
      </c>
      <c r="M661" s="10" t="s">
        <v>172</v>
      </c>
      <c r="N661" s="10" t="s">
        <v>40</v>
      </c>
      <c r="O661" s="10" t="s">
        <v>41</v>
      </c>
      <c r="P661" s="10" t="s">
        <v>2359</v>
      </c>
      <c r="Q661" s="10" t="s">
        <v>15</v>
      </c>
      <c r="R661" s="10" t="s">
        <v>15</v>
      </c>
      <c r="S661" s="10" t="s">
        <v>15</v>
      </c>
      <c r="T661" s="10" t="s">
        <v>2282</v>
      </c>
      <c r="U661" s="10" t="s">
        <v>15</v>
      </c>
      <c r="V661" s="10" t="s">
        <v>15</v>
      </c>
      <c r="W661" s="10" t="s">
        <v>15</v>
      </c>
      <c r="X661" s="10" t="s">
        <v>15</v>
      </c>
      <c r="Y661" s="10" t="s">
        <v>15</v>
      </c>
      <c r="Z661" s="10" t="s">
        <v>15</v>
      </c>
      <c r="AA661" s="10" t="s">
        <v>2282</v>
      </c>
      <c r="AB661" s="10" t="s">
        <v>15</v>
      </c>
      <c r="AC661" s="10" t="s">
        <v>15</v>
      </c>
      <c r="AD661" s="10" t="s">
        <v>15</v>
      </c>
      <c r="AE661" s="10" t="s">
        <v>15</v>
      </c>
      <c r="AF661" s="10" t="s">
        <v>15</v>
      </c>
      <c r="AG661" s="10" t="s">
        <v>15</v>
      </c>
      <c r="AH661" s="10" t="s">
        <v>2282</v>
      </c>
      <c r="AI661" s="10" t="s">
        <v>15</v>
      </c>
      <c r="AJ661" s="10" t="s">
        <v>15</v>
      </c>
      <c r="AK661" s="10" t="s">
        <v>2359</v>
      </c>
      <c r="AL661" s="10" t="s">
        <v>15</v>
      </c>
      <c r="AM661" s="10" t="s">
        <v>15</v>
      </c>
      <c r="AN661" s="10" t="s">
        <v>15</v>
      </c>
      <c r="AO661" s="10" t="s">
        <v>2282</v>
      </c>
      <c r="AP661" s="10" t="s">
        <v>15</v>
      </c>
      <c r="AQ661" s="10" t="s">
        <v>15</v>
      </c>
      <c r="AR661" s="10" t="s">
        <v>15</v>
      </c>
      <c r="AS661" s="10" t="s">
        <v>15</v>
      </c>
      <c r="AT661" s="10" t="s">
        <v>15</v>
      </c>
      <c r="AU661" s="10">
        <f>SUM(COUNTIFS($P661:$AT661,{"Present - Approved","On behalf attendance - Approved","On behalf attendance - Regularise - Approved","Present - Regularise - Approved"}))</f>
        <v>25</v>
      </c>
      <c r="AV661" s="10">
        <f>SUM(COUNTIFS($P661:$AT661,{"Present - Awaiting","Present - Regularise - Awaiting"}))</f>
        <v>0</v>
      </c>
      <c r="AW661" s="10">
        <f>SUM(COUNTIFS($P661:$AT661,{"Weekoff - Approved","Weekoff Regularise - Approved","Weekoff - Regularise - Approved"}))</f>
        <v>4</v>
      </c>
      <c r="AX661" s="10">
        <f>SUM(COUNTIFS($P661:$AT661,{"Half Day - Approved","Halfday Present - Regularise - Approved","Halfday Present - Approved"}))/2</f>
        <v>0</v>
      </c>
      <c r="AY661" s="10">
        <f>SUM(COUNTIFS($P661:$AT661,{"Half Day - Awaiting"}))/2</f>
        <v>0</v>
      </c>
      <c r="AZ661" s="10">
        <f>COUNTIFS($P661:$AT661,"*Leave - approved*")</f>
        <v>2</v>
      </c>
      <c r="BA661" s="10">
        <f>SUM(COUNTIFS($P661:$AT661,{"Leave - Awaiting"}))</f>
        <v>0</v>
      </c>
      <c r="BB661" s="10">
        <f>COUNTIFS($P661:$AT661,"*Holiday*")</f>
        <v>0</v>
      </c>
      <c r="BC661" s="10">
        <f>SUM(COUNTIFS($P661:$AT661,{"Absent","Absent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1" s="10">
        <f>SUM(COUNTIFS($P661:$AT661,{"Not Marked","Halfday Present - Rejected","Half Day - Rejected","Marked Absent - Regularise - Rejected"}))</f>
        <v>0</v>
      </c>
      <c r="BE661" s="10">
        <f>COUNTIFS($P661:$AT661,"*NA*")</f>
        <v>0</v>
      </c>
      <c r="BF661" s="10">
        <f>SUM(AV661+AY661+BA661+BC661+BD661)</f>
        <v>0</v>
      </c>
      <c r="BG661" s="10">
        <f>SUM(AU661+AW661+AX661+AZ661+BB661)</f>
        <v>31</v>
      </c>
      <c r="BH661" s="10">
        <f>SUM($AU661:$BE661)</f>
        <v>31</v>
      </c>
      <c r="BI661" s="10">
        <f>BA661</f>
        <v>0</v>
      </c>
      <c r="BJ661" s="10">
        <f>BD661+BI661</f>
        <v>0</v>
      </c>
      <c r="BK661" s="10">
        <v>0</v>
      </c>
      <c r="BL661" s="10" t="s">
        <v>2380</v>
      </c>
      <c r="BM661" s="10" t="s">
        <v>2377</v>
      </c>
    </row>
    <row r="662" spans="1:65" x14ac:dyDescent="0.25">
      <c r="A662" s="10" t="s">
        <v>266</v>
      </c>
      <c r="B662" s="10" t="s">
        <v>323</v>
      </c>
      <c r="C662" s="10">
        <v>2003347602</v>
      </c>
      <c r="D662" s="10" t="s">
        <v>1760</v>
      </c>
      <c r="E662" s="10" t="s">
        <v>1761</v>
      </c>
      <c r="F662" s="10" t="s">
        <v>104</v>
      </c>
      <c r="G662" s="10" t="s">
        <v>36</v>
      </c>
      <c r="H662" s="10">
        <v>7017955163</v>
      </c>
      <c r="I662" s="10" t="s">
        <v>246</v>
      </c>
      <c r="J662" s="22">
        <v>45607</v>
      </c>
      <c r="K662" s="10">
        <v>9897743344</v>
      </c>
      <c r="L662" s="10" t="s">
        <v>270</v>
      </c>
      <c r="M662" s="10" t="s">
        <v>271</v>
      </c>
      <c r="N662" s="10" t="s">
        <v>40</v>
      </c>
      <c r="O662" s="10" t="s">
        <v>41</v>
      </c>
      <c r="P662" s="10" t="s">
        <v>15</v>
      </c>
      <c r="Q662" s="10" t="s">
        <v>15</v>
      </c>
      <c r="R662" s="10" t="s">
        <v>15</v>
      </c>
      <c r="S662" s="10" t="s">
        <v>15</v>
      </c>
      <c r="T662" s="10" t="s">
        <v>2282</v>
      </c>
      <c r="U662" s="10" t="s">
        <v>15</v>
      </c>
      <c r="V662" s="10" t="s">
        <v>15</v>
      </c>
      <c r="W662" s="10" t="s">
        <v>15</v>
      </c>
      <c r="X662" s="10" t="s">
        <v>15</v>
      </c>
      <c r="Y662" s="10" t="s">
        <v>15</v>
      </c>
      <c r="Z662" s="10" t="s">
        <v>15</v>
      </c>
      <c r="AA662" s="10" t="s">
        <v>2282</v>
      </c>
      <c r="AB662" s="10" t="s">
        <v>15</v>
      </c>
      <c r="AC662" s="10" t="s">
        <v>15</v>
      </c>
      <c r="AD662" s="10" t="s">
        <v>2360</v>
      </c>
      <c r="AE662" s="10" t="s">
        <v>15</v>
      </c>
      <c r="AF662" s="10" t="s">
        <v>15</v>
      </c>
      <c r="AG662" s="10" t="s">
        <v>2362</v>
      </c>
      <c r="AH662" s="10" t="s">
        <v>2282</v>
      </c>
      <c r="AI662" s="10" t="s">
        <v>15</v>
      </c>
      <c r="AJ662" s="10" t="s">
        <v>15</v>
      </c>
      <c r="AK662" s="10" t="s">
        <v>15</v>
      </c>
      <c r="AL662" s="10" t="s">
        <v>15</v>
      </c>
      <c r="AM662" s="10" t="s">
        <v>15</v>
      </c>
      <c r="AN662" s="10" t="s">
        <v>15</v>
      </c>
      <c r="AO662" s="10" t="s">
        <v>2282</v>
      </c>
      <c r="AP662" s="10" t="s">
        <v>15</v>
      </c>
      <c r="AQ662" s="10" t="s">
        <v>15</v>
      </c>
      <c r="AR662" s="10" t="s">
        <v>15</v>
      </c>
      <c r="AS662" s="10" t="s">
        <v>15</v>
      </c>
      <c r="AT662" s="10" t="s">
        <v>15</v>
      </c>
      <c r="AU662" s="10">
        <f>SUM(COUNTIFS($P662:$AT662,{"Present - Approved","On behalf attendance - Approved","On behalf attendance - Regularise - Approved","Present - Regularise - Approved"}))</f>
        <v>26</v>
      </c>
      <c r="AV662" s="10">
        <f>SUM(COUNTIFS($P662:$AT662,{"Present - Awaiting","Present - Regularise - Awaiting"}))</f>
        <v>0</v>
      </c>
      <c r="AW662" s="10">
        <f>SUM(COUNTIFS($P662:$AT662,{"Weekoff - Approved","Weekoff Regularise - Approved","Weekoff - Regularise - Approved"}))</f>
        <v>4</v>
      </c>
      <c r="AX662" s="10">
        <f>SUM(COUNTIFS($P662:$AT662,{"Half Day - Approved","Halfday Present - Regularise - Approved","Halfday Present - Approved"}))/2</f>
        <v>0</v>
      </c>
      <c r="AY662" s="10">
        <f>SUM(COUNTIFS($P662:$AT662,{"Half Day - Awaiting"}))/2</f>
        <v>0</v>
      </c>
      <c r="AZ662" s="10">
        <f>COUNTIFS($P662:$AT662,"*Leave - approved*")</f>
        <v>0</v>
      </c>
      <c r="BA662" s="10">
        <f>SUM(COUNTIFS($P662:$AT662,{"Leave - Awaiting"}))</f>
        <v>0</v>
      </c>
      <c r="BB662" s="10">
        <f>COUNTIFS($P662:$AT662,"*Holiday*")</f>
        <v>1</v>
      </c>
      <c r="BC662" s="10">
        <f>SUM(COUNTIFS($P662:$AT662,{"Absent","Absent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2" s="10">
        <f>SUM(COUNTIFS($P662:$AT662,{"Not Marked","Halfday Present - Rejected","Half Day - Rejected","Marked Absent - Regularise - Rejected"}))</f>
        <v>0</v>
      </c>
      <c r="BE662" s="10">
        <f>COUNTIFS($P662:$AT662,"*NA*")</f>
        <v>0</v>
      </c>
      <c r="BF662" s="10">
        <f>SUM(AV662+AY662+BA662+BC662+BD662)</f>
        <v>0</v>
      </c>
      <c r="BG662" s="10">
        <f>SUM(AU662+AW662+AX662+AZ662+BB662)</f>
        <v>31</v>
      </c>
      <c r="BH662" s="10">
        <f>SUM($AU662:$BE662)</f>
        <v>31</v>
      </c>
      <c r="BI662" s="10">
        <f>BA662</f>
        <v>0</v>
      </c>
      <c r="BJ662" s="10">
        <f>BD662+BI662</f>
        <v>0</v>
      </c>
      <c r="BK662" s="10">
        <v>0</v>
      </c>
      <c r="BL662" s="10" t="s">
        <v>2380</v>
      </c>
      <c r="BM662" s="10" t="s">
        <v>2377</v>
      </c>
    </row>
    <row r="663" spans="1:65" x14ac:dyDescent="0.25">
      <c r="A663" s="10" t="s">
        <v>217</v>
      </c>
      <c r="B663" s="10" t="s">
        <v>218</v>
      </c>
      <c r="C663" s="10">
        <v>2003347605</v>
      </c>
      <c r="D663" s="10" t="s">
        <v>1762</v>
      </c>
      <c r="E663" s="10" t="s">
        <v>1763</v>
      </c>
      <c r="F663" s="10" t="s">
        <v>46</v>
      </c>
      <c r="G663" s="10" t="s">
        <v>36</v>
      </c>
      <c r="H663" s="10">
        <v>8401215660</v>
      </c>
      <c r="I663" s="10" t="s">
        <v>37</v>
      </c>
      <c r="J663" s="22">
        <v>45610</v>
      </c>
      <c r="K663" s="10">
        <v>9028299182</v>
      </c>
      <c r="L663" s="10" t="s">
        <v>221</v>
      </c>
      <c r="M663" s="10" t="s">
        <v>221</v>
      </c>
      <c r="N663" s="10" t="s">
        <v>40</v>
      </c>
      <c r="O663" s="10" t="s">
        <v>41</v>
      </c>
      <c r="P663" s="10" t="s">
        <v>15</v>
      </c>
      <c r="Q663" s="10" t="s">
        <v>15</v>
      </c>
      <c r="R663" s="10" t="s">
        <v>15</v>
      </c>
      <c r="S663" s="10" t="s">
        <v>2359</v>
      </c>
      <c r="T663" s="10" t="s">
        <v>2282</v>
      </c>
      <c r="U663" s="10" t="s">
        <v>15</v>
      </c>
      <c r="V663" s="10" t="s">
        <v>15</v>
      </c>
      <c r="W663" s="10" t="s">
        <v>15</v>
      </c>
      <c r="X663" s="10" t="s">
        <v>15</v>
      </c>
      <c r="Y663" s="10" t="s">
        <v>15</v>
      </c>
      <c r="Z663" s="10" t="s">
        <v>15</v>
      </c>
      <c r="AA663" s="10" t="s">
        <v>2282</v>
      </c>
      <c r="AB663" s="10" t="s">
        <v>15</v>
      </c>
      <c r="AC663" s="10" t="s">
        <v>2360</v>
      </c>
      <c r="AD663" s="10" t="s">
        <v>15</v>
      </c>
      <c r="AE663" s="10" t="s">
        <v>15</v>
      </c>
      <c r="AF663" s="10" t="s">
        <v>15</v>
      </c>
      <c r="AG663" s="10" t="s">
        <v>15</v>
      </c>
      <c r="AH663" s="10" t="s">
        <v>2282</v>
      </c>
      <c r="AI663" s="10" t="s">
        <v>2360</v>
      </c>
      <c r="AJ663" s="10" t="s">
        <v>15</v>
      </c>
      <c r="AK663" s="10" t="s">
        <v>15</v>
      </c>
      <c r="AL663" s="10" t="s">
        <v>15</v>
      </c>
      <c r="AM663" s="10" t="s">
        <v>15</v>
      </c>
      <c r="AN663" s="10" t="s">
        <v>15</v>
      </c>
      <c r="AO663" s="10" t="s">
        <v>2282</v>
      </c>
      <c r="AP663" s="10" t="s">
        <v>15</v>
      </c>
      <c r="AQ663" s="10" t="s">
        <v>15</v>
      </c>
      <c r="AR663" s="10" t="s">
        <v>15</v>
      </c>
      <c r="AS663" s="10" t="s">
        <v>15</v>
      </c>
      <c r="AT663" s="10" t="s">
        <v>15</v>
      </c>
      <c r="AU663" s="10">
        <f>SUM(COUNTIFS($P663:$AT663,{"Present - Approved","On behalf attendance - Approved","On behalf attendance - Regularise - Approved","Present - Regularise - Approved"}))</f>
        <v>26</v>
      </c>
      <c r="AV663" s="10">
        <f>SUM(COUNTIFS($P663:$AT663,{"Present - Awaiting","Present - Regularise - Awaiting"}))</f>
        <v>0</v>
      </c>
      <c r="AW663" s="10">
        <f>SUM(COUNTIFS($P663:$AT663,{"Weekoff - Approved","Weekoff Regularise - Approved","Weekoff - Regularise - Approved"}))</f>
        <v>4</v>
      </c>
      <c r="AX663" s="10">
        <f>SUM(COUNTIFS($P663:$AT663,{"Half Day - Approved","Halfday Present - Regularise - Approved","Halfday Present - Approved"}))/2</f>
        <v>0</v>
      </c>
      <c r="AY663" s="10">
        <f>SUM(COUNTIFS($P663:$AT663,{"Half Day - Awaiting"}))/2</f>
        <v>0</v>
      </c>
      <c r="AZ663" s="10">
        <f>COUNTIFS($P663:$AT663,"*Leave - approved*")</f>
        <v>1</v>
      </c>
      <c r="BA663" s="10">
        <f>SUM(COUNTIFS($P663:$AT663,{"Leave - Awaiting"}))</f>
        <v>0</v>
      </c>
      <c r="BB663" s="10">
        <f>COUNTIFS($P663:$AT663,"*Holiday*")</f>
        <v>0</v>
      </c>
      <c r="BC663" s="10">
        <f>SUM(COUNTIFS($P663:$AT663,{"Absent","Absent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3" s="10">
        <f>SUM(COUNTIFS($P663:$AT663,{"Not Marked","Halfday Present - Rejected","Half Day - Rejected","Marked Absent - Regularise - Rejected"}))</f>
        <v>0</v>
      </c>
      <c r="BE663" s="10">
        <f>COUNTIFS($P663:$AT663,"*NA*")</f>
        <v>0</v>
      </c>
      <c r="BF663" s="10">
        <f>SUM(AV663+AY663+BA663+BC663+BD663)</f>
        <v>0</v>
      </c>
      <c r="BG663" s="10">
        <f>SUM(AU663+AW663+AX663+AZ663+BB663)</f>
        <v>31</v>
      </c>
      <c r="BH663" s="10">
        <f>SUM($AU663:$BE663)</f>
        <v>31</v>
      </c>
      <c r="BI663" s="10">
        <f>BA663</f>
        <v>0</v>
      </c>
      <c r="BJ663" s="10">
        <f>BD663+BI663</f>
        <v>0</v>
      </c>
      <c r="BK663" s="10">
        <v>0</v>
      </c>
      <c r="BL663" s="10" t="s">
        <v>2380</v>
      </c>
      <c r="BM663" s="10" t="s">
        <v>2377</v>
      </c>
    </row>
    <row r="664" spans="1:65" x14ac:dyDescent="0.25">
      <c r="A664" s="10" t="s">
        <v>736</v>
      </c>
      <c r="B664" s="10" t="s">
        <v>829</v>
      </c>
      <c r="C664" s="10">
        <v>2003347604</v>
      </c>
      <c r="D664" s="10" t="s">
        <v>1764</v>
      </c>
      <c r="E664" s="10" t="s">
        <v>1765</v>
      </c>
      <c r="F664" s="10" t="s">
        <v>91</v>
      </c>
      <c r="G664" s="10" t="s">
        <v>47</v>
      </c>
      <c r="H664" s="10">
        <v>9608134746</v>
      </c>
      <c r="I664" s="10" t="s">
        <v>1216</v>
      </c>
      <c r="J664" s="22">
        <v>45609</v>
      </c>
      <c r="K664" s="10">
        <v>7541049174</v>
      </c>
      <c r="L664" s="10" t="s">
        <v>1693</v>
      </c>
      <c r="M664" s="10" t="s">
        <v>741</v>
      </c>
      <c r="N664" s="10" t="s">
        <v>40</v>
      </c>
      <c r="O664" s="10" t="s">
        <v>41</v>
      </c>
      <c r="P664" s="10" t="s">
        <v>15</v>
      </c>
      <c r="Q664" s="10" t="s">
        <v>15</v>
      </c>
      <c r="R664" s="10" t="s">
        <v>15</v>
      </c>
      <c r="S664" s="10" t="s">
        <v>15</v>
      </c>
      <c r="T664" s="10" t="s">
        <v>2282</v>
      </c>
      <c r="U664" s="10" t="s">
        <v>15</v>
      </c>
      <c r="V664" s="10" t="s">
        <v>15</v>
      </c>
      <c r="W664" s="10" t="s">
        <v>15</v>
      </c>
      <c r="X664" s="10" t="s">
        <v>15</v>
      </c>
      <c r="Y664" s="10" t="s">
        <v>15</v>
      </c>
      <c r="Z664" s="10" t="s">
        <v>15</v>
      </c>
      <c r="AA664" s="10" t="s">
        <v>2282</v>
      </c>
      <c r="AB664" s="10" t="s">
        <v>15</v>
      </c>
      <c r="AC664" s="10" t="s">
        <v>15</v>
      </c>
      <c r="AD664" s="10" t="s">
        <v>15</v>
      </c>
      <c r="AE664" s="10" t="s">
        <v>2359</v>
      </c>
      <c r="AF664" s="10" t="s">
        <v>15</v>
      </c>
      <c r="AG664" s="10" t="s">
        <v>15</v>
      </c>
      <c r="AH664" s="10" t="s">
        <v>2282</v>
      </c>
      <c r="AI664" s="10" t="s">
        <v>15</v>
      </c>
      <c r="AJ664" s="10" t="s">
        <v>15</v>
      </c>
      <c r="AK664" s="10" t="s">
        <v>15</v>
      </c>
      <c r="AL664" s="10" t="s">
        <v>15</v>
      </c>
      <c r="AM664" s="10" t="s">
        <v>15</v>
      </c>
      <c r="AN664" s="10" t="s">
        <v>15</v>
      </c>
      <c r="AO664" s="10" t="s">
        <v>2282</v>
      </c>
      <c r="AP664" s="10" t="s">
        <v>15</v>
      </c>
      <c r="AQ664" s="10" t="s">
        <v>2359</v>
      </c>
      <c r="AR664" s="10" t="s">
        <v>15</v>
      </c>
      <c r="AS664" s="10" t="s">
        <v>15</v>
      </c>
      <c r="AT664" s="10" t="s">
        <v>15</v>
      </c>
      <c r="AU664" s="10">
        <f>SUM(COUNTIFS($P664:$AT664,{"Present - Approved","On behalf attendance - Approved","On behalf attendance - Regularise - Approved","Present - Regularise - Approved"}))</f>
        <v>25</v>
      </c>
      <c r="AV664" s="10">
        <f>SUM(COUNTIFS($P664:$AT664,{"Present - Awaiting","Present - Regularise - Awaiting"}))</f>
        <v>0</v>
      </c>
      <c r="AW664" s="10">
        <f>SUM(COUNTIFS($P664:$AT664,{"Weekoff - Approved","Weekoff Regularise - Approved","Weekoff - Regularise - Approved"}))</f>
        <v>4</v>
      </c>
      <c r="AX664" s="10">
        <f>SUM(COUNTIFS($P664:$AT664,{"Half Day - Approved","Halfday Present - Regularise - Approved","Halfday Present - Approved"}))/2</f>
        <v>0</v>
      </c>
      <c r="AY664" s="10">
        <f>SUM(COUNTIFS($P664:$AT664,{"Half Day - Awaiting"}))/2</f>
        <v>0</v>
      </c>
      <c r="AZ664" s="10">
        <f>COUNTIFS($P664:$AT664,"*Leave - approved*")</f>
        <v>2</v>
      </c>
      <c r="BA664" s="10">
        <f>SUM(COUNTIFS($P664:$AT664,{"Leave - Awaiting"}))</f>
        <v>0</v>
      </c>
      <c r="BB664" s="10">
        <f>COUNTIFS($P664:$AT664,"*Holiday*")</f>
        <v>0</v>
      </c>
      <c r="BC664" s="10">
        <f>SUM(COUNTIFS($P664:$AT664,{"Absent","Absent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4" s="10">
        <f>SUM(COUNTIFS($P664:$AT664,{"Not Marked","Halfday Present - Rejected","Half Day - Rejected","Marked Absent - Regularise - Rejected"}))</f>
        <v>0</v>
      </c>
      <c r="BE664" s="10">
        <f>COUNTIFS($P664:$AT664,"*NA*")</f>
        <v>0</v>
      </c>
      <c r="BF664" s="10">
        <f>SUM(AV664+AY664+BA664+BC664+BD664)</f>
        <v>0</v>
      </c>
      <c r="BG664" s="10">
        <f>SUM(AU664+AW664+AX664+AZ664+BB664)</f>
        <v>31</v>
      </c>
      <c r="BH664" s="10">
        <f>SUM($AU664:$BE664)</f>
        <v>31</v>
      </c>
      <c r="BI664" s="10">
        <f>BA664</f>
        <v>0</v>
      </c>
      <c r="BJ664" s="10">
        <f>BD664+BI664</f>
        <v>0</v>
      </c>
      <c r="BK664" s="10">
        <v>0</v>
      </c>
      <c r="BL664" s="10" t="s">
        <v>2380</v>
      </c>
      <c r="BM664" s="10" t="s">
        <v>2377</v>
      </c>
    </row>
    <row r="665" spans="1:65" x14ac:dyDescent="0.25">
      <c r="A665" s="10" t="s">
        <v>1005</v>
      </c>
      <c r="B665" s="10" t="s">
        <v>1766</v>
      </c>
      <c r="C665" s="10">
        <v>2003347606</v>
      </c>
      <c r="D665" s="10" t="s">
        <v>1767</v>
      </c>
      <c r="E665" s="10" t="s">
        <v>1768</v>
      </c>
      <c r="F665" s="10" t="s">
        <v>46</v>
      </c>
      <c r="G665" s="10" t="s">
        <v>47</v>
      </c>
      <c r="H665" s="10">
        <v>8275654597</v>
      </c>
      <c r="I665" s="10" t="s">
        <v>1216</v>
      </c>
      <c r="J665" s="22">
        <v>45607</v>
      </c>
      <c r="K665" s="10">
        <v>7720885148</v>
      </c>
      <c r="L665" s="10" t="s">
        <v>1009</v>
      </c>
      <c r="M665" s="10" t="s">
        <v>187</v>
      </c>
      <c r="N665" s="10" t="s">
        <v>40</v>
      </c>
      <c r="O665" s="10" t="s">
        <v>41</v>
      </c>
      <c r="P665" s="10" t="s">
        <v>15</v>
      </c>
      <c r="Q665" s="10" t="s">
        <v>2360</v>
      </c>
      <c r="R665" s="10" t="s">
        <v>2359</v>
      </c>
      <c r="S665" s="10" t="s">
        <v>2359</v>
      </c>
      <c r="T665" s="10" t="s">
        <v>2282</v>
      </c>
      <c r="U665" s="10" t="s">
        <v>15</v>
      </c>
      <c r="V665" s="10" t="s">
        <v>15</v>
      </c>
      <c r="W665" s="10" t="s">
        <v>15</v>
      </c>
      <c r="X665" s="10" t="s">
        <v>15</v>
      </c>
      <c r="Y665" s="10" t="s">
        <v>15</v>
      </c>
      <c r="Z665" s="10" t="s">
        <v>2360</v>
      </c>
      <c r="AA665" s="10" t="s">
        <v>2282</v>
      </c>
      <c r="AB665" s="10" t="s">
        <v>15</v>
      </c>
      <c r="AC665" s="10" t="s">
        <v>15</v>
      </c>
      <c r="AD665" s="10" t="s">
        <v>2360</v>
      </c>
      <c r="AE665" s="10" t="s">
        <v>15</v>
      </c>
      <c r="AF665" s="10" t="s">
        <v>15</v>
      </c>
      <c r="AG665" s="10" t="s">
        <v>15</v>
      </c>
      <c r="AH665" s="10" t="s">
        <v>2282</v>
      </c>
      <c r="AI665" s="10" t="s">
        <v>15</v>
      </c>
      <c r="AJ665" s="10" t="s">
        <v>15</v>
      </c>
      <c r="AK665" s="10" t="s">
        <v>15</v>
      </c>
      <c r="AL665" s="10" t="s">
        <v>15</v>
      </c>
      <c r="AM665" s="10" t="s">
        <v>15</v>
      </c>
      <c r="AN665" s="10" t="s">
        <v>15</v>
      </c>
      <c r="AO665" s="10" t="s">
        <v>2282</v>
      </c>
      <c r="AP665" s="10" t="s">
        <v>2360</v>
      </c>
      <c r="AQ665" s="10" t="s">
        <v>15</v>
      </c>
      <c r="AR665" s="10" t="s">
        <v>15</v>
      </c>
      <c r="AS665" s="10" t="s">
        <v>15</v>
      </c>
      <c r="AT665" s="10" t="s">
        <v>15</v>
      </c>
      <c r="AU665" s="10">
        <f>SUM(COUNTIFS($P665:$AT665,{"Present - Approved","On behalf attendance - Approved","On behalf attendance - Regularise - Approved","Present - Regularise - Approved"}))</f>
        <v>25</v>
      </c>
      <c r="AV665" s="10">
        <f>SUM(COUNTIFS($P665:$AT665,{"Present - Awaiting","Present - Regularise - Awaiting"}))</f>
        <v>0</v>
      </c>
      <c r="AW665" s="10">
        <f>SUM(COUNTIFS($P665:$AT665,{"Weekoff - Approved","Weekoff Regularise - Approved","Weekoff - Regularise - Approved"}))</f>
        <v>4</v>
      </c>
      <c r="AX665" s="10">
        <f>SUM(COUNTIFS($P665:$AT665,{"Half Day - Approved","Halfday Present - Regularise - Approved","Halfday Present - Approved"}))/2</f>
        <v>0</v>
      </c>
      <c r="AY665" s="10">
        <f>SUM(COUNTIFS($P665:$AT665,{"Half Day - Awaiting"}))/2</f>
        <v>0</v>
      </c>
      <c r="AZ665" s="10">
        <f>COUNTIFS($P665:$AT665,"*Leave - approved*")</f>
        <v>2</v>
      </c>
      <c r="BA665" s="10">
        <f>SUM(COUNTIFS($P665:$AT665,{"Leave - Awaiting"}))</f>
        <v>0</v>
      </c>
      <c r="BB665" s="10">
        <f>COUNTIFS($P665:$AT665,"*Holiday*")</f>
        <v>0</v>
      </c>
      <c r="BC665" s="10">
        <f>SUM(COUNTIFS($P665:$AT665,{"Absent","Absent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5" s="10">
        <f>SUM(COUNTIFS($P665:$AT665,{"Not Marked","Halfday Present - Rejected","Half Day - Rejected","Marked Absent - Regularise - Rejected"}))</f>
        <v>0</v>
      </c>
      <c r="BE665" s="10">
        <f>COUNTIFS($P665:$AT665,"*NA*")</f>
        <v>0</v>
      </c>
      <c r="BF665" s="10">
        <f>SUM(AV665+AY665+BA665+BC665+BD665)</f>
        <v>0</v>
      </c>
      <c r="BG665" s="10">
        <f>SUM(AU665+AW665+AX665+AZ665+BB665)</f>
        <v>31</v>
      </c>
      <c r="BH665" s="10">
        <f>SUM($AU665:$BE665)</f>
        <v>31</v>
      </c>
      <c r="BI665" s="10">
        <f>BA665</f>
        <v>0</v>
      </c>
      <c r="BJ665" s="10">
        <f>BD665+BI665</f>
        <v>0</v>
      </c>
      <c r="BK665" s="10">
        <v>0</v>
      </c>
      <c r="BL665" s="10" t="s">
        <v>2380</v>
      </c>
      <c r="BM665" s="10" t="s">
        <v>2377</v>
      </c>
    </row>
    <row r="666" spans="1:65" x14ac:dyDescent="0.25">
      <c r="A666" s="10" t="s">
        <v>123</v>
      </c>
      <c r="B666" s="10" t="s">
        <v>124</v>
      </c>
      <c r="C666" s="10">
        <v>2003384817</v>
      </c>
      <c r="D666" s="10" t="s">
        <v>1771</v>
      </c>
      <c r="E666" s="10" t="s">
        <v>1772</v>
      </c>
      <c r="F666" s="10" t="s">
        <v>104</v>
      </c>
      <c r="G666" s="10" t="s">
        <v>36</v>
      </c>
      <c r="H666" s="10">
        <v>8076755399</v>
      </c>
      <c r="I666" s="10" t="s">
        <v>37</v>
      </c>
      <c r="J666" s="22">
        <v>45615</v>
      </c>
      <c r="K666" s="10">
        <v>8802705407</v>
      </c>
      <c r="L666" s="10" t="s">
        <v>162</v>
      </c>
      <c r="M666" s="10" t="s">
        <v>163</v>
      </c>
      <c r="N666" s="10" t="s">
        <v>40</v>
      </c>
      <c r="O666" s="10" t="s">
        <v>41</v>
      </c>
      <c r="P666" s="10" t="s">
        <v>2359</v>
      </c>
      <c r="Q666" s="10" t="s">
        <v>15</v>
      </c>
      <c r="R666" s="10" t="s">
        <v>15</v>
      </c>
      <c r="S666" s="10" t="s">
        <v>15</v>
      </c>
      <c r="T666" s="10" t="s">
        <v>2282</v>
      </c>
      <c r="U666" s="10" t="s">
        <v>15</v>
      </c>
      <c r="V666" s="10" t="s">
        <v>15</v>
      </c>
      <c r="W666" s="10" t="s">
        <v>2360</v>
      </c>
      <c r="X666" s="10" t="s">
        <v>15</v>
      </c>
      <c r="Y666" s="10" t="s">
        <v>15</v>
      </c>
      <c r="Z666" s="10" t="s">
        <v>15</v>
      </c>
      <c r="AA666" s="10" t="s">
        <v>2282</v>
      </c>
      <c r="AB666" s="10" t="s">
        <v>15</v>
      </c>
      <c r="AC666" s="10" t="s">
        <v>15</v>
      </c>
      <c r="AD666" s="10" t="s">
        <v>15</v>
      </c>
      <c r="AE666" s="10" t="s">
        <v>15</v>
      </c>
      <c r="AF666" s="10" t="s">
        <v>15</v>
      </c>
      <c r="AG666" s="10" t="s">
        <v>2362</v>
      </c>
      <c r="AH666" s="10" t="s">
        <v>2282</v>
      </c>
      <c r="AI666" s="10" t="s">
        <v>15</v>
      </c>
      <c r="AJ666" s="10" t="s">
        <v>15</v>
      </c>
      <c r="AK666" s="10" t="s">
        <v>15</v>
      </c>
      <c r="AL666" s="10" t="s">
        <v>15</v>
      </c>
      <c r="AM666" s="10" t="s">
        <v>15</v>
      </c>
      <c r="AN666" s="10" t="s">
        <v>15</v>
      </c>
      <c r="AO666" s="10" t="s">
        <v>2282</v>
      </c>
      <c r="AP666" s="10" t="s">
        <v>2359</v>
      </c>
      <c r="AQ666" s="10" t="s">
        <v>15</v>
      </c>
      <c r="AR666" s="10" t="s">
        <v>15</v>
      </c>
      <c r="AS666" s="10" t="s">
        <v>15</v>
      </c>
      <c r="AT666" s="10" t="s">
        <v>15</v>
      </c>
      <c r="AU666" s="10">
        <f>SUM(COUNTIFS($P666:$AT666,{"Present - Approved","On behalf attendance - Approved","On behalf attendance - Regularise - Approved","Present - Regularise - Approved"}))</f>
        <v>24</v>
      </c>
      <c r="AV666" s="10">
        <f>SUM(COUNTIFS($P666:$AT666,{"Present - Awaiting","Present - Regularise - Awaiting"}))</f>
        <v>0</v>
      </c>
      <c r="AW666" s="10">
        <f>SUM(COUNTIFS($P666:$AT666,{"Weekoff - Approved","Weekoff Regularise - Approved","Weekoff - Regularise - Approved"}))</f>
        <v>4</v>
      </c>
      <c r="AX666" s="10">
        <f>SUM(COUNTIFS($P666:$AT666,{"Half Day - Approved","Halfday Present - Regularise - Approved","Halfday Present - Approved"}))/2</f>
        <v>0</v>
      </c>
      <c r="AY666" s="10">
        <f>SUM(COUNTIFS($P666:$AT666,{"Half Day - Awaiting"}))/2</f>
        <v>0</v>
      </c>
      <c r="AZ666" s="10">
        <f>COUNTIFS($P666:$AT666,"*Leave - approved*")</f>
        <v>2</v>
      </c>
      <c r="BA666" s="10">
        <f>SUM(COUNTIFS($P666:$AT666,{"Leave - Awaiting"}))</f>
        <v>0</v>
      </c>
      <c r="BB666" s="10">
        <f>COUNTIFS($P666:$AT666,"*Holiday*")</f>
        <v>1</v>
      </c>
      <c r="BC666" s="10">
        <f>SUM(COUNTIFS($P666:$AT666,{"Absent","Absent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6" s="10">
        <f>SUM(COUNTIFS($P666:$AT666,{"Not Marked","Halfday Present - Rejected","Half Day - Rejected","Marked Absent - Regularise - Rejected"}))</f>
        <v>0</v>
      </c>
      <c r="BE666" s="10">
        <f>COUNTIFS($P666:$AT666,"*NA*")</f>
        <v>0</v>
      </c>
      <c r="BF666" s="10">
        <f>SUM(AV666+AY666+BA666+BC666+BD666)</f>
        <v>0</v>
      </c>
      <c r="BG666" s="10">
        <f>SUM(AU666+AW666+AX666+AZ666+BB666)</f>
        <v>31</v>
      </c>
      <c r="BH666" s="10">
        <f>SUM($AU666:$BE666)</f>
        <v>31</v>
      </c>
      <c r="BI666" s="10">
        <f>BA666</f>
        <v>0</v>
      </c>
      <c r="BJ666" s="10">
        <f>BD666+BI666</f>
        <v>0</v>
      </c>
      <c r="BK666" s="10">
        <v>0</v>
      </c>
      <c r="BL666" s="10" t="s">
        <v>2380</v>
      </c>
      <c r="BM666" s="10" t="s">
        <v>2377</v>
      </c>
    </row>
    <row r="667" spans="1:65" x14ac:dyDescent="0.25">
      <c r="A667" s="10" t="s">
        <v>217</v>
      </c>
      <c r="B667" s="10" t="s">
        <v>218</v>
      </c>
      <c r="C667" s="10">
        <v>2003381173</v>
      </c>
      <c r="D667" s="10" t="s">
        <v>1776</v>
      </c>
      <c r="E667" s="10" t="s">
        <v>1777</v>
      </c>
      <c r="F667" s="10" t="s">
        <v>46</v>
      </c>
      <c r="G667" s="10" t="s">
        <v>47</v>
      </c>
      <c r="H667" s="10">
        <v>8238816299</v>
      </c>
      <c r="I667" s="10" t="s">
        <v>1216</v>
      </c>
      <c r="J667" s="22">
        <v>45617</v>
      </c>
      <c r="K667" s="10">
        <v>9825183223</v>
      </c>
      <c r="L667" s="10" t="s">
        <v>1713</v>
      </c>
      <c r="M667" s="10" t="s">
        <v>258</v>
      </c>
      <c r="N667" s="10" t="s">
        <v>40</v>
      </c>
      <c r="O667" s="10" t="s">
        <v>41</v>
      </c>
      <c r="P667" s="10" t="s">
        <v>15</v>
      </c>
      <c r="Q667" s="10" t="s">
        <v>15</v>
      </c>
      <c r="R667" s="10" t="s">
        <v>15</v>
      </c>
      <c r="S667" s="10" t="s">
        <v>15</v>
      </c>
      <c r="T667" s="10" t="s">
        <v>2282</v>
      </c>
      <c r="U667" s="10" t="s">
        <v>15</v>
      </c>
      <c r="V667" s="10" t="s">
        <v>15</v>
      </c>
      <c r="W667" s="10" t="s">
        <v>15</v>
      </c>
      <c r="X667" s="10" t="s">
        <v>15</v>
      </c>
      <c r="Y667" s="10" t="s">
        <v>15</v>
      </c>
      <c r="Z667" s="10" t="s">
        <v>15</v>
      </c>
      <c r="AA667" s="10" t="s">
        <v>2282</v>
      </c>
      <c r="AB667" s="10" t="s">
        <v>15</v>
      </c>
      <c r="AC667" s="10" t="s">
        <v>15</v>
      </c>
      <c r="AD667" s="10" t="s">
        <v>15</v>
      </c>
      <c r="AE667" s="10" t="s">
        <v>15</v>
      </c>
      <c r="AF667" s="10" t="s">
        <v>15</v>
      </c>
      <c r="AG667" s="10" t="s">
        <v>15</v>
      </c>
      <c r="AH667" s="10" t="s">
        <v>2282</v>
      </c>
      <c r="AI667" s="10" t="s">
        <v>15</v>
      </c>
      <c r="AJ667" s="10" t="s">
        <v>15</v>
      </c>
      <c r="AK667" s="10" t="s">
        <v>15</v>
      </c>
      <c r="AL667" s="10" t="s">
        <v>15</v>
      </c>
      <c r="AM667" s="10" t="s">
        <v>15</v>
      </c>
      <c r="AN667" s="10" t="s">
        <v>15</v>
      </c>
      <c r="AO667" s="10" t="s">
        <v>2282</v>
      </c>
      <c r="AP667" s="10" t="s">
        <v>15</v>
      </c>
      <c r="AQ667" s="10" t="s">
        <v>15</v>
      </c>
      <c r="AR667" s="10" t="s">
        <v>15</v>
      </c>
      <c r="AS667" s="10" t="s">
        <v>15</v>
      </c>
      <c r="AT667" s="10" t="s">
        <v>15</v>
      </c>
      <c r="AU667" s="10">
        <f>SUM(COUNTIFS($P667:$AT667,{"Present - Approved","On behalf attendance - Approved","On behalf attendance - Regularise - Approved","Present - Regularise - Approved"}))</f>
        <v>27</v>
      </c>
      <c r="AV667" s="10">
        <f>SUM(COUNTIFS($P667:$AT667,{"Present - Awaiting","Present - Regularise - Awaiting"}))</f>
        <v>0</v>
      </c>
      <c r="AW667" s="10">
        <f>SUM(COUNTIFS($P667:$AT667,{"Weekoff - Approved","Weekoff Regularise - Approved","Weekoff - Regularise - Approved"}))</f>
        <v>4</v>
      </c>
      <c r="AX667" s="10">
        <f>SUM(COUNTIFS($P667:$AT667,{"Half Day - Approved","Halfday Present - Regularise - Approved","Halfday Present - Approved"}))/2</f>
        <v>0</v>
      </c>
      <c r="AY667" s="10">
        <f>SUM(COUNTIFS($P667:$AT667,{"Half Day - Awaiting"}))/2</f>
        <v>0</v>
      </c>
      <c r="AZ667" s="10">
        <f>COUNTIFS($P667:$AT667,"*Leave - approved*")</f>
        <v>0</v>
      </c>
      <c r="BA667" s="10">
        <f>SUM(COUNTIFS($P667:$AT667,{"Leave - Awaiting"}))</f>
        <v>0</v>
      </c>
      <c r="BB667" s="10">
        <f>COUNTIFS($P667:$AT667,"*Holiday*")</f>
        <v>0</v>
      </c>
      <c r="BC667" s="10">
        <f>SUM(COUNTIFS($P667:$AT667,{"Absent","Absent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7" s="10">
        <f>SUM(COUNTIFS($P667:$AT667,{"Not Marked","Halfday Present - Rejected","Half Day - Rejected","Marked Absent - Regularise - Rejected"}))</f>
        <v>0</v>
      </c>
      <c r="BE667" s="10">
        <f>COUNTIFS($P667:$AT667,"*NA*")</f>
        <v>0</v>
      </c>
      <c r="BF667" s="10">
        <f>SUM(AV667+AY667+BA667+BC667+BD667)</f>
        <v>0</v>
      </c>
      <c r="BG667" s="10">
        <f>SUM(AU667+AW667+AX667+AZ667+BB667)</f>
        <v>31</v>
      </c>
      <c r="BH667" s="10">
        <f>SUM($AU667:$BE667)</f>
        <v>31</v>
      </c>
      <c r="BI667" s="10">
        <f>BA667</f>
        <v>0</v>
      </c>
      <c r="BJ667" s="10">
        <f>BD667+BI667</f>
        <v>0</v>
      </c>
      <c r="BK667" s="10">
        <v>0</v>
      </c>
      <c r="BL667" s="10" t="s">
        <v>2380</v>
      </c>
      <c r="BM667" s="10" t="s">
        <v>2377</v>
      </c>
    </row>
    <row r="668" spans="1:65" x14ac:dyDescent="0.25">
      <c r="A668" s="10" t="s">
        <v>31</v>
      </c>
      <c r="B668" s="10" t="s">
        <v>591</v>
      </c>
      <c r="C668" s="10">
        <v>2003381176</v>
      </c>
      <c r="D668" s="10" t="s">
        <v>1778</v>
      </c>
      <c r="E668" s="10" t="s">
        <v>1779</v>
      </c>
      <c r="F668" s="10" t="s">
        <v>35</v>
      </c>
      <c r="G668" s="10" t="s">
        <v>47</v>
      </c>
      <c r="H668" s="10">
        <v>9632897939</v>
      </c>
      <c r="I668" s="10" t="s">
        <v>1216</v>
      </c>
      <c r="J668" s="22">
        <v>45621</v>
      </c>
      <c r="K668" s="10">
        <v>7795935350</v>
      </c>
      <c r="L668" s="10" t="s">
        <v>542</v>
      </c>
      <c r="M668" s="10" t="s">
        <v>140</v>
      </c>
      <c r="N668" s="10" t="s">
        <v>40</v>
      </c>
      <c r="O668" s="10" t="s">
        <v>41</v>
      </c>
      <c r="P668" s="10" t="s">
        <v>15</v>
      </c>
      <c r="Q668" s="10" t="s">
        <v>15</v>
      </c>
      <c r="R668" s="10" t="s">
        <v>15</v>
      </c>
      <c r="S668" s="10" t="s">
        <v>15</v>
      </c>
      <c r="T668" s="10" t="s">
        <v>2282</v>
      </c>
      <c r="U668" s="10" t="s">
        <v>15</v>
      </c>
      <c r="V668" s="10" t="s">
        <v>15</v>
      </c>
      <c r="W668" s="10" t="s">
        <v>15</v>
      </c>
      <c r="X668" s="10" t="s">
        <v>15</v>
      </c>
      <c r="Y668" s="10" t="s">
        <v>15</v>
      </c>
      <c r="Z668" s="10" t="s">
        <v>15</v>
      </c>
      <c r="AA668" s="10" t="s">
        <v>2282</v>
      </c>
      <c r="AB668" s="10" t="s">
        <v>15</v>
      </c>
      <c r="AC668" s="10" t="s">
        <v>15</v>
      </c>
      <c r="AD668" s="10" t="s">
        <v>15</v>
      </c>
      <c r="AE668" s="10" t="s">
        <v>15</v>
      </c>
      <c r="AF668" s="10" t="s">
        <v>15</v>
      </c>
      <c r="AG668" s="10" t="s">
        <v>15</v>
      </c>
      <c r="AH668" s="10" t="s">
        <v>2282</v>
      </c>
      <c r="AI668" s="10" t="s">
        <v>15</v>
      </c>
      <c r="AJ668" s="10" t="s">
        <v>15</v>
      </c>
      <c r="AK668" s="10" t="s">
        <v>2360</v>
      </c>
      <c r="AL668" s="10" t="s">
        <v>15</v>
      </c>
      <c r="AM668" s="10" t="s">
        <v>15</v>
      </c>
      <c r="AN668" s="10" t="s">
        <v>15</v>
      </c>
      <c r="AO668" s="10" t="s">
        <v>2282</v>
      </c>
      <c r="AP668" s="10" t="s">
        <v>15</v>
      </c>
      <c r="AQ668" s="10" t="s">
        <v>15</v>
      </c>
      <c r="AR668" s="10" t="s">
        <v>15</v>
      </c>
      <c r="AS668" s="10" t="s">
        <v>15</v>
      </c>
      <c r="AT668" s="10" t="s">
        <v>15</v>
      </c>
      <c r="AU668" s="10">
        <f>SUM(COUNTIFS($P668:$AT668,{"Present - Approved","On behalf attendance - Approved","On behalf attendance - Regularise - Approved","Present - Regularise - Approved"}))</f>
        <v>27</v>
      </c>
      <c r="AV668" s="10">
        <f>SUM(COUNTIFS($P668:$AT668,{"Present - Awaiting","Present - Regularise - Awaiting"}))</f>
        <v>0</v>
      </c>
      <c r="AW668" s="10">
        <f>SUM(COUNTIFS($P668:$AT668,{"Weekoff - Approved","Weekoff Regularise - Approved","Weekoff - Regularise - Approved"}))</f>
        <v>4</v>
      </c>
      <c r="AX668" s="10">
        <f>SUM(COUNTIFS($P668:$AT668,{"Half Day - Approved","Halfday Present - Regularise - Approved","Halfday Present - Approved"}))/2</f>
        <v>0</v>
      </c>
      <c r="AY668" s="10">
        <f>SUM(COUNTIFS($P668:$AT668,{"Half Day - Awaiting"}))/2</f>
        <v>0</v>
      </c>
      <c r="AZ668" s="10">
        <f>COUNTIFS($P668:$AT668,"*Leave - approved*")</f>
        <v>0</v>
      </c>
      <c r="BA668" s="10">
        <f>SUM(COUNTIFS($P668:$AT668,{"Leave - Awaiting"}))</f>
        <v>0</v>
      </c>
      <c r="BB668" s="10">
        <f>COUNTIFS($P668:$AT668,"*Holiday*")</f>
        <v>0</v>
      </c>
      <c r="BC668" s="10">
        <f>SUM(COUNTIFS($P668:$AT668,{"Absent","Absent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8" s="10">
        <f>SUM(COUNTIFS($P668:$AT668,{"Not Marked","Halfday Present - Rejected","Half Day - Rejected","Marked Absent - Regularise - Rejected"}))</f>
        <v>0</v>
      </c>
      <c r="BE668" s="10">
        <f>COUNTIFS($P668:$AT668,"*NA*")</f>
        <v>0</v>
      </c>
      <c r="BF668" s="10">
        <f>SUM(AV668+AY668+BA668+BC668+BD668)</f>
        <v>0</v>
      </c>
      <c r="BG668" s="10">
        <f>SUM(AU668+AW668+AX668+AZ668+BB668)</f>
        <v>31</v>
      </c>
      <c r="BH668" s="10">
        <f>SUM($AU668:$BE668)</f>
        <v>31</v>
      </c>
      <c r="BI668" s="10">
        <f>BA668</f>
        <v>0</v>
      </c>
      <c r="BJ668" s="10">
        <f>BD668+BI668</f>
        <v>0</v>
      </c>
      <c r="BK668" s="10">
        <v>0</v>
      </c>
      <c r="BL668" s="10" t="s">
        <v>2380</v>
      </c>
      <c r="BM668" s="10" t="s">
        <v>2377</v>
      </c>
    </row>
    <row r="669" spans="1:65" x14ac:dyDescent="0.25">
      <c r="A669" s="10" t="s">
        <v>31</v>
      </c>
      <c r="B669" s="10" t="s">
        <v>299</v>
      </c>
      <c r="C669" s="10">
        <v>2003381175</v>
      </c>
      <c r="D669" s="10" t="s">
        <v>1780</v>
      </c>
      <c r="E669" s="10" t="s">
        <v>1781</v>
      </c>
      <c r="F669" s="10" t="s">
        <v>35</v>
      </c>
      <c r="G669" s="10" t="s">
        <v>47</v>
      </c>
      <c r="H669" s="10">
        <v>8123809213</v>
      </c>
      <c r="I669" s="10" t="s">
        <v>1216</v>
      </c>
      <c r="J669" s="22">
        <v>45621</v>
      </c>
      <c r="K669" s="10">
        <v>9743039777</v>
      </c>
      <c r="L669" s="10" t="s">
        <v>150</v>
      </c>
      <c r="M669" s="10" t="s">
        <v>140</v>
      </c>
      <c r="N669" s="10" t="s">
        <v>40</v>
      </c>
      <c r="O669" s="10" t="s">
        <v>41</v>
      </c>
      <c r="P669" s="10" t="s">
        <v>15</v>
      </c>
      <c r="Q669" s="10" t="s">
        <v>15</v>
      </c>
      <c r="R669" s="10" t="s">
        <v>2360</v>
      </c>
      <c r="S669" s="10" t="s">
        <v>15</v>
      </c>
      <c r="T669" s="10" t="s">
        <v>2282</v>
      </c>
      <c r="U669" s="10" t="s">
        <v>15</v>
      </c>
      <c r="V669" s="10" t="s">
        <v>15</v>
      </c>
      <c r="W669" s="10" t="s">
        <v>15</v>
      </c>
      <c r="X669" s="10" t="s">
        <v>15</v>
      </c>
      <c r="Y669" s="10" t="s">
        <v>15</v>
      </c>
      <c r="Z669" s="10" t="s">
        <v>15</v>
      </c>
      <c r="AA669" s="10" t="s">
        <v>2282</v>
      </c>
      <c r="AB669" s="10" t="s">
        <v>15</v>
      </c>
      <c r="AC669" s="10" t="s">
        <v>15</v>
      </c>
      <c r="AD669" s="10" t="s">
        <v>15</v>
      </c>
      <c r="AE669" s="10" t="s">
        <v>15</v>
      </c>
      <c r="AF669" s="10" t="s">
        <v>15</v>
      </c>
      <c r="AG669" s="10" t="s">
        <v>15</v>
      </c>
      <c r="AH669" s="10" t="s">
        <v>2282</v>
      </c>
      <c r="AI669" s="10" t="s">
        <v>15</v>
      </c>
      <c r="AJ669" s="10" t="s">
        <v>15</v>
      </c>
      <c r="AK669" s="10" t="s">
        <v>15</v>
      </c>
      <c r="AL669" s="10" t="s">
        <v>15</v>
      </c>
      <c r="AM669" s="10" t="s">
        <v>15</v>
      </c>
      <c r="AN669" s="10" t="s">
        <v>2360</v>
      </c>
      <c r="AO669" s="10" t="s">
        <v>2282</v>
      </c>
      <c r="AP669" s="10" t="s">
        <v>15</v>
      </c>
      <c r="AQ669" s="10" t="s">
        <v>2360</v>
      </c>
      <c r="AR669" s="10" t="s">
        <v>15</v>
      </c>
      <c r="AS669" s="10" t="s">
        <v>15</v>
      </c>
      <c r="AT669" s="10" t="s">
        <v>15</v>
      </c>
      <c r="AU669" s="10">
        <f>SUM(COUNTIFS($P669:$AT669,{"Present - Approved","On behalf attendance - Approved","On behalf attendance - Regularise - Approved","Present - Regularise - Approved"}))</f>
        <v>27</v>
      </c>
      <c r="AV669" s="10">
        <f>SUM(COUNTIFS($P669:$AT669,{"Present - Awaiting","Present - Regularise - Awaiting"}))</f>
        <v>0</v>
      </c>
      <c r="AW669" s="10">
        <f>SUM(COUNTIFS($P669:$AT669,{"Weekoff - Approved","Weekoff Regularise - Approved","Weekoff - Regularise - Approved"}))</f>
        <v>4</v>
      </c>
      <c r="AX669" s="10">
        <f>SUM(COUNTIFS($P669:$AT669,{"Half Day - Approved","Halfday Present - Regularise - Approved","Halfday Present - Approved"}))/2</f>
        <v>0</v>
      </c>
      <c r="AY669" s="10">
        <f>SUM(COUNTIFS($P669:$AT669,{"Half Day - Awaiting"}))/2</f>
        <v>0</v>
      </c>
      <c r="AZ669" s="10">
        <f>COUNTIFS($P669:$AT669,"*Leave - approved*")</f>
        <v>0</v>
      </c>
      <c r="BA669" s="10">
        <f>SUM(COUNTIFS($P669:$AT669,{"Leave - Awaiting"}))</f>
        <v>0</v>
      </c>
      <c r="BB669" s="10">
        <f>COUNTIFS($P669:$AT669,"*Holiday*")</f>
        <v>0</v>
      </c>
      <c r="BC669" s="10">
        <f>SUM(COUNTIFS($P669:$AT669,{"Absent","Absent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69" s="10">
        <f>SUM(COUNTIFS($P669:$AT669,{"Not Marked","Halfday Present - Rejected","Half Day - Rejected","Marked Absent - Regularise - Rejected"}))</f>
        <v>0</v>
      </c>
      <c r="BE669" s="10">
        <f>COUNTIFS($P669:$AT669,"*NA*")</f>
        <v>0</v>
      </c>
      <c r="BF669" s="10">
        <f>SUM(AV669+AY669+BA669+BC669+BD669)</f>
        <v>0</v>
      </c>
      <c r="BG669" s="10">
        <f>SUM(AU669+AW669+AX669+AZ669+BB669)</f>
        <v>31</v>
      </c>
      <c r="BH669" s="10">
        <f>SUM($AU669:$BE669)</f>
        <v>31</v>
      </c>
      <c r="BI669" s="10">
        <f>BA669</f>
        <v>0</v>
      </c>
      <c r="BJ669" s="10">
        <f>BD669+BI669</f>
        <v>0</v>
      </c>
      <c r="BK669" s="10">
        <v>0</v>
      </c>
      <c r="BL669" s="10" t="s">
        <v>2380</v>
      </c>
      <c r="BM669" s="10" t="s">
        <v>2377</v>
      </c>
    </row>
    <row r="670" spans="1:65" x14ac:dyDescent="0.25">
      <c r="A670" s="10" t="s">
        <v>736</v>
      </c>
      <c r="B670" s="10" t="s">
        <v>1782</v>
      </c>
      <c r="C670" s="10">
        <v>2003381177</v>
      </c>
      <c r="D670" s="10" t="s">
        <v>1783</v>
      </c>
      <c r="E670" s="10" t="s">
        <v>1784</v>
      </c>
      <c r="F670" s="10" t="s">
        <v>91</v>
      </c>
      <c r="G670" s="10" t="s">
        <v>47</v>
      </c>
      <c r="H670" s="10">
        <v>9570361556</v>
      </c>
      <c r="I670" s="10" t="s">
        <v>1216</v>
      </c>
      <c r="J670" s="22">
        <v>45614</v>
      </c>
      <c r="K670" s="10">
        <v>8102213330</v>
      </c>
      <c r="L670" s="10" t="s">
        <v>806</v>
      </c>
      <c r="M670" s="10" t="s">
        <v>807</v>
      </c>
      <c r="N670" s="10" t="s">
        <v>40</v>
      </c>
      <c r="O670" s="10" t="s">
        <v>41</v>
      </c>
      <c r="P670" s="10" t="s">
        <v>15</v>
      </c>
      <c r="Q670" s="10" t="s">
        <v>15</v>
      </c>
      <c r="R670" s="10" t="s">
        <v>15</v>
      </c>
      <c r="S670" s="10" t="s">
        <v>15</v>
      </c>
      <c r="T670" s="10" t="s">
        <v>2282</v>
      </c>
      <c r="U670" s="10" t="s">
        <v>15</v>
      </c>
      <c r="V670" s="10" t="s">
        <v>15</v>
      </c>
      <c r="W670" s="10" t="s">
        <v>15</v>
      </c>
      <c r="X670" s="10" t="s">
        <v>15</v>
      </c>
      <c r="Y670" s="10" t="s">
        <v>15</v>
      </c>
      <c r="Z670" s="10" t="s">
        <v>15</v>
      </c>
      <c r="AA670" s="10" t="s">
        <v>2282</v>
      </c>
      <c r="AB670" s="10" t="s">
        <v>15</v>
      </c>
      <c r="AC670" s="10" t="s">
        <v>15</v>
      </c>
      <c r="AD670" s="10" t="s">
        <v>15</v>
      </c>
      <c r="AE670" s="10" t="s">
        <v>15</v>
      </c>
      <c r="AF670" s="10" t="s">
        <v>15</v>
      </c>
      <c r="AG670" s="10" t="s">
        <v>15</v>
      </c>
      <c r="AH670" s="10" t="s">
        <v>2282</v>
      </c>
      <c r="AI670" s="10" t="s">
        <v>15</v>
      </c>
      <c r="AJ670" s="10" t="s">
        <v>15</v>
      </c>
      <c r="AK670" s="10" t="s">
        <v>15</v>
      </c>
      <c r="AL670" s="10" t="s">
        <v>15</v>
      </c>
      <c r="AM670" s="10" t="s">
        <v>15</v>
      </c>
      <c r="AN670" s="10" t="s">
        <v>15</v>
      </c>
      <c r="AO670" s="10" t="s">
        <v>2282</v>
      </c>
      <c r="AP670" s="10" t="s">
        <v>15</v>
      </c>
      <c r="AQ670" s="10" t="s">
        <v>15</v>
      </c>
      <c r="AR670" s="10" t="s">
        <v>15</v>
      </c>
      <c r="AS670" s="10" t="s">
        <v>15</v>
      </c>
      <c r="AT670" s="10" t="s">
        <v>15</v>
      </c>
      <c r="AU670" s="10">
        <f>SUM(COUNTIFS($P670:$AT670,{"Present - Approved","On behalf attendance - Approved","On behalf attendance - Regularise - Approved","Present - Regularise - Approved"}))</f>
        <v>27</v>
      </c>
      <c r="AV670" s="10">
        <f>SUM(COUNTIFS($P670:$AT670,{"Present - Awaiting","Present - Regularise - Awaiting"}))</f>
        <v>0</v>
      </c>
      <c r="AW670" s="10">
        <f>SUM(COUNTIFS($P670:$AT670,{"Weekoff - Approved","Weekoff Regularise - Approved","Weekoff - Regularise - Approved"}))</f>
        <v>4</v>
      </c>
      <c r="AX670" s="10">
        <f>SUM(COUNTIFS($P670:$AT670,{"Half Day - Approved","Halfday Present - Regularise - Approved","Halfday Present - Approved"}))/2</f>
        <v>0</v>
      </c>
      <c r="AY670" s="10">
        <f>SUM(COUNTIFS($P670:$AT670,{"Half Day - Awaiting"}))/2</f>
        <v>0</v>
      </c>
      <c r="AZ670" s="10">
        <f>COUNTIFS($P670:$AT670,"*Leave - approved*")</f>
        <v>0</v>
      </c>
      <c r="BA670" s="10">
        <f>SUM(COUNTIFS($P670:$AT670,{"Leave - Awaiting"}))</f>
        <v>0</v>
      </c>
      <c r="BB670" s="10">
        <f>COUNTIFS($P670:$AT670,"*Holiday*")</f>
        <v>0</v>
      </c>
      <c r="BC670" s="10">
        <f>SUM(COUNTIFS($P670:$AT670,{"Absent","Absent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0" s="10">
        <f>SUM(COUNTIFS($P670:$AT670,{"Not Marked","Halfday Present - Rejected","Half Day - Rejected","Marked Absent - Regularise - Rejected"}))</f>
        <v>0</v>
      </c>
      <c r="BE670" s="10">
        <f>COUNTIFS($P670:$AT670,"*NA*")</f>
        <v>0</v>
      </c>
      <c r="BF670" s="10">
        <f>SUM(AV670+AY670+BA670+BC670+BD670)</f>
        <v>0</v>
      </c>
      <c r="BG670" s="10">
        <f>SUM(AU670+AW670+AX670+AZ670+BB670)</f>
        <v>31</v>
      </c>
      <c r="BH670" s="10">
        <f>SUM($AU670:$BE670)</f>
        <v>31</v>
      </c>
      <c r="BI670" s="10">
        <f>BA670</f>
        <v>0</v>
      </c>
      <c r="BJ670" s="10">
        <f>BD670+BI670</f>
        <v>0</v>
      </c>
      <c r="BK670" s="10">
        <v>0</v>
      </c>
      <c r="BL670" s="10" t="s">
        <v>2380</v>
      </c>
      <c r="BM670" s="10" t="s">
        <v>2377</v>
      </c>
    </row>
    <row r="671" spans="1:65" x14ac:dyDescent="0.25">
      <c r="A671" s="10" t="s">
        <v>177</v>
      </c>
      <c r="B671" s="10" t="s">
        <v>574</v>
      </c>
      <c r="C671" s="10">
        <v>2003381180</v>
      </c>
      <c r="D671" s="10" t="s">
        <v>1785</v>
      </c>
      <c r="E671" s="10" t="s">
        <v>1786</v>
      </c>
      <c r="F671" s="10" t="s">
        <v>46</v>
      </c>
      <c r="G671" s="10" t="s">
        <v>47</v>
      </c>
      <c r="H671" s="10">
        <v>8655079043</v>
      </c>
      <c r="I671" s="10" t="s">
        <v>1216</v>
      </c>
      <c r="J671" s="22">
        <v>45621</v>
      </c>
      <c r="K671" s="10">
        <v>7021244219</v>
      </c>
      <c r="L671" s="10" t="s">
        <v>420</v>
      </c>
      <c r="M671" s="10" t="s">
        <v>196</v>
      </c>
      <c r="N671" s="10" t="s">
        <v>40</v>
      </c>
      <c r="O671" s="10" t="s">
        <v>41</v>
      </c>
      <c r="P671" s="10" t="s">
        <v>15</v>
      </c>
      <c r="Q671" s="10" t="s">
        <v>15</v>
      </c>
      <c r="R671" s="10" t="s">
        <v>15</v>
      </c>
      <c r="S671" s="10" t="s">
        <v>15</v>
      </c>
      <c r="T671" s="10" t="s">
        <v>2282</v>
      </c>
      <c r="U671" s="10" t="s">
        <v>15</v>
      </c>
      <c r="V671" s="10" t="s">
        <v>15</v>
      </c>
      <c r="W671" s="10" t="s">
        <v>15</v>
      </c>
      <c r="X671" s="10" t="s">
        <v>15</v>
      </c>
      <c r="Y671" s="10" t="s">
        <v>15</v>
      </c>
      <c r="Z671" s="10" t="s">
        <v>15</v>
      </c>
      <c r="AA671" s="10" t="s">
        <v>2282</v>
      </c>
      <c r="AB671" s="10" t="s">
        <v>15</v>
      </c>
      <c r="AC671" s="10" t="s">
        <v>15</v>
      </c>
      <c r="AD671" s="10" t="s">
        <v>15</v>
      </c>
      <c r="AE671" s="10" t="s">
        <v>15</v>
      </c>
      <c r="AF671" s="10" t="s">
        <v>15</v>
      </c>
      <c r="AG671" s="10" t="s">
        <v>15</v>
      </c>
      <c r="AH671" s="10" t="s">
        <v>2282</v>
      </c>
      <c r="AI671" s="10" t="s">
        <v>2360</v>
      </c>
      <c r="AJ671" s="10" t="s">
        <v>15</v>
      </c>
      <c r="AK671" s="10" t="s">
        <v>15</v>
      </c>
      <c r="AL671" s="10" t="s">
        <v>15</v>
      </c>
      <c r="AM671" s="10" t="s">
        <v>2360</v>
      </c>
      <c r="AN671" s="10" t="s">
        <v>15</v>
      </c>
      <c r="AO671" s="10" t="s">
        <v>2282</v>
      </c>
      <c r="AP671" s="10" t="s">
        <v>2360</v>
      </c>
      <c r="AQ671" s="10" t="s">
        <v>15</v>
      </c>
      <c r="AR671" s="10" t="s">
        <v>15</v>
      </c>
      <c r="AS671" s="10" t="s">
        <v>15</v>
      </c>
      <c r="AT671" s="10" t="s">
        <v>15</v>
      </c>
      <c r="AU671" s="10">
        <f>SUM(COUNTIFS($P671:$AT671,{"Present - Approved","On behalf attendance - Approved","On behalf attendance - Regularise - Approved","Present - Regularise - Approved"}))</f>
        <v>27</v>
      </c>
      <c r="AV671" s="10">
        <f>SUM(COUNTIFS($P671:$AT671,{"Present - Awaiting","Present - Regularise - Awaiting"}))</f>
        <v>0</v>
      </c>
      <c r="AW671" s="10">
        <f>SUM(COUNTIFS($P671:$AT671,{"Weekoff - Approved","Weekoff Regularise - Approved","Weekoff - Regularise - Approved"}))</f>
        <v>4</v>
      </c>
      <c r="AX671" s="10">
        <f>SUM(COUNTIFS($P671:$AT671,{"Half Day - Approved","Halfday Present - Regularise - Approved","Halfday Present - Approved"}))/2</f>
        <v>0</v>
      </c>
      <c r="AY671" s="10">
        <f>SUM(COUNTIFS($P671:$AT671,{"Half Day - Awaiting"}))/2</f>
        <v>0</v>
      </c>
      <c r="AZ671" s="10">
        <f>COUNTIFS($P671:$AT671,"*Leave - approved*")</f>
        <v>0</v>
      </c>
      <c r="BA671" s="10">
        <f>SUM(COUNTIFS($P671:$AT671,{"Leave - Awaiting"}))</f>
        <v>0</v>
      </c>
      <c r="BB671" s="10">
        <f>COUNTIFS($P671:$AT671,"*Holiday*")</f>
        <v>0</v>
      </c>
      <c r="BC671" s="10">
        <f>SUM(COUNTIFS($P671:$AT671,{"Absent","Absent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1" s="10">
        <f>SUM(COUNTIFS($P671:$AT671,{"Not Marked","Halfday Present - Rejected","Half Day - Rejected","Marked Absent - Regularise - Rejected"}))</f>
        <v>0</v>
      </c>
      <c r="BE671" s="10">
        <f>COUNTIFS($P671:$AT671,"*NA*")</f>
        <v>0</v>
      </c>
      <c r="BF671" s="10">
        <f>SUM(AV671+AY671+BA671+BC671+BD671)</f>
        <v>0</v>
      </c>
      <c r="BG671" s="10">
        <f>SUM(AU671+AW671+AX671+AZ671+BB671)</f>
        <v>31</v>
      </c>
      <c r="BH671" s="10">
        <f>SUM($AU671:$BE671)</f>
        <v>31</v>
      </c>
      <c r="BI671" s="10">
        <f>BA671</f>
        <v>0</v>
      </c>
      <c r="BJ671" s="10">
        <f>BD671+BI671</f>
        <v>0</v>
      </c>
      <c r="BK671" s="10">
        <v>0</v>
      </c>
      <c r="BL671" s="10" t="s">
        <v>2380</v>
      </c>
      <c r="BM671" s="10" t="s">
        <v>2377</v>
      </c>
    </row>
    <row r="672" spans="1:65" x14ac:dyDescent="0.25">
      <c r="A672" s="10" t="s">
        <v>177</v>
      </c>
      <c r="B672" s="10" t="s">
        <v>178</v>
      </c>
      <c r="C672" s="10">
        <v>2003381178</v>
      </c>
      <c r="D672" s="10" t="s">
        <v>1790</v>
      </c>
      <c r="E672" s="10" t="s">
        <v>1791</v>
      </c>
      <c r="F672" s="10" t="s">
        <v>46</v>
      </c>
      <c r="G672" s="10" t="s">
        <v>96</v>
      </c>
      <c r="H672" s="10">
        <v>9503675339</v>
      </c>
      <c r="I672" s="10" t="s">
        <v>1792</v>
      </c>
      <c r="J672" s="22">
        <v>45628</v>
      </c>
      <c r="K672" s="10">
        <v>9805213929</v>
      </c>
      <c r="L672" s="10" t="s">
        <v>1793</v>
      </c>
      <c r="M672" s="10" t="s">
        <v>1794</v>
      </c>
      <c r="N672" s="10" t="s">
        <v>40</v>
      </c>
      <c r="O672" s="10" t="s">
        <v>41</v>
      </c>
      <c r="P672" s="10" t="s">
        <v>15</v>
      </c>
      <c r="Q672" s="10" t="s">
        <v>15</v>
      </c>
      <c r="R672" s="10" t="s">
        <v>2360</v>
      </c>
      <c r="S672" s="10" t="s">
        <v>2282</v>
      </c>
      <c r="T672" s="10" t="s">
        <v>2282</v>
      </c>
      <c r="U672" s="10" t="s">
        <v>15</v>
      </c>
      <c r="V672" s="10" t="s">
        <v>2360</v>
      </c>
      <c r="W672" s="10" t="s">
        <v>15</v>
      </c>
      <c r="X672" s="10" t="s">
        <v>15</v>
      </c>
      <c r="Y672" s="10" t="s">
        <v>15</v>
      </c>
      <c r="Z672" s="10" t="s">
        <v>2282</v>
      </c>
      <c r="AA672" s="10" t="s">
        <v>2282</v>
      </c>
      <c r="AB672" s="10" t="s">
        <v>15</v>
      </c>
      <c r="AC672" s="10" t="s">
        <v>15</v>
      </c>
      <c r="AD672" s="10" t="s">
        <v>15</v>
      </c>
      <c r="AE672" s="10" t="s">
        <v>15</v>
      </c>
      <c r="AF672" s="10" t="s">
        <v>15</v>
      </c>
      <c r="AG672" s="10" t="s">
        <v>2282</v>
      </c>
      <c r="AH672" s="10" t="s">
        <v>2282</v>
      </c>
      <c r="AI672" s="10" t="s">
        <v>2359</v>
      </c>
      <c r="AJ672" s="10" t="s">
        <v>2360</v>
      </c>
      <c r="AK672" s="10" t="s">
        <v>15</v>
      </c>
      <c r="AL672" s="10" t="s">
        <v>15</v>
      </c>
      <c r="AM672" s="10" t="s">
        <v>15</v>
      </c>
      <c r="AN672" s="10" t="s">
        <v>2282</v>
      </c>
      <c r="AO672" s="10" t="s">
        <v>2282</v>
      </c>
      <c r="AP672" s="10" t="s">
        <v>2360</v>
      </c>
      <c r="AQ672" s="10" t="s">
        <v>15</v>
      </c>
      <c r="AR672" s="10" t="s">
        <v>15</v>
      </c>
      <c r="AS672" s="10" t="s">
        <v>15</v>
      </c>
      <c r="AT672" s="10" t="s">
        <v>15</v>
      </c>
      <c r="AU672" s="10">
        <f>SUM(COUNTIFS($P672:$AT672,{"Present - Approved","On behalf attendance - Approved","On behalf attendance - Regularise - Approved","Present - Regularise - Approved"}))</f>
        <v>22</v>
      </c>
      <c r="AV672" s="10">
        <f>SUM(COUNTIFS($P672:$AT672,{"Present - Awaiting","Present - Regularise - Awaiting"}))</f>
        <v>0</v>
      </c>
      <c r="AW672" s="10">
        <f>SUM(COUNTIFS($P672:$AT672,{"Weekoff - Approved","Weekoff Regularise - Approved","Weekoff - Regularise - Approved"}))</f>
        <v>8</v>
      </c>
      <c r="AX672" s="10">
        <f>SUM(COUNTIFS($P672:$AT672,{"Half Day - Approved","Halfday Present - Regularise - Approved","Halfday Present - Approved"}))/2</f>
        <v>0</v>
      </c>
      <c r="AY672" s="10">
        <f>SUM(COUNTIFS($P672:$AT672,{"Half Day - Awaiting"}))/2</f>
        <v>0</v>
      </c>
      <c r="AZ672" s="10">
        <f>COUNTIFS($P672:$AT672,"*Leave - approved*")</f>
        <v>1</v>
      </c>
      <c r="BA672" s="10">
        <f>SUM(COUNTIFS($P672:$AT672,{"Leave - Awaiting"}))</f>
        <v>0</v>
      </c>
      <c r="BB672" s="10">
        <f>COUNTIFS($P672:$AT672,"*Holiday*")</f>
        <v>0</v>
      </c>
      <c r="BC672" s="10">
        <f>SUM(COUNTIFS($P672:$AT672,{"Absent","Absent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2" s="10">
        <f>SUM(COUNTIFS($P672:$AT672,{"Not Marked","Halfday Present - Rejected","Half Day - Rejected","Marked Absent - Regularise - Rejected"}))</f>
        <v>0</v>
      </c>
      <c r="BE672" s="10">
        <f>COUNTIFS($P672:$AT672,"*NA*")</f>
        <v>0</v>
      </c>
      <c r="BF672" s="10">
        <f>SUM(AV672+AY672+BA672+BC672+BD672)</f>
        <v>0</v>
      </c>
      <c r="BG672" s="10">
        <f>SUM(AU672+AW672+AX672+AZ672+BB672)</f>
        <v>31</v>
      </c>
      <c r="BH672" s="10">
        <f>SUM($AU672:$BE672)</f>
        <v>31</v>
      </c>
      <c r="BI672" s="10">
        <f>BA672</f>
        <v>0</v>
      </c>
      <c r="BJ672" s="10">
        <f>BD672+BI672</f>
        <v>0</v>
      </c>
      <c r="BK672" s="10">
        <v>0</v>
      </c>
      <c r="BL672" s="10" t="s">
        <v>2380</v>
      </c>
      <c r="BM672" s="10" t="s">
        <v>2377</v>
      </c>
    </row>
    <row r="673" spans="1:65" x14ac:dyDescent="0.25">
      <c r="A673" s="10" t="s">
        <v>177</v>
      </c>
      <c r="B673" s="10" t="s">
        <v>1795</v>
      </c>
      <c r="C673" s="10">
        <v>2003381184</v>
      </c>
      <c r="D673" s="10" t="s">
        <v>1796</v>
      </c>
      <c r="E673" s="10" t="s">
        <v>1797</v>
      </c>
      <c r="F673" s="10" t="s">
        <v>46</v>
      </c>
      <c r="G673" s="10" t="s">
        <v>47</v>
      </c>
      <c r="H673" s="10">
        <v>7387670627</v>
      </c>
      <c r="I673" s="10" t="s">
        <v>1216</v>
      </c>
      <c r="J673" s="22">
        <v>45621</v>
      </c>
      <c r="K673" s="10">
        <v>9921833383</v>
      </c>
      <c r="L673" s="10" t="s">
        <v>502</v>
      </c>
      <c r="M673" s="10" t="s">
        <v>428</v>
      </c>
      <c r="N673" s="10" t="s">
        <v>40</v>
      </c>
      <c r="O673" s="10" t="s">
        <v>41</v>
      </c>
      <c r="P673" s="10" t="s">
        <v>15</v>
      </c>
      <c r="Q673" s="10" t="s">
        <v>15</v>
      </c>
      <c r="R673" s="10" t="s">
        <v>15</v>
      </c>
      <c r="S673" s="10" t="s">
        <v>15</v>
      </c>
      <c r="T673" s="10" t="s">
        <v>2282</v>
      </c>
      <c r="U673" s="10" t="s">
        <v>15</v>
      </c>
      <c r="V673" s="10" t="s">
        <v>15</v>
      </c>
      <c r="W673" s="10" t="s">
        <v>15</v>
      </c>
      <c r="X673" s="10" t="s">
        <v>15</v>
      </c>
      <c r="Y673" s="10" t="s">
        <v>15</v>
      </c>
      <c r="Z673" s="10" t="s">
        <v>2359</v>
      </c>
      <c r="AA673" s="10" t="s">
        <v>2282</v>
      </c>
      <c r="AB673" s="10" t="s">
        <v>15</v>
      </c>
      <c r="AC673" s="10" t="s">
        <v>15</v>
      </c>
      <c r="AD673" s="10" t="s">
        <v>2359</v>
      </c>
      <c r="AE673" s="10" t="s">
        <v>15</v>
      </c>
      <c r="AF673" s="10" t="s">
        <v>15</v>
      </c>
      <c r="AG673" s="10" t="s">
        <v>2359</v>
      </c>
      <c r="AH673" s="10" t="s">
        <v>2282</v>
      </c>
      <c r="AI673" s="10" t="s">
        <v>15</v>
      </c>
      <c r="AJ673" s="10" t="s">
        <v>15</v>
      </c>
      <c r="AK673" s="10" t="s">
        <v>15</v>
      </c>
      <c r="AL673" s="10" t="s">
        <v>15</v>
      </c>
      <c r="AM673" s="10" t="s">
        <v>15</v>
      </c>
      <c r="AN673" s="10" t="s">
        <v>15</v>
      </c>
      <c r="AO673" s="10" t="s">
        <v>2282</v>
      </c>
      <c r="AP673" s="10" t="s">
        <v>15</v>
      </c>
      <c r="AQ673" s="10" t="s">
        <v>15</v>
      </c>
      <c r="AR673" s="10" t="s">
        <v>15</v>
      </c>
      <c r="AS673" s="10" t="s">
        <v>15</v>
      </c>
      <c r="AT673" s="10" t="s">
        <v>15</v>
      </c>
      <c r="AU673" s="10">
        <f>SUM(COUNTIFS($P673:$AT673,{"Present - Approved","On behalf attendance - Approved","On behalf attendance - Regularise - Approved","Present - Regularise - Approved"}))</f>
        <v>24</v>
      </c>
      <c r="AV673" s="10">
        <f>SUM(COUNTIFS($P673:$AT673,{"Present - Awaiting","Present - Regularise - Awaiting"}))</f>
        <v>0</v>
      </c>
      <c r="AW673" s="10">
        <f>SUM(COUNTIFS($P673:$AT673,{"Weekoff - Approved","Weekoff Regularise - Approved","Weekoff - Regularise - Approved"}))</f>
        <v>4</v>
      </c>
      <c r="AX673" s="10">
        <f>SUM(COUNTIFS($P673:$AT673,{"Half Day - Approved","Halfday Present - Regularise - Approved","Halfday Present - Approved"}))/2</f>
        <v>0</v>
      </c>
      <c r="AY673" s="10">
        <f>SUM(COUNTIFS($P673:$AT673,{"Half Day - Awaiting"}))/2</f>
        <v>0</v>
      </c>
      <c r="AZ673" s="10">
        <f>COUNTIFS($P673:$AT673,"*Leave - approved*")</f>
        <v>3</v>
      </c>
      <c r="BA673" s="10">
        <f>SUM(COUNTIFS($P673:$AT673,{"Leave - Awaiting"}))</f>
        <v>0</v>
      </c>
      <c r="BB673" s="10">
        <f>COUNTIFS($P673:$AT673,"*Holiday*")</f>
        <v>0</v>
      </c>
      <c r="BC673" s="10">
        <f>SUM(COUNTIFS($P673:$AT673,{"Absent","Absent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3" s="10">
        <f>SUM(COUNTIFS($P673:$AT673,{"Not Marked","Halfday Present - Rejected","Half Day - Rejected","Marked Absent - Regularise - Rejected"}))</f>
        <v>0</v>
      </c>
      <c r="BE673" s="10">
        <f>COUNTIFS($P673:$AT673,"*NA*")</f>
        <v>0</v>
      </c>
      <c r="BF673" s="10">
        <f>SUM(AV673+AY673+BA673+BC673+BD673)</f>
        <v>0</v>
      </c>
      <c r="BG673" s="10">
        <f>SUM(AU673+AW673+AX673+AZ673+BB673)</f>
        <v>31</v>
      </c>
      <c r="BH673" s="10">
        <f>SUM($AU673:$BE673)</f>
        <v>31</v>
      </c>
      <c r="BI673" s="10">
        <f>BA673</f>
        <v>0</v>
      </c>
      <c r="BJ673" s="10">
        <f>BD673+BI673</f>
        <v>0</v>
      </c>
      <c r="BK673" s="10">
        <v>0</v>
      </c>
      <c r="BL673" s="10" t="s">
        <v>2380</v>
      </c>
      <c r="BM673" s="10" t="s">
        <v>2377</v>
      </c>
    </row>
    <row r="674" spans="1:65" x14ac:dyDescent="0.25">
      <c r="A674" s="10" t="s">
        <v>31</v>
      </c>
      <c r="B674" s="10" t="s">
        <v>136</v>
      </c>
      <c r="C674" s="10">
        <v>2003381190</v>
      </c>
      <c r="D674" s="10" t="s">
        <v>1798</v>
      </c>
      <c r="E674" s="10" t="s">
        <v>1799</v>
      </c>
      <c r="F674" s="10" t="s">
        <v>35</v>
      </c>
      <c r="G674" s="10" t="s">
        <v>47</v>
      </c>
      <c r="H674" s="10">
        <v>8197296075</v>
      </c>
      <c r="I674" s="10" t="s">
        <v>1216</v>
      </c>
      <c r="J674" s="22">
        <v>45630</v>
      </c>
      <c r="K674" s="10">
        <v>9565899740</v>
      </c>
      <c r="L674" s="10" t="s">
        <v>139</v>
      </c>
      <c r="M674" s="10" t="s">
        <v>140</v>
      </c>
      <c r="N674" s="10" t="s">
        <v>40</v>
      </c>
      <c r="O674" s="10" t="s">
        <v>41</v>
      </c>
      <c r="P674" s="10" t="s">
        <v>15</v>
      </c>
      <c r="Q674" s="10" t="s">
        <v>15</v>
      </c>
      <c r="R674" s="10" t="s">
        <v>15</v>
      </c>
      <c r="S674" s="10" t="s">
        <v>15</v>
      </c>
      <c r="T674" s="10" t="s">
        <v>2282</v>
      </c>
      <c r="U674" s="10" t="s">
        <v>15</v>
      </c>
      <c r="V674" s="10" t="s">
        <v>15</v>
      </c>
      <c r="W674" s="10" t="s">
        <v>15</v>
      </c>
      <c r="X674" s="10" t="s">
        <v>15</v>
      </c>
      <c r="Y674" s="10" t="s">
        <v>15</v>
      </c>
      <c r="Z674" s="10" t="s">
        <v>15</v>
      </c>
      <c r="AA674" s="10" t="s">
        <v>2282</v>
      </c>
      <c r="AB674" s="10" t="s">
        <v>15</v>
      </c>
      <c r="AC674" s="10" t="s">
        <v>15</v>
      </c>
      <c r="AD674" s="10" t="s">
        <v>15</v>
      </c>
      <c r="AE674" s="10" t="s">
        <v>15</v>
      </c>
      <c r="AF674" s="10" t="s">
        <v>15</v>
      </c>
      <c r="AG674" s="10" t="s">
        <v>2359</v>
      </c>
      <c r="AH674" s="10" t="s">
        <v>2282</v>
      </c>
      <c r="AI674" s="10" t="s">
        <v>15</v>
      </c>
      <c r="AJ674" s="10" t="s">
        <v>15</v>
      </c>
      <c r="AK674" s="10" t="s">
        <v>15</v>
      </c>
      <c r="AL674" s="10" t="s">
        <v>15</v>
      </c>
      <c r="AM674" s="10" t="s">
        <v>15</v>
      </c>
      <c r="AN674" s="10" t="s">
        <v>15</v>
      </c>
      <c r="AO674" s="10" t="s">
        <v>2282</v>
      </c>
      <c r="AP674" s="10" t="s">
        <v>15</v>
      </c>
      <c r="AQ674" s="10" t="s">
        <v>15</v>
      </c>
      <c r="AR674" s="10" t="s">
        <v>15</v>
      </c>
      <c r="AS674" s="10" t="s">
        <v>15</v>
      </c>
      <c r="AT674" s="10" t="s">
        <v>15</v>
      </c>
      <c r="AU674" s="10">
        <f>SUM(COUNTIFS($P674:$AT674,{"Present - Approved","On behalf attendance - Approved","On behalf attendance - Regularise - Approved","Present - Regularise - Approved"}))</f>
        <v>26</v>
      </c>
      <c r="AV674" s="10">
        <f>SUM(COUNTIFS($P674:$AT674,{"Present - Awaiting","Present - Regularise - Awaiting"}))</f>
        <v>0</v>
      </c>
      <c r="AW674" s="10">
        <f>SUM(COUNTIFS($P674:$AT674,{"Weekoff - Approved","Weekoff Regularise - Approved","Weekoff - Regularise - Approved"}))</f>
        <v>4</v>
      </c>
      <c r="AX674" s="10">
        <f>SUM(COUNTIFS($P674:$AT674,{"Half Day - Approved","Halfday Present - Regularise - Approved","Halfday Present - Approved"}))/2</f>
        <v>0</v>
      </c>
      <c r="AY674" s="10">
        <f>SUM(COUNTIFS($P674:$AT674,{"Half Day - Awaiting"}))/2</f>
        <v>0</v>
      </c>
      <c r="AZ674" s="10">
        <f>COUNTIFS($P674:$AT674,"*Leave - approved*")</f>
        <v>1</v>
      </c>
      <c r="BA674" s="10">
        <f>SUM(COUNTIFS($P674:$AT674,{"Leave - Awaiting"}))</f>
        <v>0</v>
      </c>
      <c r="BB674" s="10">
        <f>COUNTIFS($P674:$AT674,"*Holiday*")</f>
        <v>0</v>
      </c>
      <c r="BC674" s="10">
        <f>SUM(COUNTIFS($P674:$AT674,{"Absent","Absent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4" s="10">
        <f>SUM(COUNTIFS($P674:$AT674,{"Not Marked","Halfday Present - Rejected","Half Day - Rejected","Marked Absent - Regularise - Rejected"}))</f>
        <v>0</v>
      </c>
      <c r="BE674" s="10">
        <f>COUNTIFS($P674:$AT674,"*NA*")</f>
        <v>0</v>
      </c>
      <c r="BF674" s="10">
        <f>SUM(AV674+AY674+BA674+BC674+BD674)</f>
        <v>0</v>
      </c>
      <c r="BG674" s="10">
        <f>SUM(AU674+AW674+AX674+AZ674+BB674)</f>
        <v>31</v>
      </c>
      <c r="BH674" s="10">
        <f>SUM($AU674:$BE674)</f>
        <v>31</v>
      </c>
      <c r="BI674" s="10">
        <f>BA674</f>
        <v>0</v>
      </c>
      <c r="BJ674" s="10">
        <f>BD674+BI674</f>
        <v>0</v>
      </c>
      <c r="BK674" s="10">
        <v>0</v>
      </c>
      <c r="BL674" s="10" t="s">
        <v>2380</v>
      </c>
      <c r="BM674" s="10" t="s">
        <v>2377</v>
      </c>
    </row>
    <row r="675" spans="1:65" x14ac:dyDescent="0.25">
      <c r="A675" s="10" t="s">
        <v>177</v>
      </c>
      <c r="B675" s="10" t="s">
        <v>499</v>
      </c>
      <c r="C675" s="10">
        <v>2003381188</v>
      </c>
      <c r="D675" s="10" t="s">
        <v>1802</v>
      </c>
      <c r="E675" s="10" t="s">
        <v>1803</v>
      </c>
      <c r="F675" s="10" t="s">
        <v>46</v>
      </c>
      <c r="G675" s="10" t="s">
        <v>47</v>
      </c>
      <c r="H675" s="10">
        <v>9172026440</v>
      </c>
      <c r="I675" s="10" t="s">
        <v>1216</v>
      </c>
      <c r="J675" s="22">
        <v>45631</v>
      </c>
      <c r="K675" s="10">
        <v>9921833383</v>
      </c>
      <c r="L675" s="10" t="s">
        <v>502</v>
      </c>
      <c r="M675" s="10" t="s">
        <v>428</v>
      </c>
      <c r="N675" s="10" t="s">
        <v>40</v>
      </c>
      <c r="O675" s="10" t="s">
        <v>41</v>
      </c>
      <c r="P675" s="10" t="s">
        <v>15</v>
      </c>
      <c r="Q675" s="10" t="s">
        <v>15</v>
      </c>
      <c r="R675" s="10" t="s">
        <v>15</v>
      </c>
      <c r="S675" s="10" t="s">
        <v>15</v>
      </c>
      <c r="T675" s="10" t="s">
        <v>2282</v>
      </c>
      <c r="U675" s="10" t="s">
        <v>15</v>
      </c>
      <c r="V675" s="10" t="s">
        <v>15</v>
      </c>
      <c r="W675" s="10" t="s">
        <v>15</v>
      </c>
      <c r="X675" s="10" t="s">
        <v>15</v>
      </c>
      <c r="Y675" s="10" t="s">
        <v>15</v>
      </c>
      <c r="Z675" s="10" t="s">
        <v>15</v>
      </c>
      <c r="AA675" s="10" t="s">
        <v>2282</v>
      </c>
      <c r="AB675" s="10" t="s">
        <v>15</v>
      </c>
      <c r="AC675" s="10" t="s">
        <v>15</v>
      </c>
      <c r="AD675" s="10" t="s">
        <v>15</v>
      </c>
      <c r="AE675" s="10" t="s">
        <v>15</v>
      </c>
      <c r="AF675" s="10" t="s">
        <v>2359</v>
      </c>
      <c r="AG675" s="10" t="s">
        <v>15</v>
      </c>
      <c r="AH675" s="10" t="s">
        <v>2282</v>
      </c>
      <c r="AI675" s="10" t="s">
        <v>15</v>
      </c>
      <c r="AJ675" s="10" t="s">
        <v>15</v>
      </c>
      <c r="AK675" s="10" t="s">
        <v>15</v>
      </c>
      <c r="AL675" s="10" t="s">
        <v>15</v>
      </c>
      <c r="AM675" s="10" t="s">
        <v>2359</v>
      </c>
      <c r="AN675" s="10" t="s">
        <v>15</v>
      </c>
      <c r="AO675" s="10" t="s">
        <v>2282</v>
      </c>
      <c r="AP675" s="10" t="s">
        <v>15</v>
      </c>
      <c r="AQ675" s="10" t="s">
        <v>15</v>
      </c>
      <c r="AR675" s="10" t="s">
        <v>15</v>
      </c>
      <c r="AS675" s="10" t="s">
        <v>15</v>
      </c>
      <c r="AT675" s="10" t="s">
        <v>15</v>
      </c>
      <c r="AU675" s="10">
        <f>SUM(COUNTIFS($P675:$AT675,{"Present - Approved","On behalf attendance - Approved","On behalf attendance - Regularise - Approved","Present - Regularise - Approved"}))</f>
        <v>25</v>
      </c>
      <c r="AV675" s="10">
        <f>SUM(COUNTIFS($P675:$AT675,{"Present - Awaiting","Present - Regularise - Awaiting"}))</f>
        <v>0</v>
      </c>
      <c r="AW675" s="10">
        <f>SUM(COUNTIFS($P675:$AT675,{"Weekoff - Approved","Weekoff Regularise - Approved","Weekoff - Regularise - Approved"}))</f>
        <v>4</v>
      </c>
      <c r="AX675" s="10">
        <f>SUM(COUNTIFS($P675:$AT675,{"Half Day - Approved","Halfday Present - Regularise - Approved","Halfday Present - Approved"}))/2</f>
        <v>0</v>
      </c>
      <c r="AY675" s="10">
        <f>SUM(COUNTIFS($P675:$AT675,{"Half Day - Awaiting"}))/2</f>
        <v>0</v>
      </c>
      <c r="AZ675" s="10">
        <f>COUNTIFS($P675:$AT675,"*Leave - approved*")</f>
        <v>2</v>
      </c>
      <c r="BA675" s="10">
        <f>SUM(COUNTIFS($P675:$AT675,{"Leave - Awaiting"}))</f>
        <v>0</v>
      </c>
      <c r="BB675" s="10">
        <f>COUNTIFS($P675:$AT675,"*Holiday*")</f>
        <v>0</v>
      </c>
      <c r="BC675" s="10">
        <f>SUM(COUNTIFS($P675:$AT675,{"Absent","Absent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5" s="10">
        <f>SUM(COUNTIFS($P675:$AT675,{"Not Marked","Halfday Present - Rejected","Half Day - Rejected","Marked Absent - Regularise - Rejected"}))</f>
        <v>0</v>
      </c>
      <c r="BE675" s="10">
        <f>COUNTIFS($P675:$AT675,"*NA*")</f>
        <v>0</v>
      </c>
      <c r="BF675" s="10">
        <f>SUM(AV675+AY675+BA675+BC675+BD675)</f>
        <v>0</v>
      </c>
      <c r="BG675" s="10">
        <f>SUM(AU675+AW675+AX675+AZ675+BB675)</f>
        <v>31</v>
      </c>
      <c r="BH675" s="10">
        <f>SUM($AU675:$BE675)</f>
        <v>31</v>
      </c>
      <c r="BI675" s="10">
        <f>BA675</f>
        <v>0</v>
      </c>
      <c r="BJ675" s="10">
        <f>BD675+BI675</f>
        <v>0</v>
      </c>
      <c r="BK675" s="10">
        <v>0</v>
      </c>
      <c r="BL675" s="10" t="s">
        <v>2380</v>
      </c>
      <c r="BM675" s="10" t="s">
        <v>2377</v>
      </c>
    </row>
    <row r="676" spans="1:65" x14ac:dyDescent="0.25">
      <c r="A676" s="10" t="s">
        <v>123</v>
      </c>
      <c r="B676" s="10" t="s">
        <v>1844</v>
      </c>
      <c r="C676" s="10">
        <v>2003449764</v>
      </c>
      <c r="D676" s="10" t="s">
        <v>1927</v>
      </c>
      <c r="E676" s="10" t="s">
        <v>1928</v>
      </c>
      <c r="F676" s="10" t="s">
        <v>104</v>
      </c>
      <c r="G676" s="10" t="s">
        <v>1628</v>
      </c>
      <c r="H676" s="10">
        <v>9911067082</v>
      </c>
      <c r="I676" s="10" t="s">
        <v>1216</v>
      </c>
      <c r="J676" s="22">
        <v>45678</v>
      </c>
      <c r="K676" s="10">
        <v>9818657640</v>
      </c>
      <c r="L676" s="10" t="s">
        <v>608</v>
      </c>
      <c r="M676" s="10" t="s">
        <v>128</v>
      </c>
      <c r="N676" s="10" t="s">
        <v>2389</v>
      </c>
      <c r="O676" s="15">
        <v>45803</v>
      </c>
      <c r="P676" s="10" t="s">
        <v>15</v>
      </c>
      <c r="Q676" s="10" t="s">
        <v>15</v>
      </c>
      <c r="R676" s="10" t="s">
        <v>15</v>
      </c>
      <c r="S676" s="10" t="s">
        <v>2359</v>
      </c>
      <c r="T676" s="10" t="s">
        <v>2282</v>
      </c>
      <c r="U676" s="10" t="s">
        <v>15</v>
      </c>
      <c r="V676" s="10" t="s">
        <v>25</v>
      </c>
      <c r="W676" s="10" t="s">
        <v>25</v>
      </c>
      <c r="X676" s="10" t="s">
        <v>25</v>
      </c>
      <c r="Y676" s="10" t="s">
        <v>25</v>
      </c>
      <c r="Z676" s="10" t="s">
        <v>25</v>
      </c>
      <c r="AA676" s="10" t="s">
        <v>25</v>
      </c>
      <c r="AB676" s="10" t="s">
        <v>25</v>
      </c>
      <c r="AC676" s="10" t="s">
        <v>25</v>
      </c>
      <c r="AD676" s="10" t="s">
        <v>25</v>
      </c>
      <c r="AE676" s="10" t="s">
        <v>25</v>
      </c>
      <c r="AF676" s="10" t="s">
        <v>25</v>
      </c>
      <c r="AG676" s="10" t="s">
        <v>25</v>
      </c>
      <c r="AH676" s="10" t="s">
        <v>25</v>
      </c>
      <c r="AI676" s="10" t="s">
        <v>25</v>
      </c>
      <c r="AJ676" s="10" t="s">
        <v>25</v>
      </c>
      <c r="AK676" s="10" t="s">
        <v>25</v>
      </c>
      <c r="AL676" s="10" t="s">
        <v>25</v>
      </c>
      <c r="AM676" s="10" t="s">
        <v>25</v>
      </c>
      <c r="AN676" s="10" t="s">
        <v>25</v>
      </c>
      <c r="AO676" s="10" t="s">
        <v>25</v>
      </c>
      <c r="AP676" s="10" t="s">
        <v>25</v>
      </c>
      <c r="AQ676" s="10" t="s">
        <v>25</v>
      </c>
      <c r="AR676" s="10" t="s">
        <v>25</v>
      </c>
      <c r="AS676" s="10" t="s">
        <v>25</v>
      </c>
      <c r="AT676" s="10" t="s">
        <v>25</v>
      </c>
      <c r="AU676" s="10">
        <f>SUM(COUNTIFS($P676:$AT676,{"Present - Approved","On behalf attendance - Approved","On behalf attendance - Regularise - Approved","Present - Regularise - Approved"}))</f>
        <v>4</v>
      </c>
      <c r="AV676" s="10">
        <f>SUM(COUNTIFS($P676:$AT676,{"Present - Awaiting","Present - Regularise - Awaiting"}))</f>
        <v>0</v>
      </c>
      <c r="AW676" s="10">
        <f>SUM(COUNTIFS($P676:$AT676,{"Weekoff - Approved","Weekoff Regularise - Approved","Weekoff - Regularise - Approved"}))</f>
        <v>1</v>
      </c>
      <c r="AX676" s="10">
        <f>SUM(COUNTIFS($P676:$AT676,{"Half Day - Approved","Halfday Present - Regularise - Approved","Halfday Present - Approved"}))/2</f>
        <v>0</v>
      </c>
      <c r="AY676" s="10">
        <f>SUM(COUNTIFS($P676:$AT676,{"Half Day - Awaiting"}))/2</f>
        <v>0</v>
      </c>
      <c r="AZ676" s="10">
        <f>COUNTIFS($P676:$AT676,"*Leave - approved*")</f>
        <v>1</v>
      </c>
      <c r="BA676" s="10">
        <f>SUM(COUNTIFS($P676:$AT676,{"Leave - Awaiting"}))</f>
        <v>0</v>
      </c>
      <c r="BB676" s="10">
        <f>COUNTIFS($P676:$AT676,"*Holiday*")</f>
        <v>0</v>
      </c>
      <c r="BC676" s="10">
        <f>SUM(COUNTIFS($P676:$AT676,{"Absent","Absent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6" s="10">
        <f>SUM(COUNTIFS($P676:$AT676,{"Not Marked","Halfday Present - Rejected","Half Day - Rejected","Marked Absent - Regularise - Rejected"}))</f>
        <v>0</v>
      </c>
      <c r="BE676" s="10">
        <f>COUNTIFS($P676:$AT676,"*NA*")</f>
        <v>25</v>
      </c>
      <c r="BF676" s="10">
        <f>SUM(AV676+AY676+BA676+BC676+BD676)</f>
        <v>0</v>
      </c>
      <c r="BG676" s="10">
        <f>SUM(AU676+AW676+AX676+AZ676+BB676)</f>
        <v>6</v>
      </c>
      <c r="BH676" s="10">
        <f>SUM($AU676:$BE676)</f>
        <v>31</v>
      </c>
      <c r="BI676" s="10">
        <f>BA676</f>
        <v>0</v>
      </c>
      <c r="BJ676" s="10">
        <f>BD676+BI676</f>
        <v>0</v>
      </c>
      <c r="BK676" s="10">
        <v>0</v>
      </c>
      <c r="BL676" s="10" t="s">
        <v>2380</v>
      </c>
      <c r="BM676" s="10" t="s">
        <v>2377</v>
      </c>
    </row>
    <row r="677" spans="1:65" x14ac:dyDescent="0.25">
      <c r="A677" s="10" t="s">
        <v>141</v>
      </c>
      <c r="B677" s="10" t="s">
        <v>261</v>
      </c>
      <c r="C677" s="10">
        <v>2003381192</v>
      </c>
      <c r="D677" s="10" t="s">
        <v>1806</v>
      </c>
      <c r="E677" s="10" t="s">
        <v>1807</v>
      </c>
      <c r="F677" s="10" t="s">
        <v>91</v>
      </c>
      <c r="G677" s="10" t="s">
        <v>47</v>
      </c>
      <c r="H677" s="10">
        <v>9835515592</v>
      </c>
      <c r="I677" s="10" t="s">
        <v>1216</v>
      </c>
      <c r="J677" s="22">
        <v>45633</v>
      </c>
      <c r="K677" s="10">
        <v>8210602459</v>
      </c>
      <c r="L677" s="10" t="s">
        <v>747</v>
      </c>
      <c r="M677" s="10" t="s">
        <v>146</v>
      </c>
      <c r="N677" s="10" t="s">
        <v>40</v>
      </c>
      <c r="O677" s="10" t="s">
        <v>41</v>
      </c>
      <c r="P677" s="10" t="s">
        <v>15</v>
      </c>
      <c r="Q677" s="10" t="s">
        <v>15</v>
      </c>
      <c r="R677" s="10" t="s">
        <v>15</v>
      </c>
      <c r="S677" s="10" t="s">
        <v>15</v>
      </c>
      <c r="T677" s="10" t="s">
        <v>2282</v>
      </c>
      <c r="U677" s="10" t="s">
        <v>15</v>
      </c>
      <c r="V677" s="10" t="s">
        <v>15</v>
      </c>
      <c r="W677" s="10" t="s">
        <v>15</v>
      </c>
      <c r="X677" s="10" t="s">
        <v>15</v>
      </c>
      <c r="Y677" s="10" t="s">
        <v>15</v>
      </c>
      <c r="Z677" s="10" t="s">
        <v>15</v>
      </c>
      <c r="AA677" s="10" t="s">
        <v>2282</v>
      </c>
      <c r="AB677" s="10" t="s">
        <v>15</v>
      </c>
      <c r="AC677" s="10" t="s">
        <v>15</v>
      </c>
      <c r="AD677" s="10" t="s">
        <v>15</v>
      </c>
      <c r="AE677" s="10" t="s">
        <v>15</v>
      </c>
      <c r="AF677" s="10" t="s">
        <v>2359</v>
      </c>
      <c r="AG677" s="10" t="s">
        <v>2359</v>
      </c>
      <c r="AH677" s="10" t="s">
        <v>2282</v>
      </c>
      <c r="AI677" s="10" t="s">
        <v>15</v>
      </c>
      <c r="AJ677" s="10" t="s">
        <v>15</v>
      </c>
      <c r="AK677" s="10" t="s">
        <v>15</v>
      </c>
      <c r="AL677" s="10" t="s">
        <v>15</v>
      </c>
      <c r="AM677" s="10" t="s">
        <v>15</v>
      </c>
      <c r="AN677" s="10" t="s">
        <v>15</v>
      </c>
      <c r="AO677" s="10" t="s">
        <v>2282</v>
      </c>
      <c r="AP677" s="10" t="s">
        <v>15</v>
      </c>
      <c r="AQ677" s="10" t="s">
        <v>15</v>
      </c>
      <c r="AR677" s="10" t="s">
        <v>15</v>
      </c>
      <c r="AS677" s="10" t="s">
        <v>15</v>
      </c>
      <c r="AT677" s="10" t="s">
        <v>15</v>
      </c>
      <c r="AU677" s="10">
        <f>SUM(COUNTIFS($P677:$AT677,{"Present - Approved","On behalf attendance - Approved","On behalf attendance - Regularise - Approved","Present - Regularise - Approved"}))</f>
        <v>25</v>
      </c>
      <c r="AV677" s="10">
        <f>SUM(COUNTIFS($P677:$AT677,{"Present - Awaiting","Present - Regularise - Awaiting"}))</f>
        <v>0</v>
      </c>
      <c r="AW677" s="10">
        <f>SUM(COUNTIFS($P677:$AT677,{"Weekoff - Approved","Weekoff Regularise - Approved","Weekoff - Regularise - Approved"}))</f>
        <v>4</v>
      </c>
      <c r="AX677" s="10">
        <f>SUM(COUNTIFS($P677:$AT677,{"Half Day - Approved","Halfday Present - Regularise - Approved","Halfday Present - Approved"}))/2</f>
        <v>0</v>
      </c>
      <c r="AY677" s="10">
        <f>SUM(COUNTIFS($P677:$AT677,{"Half Day - Awaiting"}))/2</f>
        <v>0</v>
      </c>
      <c r="AZ677" s="10">
        <f>COUNTIFS($P677:$AT677,"*Leave - approved*")</f>
        <v>2</v>
      </c>
      <c r="BA677" s="10">
        <f>SUM(COUNTIFS($P677:$AT677,{"Leave - Awaiting"}))</f>
        <v>0</v>
      </c>
      <c r="BB677" s="10">
        <f>COUNTIFS($P677:$AT677,"*Holiday*")</f>
        <v>0</v>
      </c>
      <c r="BC677" s="10">
        <f>SUM(COUNTIFS($P677:$AT677,{"Absent","Absent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7" s="10">
        <f>SUM(COUNTIFS($P677:$AT677,{"Not Marked","Halfday Present - Rejected","Half Day - Rejected","Marked Absent - Regularise - Rejected"}))</f>
        <v>0</v>
      </c>
      <c r="BE677" s="10">
        <f>COUNTIFS($P677:$AT677,"*NA*")</f>
        <v>0</v>
      </c>
      <c r="BF677" s="10">
        <f>SUM(AV677+AY677+BA677+BC677+BD677)</f>
        <v>0</v>
      </c>
      <c r="BG677" s="10">
        <f>SUM(AU677+AW677+AX677+AZ677+BB677)</f>
        <v>31</v>
      </c>
      <c r="BH677" s="10">
        <f>SUM($AU677:$BE677)</f>
        <v>31</v>
      </c>
      <c r="BI677" s="10">
        <f>BA677</f>
        <v>0</v>
      </c>
      <c r="BJ677" s="10">
        <f>BD677+BI677</f>
        <v>0</v>
      </c>
      <c r="BK677" s="10">
        <v>0</v>
      </c>
      <c r="BL677" s="10" t="s">
        <v>2380</v>
      </c>
      <c r="BM677" s="10" t="s">
        <v>2377</v>
      </c>
    </row>
    <row r="678" spans="1:65" x14ac:dyDescent="0.25">
      <c r="A678" s="10" t="s">
        <v>117</v>
      </c>
      <c r="B678" s="10" t="s">
        <v>1921</v>
      </c>
      <c r="C678" s="10">
        <v>2003449766</v>
      </c>
      <c r="D678" s="10" t="s">
        <v>1932</v>
      </c>
      <c r="E678" s="10" t="s">
        <v>1933</v>
      </c>
      <c r="F678" s="10" t="s">
        <v>35</v>
      </c>
      <c r="G678" s="10" t="s">
        <v>1628</v>
      </c>
      <c r="H678" s="10">
        <v>7868988629</v>
      </c>
      <c r="I678" s="10" t="s">
        <v>1216</v>
      </c>
      <c r="J678" s="22">
        <v>45679</v>
      </c>
      <c r="K678" s="10">
        <v>8667691083</v>
      </c>
      <c r="L678" s="10" t="s">
        <v>704</v>
      </c>
      <c r="M678" s="10" t="s">
        <v>253</v>
      </c>
      <c r="N678" s="10" t="s">
        <v>2389</v>
      </c>
      <c r="O678" s="15">
        <v>45814</v>
      </c>
      <c r="P678" s="10" t="s">
        <v>15</v>
      </c>
      <c r="Q678" s="10" t="s">
        <v>2361</v>
      </c>
      <c r="R678" s="10" t="s">
        <v>2361</v>
      </c>
      <c r="S678" s="10" t="s">
        <v>2361</v>
      </c>
      <c r="T678" s="10" t="s">
        <v>2282</v>
      </c>
      <c r="U678" s="10" t="s">
        <v>15</v>
      </c>
      <c r="V678" s="10" t="s">
        <v>15</v>
      </c>
      <c r="W678" s="10" t="s">
        <v>15</v>
      </c>
      <c r="X678" s="10" t="s">
        <v>15</v>
      </c>
      <c r="Y678" s="10" t="s">
        <v>15</v>
      </c>
      <c r="Z678" s="10" t="s">
        <v>2361</v>
      </c>
      <c r="AA678" s="10" t="s">
        <v>2282</v>
      </c>
      <c r="AB678" s="10" t="s">
        <v>15</v>
      </c>
      <c r="AC678" s="10" t="s">
        <v>2364</v>
      </c>
      <c r="AD678" s="10" t="s">
        <v>2364</v>
      </c>
      <c r="AE678" s="10" t="s">
        <v>2364</v>
      </c>
      <c r="AF678" s="10" t="s">
        <v>15</v>
      </c>
      <c r="AG678" s="10" t="s">
        <v>2364</v>
      </c>
      <c r="AH678" s="10" t="s">
        <v>2282</v>
      </c>
      <c r="AI678" s="10" t="s">
        <v>2361</v>
      </c>
      <c r="AJ678" s="10" t="s">
        <v>25</v>
      </c>
      <c r="AK678" s="10" t="s">
        <v>25</v>
      </c>
      <c r="AL678" s="10" t="s">
        <v>25</v>
      </c>
      <c r="AM678" s="10" t="s">
        <v>25</v>
      </c>
      <c r="AN678" s="10" t="s">
        <v>25</v>
      </c>
      <c r="AO678" s="10" t="s">
        <v>25</v>
      </c>
      <c r="AP678" s="10" t="s">
        <v>25</v>
      </c>
      <c r="AQ678" s="10" t="s">
        <v>25</v>
      </c>
      <c r="AR678" s="10" t="s">
        <v>25</v>
      </c>
      <c r="AS678" s="10" t="s">
        <v>25</v>
      </c>
      <c r="AT678" s="10" t="s">
        <v>25</v>
      </c>
      <c r="AU678" s="10">
        <f>SUM(COUNTIFS($P678:$AT678,{"Present - Approved","On behalf attendance - Approved","On behalf attendance - Regularise - Approved","Present - Regularise - Approved"}))</f>
        <v>8</v>
      </c>
      <c r="AV678" s="10">
        <f>SUM(COUNTIFS($P678:$AT678,{"Present - Awaiting","Present - Regularise - Awaiting"}))</f>
        <v>0</v>
      </c>
      <c r="AW678" s="10">
        <f>SUM(COUNTIFS($P678:$AT678,{"Weekoff - Approved","Weekoff Regularise - Approved","Weekoff - Regularise - Approved"}))</f>
        <v>3</v>
      </c>
      <c r="AX678" s="10">
        <f>SUM(COUNTIFS($P678:$AT678,{"Half Day - Approved","Halfday Present - Regularise - Approved","Halfday Present - Approved"}))/2</f>
        <v>0</v>
      </c>
      <c r="AY678" s="10">
        <f>SUM(COUNTIFS($P678:$AT678,{"Half Day - Awaiting"}))/2</f>
        <v>0</v>
      </c>
      <c r="AZ678" s="10">
        <f>COUNTIFS($P678:$AT678,"*Leave - approved*")</f>
        <v>0</v>
      </c>
      <c r="BA678" s="10">
        <f>SUM(COUNTIFS($P678:$AT678,{"Leave - Awaiting"}))</f>
        <v>0</v>
      </c>
      <c r="BB678" s="10">
        <f>COUNTIFS($P678:$AT678,"*Holiday*")</f>
        <v>0</v>
      </c>
      <c r="BC678" s="10">
        <f>SUM(COUNTIFS($P678:$AT678,{"Absent","Absent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D678" s="10">
        <f>SUM(COUNTIFS($P678:$AT678,{"Not Marked","Halfday Present - Rejected","Half Day - Rejected","Marked Absent - Regularise - Rejected"}))</f>
        <v>5</v>
      </c>
      <c r="BE678" s="10">
        <f>COUNTIFS($P678:$AT678,"*NA*")</f>
        <v>11</v>
      </c>
      <c r="BF678" s="10">
        <f>SUM(AV678+AY678+BA678+BC678+BD678)</f>
        <v>9</v>
      </c>
      <c r="BG678" s="10">
        <f>SUM(AU678+AW678+AX678+AZ678+BB678)</f>
        <v>11</v>
      </c>
      <c r="BH678" s="10">
        <f>SUM($AU678:$BE678)</f>
        <v>31</v>
      </c>
      <c r="BI678" s="10">
        <f>BA678</f>
        <v>0</v>
      </c>
      <c r="BJ678" s="10">
        <f>BD678+BI678</f>
        <v>5</v>
      </c>
      <c r="BK678" s="10">
        <v>9</v>
      </c>
      <c r="BL678" s="10" t="s">
        <v>2384</v>
      </c>
      <c r="BM678" s="10" t="s">
        <v>2377</v>
      </c>
    </row>
    <row r="679" spans="1:65" x14ac:dyDescent="0.25">
      <c r="A679" s="10" t="s">
        <v>107</v>
      </c>
      <c r="B679" s="10" t="s">
        <v>1636</v>
      </c>
      <c r="C679" s="10">
        <v>2003381194</v>
      </c>
      <c r="D679" s="10" t="s">
        <v>1808</v>
      </c>
      <c r="E679" s="10" t="s">
        <v>1809</v>
      </c>
      <c r="F679" s="10" t="s">
        <v>104</v>
      </c>
      <c r="G679" s="10" t="s">
        <v>47</v>
      </c>
      <c r="H679" s="10">
        <v>7275492225</v>
      </c>
      <c r="I679" s="10" t="s">
        <v>1216</v>
      </c>
      <c r="J679" s="22">
        <v>45626</v>
      </c>
      <c r="K679" s="10">
        <v>7071200025</v>
      </c>
      <c r="L679" s="10" t="s">
        <v>940</v>
      </c>
      <c r="M679" s="10" t="s">
        <v>371</v>
      </c>
      <c r="N679" s="10" t="s">
        <v>40</v>
      </c>
      <c r="O679" s="10" t="s">
        <v>41</v>
      </c>
      <c r="P679" s="10" t="s">
        <v>15</v>
      </c>
      <c r="Q679" s="10" t="s">
        <v>15</v>
      </c>
      <c r="R679" s="10" t="s">
        <v>15</v>
      </c>
      <c r="S679" s="10" t="s">
        <v>15</v>
      </c>
      <c r="T679" s="10" t="s">
        <v>2282</v>
      </c>
      <c r="U679" s="10" t="s">
        <v>15</v>
      </c>
      <c r="V679" s="10" t="s">
        <v>2367</v>
      </c>
      <c r="W679" s="10" t="s">
        <v>15</v>
      </c>
      <c r="X679" s="10" t="s">
        <v>15</v>
      </c>
      <c r="Y679" s="10" t="s">
        <v>2367</v>
      </c>
      <c r="Z679" s="10" t="s">
        <v>15</v>
      </c>
      <c r="AA679" s="10" t="s">
        <v>2282</v>
      </c>
      <c r="AB679" s="10" t="s">
        <v>15</v>
      </c>
      <c r="AC679" s="10" t="s">
        <v>15</v>
      </c>
      <c r="AD679" s="10" t="s">
        <v>15</v>
      </c>
      <c r="AE679" s="10" t="s">
        <v>15</v>
      </c>
      <c r="AF679" s="10" t="s">
        <v>15</v>
      </c>
      <c r="AG679" s="10" t="s">
        <v>2362</v>
      </c>
      <c r="AH679" s="10" t="s">
        <v>2282</v>
      </c>
      <c r="AI679" s="10" t="s">
        <v>15</v>
      </c>
      <c r="AJ679" s="10" t="s">
        <v>15</v>
      </c>
      <c r="AK679" s="10" t="s">
        <v>15</v>
      </c>
      <c r="AL679" s="10" t="s">
        <v>15</v>
      </c>
      <c r="AM679" s="10" t="s">
        <v>15</v>
      </c>
      <c r="AN679" s="10" t="s">
        <v>15</v>
      </c>
      <c r="AO679" s="10" t="s">
        <v>2282</v>
      </c>
      <c r="AP679" s="10" t="s">
        <v>15</v>
      </c>
      <c r="AQ679" s="10" t="s">
        <v>15</v>
      </c>
      <c r="AR679" s="10" t="s">
        <v>15</v>
      </c>
      <c r="AS679" s="10" t="s">
        <v>15</v>
      </c>
      <c r="AT679" s="10" t="s">
        <v>15</v>
      </c>
      <c r="AU679" s="10">
        <f>SUM(COUNTIFS($P679:$AT679,{"Present - Approved","On behalf attendance - Approved","On behalf attendance - Regularise - Approved","Present - Regularise - Approved"}))</f>
        <v>26</v>
      </c>
      <c r="AV679" s="10">
        <f>SUM(COUNTIFS($P679:$AT679,{"Present - Awaiting","Present - Regularise - Awaiting"}))</f>
        <v>0</v>
      </c>
      <c r="AW679" s="10">
        <f>SUM(COUNTIFS($P679:$AT679,{"Weekoff - Approved","Weekoff Regularise - Approved","Weekoff - Regularise - Approved"}))</f>
        <v>4</v>
      </c>
      <c r="AX679" s="10">
        <f>SUM(COUNTIFS($P679:$AT679,{"Half Day - Approved","Halfday Present - Regularise - Approved","Halfday Present - Approved"}))/2</f>
        <v>0</v>
      </c>
      <c r="AY679" s="10">
        <f>SUM(COUNTIFS($P679:$AT679,{"Half Day - Awaiting"}))/2</f>
        <v>0</v>
      </c>
      <c r="AZ679" s="10">
        <f>COUNTIFS($P679:$AT679,"*Leave - approved*")</f>
        <v>0</v>
      </c>
      <c r="BA679" s="10">
        <f>SUM(COUNTIFS($P679:$AT679,{"Leave - Awaiting"}))</f>
        <v>0</v>
      </c>
      <c r="BB679" s="10">
        <f>COUNTIFS($P679:$AT679,"*Holiday*")</f>
        <v>1</v>
      </c>
      <c r="BC679" s="10">
        <f>SUM(COUNTIFS($P679:$AT679,{"Absent","Absent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79" s="10">
        <f>SUM(COUNTIFS($P679:$AT679,{"Not Marked","Halfday Present - Rejected","Half Day - Rejected","Marked Absent - Regularise - Rejected"}))</f>
        <v>0</v>
      </c>
      <c r="BE679" s="10">
        <f>COUNTIFS($P679:$AT679,"*NA*")</f>
        <v>0</v>
      </c>
      <c r="BF679" s="10">
        <f>SUM(AV679+AY679+BA679+BC679+BD679)</f>
        <v>0</v>
      </c>
      <c r="BG679" s="10">
        <f>SUM(AU679+AW679+AX679+AZ679+BB679)</f>
        <v>31</v>
      </c>
      <c r="BH679" s="10">
        <f>SUM($AU679:$BE679)</f>
        <v>31</v>
      </c>
      <c r="BI679" s="10">
        <f>BA679</f>
        <v>0</v>
      </c>
      <c r="BJ679" s="10">
        <f>BD679+BI679</f>
        <v>0</v>
      </c>
      <c r="BK679" s="10">
        <v>0</v>
      </c>
      <c r="BL679" s="10" t="s">
        <v>2380</v>
      </c>
      <c r="BM679" s="10" t="s">
        <v>2377</v>
      </c>
    </row>
    <row r="680" spans="1:65" x14ac:dyDescent="0.25">
      <c r="A680" s="10" t="s">
        <v>151</v>
      </c>
      <c r="B680" s="10" t="s">
        <v>620</v>
      </c>
      <c r="C680" s="10">
        <v>2003381198</v>
      </c>
      <c r="D680" s="10" t="s">
        <v>1810</v>
      </c>
      <c r="E680" s="10" t="s">
        <v>1811</v>
      </c>
      <c r="F680" s="10" t="s">
        <v>104</v>
      </c>
      <c r="G680" s="10" t="s">
        <v>47</v>
      </c>
      <c r="H680" s="10">
        <v>9929701128</v>
      </c>
      <c r="I680" s="10" t="s">
        <v>1216</v>
      </c>
      <c r="J680" s="22">
        <v>45627</v>
      </c>
      <c r="K680" s="10">
        <v>8104678143</v>
      </c>
      <c r="L680" s="10" t="s">
        <v>623</v>
      </c>
      <c r="M680" s="10" t="s">
        <v>156</v>
      </c>
      <c r="N680" s="10" t="s">
        <v>40</v>
      </c>
      <c r="O680" s="10" t="s">
        <v>41</v>
      </c>
      <c r="P680" s="10" t="s">
        <v>2367</v>
      </c>
      <c r="Q680" s="10" t="s">
        <v>2367</v>
      </c>
      <c r="R680" s="10" t="s">
        <v>2367</v>
      </c>
      <c r="S680" s="10" t="s">
        <v>2367</v>
      </c>
      <c r="T680" s="10" t="s">
        <v>2282</v>
      </c>
      <c r="U680" s="10" t="s">
        <v>2367</v>
      </c>
      <c r="V680" s="10" t="s">
        <v>2367</v>
      </c>
      <c r="W680" s="10" t="s">
        <v>2367</v>
      </c>
      <c r="X680" s="10" t="s">
        <v>2367</v>
      </c>
      <c r="Y680" s="10" t="s">
        <v>2367</v>
      </c>
      <c r="Z680" s="10" t="s">
        <v>2367</v>
      </c>
      <c r="AA680" s="10" t="s">
        <v>2282</v>
      </c>
      <c r="AB680" s="10" t="s">
        <v>2367</v>
      </c>
      <c r="AC680" s="10" t="s">
        <v>2367</v>
      </c>
      <c r="AD680" s="10" t="s">
        <v>2367</v>
      </c>
      <c r="AE680" s="10" t="s">
        <v>2367</v>
      </c>
      <c r="AF680" s="10" t="s">
        <v>2367</v>
      </c>
      <c r="AG680" s="10" t="s">
        <v>2362</v>
      </c>
      <c r="AH680" s="10" t="s">
        <v>2282</v>
      </c>
      <c r="AI680" s="10" t="s">
        <v>2367</v>
      </c>
      <c r="AJ680" s="10" t="s">
        <v>2367</v>
      </c>
      <c r="AK680" s="10" t="s">
        <v>2367</v>
      </c>
      <c r="AL680" s="10" t="s">
        <v>2367</v>
      </c>
      <c r="AM680" s="10" t="s">
        <v>2367</v>
      </c>
      <c r="AN680" s="10" t="s">
        <v>2367</v>
      </c>
      <c r="AO680" s="10" t="s">
        <v>2282</v>
      </c>
      <c r="AP680" s="10" t="s">
        <v>2367</v>
      </c>
      <c r="AQ680" s="10" t="s">
        <v>2367</v>
      </c>
      <c r="AR680" s="10" t="s">
        <v>15</v>
      </c>
      <c r="AS680" s="10" t="s">
        <v>15</v>
      </c>
      <c r="AT680" s="10" t="s">
        <v>15</v>
      </c>
      <c r="AU680" s="10">
        <f>SUM(COUNTIFS($P680:$AT680,{"Present - Approved","On behalf attendance - Approved","On behalf attendance - Regularise - Approved","Present - Regularise - Approved"}))</f>
        <v>26</v>
      </c>
      <c r="AV680" s="10">
        <f>SUM(COUNTIFS($P680:$AT680,{"Present - Awaiting","Present - Regularise - Awaiting"}))</f>
        <v>0</v>
      </c>
      <c r="AW680" s="10">
        <f>SUM(COUNTIFS($P680:$AT680,{"Weekoff - Approved","Weekoff Regularise - Approved","Weekoff - Regularise - Approved"}))</f>
        <v>4</v>
      </c>
      <c r="AX680" s="10">
        <f>SUM(COUNTIFS($P680:$AT680,{"Half Day - Approved","Halfday Present - Regularise - Approved","Halfday Present - Approved"}))/2</f>
        <v>0</v>
      </c>
      <c r="AY680" s="10">
        <f>SUM(COUNTIFS($P680:$AT680,{"Half Day - Awaiting"}))/2</f>
        <v>0</v>
      </c>
      <c r="AZ680" s="10">
        <f>COUNTIFS($P680:$AT680,"*Leave - approved*")</f>
        <v>0</v>
      </c>
      <c r="BA680" s="10">
        <f>SUM(COUNTIFS($P680:$AT680,{"Leave - Awaiting"}))</f>
        <v>0</v>
      </c>
      <c r="BB680" s="10">
        <f>COUNTIFS($P680:$AT680,"*Holiday*")</f>
        <v>1</v>
      </c>
      <c r="BC680" s="10">
        <f>SUM(COUNTIFS($P680:$AT680,{"Absent","Absent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0" s="10">
        <f>SUM(COUNTIFS($P680:$AT680,{"Not Marked","Halfday Present - Rejected","Half Day - Rejected","Marked Absent - Regularise - Rejected"}))</f>
        <v>0</v>
      </c>
      <c r="BE680" s="10">
        <f>COUNTIFS($P680:$AT680,"*NA*")</f>
        <v>0</v>
      </c>
      <c r="BF680" s="10">
        <f>SUM(AV680+AY680+BA680+BC680+BD680)</f>
        <v>0</v>
      </c>
      <c r="BG680" s="10">
        <f>SUM(AU680+AW680+AX680+AZ680+BB680)</f>
        <v>31</v>
      </c>
      <c r="BH680" s="10">
        <f>SUM($AU680:$BE680)</f>
        <v>31</v>
      </c>
      <c r="BI680" s="10">
        <f>BA680</f>
        <v>0</v>
      </c>
      <c r="BJ680" s="10">
        <f>BD680+BI680</f>
        <v>0</v>
      </c>
      <c r="BK680" s="10">
        <v>0</v>
      </c>
      <c r="BL680" s="10" t="s">
        <v>2380</v>
      </c>
      <c r="BM680" s="10" t="s">
        <v>2377</v>
      </c>
    </row>
    <row r="681" spans="1:65" x14ac:dyDescent="0.25">
      <c r="A681" s="10" t="s">
        <v>107</v>
      </c>
      <c r="B681" s="10" t="s">
        <v>108</v>
      </c>
      <c r="C681" s="10">
        <v>2003381195</v>
      </c>
      <c r="D681" s="10" t="s">
        <v>1812</v>
      </c>
      <c r="E681" s="10" t="s">
        <v>1813</v>
      </c>
      <c r="F681" s="10" t="s">
        <v>104</v>
      </c>
      <c r="G681" s="10" t="s">
        <v>47</v>
      </c>
      <c r="H681" s="10">
        <v>9889490498</v>
      </c>
      <c r="I681" s="10" t="s">
        <v>1216</v>
      </c>
      <c r="J681" s="22">
        <v>45628</v>
      </c>
      <c r="K681" s="10">
        <v>7408995511</v>
      </c>
      <c r="L681" s="10" t="s">
        <v>374</v>
      </c>
      <c r="M681" s="10" t="s">
        <v>375</v>
      </c>
      <c r="N681" s="10" t="s">
        <v>40</v>
      </c>
      <c r="O681" s="10" t="s">
        <v>41</v>
      </c>
      <c r="P681" s="10" t="s">
        <v>15</v>
      </c>
      <c r="Q681" s="10" t="s">
        <v>15</v>
      </c>
      <c r="R681" s="10" t="s">
        <v>15</v>
      </c>
      <c r="S681" s="10" t="s">
        <v>15</v>
      </c>
      <c r="T681" s="10" t="s">
        <v>2282</v>
      </c>
      <c r="U681" s="10" t="s">
        <v>15</v>
      </c>
      <c r="V681" s="10" t="s">
        <v>15</v>
      </c>
      <c r="W681" s="10" t="s">
        <v>15</v>
      </c>
      <c r="X681" s="10" t="s">
        <v>15</v>
      </c>
      <c r="Y681" s="10" t="s">
        <v>15</v>
      </c>
      <c r="Z681" s="10" t="s">
        <v>15</v>
      </c>
      <c r="AA681" s="10" t="s">
        <v>2282</v>
      </c>
      <c r="AB681" s="10" t="s">
        <v>15</v>
      </c>
      <c r="AC681" s="10" t="s">
        <v>15</v>
      </c>
      <c r="AD681" s="10" t="s">
        <v>2360</v>
      </c>
      <c r="AE681" s="10" t="s">
        <v>15</v>
      </c>
      <c r="AF681" s="10" t="s">
        <v>15</v>
      </c>
      <c r="AG681" s="10" t="s">
        <v>2362</v>
      </c>
      <c r="AH681" s="10" t="s">
        <v>2282</v>
      </c>
      <c r="AI681" s="10" t="s">
        <v>15</v>
      </c>
      <c r="AJ681" s="10" t="s">
        <v>15</v>
      </c>
      <c r="AK681" s="10" t="s">
        <v>2359</v>
      </c>
      <c r="AL681" s="10" t="s">
        <v>15</v>
      </c>
      <c r="AM681" s="10" t="s">
        <v>15</v>
      </c>
      <c r="AN681" s="10" t="s">
        <v>15</v>
      </c>
      <c r="AO681" s="10" t="s">
        <v>2282</v>
      </c>
      <c r="AP681" s="10" t="s">
        <v>15</v>
      </c>
      <c r="AQ681" s="10" t="s">
        <v>15</v>
      </c>
      <c r="AR681" s="10" t="s">
        <v>15</v>
      </c>
      <c r="AS681" s="10" t="s">
        <v>2360</v>
      </c>
      <c r="AT681" s="10" t="s">
        <v>15</v>
      </c>
      <c r="AU681" s="10">
        <f>SUM(COUNTIFS($P681:$AT681,{"Present - Approved","On behalf attendance - Approved","On behalf attendance - Regularise - Approved","Present - Regularise - Approved"}))</f>
        <v>25</v>
      </c>
      <c r="AV681" s="10">
        <f>SUM(COUNTIFS($P681:$AT681,{"Present - Awaiting","Present - Regularise - Awaiting"}))</f>
        <v>0</v>
      </c>
      <c r="AW681" s="10">
        <f>SUM(COUNTIFS($P681:$AT681,{"Weekoff - Approved","Weekoff Regularise - Approved","Weekoff - Regularise - Approved"}))</f>
        <v>4</v>
      </c>
      <c r="AX681" s="10">
        <f>SUM(COUNTIFS($P681:$AT681,{"Half Day - Approved","Halfday Present - Regularise - Approved","Halfday Present - Approved"}))/2</f>
        <v>0</v>
      </c>
      <c r="AY681" s="10">
        <f>SUM(COUNTIFS($P681:$AT681,{"Half Day - Awaiting"}))/2</f>
        <v>0</v>
      </c>
      <c r="AZ681" s="10">
        <f>COUNTIFS($P681:$AT681,"*Leave - approved*")</f>
        <v>1</v>
      </c>
      <c r="BA681" s="10">
        <f>SUM(COUNTIFS($P681:$AT681,{"Leave - Awaiting"}))</f>
        <v>0</v>
      </c>
      <c r="BB681" s="10">
        <f>COUNTIFS($P681:$AT681,"*Holiday*")</f>
        <v>1</v>
      </c>
      <c r="BC681" s="10">
        <f>SUM(COUNTIFS($P681:$AT681,{"Absent","Absent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1" s="10">
        <f>SUM(COUNTIFS($P681:$AT681,{"Not Marked","Halfday Present - Rejected","Half Day - Rejected","Marked Absent - Regularise - Rejected"}))</f>
        <v>0</v>
      </c>
      <c r="BE681" s="10">
        <f>COUNTIFS($P681:$AT681,"*NA*")</f>
        <v>0</v>
      </c>
      <c r="BF681" s="10">
        <f>SUM(AV681+AY681+BA681+BC681+BD681)</f>
        <v>0</v>
      </c>
      <c r="BG681" s="10">
        <f>SUM(AU681+AW681+AX681+AZ681+BB681)</f>
        <v>31</v>
      </c>
      <c r="BH681" s="10">
        <f>SUM($AU681:$BE681)</f>
        <v>31</v>
      </c>
      <c r="BI681" s="10">
        <f>BA681</f>
        <v>0</v>
      </c>
      <c r="BJ681" s="10">
        <f>BD681+BI681</f>
        <v>0</v>
      </c>
      <c r="BK681" s="10">
        <v>0</v>
      </c>
      <c r="BL681" s="10" t="s">
        <v>2380</v>
      </c>
      <c r="BM681" s="10" t="s">
        <v>2377</v>
      </c>
    </row>
    <row r="682" spans="1:65" x14ac:dyDescent="0.25">
      <c r="A682" s="10" t="s">
        <v>70</v>
      </c>
      <c r="B682" s="10" t="s">
        <v>1814</v>
      </c>
      <c r="C682" s="10">
        <v>2003381197</v>
      </c>
      <c r="D682" s="10" t="s">
        <v>1815</v>
      </c>
      <c r="E682" s="10" t="s">
        <v>1816</v>
      </c>
      <c r="F682" s="10" t="s">
        <v>35</v>
      </c>
      <c r="G682" s="10" t="s">
        <v>47</v>
      </c>
      <c r="H682" s="10">
        <v>7095065058</v>
      </c>
      <c r="I682" s="10" t="s">
        <v>1216</v>
      </c>
      <c r="J682" s="22">
        <v>45632</v>
      </c>
      <c r="K682" s="10">
        <v>9491793933</v>
      </c>
      <c r="L682" s="10" t="s">
        <v>1817</v>
      </c>
      <c r="M682" s="10" t="s">
        <v>253</v>
      </c>
      <c r="N682" s="10" t="s">
        <v>40</v>
      </c>
      <c r="O682" s="10" t="s">
        <v>41</v>
      </c>
      <c r="P682" s="10" t="s">
        <v>15</v>
      </c>
      <c r="Q682" s="10" t="s">
        <v>15</v>
      </c>
      <c r="R682" s="10" t="s">
        <v>15</v>
      </c>
      <c r="S682" s="10" t="s">
        <v>15</v>
      </c>
      <c r="T682" s="10" t="s">
        <v>2282</v>
      </c>
      <c r="U682" s="10" t="s">
        <v>15</v>
      </c>
      <c r="V682" s="10" t="s">
        <v>15</v>
      </c>
      <c r="W682" s="10" t="s">
        <v>15</v>
      </c>
      <c r="X682" s="10" t="s">
        <v>15</v>
      </c>
      <c r="Y682" s="10" t="s">
        <v>15</v>
      </c>
      <c r="Z682" s="10" t="s">
        <v>15</v>
      </c>
      <c r="AA682" s="10" t="s">
        <v>2282</v>
      </c>
      <c r="AB682" s="10" t="s">
        <v>15</v>
      </c>
      <c r="AC682" s="10" t="s">
        <v>15</v>
      </c>
      <c r="AD682" s="10" t="s">
        <v>15</v>
      </c>
      <c r="AE682" s="10" t="s">
        <v>15</v>
      </c>
      <c r="AF682" s="10" t="s">
        <v>15</v>
      </c>
      <c r="AG682" s="10" t="s">
        <v>15</v>
      </c>
      <c r="AH682" s="10" t="s">
        <v>2282</v>
      </c>
      <c r="AI682" s="10" t="s">
        <v>15</v>
      </c>
      <c r="AJ682" s="10" t="s">
        <v>15</v>
      </c>
      <c r="AK682" s="10" t="s">
        <v>15</v>
      </c>
      <c r="AL682" s="10" t="s">
        <v>15</v>
      </c>
      <c r="AM682" s="10" t="s">
        <v>15</v>
      </c>
      <c r="AN682" s="10" t="s">
        <v>15</v>
      </c>
      <c r="AO682" s="10" t="s">
        <v>2282</v>
      </c>
      <c r="AP682" s="10" t="s">
        <v>15</v>
      </c>
      <c r="AQ682" s="10" t="s">
        <v>15</v>
      </c>
      <c r="AR682" s="10" t="s">
        <v>15</v>
      </c>
      <c r="AS682" s="10" t="s">
        <v>15</v>
      </c>
      <c r="AT682" s="10" t="s">
        <v>15</v>
      </c>
      <c r="AU682" s="10">
        <f>SUM(COUNTIFS($P682:$AT682,{"Present - Approved","On behalf attendance - Approved","On behalf attendance - Regularise - Approved","Present - Regularise - Approved"}))</f>
        <v>27</v>
      </c>
      <c r="AV682" s="10">
        <f>SUM(COUNTIFS($P682:$AT682,{"Present - Awaiting","Present - Regularise - Awaiting"}))</f>
        <v>0</v>
      </c>
      <c r="AW682" s="10">
        <f>SUM(COUNTIFS($P682:$AT682,{"Weekoff - Approved","Weekoff Regularise - Approved","Weekoff - Regularise - Approved"}))</f>
        <v>4</v>
      </c>
      <c r="AX682" s="10">
        <f>SUM(COUNTIFS($P682:$AT682,{"Half Day - Approved","Halfday Present - Regularise - Approved","Halfday Present - Approved"}))/2</f>
        <v>0</v>
      </c>
      <c r="AY682" s="10">
        <f>SUM(COUNTIFS($P682:$AT682,{"Half Day - Awaiting"}))/2</f>
        <v>0</v>
      </c>
      <c r="AZ682" s="10">
        <f>COUNTIFS($P682:$AT682,"*Leave - approved*")</f>
        <v>0</v>
      </c>
      <c r="BA682" s="10">
        <f>SUM(COUNTIFS($P682:$AT682,{"Leave - Awaiting"}))</f>
        <v>0</v>
      </c>
      <c r="BB682" s="10">
        <f>COUNTIFS($P682:$AT682,"*Holiday*")</f>
        <v>0</v>
      </c>
      <c r="BC682" s="10">
        <f>SUM(COUNTIFS($P682:$AT682,{"Absent","Absent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2" s="10">
        <f>SUM(COUNTIFS($P682:$AT682,{"Not Marked","Halfday Present - Rejected","Half Day - Rejected","Marked Absent - Regularise - Rejected"}))</f>
        <v>0</v>
      </c>
      <c r="BE682" s="10">
        <f>COUNTIFS($P682:$AT682,"*NA*")</f>
        <v>0</v>
      </c>
      <c r="BF682" s="10">
        <f>SUM(AV682+AY682+BA682+BC682+BD682)</f>
        <v>0</v>
      </c>
      <c r="BG682" s="10">
        <f>SUM(AU682+AW682+AX682+AZ682+BB682)</f>
        <v>31</v>
      </c>
      <c r="BH682" s="10">
        <f>SUM($AU682:$BE682)</f>
        <v>31</v>
      </c>
      <c r="BI682" s="10">
        <f>BA682</f>
        <v>0</v>
      </c>
      <c r="BJ682" s="10">
        <f>BD682+BI682</f>
        <v>0</v>
      </c>
      <c r="BK682" s="10">
        <v>0</v>
      </c>
      <c r="BL682" s="10" t="s">
        <v>2380</v>
      </c>
      <c r="BM682" s="10" t="s">
        <v>2377</v>
      </c>
    </row>
    <row r="683" spans="1:65" x14ac:dyDescent="0.25">
      <c r="A683" s="10" t="s">
        <v>736</v>
      </c>
      <c r="B683" s="10" t="s">
        <v>829</v>
      </c>
      <c r="C683" s="10">
        <v>2003381210</v>
      </c>
      <c r="D683" s="10" t="s">
        <v>1823</v>
      </c>
      <c r="E683" s="10" t="s">
        <v>1824</v>
      </c>
      <c r="F683" s="10" t="s">
        <v>91</v>
      </c>
      <c r="G683" s="10" t="s">
        <v>36</v>
      </c>
      <c r="H683" s="10">
        <v>7856925490</v>
      </c>
      <c r="I683" s="10" t="s">
        <v>37</v>
      </c>
      <c r="J683" s="22">
        <v>45642</v>
      </c>
      <c r="K683" s="10">
        <v>7982420573</v>
      </c>
      <c r="L683" s="10" t="s">
        <v>1323</v>
      </c>
      <c r="M683" s="10" t="s">
        <v>1324</v>
      </c>
      <c r="N683" s="10" t="s">
        <v>40</v>
      </c>
      <c r="O683" s="10" t="s">
        <v>41</v>
      </c>
      <c r="P683" s="10" t="s">
        <v>15</v>
      </c>
      <c r="Q683" s="10" t="s">
        <v>15</v>
      </c>
      <c r="R683" s="10" t="s">
        <v>15</v>
      </c>
      <c r="S683" s="10" t="s">
        <v>15</v>
      </c>
      <c r="T683" s="10" t="s">
        <v>2282</v>
      </c>
      <c r="U683" s="10" t="s">
        <v>15</v>
      </c>
      <c r="V683" s="10" t="s">
        <v>15</v>
      </c>
      <c r="W683" s="10" t="s">
        <v>15</v>
      </c>
      <c r="X683" s="10" t="s">
        <v>15</v>
      </c>
      <c r="Y683" s="10" t="s">
        <v>15</v>
      </c>
      <c r="Z683" s="10" t="s">
        <v>2359</v>
      </c>
      <c r="AA683" s="10" t="s">
        <v>2282</v>
      </c>
      <c r="AB683" s="10" t="s">
        <v>15</v>
      </c>
      <c r="AC683" s="10" t="s">
        <v>15</v>
      </c>
      <c r="AD683" s="10" t="s">
        <v>15</v>
      </c>
      <c r="AE683" s="10" t="s">
        <v>15</v>
      </c>
      <c r="AF683" s="10" t="s">
        <v>15</v>
      </c>
      <c r="AG683" s="10" t="s">
        <v>15</v>
      </c>
      <c r="AH683" s="10" t="s">
        <v>2282</v>
      </c>
      <c r="AI683" s="10" t="s">
        <v>15</v>
      </c>
      <c r="AJ683" s="10" t="s">
        <v>15</v>
      </c>
      <c r="AK683" s="10" t="s">
        <v>15</v>
      </c>
      <c r="AL683" s="10" t="s">
        <v>15</v>
      </c>
      <c r="AM683" s="10" t="s">
        <v>15</v>
      </c>
      <c r="AN683" s="10" t="s">
        <v>15</v>
      </c>
      <c r="AO683" s="10" t="s">
        <v>2282</v>
      </c>
      <c r="AP683" s="10" t="s">
        <v>15</v>
      </c>
      <c r="AQ683" s="10" t="s">
        <v>15</v>
      </c>
      <c r="AR683" s="10" t="s">
        <v>15</v>
      </c>
      <c r="AS683" s="10" t="s">
        <v>15</v>
      </c>
      <c r="AT683" s="10" t="s">
        <v>15</v>
      </c>
      <c r="AU683" s="10">
        <f>SUM(COUNTIFS($P683:$AT683,{"Present - Approved","On behalf attendance - Approved","On behalf attendance - Regularise - Approved","Present - Regularise - Approved"}))</f>
        <v>26</v>
      </c>
      <c r="AV683" s="10">
        <f>SUM(COUNTIFS($P683:$AT683,{"Present - Awaiting","Present - Regularise - Awaiting"}))</f>
        <v>0</v>
      </c>
      <c r="AW683" s="10">
        <f>SUM(COUNTIFS($P683:$AT683,{"Weekoff - Approved","Weekoff Regularise - Approved","Weekoff - Regularise - Approved"}))</f>
        <v>4</v>
      </c>
      <c r="AX683" s="10">
        <f>SUM(COUNTIFS($P683:$AT683,{"Half Day - Approved","Halfday Present - Regularise - Approved","Halfday Present - Approved"}))/2</f>
        <v>0</v>
      </c>
      <c r="AY683" s="10">
        <f>SUM(COUNTIFS($P683:$AT683,{"Half Day - Awaiting"}))/2</f>
        <v>0</v>
      </c>
      <c r="AZ683" s="10">
        <f>COUNTIFS($P683:$AT683,"*Leave - approved*")</f>
        <v>1</v>
      </c>
      <c r="BA683" s="10">
        <f>SUM(COUNTIFS($P683:$AT683,{"Leave - Awaiting"}))</f>
        <v>0</v>
      </c>
      <c r="BB683" s="10">
        <f>COUNTIFS($P683:$AT683,"*Holiday*")</f>
        <v>0</v>
      </c>
      <c r="BC683" s="10">
        <f>SUM(COUNTIFS($P683:$AT683,{"Absent","Absent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3" s="10">
        <f>SUM(COUNTIFS($P683:$AT683,{"Not Marked","Halfday Present - Rejected","Half Day - Rejected","Marked Absent - Regularise - Rejected"}))</f>
        <v>0</v>
      </c>
      <c r="BE683" s="10">
        <f>COUNTIFS($P683:$AT683,"*NA*")</f>
        <v>0</v>
      </c>
      <c r="BF683" s="10">
        <f>SUM(AV683+AY683+BA683+BC683+BD683)</f>
        <v>0</v>
      </c>
      <c r="BG683" s="10">
        <f>SUM(AU683+AW683+AX683+AZ683+BB683)</f>
        <v>31</v>
      </c>
      <c r="BH683" s="10">
        <f>SUM($AU683:$BE683)</f>
        <v>31</v>
      </c>
      <c r="BI683" s="10">
        <f>BA683</f>
        <v>0</v>
      </c>
      <c r="BJ683" s="10">
        <f>BD683+BI683</f>
        <v>0</v>
      </c>
      <c r="BK683" s="10">
        <v>0</v>
      </c>
      <c r="BL683" s="10" t="s">
        <v>2380</v>
      </c>
      <c r="BM683" s="10" t="s">
        <v>2377</v>
      </c>
    </row>
    <row r="684" spans="1:65" x14ac:dyDescent="0.25">
      <c r="A684" s="10" t="s">
        <v>42</v>
      </c>
      <c r="B684" s="10" t="s">
        <v>1827</v>
      </c>
      <c r="C684" s="10">
        <v>2003381208</v>
      </c>
      <c r="D684" s="10" t="s">
        <v>1828</v>
      </c>
      <c r="E684" s="10" t="s">
        <v>1829</v>
      </c>
      <c r="F684" s="10" t="s">
        <v>46</v>
      </c>
      <c r="G684" s="10" t="s">
        <v>47</v>
      </c>
      <c r="H684" s="10">
        <v>7692804788</v>
      </c>
      <c r="I684" s="10" t="s">
        <v>1216</v>
      </c>
      <c r="J684" s="22">
        <v>45636</v>
      </c>
      <c r="K684" s="10">
        <v>9826624917</v>
      </c>
      <c r="L684" s="10" t="s">
        <v>635</v>
      </c>
      <c r="M684" s="10" t="s">
        <v>50</v>
      </c>
      <c r="N684" s="10" t="s">
        <v>40</v>
      </c>
      <c r="O684" s="10" t="s">
        <v>41</v>
      </c>
      <c r="P684" s="10" t="s">
        <v>15</v>
      </c>
      <c r="Q684" s="10" t="s">
        <v>15</v>
      </c>
      <c r="R684" s="10" t="s">
        <v>15</v>
      </c>
      <c r="S684" s="10" t="s">
        <v>15</v>
      </c>
      <c r="T684" s="10" t="s">
        <v>2282</v>
      </c>
      <c r="U684" s="10" t="s">
        <v>15</v>
      </c>
      <c r="V684" s="10" t="s">
        <v>15</v>
      </c>
      <c r="W684" s="10" t="s">
        <v>15</v>
      </c>
      <c r="X684" s="10" t="s">
        <v>15</v>
      </c>
      <c r="Y684" s="10" t="s">
        <v>15</v>
      </c>
      <c r="Z684" s="10" t="s">
        <v>15</v>
      </c>
      <c r="AA684" s="10" t="s">
        <v>2282</v>
      </c>
      <c r="AB684" s="10" t="s">
        <v>15</v>
      </c>
      <c r="AC684" s="10" t="s">
        <v>15</v>
      </c>
      <c r="AD684" s="10" t="s">
        <v>2360</v>
      </c>
      <c r="AE684" s="10" t="s">
        <v>15</v>
      </c>
      <c r="AF684" s="10" t="s">
        <v>15</v>
      </c>
      <c r="AG684" s="10" t="s">
        <v>15</v>
      </c>
      <c r="AH684" s="10" t="s">
        <v>2282</v>
      </c>
      <c r="AI684" s="10" t="s">
        <v>15</v>
      </c>
      <c r="AJ684" s="10" t="s">
        <v>15</v>
      </c>
      <c r="AK684" s="10" t="s">
        <v>15</v>
      </c>
      <c r="AL684" s="10" t="s">
        <v>15</v>
      </c>
      <c r="AM684" s="10" t="s">
        <v>15</v>
      </c>
      <c r="AN684" s="10" t="s">
        <v>15</v>
      </c>
      <c r="AO684" s="10" t="s">
        <v>2282</v>
      </c>
      <c r="AP684" s="10" t="s">
        <v>15</v>
      </c>
      <c r="AQ684" s="10" t="s">
        <v>15</v>
      </c>
      <c r="AR684" s="10" t="s">
        <v>15</v>
      </c>
      <c r="AS684" s="10" t="s">
        <v>15</v>
      </c>
      <c r="AT684" s="10" t="s">
        <v>15</v>
      </c>
      <c r="AU684" s="10">
        <f>SUM(COUNTIFS($P684:$AT684,{"Present - Approved","On behalf attendance - Approved","On behalf attendance - Regularise - Approved","Present - Regularise - Approved"}))</f>
        <v>27</v>
      </c>
      <c r="AV684" s="10">
        <f>SUM(COUNTIFS($P684:$AT684,{"Present - Awaiting","Present - Regularise - Awaiting"}))</f>
        <v>0</v>
      </c>
      <c r="AW684" s="10">
        <f>SUM(COUNTIFS($P684:$AT684,{"Weekoff - Approved","Weekoff Regularise - Approved","Weekoff - Regularise - Approved"}))</f>
        <v>4</v>
      </c>
      <c r="AX684" s="10">
        <f>SUM(COUNTIFS($P684:$AT684,{"Half Day - Approved","Halfday Present - Regularise - Approved","Halfday Present - Approved"}))/2</f>
        <v>0</v>
      </c>
      <c r="AY684" s="10">
        <f>SUM(COUNTIFS($P684:$AT684,{"Half Day - Awaiting"}))/2</f>
        <v>0</v>
      </c>
      <c r="AZ684" s="10">
        <f>COUNTIFS($P684:$AT684,"*Leave - approved*")</f>
        <v>0</v>
      </c>
      <c r="BA684" s="10">
        <f>SUM(COUNTIFS($P684:$AT684,{"Leave - Awaiting"}))</f>
        <v>0</v>
      </c>
      <c r="BB684" s="10">
        <f>COUNTIFS($P684:$AT684,"*Holiday*")</f>
        <v>0</v>
      </c>
      <c r="BC684" s="10">
        <f>SUM(COUNTIFS($P684:$AT684,{"Absent","Absent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4" s="10">
        <f>SUM(COUNTIFS($P684:$AT684,{"Not Marked","Halfday Present - Rejected","Half Day - Rejected","Marked Absent - Regularise - Rejected"}))</f>
        <v>0</v>
      </c>
      <c r="BE684" s="10">
        <f>COUNTIFS($P684:$AT684,"*NA*")</f>
        <v>0</v>
      </c>
      <c r="BF684" s="10">
        <f>SUM(AV684+AY684+BA684+BC684+BD684)</f>
        <v>0</v>
      </c>
      <c r="BG684" s="10">
        <f>SUM(AU684+AW684+AX684+AZ684+BB684)</f>
        <v>31</v>
      </c>
      <c r="BH684" s="10">
        <f>SUM($AU684:$BE684)</f>
        <v>31</v>
      </c>
      <c r="BI684" s="10">
        <f>BA684</f>
        <v>0</v>
      </c>
      <c r="BJ684" s="10">
        <f>BD684+BI684</f>
        <v>0</v>
      </c>
      <c r="BK684" s="10">
        <v>0</v>
      </c>
      <c r="BL684" s="10" t="s">
        <v>2380</v>
      </c>
      <c r="BM684" s="10" t="s">
        <v>2377</v>
      </c>
    </row>
    <row r="685" spans="1:65" x14ac:dyDescent="0.25">
      <c r="A685" s="10" t="s">
        <v>107</v>
      </c>
      <c r="B685" s="10" t="s">
        <v>969</v>
      </c>
      <c r="C685" s="10">
        <v>2003381214</v>
      </c>
      <c r="D685" s="10" t="s">
        <v>1830</v>
      </c>
      <c r="E685" s="10" t="s">
        <v>1831</v>
      </c>
      <c r="F685" s="10" t="s">
        <v>104</v>
      </c>
      <c r="G685" s="10" t="s">
        <v>36</v>
      </c>
      <c r="H685" s="10">
        <v>8445922119</v>
      </c>
      <c r="I685" s="10" t="s">
        <v>37</v>
      </c>
      <c r="J685" s="22">
        <v>45646</v>
      </c>
      <c r="K685" s="10">
        <v>7838499836</v>
      </c>
      <c r="L685" s="10" t="s">
        <v>316</v>
      </c>
      <c r="M685" s="10" t="s">
        <v>1832</v>
      </c>
      <c r="N685" s="10" t="s">
        <v>40</v>
      </c>
      <c r="O685" s="10" t="s">
        <v>41</v>
      </c>
      <c r="P685" s="10" t="s">
        <v>2359</v>
      </c>
      <c r="Q685" s="10" t="s">
        <v>15</v>
      </c>
      <c r="R685" s="10" t="s">
        <v>15</v>
      </c>
      <c r="S685" s="10" t="s">
        <v>15</v>
      </c>
      <c r="T685" s="10" t="s">
        <v>2282</v>
      </c>
      <c r="U685" s="10" t="s">
        <v>15</v>
      </c>
      <c r="V685" s="10" t="s">
        <v>15</v>
      </c>
      <c r="W685" s="10" t="s">
        <v>15</v>
      </c>
      <c r="X685" s="10" t="s">
        <v>15</v>
      </c>
      <c r="Y685" s="10" t="s">
        <v>15</v>
      </c>
      <c r="Z685" s="10" t="s">
        <v>15</v>
      </c>
      <c r="AA685" s="10" t="s">
        <v>2282</v>
      </c>
      <c r="AB685" s="10" t="s">
        <v>15</v>
      </c>
      <c r="AC685" s="10" t="s">
        <v>15</v>
      </c>
      <c r="AD685" s="10" t="s">
        <v>15</v>
      </c>
      <c r="AE685" s="10" t="s">
        <v>2359</v>
      </c>
      <c r="AF685" s="10" t="s">
        <v>15</v>
      </c>
      <c r="AG685" s="10" t="s">
        <v>2362</v>
      </c>
      <c r="AH685" s="10" t="s">
        <v>2282</v>
      </c>
      <c r="AI685" s="10" t="s">
        <v>15</v>
      </c>
      <c r="AJ685" s="10" t="s">
        <v>15</v>
      </c>
      <c r="AK685" s="10" t="s">
        <v>15</v>
      </c>
      <c r="AL685" s="10" t="s">
        <v>15</v>
      </c>
      <c r="AM685" s="10" t="s">
        <v>15</v>
      </c>
      <c r="AN685" s="10" t="s">
        <v>15</v>
      </c>
      <c r="AO685" s="10" t="s">
        <v>2282</v>
      </c>
      <c r="AP685" s="10" t="s">
        <v>15</v>
      </c>
      <c r="AQ685" s="10" t="s">
        <v>2359</v>
      </c>
      <c r="AR685" s="10" t="s">
        <v>15</v>
      </c>
      <c r="AS685" s="10" t="s">
        <v>15</v>
      </c>
      <c r="AT685" s="10" t="s">
        <v>15</v>
      </c>
      <c r="AU685" s="10">
        <f>SUM(COUNTIFS($P685:$AT685,{"Present - Approved","On behalf attendance - Approved","On behalf attendance - Regularise - Approved","Present - Regularise - Approved"}))</f>
        <v>23</v>
      </c>
      <c r="AV685" s="10">
        <f>SUM(COUNTIFS($P685:$AT685,{"Present - Awaiting","Present - Regularise - Awaiting"}))</f>
        <v>0</v>
      </c>
      <c r="AW685" s="10">
        <f>SUM(COUNTIFS($P685:$AT685,{"Weekoff - Approved","Weekoff Regularise - Approved","Weekoff - Regularise - Approved"}))</f>
        <v>4</v>
      </c>
      <c r="AX685" s="10">
        <f>SUM(COUNTIFS($P685:$AT685,{"Half Day - Approved","Halfday Present - Regularise - Approved","Halfday Present - Approved"}))/2</f>
        <v>0</v>
      </c>
      <c r="AY685" s="10">
        <f>SUM(COUNTIFS($P685:$AT685,{"Half Day - Awaiting"}))/2</f>
        <v>0</v>
      </c>
      <c r="AZ685" s="10">
        <f>COUNTIFS($P685:$AT685,"*Leave - approved*")</f>
        <v>3</v>
      </c>
      <c r="BA685" s="10">
        <f>SUM(COUNTIFS($P685:$AT685,{"Leave - Awaiting"}))</f>
        <v>0</v>
      </c>
      <c r="BB685" s="10">
        <f>COUNTIFS($P685:$AT685,"*Holiday*")</f>
        <v>1</v>
      </c>
      <c r="BC685" s="10">
        <f>SUM(COUNTIFS($P685:$AT685,{"Absent","Absent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5" s="10">
        <f>SUM(COUNTIFS($P685:$AT685,{"Not Marked","Halfday Present - Rejected","Half Day - Rejected","Marked Absent - Regularise - Rejected"}))</f>
        <v>0</v>
      </c>
      <c r="BE685" s="10">
        <f>COUNTIFS($P685:$AT685,"*NA*")</f>
        <v>0</v>
      </c>
      <c r="BF685" s="10">
        <f>SUM(AV685+AY685+BA685+BC685+BD685)</f>
        <v>0</v>
      </c>
      <c r="BG685" s="10">
        <f>SUM(AU685+AW685+AX685+AZ685+BB685)</f>
        <v>31</v>
      </c>
      <c r="BH685" s="10">
        <f>SUM($AU685:$BE685)</f>
        <v>31</v>
      </c>
      <c r="BI685" s="10">
        <f>BA685</f>
        <v>0</v>
      </c>
      <c r="BJ685" s="10">
        <f>BD685+BI685</f>
        <v>0</v>
      </c>
      <c r="BK685" s="10">
        <v>0</v>
      </c>
      <c r="BL685" s="10" t="s">
        <v>2380</v>
      </c>
      <c r="BM685" s="10" t="s">
        <v>2377</v>
      </c>
    </row>
    <row r="686" spans="1:65" x14ac:dyDescent="0.25">
      <c r="A686" s="10" t="s">
        <v>177</v>
      </c>
      <c r="B686" s="10" t="s">
        <v>1837</v>
      </c>
      <c r="C686" s="10">
        <v>2003381217</v>
      </c>
      <c r="D686" s="10" t="s">
        <v>1838</v>
      </c>
      <c r="E686" s="10" t="s">
        <v>1839</v>
      </c>
      <c r="F686" s="10" t="s">
        <v>46</v>
      </c>
      <c r="G686" s="10" t="s">
        <v>47</v>
      </c>
      <c r="H686" s="10">
        <v>8237570965</v>
      </c>
      <c r="I686" s="10" t="s">
        <v>1216</v>
      </c>
      <c r="J686" s="22">
        <v>45642</v>
      </c>
      <c r="K686" s="10">
        <v>9921833383</v>
      </c>
      <c r="L686" s="10" t="s">
        <v>502</v>
      </c>
      <c r="M686" s="10" t="s">
        <v>428</v>
      </c>
      <c r="N686" s="10" t="s">
        <v>40</v>
      </c>
      <c r="O686" s="10" t="s">
        <v>41</v>
      </c>
      <c r="P686" s="10" t="s">
        <v>15</v>
      </c>
      <c r="Q686" s="10" t="s">
        <v>15</v>
      </c>
      <c r="R686" s="10" t="s">
        <v>15</v>
      </c>
      <c r="S686" s="10" t="s">
        <v>15</v>
      </c>
      <c r="T686" s="10" t="s">
        <v>2282</v>
      </c>
      <c r="U686" s="10" t="s">
        <v>15</v>
      </c>
      <c r="V686" s="10" t="s">
        <v>15</v>
      </c>
      <c r="W686" s="10" t="s">
        <v>15</v>
      </c>
      <c r="X686" s="10" t="s">
        <v>15</v>
      </c>
      <c r="Y686" s="10" t="s">
        <v>15</v>
      </c>
      <c r="Z686" s="10" t="s">
        <v>15</v>
      </c>
      <c r="AA686" s="10" t="s">
        <v>2282</v>
      </c>
      <c r="AB686" s="10" t="s">
        <v>15</v>
      </c>
      <c r="AC686" s="10" t="s">
        <v>15</v>
      </c>
      <c r="AD686" s="10" t="s">
        <v>15</v>
      </c>
      <c r="AE686" s="10" t="s">
        <v>15</v>
      </c>
      <c r="AF686" s="10" t="s">
        <v>15</v>
      </c>
      <c r="AG686" s="10" t="s">
        <v>15</v>
      </c>
      <c r="AH686" s="10" t="s">
        <v>2282</v>
      </c>
      <c r="AI686" s="10" t="s">
        <v>15</v>
      </c>
      <c r="AJ686" s="10" t="s">
        <v>15</v>
      </c>
      <c r="AK686" s="10" t="s">
        <v>15</v>
      </c>
      <c r="AL686" s="10" t="s">
        <v>15</v>
      </c>
      <c r="AM686" s="10" t="s">
        <v>2360</v>
      </c>
      <c r="AN686" s="10" t="s">
        <v>15</v>
      </c>
      <c r="AO686" s="10" t="s">
        <v>2282</v>
      </c>
      <c r="AP686" s="10" t="s">
        <v>15</v>
      </c>
      <c r="AQ686" s="10" t="s">
        <v>15</v>
      </c>
      <c r="AR686" s="10" t="s">
        <v>15</v>
      </c>
      <c r="AS686" s="10" t="s">
        <v>15</v>
      </c>
      <c r="AT686" s="10" t="s">
        <v>15</v>
      </c>
      <c r="AU686" s="10">
        <f>SUM(COUNTIFS($P686:$AT686,{"Present - Approved","On behalf attendance - Approved","On behalf attendance - Regularise - Approved","Present - Regularise - Approved"}))</f>
        <v>27</v>
      </c>
      <c r="AV686" s="10">
        <f>SUM(COUNTIFS($P686:$AT686,{"Present - Awaiting","Present - Regularise - Awaiting"}))</f>
        <v>0</v>
      </c>
      <c r="AW686" s="10">
        <f>SUM(COUNTIFS($P686:$AT686,{"Weekoff - Approved","Weekoff Regularise - Approved","Weekoff - Regularise - Approved"}))</f>
        <v>4</v>
      </c>
      <c r="AX686" s="10">
        <f>SUM(COUNTIFS($P686:$AT686,{"Half Day - Approved","Halfday Present - Regularise - Approved","Halfday Present - Approved"}))/2</f>
        <v>0</v>
      </c>
      <c r="AY686" s="10">
        <f>SUM(COUNTIFS($P686:$AT686,{"Half Day - Awaiting"}))/2</f>
        <v>0</v>
      </c>
      <c r="AZ686" s="10">
        <f>COUNTIFS($P686:$AT686,"*Leave - approved*")</f>
        <v>0</v>
      </c>
      <c r="BA686" s="10">
        <f>SUM(COUNTIFS($P686:$AT686,{"Leave - Awaiting"}))</f>
        <v>0</v>
      </c>
      <c r="BB686" s="10">
        <f>COUNTIFS($P686:$AT686,"*Holiday*")</f>
        <v>0</v>
      </c>
      <c r="BC686" s="10">
        <f>SUM(COUNTIFS($P686:$AT686,{"Absent","Absent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6" s="10">
        <f>SUM(COUNTIFS($P686:$AT686,{"Not Marked","Halfday Present - Rejected","Half Day - Rejected","Marked Absent - Regularise - Rejected"}))</f>
        <v>0</v>
      </c>
      <c r="BE686" s="10">
        <f>COUNTIFS($P686:$AT686,"*NA*")</f>
        <v>0</v>
      </c>
      <c r="BF686" s="10">
        <f>SUM(AV686+AY686+BA686+BC686+BD686)</f>
        <v>0</v>
      </c>
      <c r="BG686" s="10">
        <f>SUM(AU686+AW686+AX686+AZ686+BB686)</f>
        <v>31</v>
      </c>
      <c r="BH686" s="10">
        <f>SUM($AU686:$BE686)</f>
        <v>31</v>
      </c>
      <c r="BI686" s="10">
        <f>BA686</f>
        <v>0</v>
      </c>
      <c r="BJ686" s="10">
        <f>BD686+BI686</f>
        <v>0</v>
      </c>
      <c r="BK686" s="10">
        <v>0</v>
      </c>
      <c r="BL686" s="10" t="s">
        <v>2380</v>
      </c>
      <c r="BM686" s="10" t="s">
        <v>2377</v>
      </c>
    </row>
    <row r="687" spans="1:65" x14ac:dyDescent="0.25">
      <c r="A687" s="10" t="s">
        <v>177</v>
      </c>
      <c r="B687" s="10" t="s">
        <v>1102</v>
      </c>
      <c r="C687" s="10">
        <v>2003413396</v>
      </c>
      <c r="D687" s="10" t="s">
        <v>1840</v>
      </c>
      <c r="E687" s="10" t="s">
        <v>1841</v>
      </c>
      <c r="F687" s="10" t="s">
        <v>46</v>
      </c>
      <c r="G687" s="10" t="s">
        <v>47</v>
      </c>
      <c r="H687" s="10">
        <v>9822894853</v>
      </c>
      <c r="I687" s="10" t="s">
        <v>1216</v>
      </c>
      <c r="J687" s="22">
        <v>45653</v>
      </c>
      <c r="K687" s="10">
        <v>7977769884</v>
      </c>
      <c r="L687" s="10" t="s">
        <v>471</v>
      </c>
      <c r="M687" s="10" t="s">
        <v>196</v>
      </c>
      <c r="N687" s="10" t="s">
        <v>40</v>
      </c>
      <c r="O687" s="10" t="s">
        <v>41</v>
      </c>
      <c r="P687" s="10" t="s">
        <v>2360</v>
      </c>
      <c r="Q687" s="10" t="s">
        <v>15</v>
      </c>
      <c r="R687" s="10" t="s">
        <v>15</v>
      </c>
      <c r="S687" s="10" t="s">
        <v>15</v>
      </c>
      <c r="T687" s="10" t="s">
        <v>2282</v>
      </c>
      <c r="U687" s="10" t="s">
        <v>15</v>
      </c>
      <c r="V687" s="10" t="s">
        <v>15</v>
      </c>
      <c r="W687" s="10" t="s">
        <v>15</v>
      </c>
      <c r="X687" s="10" t="s">
        <v>15</v>
      </c>
      <c r="Y687" s="10" t="s">
        <v>15</v>
      </c>
      <c r="Z687" s="10" t="s">
        <v>15</v>
      </c>
      <c r="AA687" s="10" t="s">
        <v>2282</v>
      </c>
      <c r="AB687" s="10" t="s">
        <v>15</v>
      </c>
      <c r="AC687" s="10" t="s">
        <v>15</v>
      </c>
      <c r="AD687" s="10" t="s">
        <v>15</v>
      </c>
      <c r="AE687" s="10" t="s">
        <v>15</v>
      </c>
      <c r="AF687" s="10" t="s">
        <v>15</v>
      </c>
      <c r="AG687" s="10" t="s">
        <v>15</v>
      </c>
      <c r="AH687" s="10" t="s">
        <v>2282</v>
      </c>
      <c r="AI687" s="10" t="s">
        <v>15</v>
      </c>
      <c r="AJ687" s="10" t="s">
        <v>2359</v>
      </c>
      <c r="AK687" s="10" t="s">
        <v>15</v>
      </c>
      <c r="AL687" s="10" t="s">
        <v>15</v>
      </c>
      <c r="AM687" s="10" t="s">
        <v>15</v>
      </c>
      <c r="AN687" s="10" t="s">
        <v>15</v>
      </c>
      <c r="AO687" s="10" t="s">
        <v>2282</v>
      </c>
      <c r="AP687" s="10" t="s">
        <v>15</v>
      </c>
      <c r="AQ687" s="10" t="s">
        <v>15</v>
      </c>
      <c r="AR687" s="10" t="s">
        <v>2359</v>
      </c>
      <c r="AS687" s="10" t="s">
        <v>15</v>
      </c>
      <c r="AT687" s="10" t="s">
        <v>15</v>
      </c>
      <c r="AU687" s="10">
        <f>SUM(COUNTIFS($P687:$AT687,{"Present - Approved","On behalf attendance - Approved","On behalf attendance - Regularise - Approved","Present - Regularise - Approved"}))</f>
        <v>25</v>
      </c>
      <c r="AV687" s="10">
        <f>SUM(COUNTIFS($P687:$AT687,{"Present - Awaiting","Present - Regularise - Awaiting"}))</f>
        <v>0</v>
      </c>
      <c r="AW687" s="10">
        <f>SUM(COUNTIFS($P687:$AT687,{"Weekoff - Approved","Weekoff Regularise - Approved","Weekoff - Regularise - Approved"}))</f>
        <v>4</v>
      </c>
      <c r="AX687" s="10">
        <f>SUM(COUNTIFS($P687:$AT687,{"Half Day - Approved","Halfday Present - Regularise - Approved","Halfday Present - Approved"}))/2</f>
        <v>0</v>
      </c>
      <c r="AY687" s="10">
        <f>SUM(COUNTIFS($P687:$AT687,{"Half Day - Awaiting"}))/2</f>
        <v>0</v>
      </c>
      <c r="AZ687" s="10">
        <f>COUNTIFS($P687:$AT687,"*Leave - approved*")</f>
        <v>2</v>
      </c>
      <c r="BA687" s="10">
        <f>SUM(COUNTIFS($P687:$AT687,{"Leave - Awaiting"}))</f>
        <v>0</v>
      </c>
      <c r="BB687" s="10">
        <f>COUNTIFS($P687:$AT687,"*Holiday*")</f>
        <v>0</v>
      </c>
      <c r="BC687" s="10">
        <f>SUM(COUNTIFS($P687:$AT687,{"Absent","Absent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7" s="10">
        <f>SUM(COUNTIFS($P687:$AT687,{"Not Marked","Halfday Present - Rejected","Half Day - Rejected","Marked Absent - Regularise - Rejected"}))</f>
        <v>0</v>
      </c>
      <c r="BE687" s="10">
        <f>COUNTIFS($P687:$AT687,"*NA*")</f>
        <v>0</v>
      </c>
      <c r="BF687" s="10">
        <f>SUM(AV687+AY687+BA687+BC687+BD687)</f>
        <v>0</v>
      </c>
      <c r="BG687" s="10">
        <f>SUM(AU687+AW687+AX687+AZ687+BB687)</f>
        <v>31</v>
      </c>
      <c r="BH687" s="10">
        <f>SUM($AU687:$BE687)</f>
        <v>31</v>
      </c>
      <c r="BI687" s="10">
        <f>BA687</f>
        <v>0</v>
      </c>
      <c r="BJ687" s="10">
        <f>BD687+BI687</f>
        <v>0</v>
      </c>
      <c r="BK687" s="10">
        <v>0</v>
      </c>
      <c r="BL687" s="10" t="s">
        <v>2380</v>
      </c>
      <c r="BM687" s="10" t="s">
        <v>2377</v>
      </c>
    </row>
    <row r="688" spans="1:65" x14ac:dyDescent="0.25">
      <c r="A688" s="10" t="s">
        <v>177</v>
      </c>
      <c r="B688" s="10" t="s">
        <v>1852</v>
      </c>
      <c r="C688" s="10">
        <v>2003413406</v>
      </c>
      <c r="D688" s="10" t="s">
        <v>1853</v>
      </c>
      <c r="E688" s="10" t="s">
        <v>1854</v>
      </c>
      <c r="F688" s="10" t="s">
        <v>46</v>
      </c>
      <c r="G688" s="10" t="s">
        <v>36</v>
      </c>
      <c r="H688" s="10">
        <v>9769727290</v>
      </c>
      <c r="I688" s="10" t="s">
        <v>246</v>
      </c>
      <c r="J688" s="22">
        <v>45659</v>
      </c>
      <c r="K688" s="10">
        <v>9867384741</v>
      </c>
      <c r="L688" s="10" t="s">
        <v>181</v>
      </c>
      <c r="M688" s="10" t="s">
        <v>182</v>
      </c>
      <c r="N688" s="10" t="s">
        <v>40</v>
      </c>
      <c r="O688" s="10" t="s">
        <v>41</v>
      </c>
      <c r="P688" s="10" t="s">
        <v>15</v>
      </c>
      <c r="Q688" s="10" t="s">
        <v>15</v>
      </c>
      <c r="R688" s="10" t="s">
        <v>15</v>
      </c>
      <c r="S688" s="10" t="s">
        <v>15</v>
      </c>
      <c r="T688" s="10" t="s">
        <v>2282</v>
      </c>
      <c r="U688" s="10" t="s">
        <v>15</v>
      </c>
      <c r="V688" s="10" t="s">
        <v>15</v>
      </c>
      <c r="W688" s="10" t="s">
        <v>15</v>
      </c>
      <c r="X688" s="10" t="s">
        <v>15</v>
      </c>
      <c r="Y688" s="10" t="s">
        <v>15</v>
      </c>
      <c r="Z688" s="10" t="s">
        <v>15</v>
      </c>
      <c r="AA688" s="10" t="s">
        <v>2282</v>
      </c>
      <c r="AB688" s="10" t="s">
        <v>15</v>
      </c>
      <c r="AC688" s="10" t="s">
        <v>15</v>
      </c>
      <c r="AD688" s="10" t="s">
        <v>15</v>
      </c>
      <c r="AE688" s="10" t="s">
        <v>15</v>
      </c>
      <c r="AF688" s="10" t="s">
        <v>15</v>
      </c>
      <c r="AG688" s="10" t="s">
        <v>15</v>
      </c>
      <c r="AH688" s="10" t="s">
        <v>2282</v>
      </c>
      <c r="AI688" s="10" t="s">
        <v>15</v>
      </c>
      <c r="AJ688" s="10" t="s">
        <v>15</v>
      </c>
      <c r="AK688" s="10" t="s">
        <v>15</v>
      </c>
      <c r="AL688" s="10" t="s">
        <v>15</v>
      </c>
      <c r="AM688" s="10" t="s">
        <v>15</v>
      </c>
      <c r="AN688" s="10" t="s">
        <v>15</v>
      </c>
      <c r="AO688" s="10" t="s">
        <v>2282</v>
      </c>
      <c r="AP688" s="10" t="s">
        <v>15</v>
      </c>
      <c r="AQ688" s="10" t="s">
        <v>15</v>
      </c>
      <c r="AR688" s="10" t="s">
        <v>15</v>
      </c>
      <c r="AS688" s="10" t="s">
        <v>15</v>
      </c>
      <c r="AT688" s="10" t="s">
        <v>15</v>
      </c>
      <c r="AU688" s="10">
        <f>SUM(COUNTIFS($P688:$AT688,{"Present - Approved","On behalf attendance - Approved","On behalf attendance - Regularise - Approved","Present - Regularise - Approved"}))</f>
        <v>27</v>
      </c>
      <c r="AV688" s="10">
        <f>SUM(COUNTIFS($P688:$AT688,{"Present - Awaiting","Present - Regularise - Awaiting"}))</f>
        <v>0</v>
      </c>
      <c r="AW688" s="10">
        <f>SUM(COUNTIFS($P688:$AT688,{"Weekoff - Approved","Weekoff Regularise - Approved","Weekoff - Regularise - Approved"}))</f>
        <v>4</v>
      </c>
      <c r="AX688" s="10">
        <f>SUM(COUNTIFS($P688:$AT688,{"Half Day - Approved","Halfday Present - Regularise - Approved","Halfday Present - Approved"}))/2</f>
        <v>0</v>
      </c>
      <c r="AY688" s="10">
        <f>SUM(COUNTIFS($P688:$AT688,{"Half Day - Awaiting"}))/2</f>
        <v>0</v>
      </c>
      <c r="AZ688" s="10">
        <f>COUNTIFS($P688:$AT688,"*Leave - approved*")</f>
        <v>0</v>
      </c>
      <c r="BA688" s="10">
        <f>SUM(COUNTIFS($P688:$AT688,{"Leave - Awaiting"}))</f>
        <v>0</v>
      </c>
      <c r="BB688" s="10">
        <f>COUNTIFS($P688:$AT688,"*Holiday*")</f>
        <v>0</v>
      </c>
      <c r="BC688" s="10">
        <f>SUM(COUNTIFS($P688:$AT688,{"Absent","Absent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8" s="10">
        <f>SUM(COUNTIFS($P688:$AT688,{"Not Marked","Halfday Present - Rejected","Half Day - Rejected","Marked Absent - Regularise - Rejected"}))</f>
        <v>0</v>
      </c>
      <c r="BE688" s="10">
        <f>COUNTIFS($P688:$AT688,"*NA*")</f>
        <v>0</v>
      </c>
      <c r="BF688" s="10">
        <f>SUM(AV688+AY688+BA688+BC688+BD688)</f>
        <v>0</v>
      </c>
      <c r="BG688" s="10">
        <f>SUM(AU688+AW688+AX688+AZ688+BB688)</f>
        <v>31</v>
      </c>
      <c r="BH688" s="10">
        <f>SUM($AU688:$BE688)</f>
        <v>31</v>
      </c>
      <c r="BI688" s="10">
        <f>BA688</f>
        <v>0</v>
      </c>
      <c r="BJ688" s="10">
        <f>BD688+BI688</f>
        <v>0</v>
      </c>
      <c r="BK688" s="10">
        <v>0</v>
      </c>
      <c r="BL688" s="10" t="s">
        <v>2380</v>
      </c>
      <c r="BM688" s="10" t="s">
        <v>2377</v>
      </c>
    </row>
    <row r="689" spans="1:65" x14ac:dyDescent="0.25">
      <c r="A689" s="10" t="s">
        <v>64</v>
      </c>
      <c r="B689" s="10" t="s">
        <v>1086</v>
      </c>
      <c r="C689" s="10">
        <v>2003381205</v>
      </c>
      <c r="D689" s="10" t="s">
        <v>1857</v>
      </c>
      <c r="E689" s="10" t="s">
        <v>1858</v>
      </c>
      <c r="F689" s="10" t="s">
        <v>35</v>
      </c>
      <c r="G689" s="10" t="s">
        <v>47</v>
      </c>
      <c r="H689" s="10">
        <v>9676151795</v>
      </c>
      <c r="I689" s="10" t="s">
        <v>1216</v>
      </c>
      <c r="J689" s="22">
        <v>45642</v>
      </c>
      <c r="K689" s="10">
        <v>9515165980</v>
      </c>
      <c r="L689" s="10" t="s">
        <v>654</v>
      </c>
      <c r="M689" s="10" t="s">
        <v>69</v>
      </c>
      <c r="N689" s="10" t="s">
        <v>40</v>
      </c>
      <c r="O689" s="10" t="s">
        <v>41</v>
      </c>
      <c r="P689" s="10" t="s">
        <v>15</v>
      </c>
      <c r="Q689" s="10" t="s">
        <v>15</v>
      </c>
      <c r="R689" s="10" t="s">
        <v>15</v>
      </c>
      <c r="S689" s="10" t="s">
        <v>15</v>
      </c>
      <c r="T689" s="10" t="s">
        <v>2282</v>
      </c>
      <c r="U689" s="10" t="s">
        <v>15</v>
      </c>
      <c r="V689" s="10" t="s">
        <v>15</v>
      </c>
      <c r="W689" s="10" t="s">
        <v>15</v>
      </c>
      <c r="X689" s="10" t="s">
        <v>2360</v>
      </c>
      <c r="Y689" s="10" t="s">
        <v>15</v>
      </c>
      <c r="Z689" s="10" t="s">
        <v>15</v>
      </c>
      <c r="AA689" s="10" t="s">
        <v>2282</v>
      </c>
      <c r="AB689" s="10" t="s">
        <v>15</v>
      </c>
      <c r="AC689" s="10" t="s">
        <v>15</v>
      </c>
      <c r="AD689" s="10" t="s">
        <v>15</v>
      </c>
      <c r="AE689" s="10" t="s">
        <v>2360</v>
      </c>
      <c r="AF689" s="10" t="s">
        <v>15</v>
      </c>
      <c r="AG689" s="10" t="s">
        <v>15</v>
      </c>
      <c r="AH689" s="10" t="s">
        <v>2282</v>
      </c>
      <c r="AI689" s="10" t="s">
        <v>15</v>
      </c>
      <c r="AJ689" s="10" t="s">
        <v>15</v>
      </c>
      <c r="AK689" s="10" t="s">
        <v>15</v>
      </c>
      <c r="AL689" s="10" t="s">
        <v>15</v>
      </c>
      <c r="AM689" s="10" t="s">
        <v>15</v>
      </c>
      <c r="AN689" s="10" t="s">
        <v>15</v>
      </c>
      <c r="AO689" s="10" t="s">
        <v>2282</v>
      </c>
      <c r="AP689" s="10" t="s">
        <v>15</v>
      </c>
      <c r="AQ689" s="10" t="s">
        <v>15</v>
      </c>
      <c r="AR689" s="10" t="s">
        <v>15</v>
      </c>
      <c r="AS689" s="10" t="s">
        <v>15</v>
      </c>
      <c r="AT689" s="10" t="s">
        <v>15</v>
      </c>
      <c r="AU689" s="10">
        <f>SUM(COUNTIFS($P689:$AT689,{"Present - Approved","On behalf attendance - Approved","On behalf attendance - Regularise - Approved","Present - Regularise - Approved"}))</f>
        <v>27</v>
      </c>
      <c r="AV689" s="10">
        <f>SUM(COUNTIFS($P689:$AT689,{"Present - Awaiting","Present - Regularise - Awaiting"}))</f>
        <v>0</v>
      </c>
      <c r="AW689" s="10">
        <f>SUM(COUNTIFS($P689:$AT689,{"Weekoff - Approved","Weekoff Regularise - Approved","Weekoff - Regularise - Approved"}))</f>
        <v>4</v>
      </c>
      <c r="AX689" s="10">
        <f>SUM(COUNTIFS($P689:$AT689,{"Half Day - Approved","Halfday Present - Regularise - Approved","Halfday Present - Approved"}))/2</f>
        <v>0</v>
      </c>
      <c r="AY689" s="10">
        <f>SUM(COUNTIFS($P689:$AT689,{"Half Day - Awaiting"}))/2</f>
        <v>0</v>
      </c>
      <c r="AZ689" s="10">
        <f>COUNTIFS($P689:$AT689,"*Leave - approved*")</f>
        <v>0</v>
      </c>
      <c r="BA689" s="10">
        <f>SUM(COUNTIFS($P689:$AT689,{"Leave - Awaiting"}))</f>
        <v>0</v>
      </c>
      <c r="BB689" s="10">
        <f>COUNTIFS($P689:$AT689,"*Holiday*")</f>
        <v>0</v>
      </c>
      <c r="BC689" s="10">
        <f>SUM(COUNTIFS($P689:$AT689,{"Absent","Absent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89" s="10">
        <f>SUM(COUNTIFS($P689:$AT689,{"Not Marked","Halfday Present - Rejected","Half Day - Rejected","Marked Absent - Regularise - Rejected"}))</f>
        <v>0</v>
      </c>
      <c r="BE689" s="10">
        <f>COUNTIFS($P689:$AT689,"*NA*")</f>
        <v>0</v>
      </c>
      <c r="BF689" s="10">
        <f>SUM(AV689+AY689+BA689+BC689+BD689)</f>
        <v>0</v>
      </c>
      <c r="BG689" s="10">
        <f>SUM(AU689+AW689+AX689+AZ689+BB689)</f>
        <v>31</v>
      </c>
      <c r="BH689" s="10">
        <f>SUM($AU689:$BE689)</f>
        <v>31</v>
      </c>
      <c r="BI689" s="10">
        <f>BA689</f>
        <v>0</v>
      </c>
      <c r="BJ689" s="10">
        <f>BD689+BI689</f>
        <v>0</v>
      </c>
      <c r="BK689" s="10">
        <v>0</v>
      </c>
      <c r="BL689" s="10" t="s">
        <v>2380</v>
      </c>
      <c r="BM689" s="10" t="s">
        <v>2377</v>
      </c>
    </row>
    <row r="690" spans="1:65" x14ac:dyDescent="0.25">
      <c r="A690" s="10" t="s">
        <v>177</v>
      </c>
      <c r="B690" s="10" t="s">
        <v>454</v>
      </c>
      <c r="C690" s="10">
        <v>2003441900</v>
      </c>
      <c r="D690" s="10" t="s">
        <v>1862</v>
      </c>
      <c r="E690" s="10" t="s">
        <v>1863</v>
      </c>
      <c r="F690" s="10" t="s">
        <v>46</v>
      </c>
      <c r="G690" s="10" t="s">
        <v>47</v>
      </c>
      <c r="H690" s="10">
        <v>9921891347</v>
      </c>
      <c r="I690" s="10" t="s">
        <v>1216</v>
      </c>
      <c r="J690" s="22">
        <v>45659</v>
      </c>
      <c r="K690" s="10">
        <v>9096771352</v>
      </c>
      <c r="L690" s="10" t="s">
        <v>427</v>
      </c>
      <c r="M690" s="10" t="s">
        <v>428</v>
      </c>
      <c r="N690" s="10" t="s">
        <v>40</v>
      </c>
      <c r="O690" s="10" t="s">
        <v>41</v>
      </c>
      <c r="P690" s="10" t="s">
        <v>2359</v>
      </c>
      <c r="Q690" s="10" t="s">
        <v>15</v>
      </c>
      <c r="R690" s="10" t="s">
        <v>15</v>
      </c>
      <c r="S690" s="10" t="s">
        <v>15</v>
      </c>
      <c r="T690" s="10" t="s">
        <v>2282</v>
      </c>
      <c r="U690" s="10" t="s">
        <v>15</v>
      </c>
      <c r="V690" s="10" t="s">
        <v>15</v>
      </c>
      <c r="W690" s="10" t="s">
        <v>15</v>
      </c>
      <c r="X690" s="10" t="s">
        <v>15</v>
      </c>
      <c r="Y690" s="10" t="s">
        <v>15</v>
      </c>
      <c r="Z690" s="10" t="s">
        <v>15</v>
      </c>
      <c r="AA690" s="10" t="s">
        <v>2282</v>
      </c>
      <c r="AB690" s="10" t="s">
        <v>15</v>
      </c>
      <c r="AC690" s="10" t="s">
        <v>15</v>
      </c>
      <c r="AD690" s="10" t="s">
        <v>15</v>
      </c>
      <c r="AE690" s="10" t="s">
        <v>15</v>
      </c>
      <c r="AF690" s="10" t="s">
        <v>15</v>
      </c>
      <c r="AG690" s="10" t="s">
        <v>15</v>
      </c>
      <c r="AH690" s="10" t="s">
        <v>2282</v>
      </c>
      <c r="AI690" s="10" t="s">
        <v>15</v>
      </c>
      <c r="AJ690" s="10" t="s">
        <v>15</v>
      </c>
      <c r="AK690" s="10" t="s">
        <v>15</v>
      </c>
      <c r="AL690" s="10" t="s">
        <v>15</v>
      </c>
      <c r="AM690" s="10" t="s">
        <v>15</v>
      </c>
      <c r="AN690" s="10" t="s">
        <v>15</v>
      </c>
      <c r="AO690" s="10" t="s">
        <v>2282</v>
      </c>
      <c r="AP690" s="10" t="s">
        <v>15</v>
      </c>
      <c r="AQ690" s="10" t="s">
        <v>15</v>
      </c>
      <c r="AR690" s="10" t="s">
        <v>2360</v>
      </c>
      <c r="AS690" s="10" t="s">
        <v>15</v>
      </c>
      <c r="AT690" s="10" t="s">
        <v>15</v>
      </c>
      <c r="AU690" s="10">
        <f>SUM(COUNTIFS($P690:$AT690,{"Present - Approved","On behalf attendance - Approved","On behalf attendance - Regularise - Approved","Present - Regularise - Approved"}))</f>
        <v>26</v>
      </c>
      <c r="AV690" s="10">
        <f>SUM(COUNTIFS($P690:$AT690,{"Present - Awaiting","Present - Regularise - Awaiting"}))</f>
        <v>0</v>
      </c>
      <c r="AW690" s="10">
        <f>SUM(COUNTIFS($P690:$AT690,{"Weekoff - Approved","Weekoff Regularise - Approved","Weekoff - Regularise - Approved"}))</f>
        <v>4</v>
      </c>
      <c r="AX690" s="10">
        <f>SUM(COUNTIFS($P690:$AT690,{"Half Day - Approved","Halfday Present - Regularise - Approved","Halfday Present - Approved"}))/2</f>
        <v>0</v>
      </c>
      <c r="AY690" s="10">
        <f>SUM(COUNTIFS($P690:$AT690,{"Half Day - Awaiting"}))/2</f>
        <v>0</v>
      </c>
      <c r="AZ690" s="10">
        <f>COUNTIFS($P690:$AT690,"*Leave - approved*")</f>
        <v>1</v>
      </c>
      <c r="BA690" s="10">
        <f>SUM(COUNTIFS($P690:$AT690,{"Leave - Awaiting"}))</f>
        <v>0</v>
      </c>
      <c r="BB690" s="10">
        <f>COUNTIFS($P690:$AT690,"*Holiday*")</f>
        <v>0</v>
      </c>
      <c r="BC690" s="10">
        <f>SUM(COUNTIFS($P690:$AT690,{"Absent","Absent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0" s="10">
        <f>SUM(COUNTIFS($P690:$AT690,{"Not Marked","Halfday Present - Rejected","Half Day - Rejected","Marked Absent - Regularise - Rejected"}))</f>
        <v>0</v>
      </c>
      <c r="BE690" s="10">
        <f>COUNTIFS($P690:$AT690,"*NA*")</f>
        <v>0</v>
      </c>
      <c r="BF690" s="10">
        <f>SUM(AV690+AY690+BA690+BC690+BD690)</f>
        <v>0</v>
      </c>
      <c r="BG690" s="10">
        <f>SUM(AU690+AW690+AX690+AZ690+BB690)</f>
        <v>31</v>
      </c>
      <c r="BH690" s="10">
        <f>SUM($AU690:$BE690)</f>
        <v>31</v>
      </c>
      <c r="BI690" s="10">
        <f>BA690</f>
        <v>0</v>
      </c>
      <c r="BJ690" s="10">
        <f>BD690+BI690</f>
        <v>0</v>
      </c>
      <c r="BK690" s="10">
        <v>0</v>
      </c>
      <c r="BL690" s="10" t="s">
        <v>2380</v>
      </c>
      <c r="BM690" s="10" t="s">
        <v>2377</v>
      </c>
    </row>
    <row r="691" spans="1:65" x14ac:dyDescent="0.25">
      <c r="A691" s="10" t="s">
        <v>383</v>
      </c>
      <c r="B691" s="10" t="s">
        <v>1864</v>
      </c>
      <c r="C691" s="10">
        <v>2003413373</v>
      </c>
      <c r="D691" s="10" t="s">
        <v>1865</v>
      </c>
      <c r="E691" s="10" t="s">
        <v>1633</v>
      </c>
      <c r="F691" s="10" t="s">
        <v>46</v>
      </c>
      <c r="G691" s="10" t="s">
        <v>47</v>
      </c>
      <c r="H691" s="10">
        <v>7054129806</v>
      </c>
      <c r="I691" s="10" t="s">
        <v>1216</v>
      </c>
      <c r="J691" s="22">
        <v>45660</v>
      </c>
      <c r="K691" s="10">
        <v>9685503874</v>
      </c>
      <c r="L691" s="10" t="s">
        <v>1124</v>
      </c>
      <c r="M691" s="10" t="s">
        <v>59</v>
      </c>
      <c r="N691" s="10" t="s">
        <v>40</v>
      </c>
      <c r="O691" s="10" t="s">
        <v>41</v>
      </c>
      <c r="P691" s="10" t="s">
        <v>15</v>
      </c>
      <c r="Q691" s="10" t="s">
        <v>15</v>
      </c>
      <c r="R691" s="10" t="s">
        <v>15</v>
      </c>
      <c r="S691" s="10" t="s">
        <v>15</v>
      </c>
      <c r="T691" s="10" t="s">
        <v>2282</v>
      </c>
      <c r="U691" s="10" t="s">
        <v>15</v>
      </c>
      <c r="V691" s="10" t="s">
        <v>2359</v>
      </c>
      <c r="W691" s="10" t="s">
        <v>15</v>
      </c>
      <c r="X691" s="10" t="s">
        <v>15</v>
      </c>
      <c r="Y691" s="10" t="s">
        <v>15</v>
      </c>
      <c r="Z691" s="10" t="s">
        <v>15</v>
      </c>
      <c r="AA691" s="10" t="s">
        <v>2282</v>
      </c>
      <c r="AB691" s="10" t="s">
        <v>15</v>
      </c>
      <c r="AC691" s="10" t="s">
        <v>15</v>
      </c>
      <c r="AD691" s="10" t="s">
        <v>15</v>
      </c>
      <c r="AE691" s="10" t="s">
        <v>15</v>
      </c>
      <c r="AF691" s="10" t="s">
        <v>2359</v>
      </c>
      <c r="AG691" s="10" t="s">
        <v>2359</v>
      </c>
      <c r="AH691" s="10" t="s">
        <v>2282</v>
      </c>
      <c r="AI691" s="10" t="s">
        <v>15</v>
      </c>
      <c r="AJ691" s="10" t="s">
        <v>2360</v>
      </c>
      <c r="AK691" s="10" t="s">
        <v>15</v>
      </c>
      <c r="AL691" s="10" t="s">
        <v>15</v>
      </c>
      <c r="AM691" s="10" t="s">
        <v>15</v>
      </c>
      <c r="AN691" s="10" t="s">
        <v>15</v>
      </c>
      <c r="AO691" s="10" t="s">
        <v>2282</v>
      </c>
      <c r="AP691" s="10" t="s">
        <v>15</v>
      </c>
      <c r="AQ691" s="10" t="s">
        <v>15</v>
      </c>
      <c r="AR691" s="10" t="s">
        <v>15</v>
      </c>
      <c r="AS691" s="10" t="s">
        <v>15</v>
      </c>
      <c r="AT691" s="10" t="s">
        <v>15</v>
      </c>
      <c r="AU691" s="10">
        <f>SUM(COUNTIFS($P691:$AT691,{"Present - Approved","On behalf attendance - Approved","On behalf attendance - Regularise - Approved","Present - Regularise - Approved"}))</f>
        <v>24</v>
      </c>
      <c r="AV691" s="10">
        <f>SUM(COUNTIFS($P691:$AT691,{"Present - Awaiting","Present - Regularise - Awaiting"}))</f>
        <v>0</v>
      </c>
      <c r="AW691" s="10">
        <f>SUM(COUNTIFS($P691:$AT691,{"Weekoff - Approved","Weekoff Regularise - Approved","Weekoff - Regularise - Approved"}))</f>
        <v>4</v>
      </c>
      <c r="AX691" s="10">
        <f>SUM(COUNTIFS($P691:$AT691,{"Half Day - Approved","Halfday Present - Regularise - Approved","Halfday Present - Approved"}))/2</f>
        <v>0</v>
      </c>
      <c r="AY691" s="10">
        <f>SUM(COUNTIFS($P691:$AT691,{"Half Day - Awaiting"}))/2</f>
        <v>0</v>
      </c>
      <c r="AZ691" s="10">
        <f>COUNTIFS($P691:$AT691,"*Leave - approved*")</f>
        <v>3</v>
      </c>
      <c r="BA691" s="10">
        <f>SUM(COUNTIFS($P691:$AT691,{"Leave - Awaiting"}))</f>
        <v>0</v>
      </c>
      <c r="BB691" s="10">
        <f>COUNTIFS($P691:$AT691,"*Holiday*")</f>
        <v>0</v>
      </c>
      <c r="BC691" s="10">
        <f>SUM(COUNTIFS($P691:$AT691,{"Absent","Absent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1" s="10">
        <f>SUM(COUNTIFS($P691:$AT691,{"Not Marked","Halfday Present - Rejected","Half Day - Rejected","Marked Absent - Regularise - Rejected"}))</f>
        <v>0</v>
      </c>
      <c r="BE691" s="10">
        <f>COUNTIFS($P691:$AT691,"*NA*")</f>
        <v>0</v>
      </c>
      <c r="BF691" s="10">
        <f>SUM(AV691+AY691+BA691+BC691+BD691)</f>
        <v>0</v>
      </c>
      <c r="BG691" s="10">
        <f>SUM(AU691+AW691+AX691+AZ691+BB691)</f>
        <v>31</v>
      </c>
      <c r="BH691" s="10">
        <f>SUM($AU691:$BE691)</f>
        <v>31</v>
      </c>
      <c r="BI691" s="10">
        <f>BA691</f>
        <v>0</v>
      </c>
      <c r="BJ691" s="10">
        <f>BD691+BI691</f>
        <v>0</v>
      </c>
      <c r="BK691" s="10">
        <v>0</v>
      </c>
      <c r="BL691" s="10" t="s">
        <v>2380</v>
      </c>
      <c r="BM691" s="10" t="s">
        <v>2377</v>
      </c>
    </row>
    <row r="692" spans="1:65" x14ac:dyDescent="0.25">
      <c r="A692" s="10" t="s">
        <v>276</v>
      </c>
      <c r="B692" s="10" t="s">
        <v>399</v>
      </c>
      <c r="C692" s="10">
        <v>2003449780</v>
      </c>
      <c r="D692" s="10" t="s">
        <v>1963</v>
      </c>
      <c r="E692" s="10" t="s">
        <v>1964</v>
      </c>
      <c r="F692" s="10" t="s">
        <v>133</v>
      </c>
      <c r="G692" s="10" t="s">
        <v>36</v>
      </c>
      <c r="H692" s="10">
        <v>7896182683</v>
      </c>
      <c r="I692" s="10" t="s">
        <v>228</v>
      </c>
      <c r="J692" s="22">
        <v>45694</v>
      </c>
      <c r="K692" s="10">
        <v>9864553895</v>
      </c>
      <c r="L692" s="10" t="s">
        <v>280</v>
      </c>
      <c r="M692" s="10" t="s">
        <v>281</v>
      </c>
      <c r="N692" s="10" t="s">
        <v>2389</v>
      </c>
      <c r="O692" s="15">
        <v>45817</v>
      </c>
      <c r="P692" s="10" t="s">
        <v>15</v>
      </c>
      <c r="Q692" s="10" t="s">
        <v>15</v>
      </c>
      <c r="R692" s="10" t="s">
        <v>15</v>
      </c>
      <c r="S692" s="10" t="s">
        <v>15</v>
      </c>
      <c r="T692" s="10" t="s">
        <v>2282</v>
      </c>
      <c r="U692" s="10" t="s">
        <v>15</v>
      </c>
      <c r="V692" s="10" t="s">
        <v>15</v>
      </c>
      <c r="W692" s="10" t="s">
        <v>15</v>
      </c>
      <c r="X692" s="10" t="s">
        <v>15</v>
      </c>
      <c r="Y692" s="10" t="s">
        <v>15</v>
      </c>
      <c r="Z692" s="10" t="s">
        <v>15</v>
      </c>
      <c r="AA692" s="10" t="s">
        <v>2282</v>
      </c>
      <c r="AB692" s="10" t="s">
        <v>15</v>
      </c>
      <c r="AC692" s="10" t="s">
        <v>2359</v>
      </c>
      <c r="AD692" s="10" t="s">
        <v>15</v>
      </c>
      <c r="AE692" s="10" t="s">
        <v>2360</v>
      </c>
      <c r="AF692" s="10" t="s">
        <v>2359</v>
      </c>
      <c r="AG692" s="10" t="s">
        <v>15</v>
      </c>
      <c r="AH692" s="10" t="s">
        <v>2282</v>
      </c>
      <c r="AI692" s="10" t="s">
        <v>15</v>
      </c>
      <c r="AJ692" s="10" t="s">
        <v>25</v>
      </c>
      <c r="AK692" s="10" t="s">
        <v>25</v>
      </c>
      <c r="AL692" s="10" t="s">
        <v>25</v>
      </c>
      <c r="AM692" s="10" t="s">
        <v>25</v>
      </c>
      <c r="AN692" s="10" t="s">
        <v>25</v>
      </c>
      <c r="AO692" s="10" t="s">
        <v>25</v>
      </c>
      <c r="AP692" s="10" t="s">
        <v>25</v>
      </c>
      <c r="AQ692" s="10" t="s">
        <v>25</v>
      </c>
      <c r="AR692" s="10" t="s">
        <v>25</v>
      </c>
      <c r="AS692" s="10" t="s">
        <v>25</v>
      </c>
      <c r="AT692" s="10" t="s">
        <v>25</v>
      </c>
      <c r="AU692" s="10">
        <f>SUM(COUNTIFS($P692:$AT692,{"Present - Approved","On behalf attendance - Approved","On behalf attendance - Regularise - Approved","Present - Regularise - Approved"}))</f>
        <v>15</v>
      </c>
      <c r="AV692" s="10">
        <f>SUM(COUNTIFS($P692:$AT692,{"Present - Awaiting","Present - Regularise - Awaiting"}))</f>
        <v>0</v>
      </c>
      <c r="AW692" s="10">
        <f>SUM(COUNTIFS($P692:$AT692,{"Weekoff - Approved","Weekoff Regularise - Approved","Weekoff - Regularise - Approved"}))</f>
        <v>3</v>
      </c>
      <c r="AX692" s="10">
        <f>SUM(COUNTIFS($P692:$AT692,{"Half Day - Approved","Halfday Present - Regularise - Approved","Halfday Present - Approved"}))/2</f>
        <v>0</v>
      </c>
      <c r="AY692" s="10">
        <f>SUM(COUNTIFS($P692:$AT692,{"Half Day - Awaiting"}))/2</f>
        <v>0</v>
      </c>
      <c r="AZ692" s="10">
        <f>COUNTIFS($P692:$AT692,"*Leave - approved*")</f>
        <v>2</v>
      </c>
      <c r="BA692" s="10">
        <f>SUM(COUNTIFS($P692:$AT692,{"Leave - Awaiting"}))</f>
        <v>0</v>
      </c>
      <c r="BB692" s="10">
        <f>COUNTIFS($P692:$AT692,"*Holiday*")</f>
        <v>0</v>
      </c>
      <c r="BC692" s="10">
        <f>SUM(COUNTIFS($P692:$AT692,{"Absent","Absent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2" s="10">
        <f>SUM(COUNTIFS($P692:$AT692,{"Not Marked","Halfday Present - Rejected","Half Day - Rejected","Marked Absent - Regularise - Rejected"}))</f>
        <v>0</v>
      </c>
      <c r="BE692" s="10">
        <f>COUNTIFS($P692:$AT692,"*NA*")</f>
        <v>11</v>
      </c>
      <c r="BF692" s="10">
        <f>SUM(AV692+AY692+BA692+BC692+BD692)</f>
        <v>0</v>
      </c>
      <c r="BG692" s="10">
        <f>SUM(AU692+AW692+AX692+AZ692+BB692)</f>
        <v>20</v>
      </c>
      <c r="BH692" s="10">
        <f>SUM($AU692:$BE692)</f>
        <v>31</v>
      </c>
      <c r="BI692" s="10">
        <f>BA692</f>
        <v>0</v>
      </c>
      <c r="BJ692" s="10">
        <f>BD692+BI692</f>
        <v>0</v>
      </c>
      <c r="BK692" s="10">
        <v>0</v>
      </c>
      <c r="BL692" s="10" t="s">
        <v>2380</v>
      </c>
      <c r="BM692" s="10" t="s">
        <v>2377</v>
      </c>
    </row>
    <row r="693" spans="1:65" x14ac:dyDescent="0.25">
      <c r="A693" s="10" t="s">
        <v>87</v>
      </c>
      <c r="B693" s="10" t="s">
        <v>1866</v>
      </c>
      <c r="C693" s="10">
        <v>2003413410</v>
      </c>
      <c r="D693" s="10" t="s">
        <v>1867</v>
      </c>
      <c r="E693" s="10" t="s">
        <v>1868</v>
      </c>
      <c r="F693" s="10" t="s">
        <v>91</v>
      </c>
      <c r="G693" s="10" t="s">
        <v>47</v>
      </c>
      <c r="H693" s="10">
        <v>9635772784</v>
      </c>
      <c r="I693" s="10" t="s">
        <v>1216</v>
      </c>
      <c r="J693" s="22">
        <v>45649</v>
      </c>
      <c r="K693" s="10">
        <v>6290118630</v>
      </c>
      <c r="L693" s="10" t="s">
        <v>668</v>
      </c>
      <c r="M693" s="10" t="s">
        <v>357</v>
      </c>
      <c r="N693" s="10" t="s">
        <v>40</v>
      </c>
      <c r="O693" s="10" t="s">
        <v>41</v>
      </c>
      <c r="P693" s="10" t="s">
        <v>15</v>
      </c>
      <c r="Q693" s="10" t="s">
        <v>15</v>
      </c>
      <c r="R693" s="10" t="s">
        <v>15</v>
      </c>
      <c r="S693" s="10" t="s">
        <v>2359</v>
      </c>
      <c r="T693" s="10" t="s">
        <v>2282</v>
      </c>
      <c r="U693" s="10" t="s">
        <v>2359</v>
      </c>
      <c r="V693" s="10" t="s">
        <v>2359</v>
      </c>
      <c r="W693" s="10" t="s">
        <v>15</v>
      </c>
      <c r="X693" s="10" t="s">
        <v>15</v>
      </c>
      <c r="Y693" s="10" t="s">
        <v>15</v>
      </c>
      <c r="Z693" s="10" t="s">
        <v>15</v>
      </c>
      <c r="AA693" s="10" t="s">
        <v>2282</v>
      </c>
      <c r="AB693" s="10" t="s">
        <v>15</v>
      </c>
      <c r="AC693" s="10" t="s">
        <v>15</v>
      </c>
      <c r="AD693" s="10" t="s">
        <v>15</v>
      </c>
      <c r="AE693" s="10" t="s">
        <v>15</v>
      </c>
      <c r="AF693" s="10" t="s">
        <v>15</v>
      </c>
      <c r="AG693" s="10" t="s">
        <v>15</v>
      </c>
      <c r="AH693" s="10" t="s">
        <v>2282</v>
      </c>
      <c r="AI693" s="10" t="s">
        <v>2359</v>
      </c>
      <c r="AJ693" s="10" t="s">
        <v>15</v>
      </c>
      <c r="AK693" s="10" t="s">
        <v>15</v>
      </c>
      <c r="AL693" s="10" t="s">
        <v>15</v>
      </c>
      <c r="AM693" s="10" t="s">
        <v>15</v>
      </c>
      <c r="AN693" s="10" t="s">
        <v>15</v>
      </c>
      <c r="AO693" s="10" t="s">
        <v>2282</v>
      </c>
      <c r="AP693" s="10" t="s">
        <v>15</v>
      </c>
      <c r="AQ693" s="10" t="s">
        <v>15</v>
      </c>
      <c r="AR693" s="10" t="s">
        <v>15</v>
      </c>
      <c r="AS693" s="10" t="s">
        <v>15</v>
      </c>
      <c r="AT693" s="10" t="s">
        <v>15</v>
      </c>
      <c r="AU693" s="10">
        <f>SUM(COUNTIFS($P693:$AT693,{"Present - Approved","On behalf attendance - Approved","On behalf attendance - Regularise - Approved","Present - Regularise - Approved"}))</f>
        <v>23</v>
      </c>
      <c r="AV693" s="10">
        <f>SUM(COUNTIFS($P693:$AT693,{"Present - Awaiting","Present - Regularise - Awaiting"}))</f>
        <v>0</v>
      </c>
      <c r="AW693" s="10">
        <f>SUM(COUNTIFS($P693:$AT693,{"Weekoff - Approved","Weekoff Regularise - Approved","Weekoff - Regularise - Approved"}))</f>
        <v>4</v>
      </c>
      <c r="AX693" s="10">
        <f>SUM(COUNTIFS($P693:$AT693,{"Half Day - Approved","Halfday Present - Regularise - Approved","Halfday Present - Approved"}))/2</f>
        <v>0</v>
      </c>
      <c r="AY693" s="10">
        <f>SUM(COUNTIFS($P693:$AT693,{"Half Day - Awaiting"}))/2</f>
        <v>0</v>
      </c>
      <c r="AZ693" s="10">
        <f>COUNTIFS($P693:$AT693,"*Leave - approved*")</f>
        <v>4</v>
      </c>
      <c r="BA693" s="10">
        <f>SUM(COUNTIFS($P693:$AT693,{"Leave - Awaiting"}))</f>
        <v>0</v>
      </c>
      <c r="BB693" s="10">
        <f>COUNTIFS($P693:$AT693,"*Holiday*")</f>
        <v>0</v>
      </c>
      <c r="BC693" s="10">
        <f>SUM(COUNTIFS($P693:$AT693,{"Absent","Absent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3" s="10">
        <f>SUM(COUNTIFS($P693:$AT693,{"Not Marked","Halfday Present - Rejected","Half Day - Rejected","Marked Absent - Regularise - Rejected"}))</f>
        <v>0</v>
      </c>
      <c r="BE693" s="10">
        <f>COUNTIFS($P693:$AT693,"*NA*")</f>
        <v>0</v>
      </c>
      <c r="BF693" s="10">
        <f>SUM(AV693+AY693+BA693+BC693+BD693)</f>
        <v>0</v>
      </c>
      <c r="BG693" s="10">
        <f>SUM(AU693+AW693+AX693+AZ693+BB693)</f>
        <v>31</v>
      </c>
      <c r="BH693" s="10">
        <f>SUM($AU693:$BE693)</f>
        <v>31</v>
      </c>
      <c r="BI693" s="10">
        <f>BA693</f>
        <v>0</v>
      </c>
      <c r="BJ693" s="10">
        <f>BD693+BI693</f>
        <v>0</v>
      </c>
      <c r="BK693" s="10">
        <v>0</v>
      </c>
      <c r="BL693" s="10" t="s">
        <v>2380</v>
      </c>
      <c r="BM693" s="10" t="s">
        <v>2377</v>
      </c>
    </row>
    <row r="694" spans="1:65" x14ac:dyDescent="0.25">
      <c r="A694" s="10" t="s">
        <v>64</v>
      </c>
      <c r="B694" s="10" t="s">
        <v>65</v>
      </c>
      <c r="C694" s="10">
        <v>2003413375</v>
      </c>
      <c r="D694" s="10" t="s">
        <v>1869</v>
      </c>
      <c r="E694" s="10" t="s">
        <v>1870</v>
      </c>
      <c r="F694" s="10" t="s">
        <v>35</v>
      </c>
      <c r="G694" s="10" t="s">
        <v>47</v>
      </c>
      <c r="H694" s="10">
        <v>6301198885</v>
      </c>
      <c r="I694" s="10" t="s">
        <v>1216</v>
      </c>
      <c r="J694" s="22">
        <v>45660</v>
      </c>
      <c r="K694" s="10">
        <v>9703140602</v>
      </c>
      <c r="L694" s="10" t="s">
        <v>630</v>
      </c>
      <c r="M694" s="10" t="s">
        <v>69</v>
      </c>
      <c r="N694" s="10" t="s">
        <v>40</v>
      </c>
      <c r="O694" s="10" t="s">
        <v>41</v>
      </c>
      <c r="P694" s="10" t="s">
        <v>15</v>
      </c>
      <c r="Q694" s="10" t="s">
        <v>15</v>
      </c>
      <c r="R694" s="10" t="s">
        <v>15</v>
      </c>
      <c r="S694" s="10" t="s">
        <v>15</v>
      </c>
      <c r="T694" s="10" t="s">
        <v>2282</v>
      </c>
      <c r="U694" s="10" t="s">
        <v>15</v>
      </c>
      <c r="V694" s="10" t="s">
        <v>15</v>
      </c>
      <c r="W694" s="10" t="s">
        <v>15</v>
      </c>
      <c r="X694" s="10" t="s">
        <v>15</v>
      </c>
      <c r="Y694" s="10" t="s">
        <v>15</v>
      </c>
      <c r="Z694" s="10" t="s">
        <v>15</v>
      </c>
      <c r="AA694" s="10" t="s">
        <v>2282</v>
      </c>
      <c r="AB694" s="10" t="s">
        <v>15</v>
      </c>
      <c r="AC694" s="10" t="s">
        <v>15</v>
      </c>
      <c r="AD694" s="10" t="s">
        <v>15</v>
      </c>
      <c r="AE694" s="10" t="s">
        <v>15</v>
      </c>
      <c r="AF694" s="10" t="s">
        <v>15</v>
      </c>
      <c r="AG694" s="10" t="s">
        <v>15</v>
      </c>
      <c r="AH694" s="10" t="s">
        <v>2282</v>
      </c>
      <c r="AI694" s="10" t="s">
        <v>15</v>
      </c>
      <c r="AJ694" s="10" t="s">
        <v>15</v>
      </c>
      <c r="AK694" s="10" t="s">
        <v>15</v>
      </c>
      <c r="AL694" s="10" t="s">
        <v>15</v>
      </c>
      <c r="AM694" s="10" t="s">
        <v>15</v>
      </c>
      <c r="AN694" s="10" t="s">
        <v>15</v>
      </c>
      <c r="AO694" s="10" t="s">
        <v>2282</v>
      </c>
      <c r="AP694" s="10" t="s">
        <v>15</v>
      </c>
      <c r="AQ694" s="10" t="s">
        <v>15</v>
      </c>
      <c r="AR694" s="10" t="s">
        <v>15</v>
      </c>
      <c r="AS694" s="10" t="s">
        <v>15</v>
      </c>
      <c r="AT694" s="10" t="s">
        <v>15</v>
      </c>
      <c r="AU694" s="10">
        <f>SUM(COUNTIFS($P694:$AT694,{"Present - Approved","On behalf attendance - Approved","On behalf attendance - Regularise - Approved","Present - Regularise - Approved"}))</f>
        <v>27</v>
      </c>
      <c r="AV694" s="10">
        <f>SUM(COUNTIFS($P694:$AT694,{"Present - Awaiting","Present - Regularise - Awaiting"}))</f>
        <v>0</v>
      </c>
      <c r="AW694" s="10">
        <f>SUM(COUNTIFS($P694:$AT694,{"Weekoff - Approved","Weekoff Regularise - Approved","Weekoff - Regularise - Approved"}))</f>
        <v>4</v>
      </c>
      <c r="AX694" s="10">
        <f>SUM(COUNTIFS($P694:$AT694,{"Half Day - Approved","Halfday Present - Regularise - Approved","Halfday Present - Approved"}))/2</f>
        <v>0</v>
      </c>
      <c r="AY694" s="10">
        <f>SUM(COUNTIFS($P694:$AT694,{"Half Day - Awaiting"}))/2</f>
        <v>0</v>
      </c>
      <c r="AZ694" s="10">
        <f>COUNTIFS($P694:$AT694,"*Leave - approved*")</f>
        <v>0</v>
      </c>
      <c r="BA694" s="10">
        <f>SUM(COUNTIFS($P694:$AT694,{"Leave - Awaiting"}))</f>
        <v>0</v>
      </c>
      <c r="BB694" s="10">
        <f>COUNTIFS($P694:$AT694,"*Holiday*")</f>
        <v>0</v>
      </c>
      <c r="BC694" s="10">
        <f>SUM(COUNTIFS($P694:$AT694,{"Absent","Absent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4" s="10">
        <f>SUM(COUNTIFS($P694:$AT694,{"Not Marked","Halfday Present - Rejected","Half Day - Rejected","Marked Absent - Regularise - Rejected"}))</f>
        <v>0</v>
      </c>
      <c r="BE694" s="10">
        <f>COUNTIFS($P694:$AT694,"*NA*")</f>
        <v>0</v>
      </c>
      <c r="BF694" s="10">
        <f>SUM(AV694+AY694+BA694+BC694+BD694)</f>
        <v>0</v>
      </c>
      <c r="BG694" s="10">
        <f>SUM(AU694+AW694+AX694+AZ694+BB694)</f>
        <v>31</v>
      </c>
      <c r="BH694" s="10">
        <f>SUM($AU694:$BE694)</f>
        <v>31</v>
      </c>
      <c r="BI694" s="10">
        <f>BA694</f>
        <v>0</v>
      </c>
      <c r="BJ694" s="10">
        <f>BD694+BI694</f>
        <v>0</v>
      </c>
      <c r="BK694" s="10">
        <v>0</v>
      </c>
      <c r="BL694" s="10" t="s">
        <v>2380</v>
      </c>
      <c r="BM694" s="10" t="s">
        <v>2377</v>
      </c>
    </row>
    <row r="695" spans="1:65" x14ac:dyDescent="0.25">
      <c r="A695" s="10" t="s">
        <v>107</v>
      </c>
      <c r="B695" s="10" t="s">
        <v>108</v>
      </c>
      <c r="C695" s="10">
        <v>2003413400</v>
      </c>
      <c r="D695" s="10" t="s">
        <v>1871</v>
      </c>
      <c r="E695" s="10" t="s">
        <v>1872</v>
      </c>
      <c r="F695" s="10" t="s">
        <v>104</v>
      </c>
      <c r="G695" s="10" t="s">
        <v>47</v>
      </c>
      <c r="H695" s="10">
        <v>6394830412</v>
      </c>
      <c r="I695" s="10" t="s">
        <v>1216</v>
      </c>
      <c r="J695" s="22">
        <v>45659</v>
      </c>
      <c r="K695" s="10">
        <v>9565577263</v>
      </c>
      <c r="L695" s="10" t="s">
        <v>917</v>
      </c>
      <c r="M695" s="10" t="s">
        <v>375</v>
      </c>
      <c r="N695" s="10" t="s">
        <v>40</v>
      </c>
      <c r="O695" s="10" t="s">
        <v>41</v>
      </c>
      <c r="P695" s="10" t="s">
        <v>15</v>
      </c>
      <c r="Q695" s="10" t="s">
        <v>15</v>
      </c>
      <c r="R695" s="10" t="s">
        <v>15</v>
      </c>
      <c r="S695" s="10" t="s">
        <v>15</v>
      </c>
      <c r="T695" s="10" t="s">
        <v>2282</v>
      </c>
      <c r="U695" s="10" t="s">
        <v>15</v>
      </c>
      <c r="V695" s="10" t="s">
        <v>15</v>
      </c>
      <c r="W695" s="10" t="s">
        <v>15</v>
      </c>
      <c r="X695" s="10" t="s">
        <v>15</v>
      </c>
      <c r="Y695" s="10" t="s">
        <v>15</v>
      </c>
      <c r="Z695" s="10" t="s">
        <v>15</v>
      </c>
      <c r="AA695" s="10" t="s">
        <v>2282</v>
      </c>
      <c r="AB695" s="10" t="s">
        <v>15</v>
      </c>
      <c r="AC695" s="10" t="s">
        <v>15</v>
      </c>
      <c r="AD695" s="10" t="s">
        <v>15</v>
      </c>
      <c r="AE695" s="10" t="s">
        <v>15</v>
      </c>
      <c r="AF695" s="10" t="s">
        <v>15</v>
      </c>
      <c r="AG695" s="10" t="s">
        <v>2362</v>
      </c>
      <c r="AH695" s="10" t="s">
        <v>2282</v>
      </c>
      <c r="AI695" s="10" t="s">
        <v>15</v>
      </c>
      <c r="AJ695" s="10" t="s">
        <v>15</v>
      </c>
      <c r="AK695" s="10" t="s">
        <v>15</v>
      </c>
      <c r="AL695" s="10" t="s">
        <v>15</v>
      </c>
      <c r="AM695" s="10" t="s">
        <v>15</v>
      </c>
      <c r="AN695" s="10" t="s">
        <v>15</v>
      </c>
      <c r="AO695" s="10" t="s">
        <v>2282</v>
      </c>
      <c r="AP695" s="10" t="s">
        <v>2359</v>
      </c>
      <c r="AQ695" s="10" t="s">
        <v>15</v>
      </c>
      <c r="AR695" s="10" t="s">
        <v>15</v>
      </c>
      <c r="AS695" s="10" t="s">
        <v>15</v>
      </c>
      <c r="AT695" s="10" t="s">
        <v>15</v>
      </c>
      <c r="AU695" s="10">
        <f>SUM(COUNTIFS($P695:$AT695,{"Present - Approved","On behalf attendance - Approved","On behalf attendance - Regularise - Approved","Present - Regularise - Approved"}))</f>
        <v>25</v>
      </c>
      <c r="AV695" s="10">
        <f>SUM(COUNTIFS($P695:$AT695,{"Present - Awaiting","Present - Regularise - Awaiting"}))</f>
        <v>0</v>
      </c>
      <c r="AW695" s="10">
        <f>SUM(COUNTIFS($P695:$AT695,{"Weekoff - Approved","Weekoff Regularise - Approved","Weekoff - Regularise - Approved"}))</f>
        <v>4</v>
      </c>
      <c r="AX695" s="10">
        <f>SUM(COUNTIFS($P695:$AT695,{"Half Day - Approved","Halfday Present - Regularise - Approved","Halfday Present - Approved"}))/2</f>
        <v>0</v>
      </c>
      <c r="AY695" s="10">
        <f>SUM(COUNTIFS($P695:$AT695,{"Half Day - Awaiting"}))/2</f>
        <v>0</v>
      </c>
      <c r="AZ695" s="10">
        <f>COUNTIFS($P695:$AT695,"*Leave - approved*")</f>
        <v>1</v>
      </c>
      <c r="BA695" s="10">
        <f>SUM(COUNTIFS($P695:$AT695,{"Leave - Awaiting"}))</f>
        <v>0</v>
      </c>
      <c r="BB695" s="10">
        <f>COUNTIFS($P695:$AT695,"*Holiday*")</f>
        <v>1</v>
      </c>
      <c r="BC695" s="10">
        <f>SUM(COUNTIFS($P695:$AT695,{"Absent","Absent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5" s="10">
        <f>SUM(COUNTIFS($P695:$AT695,{"Not Marked","Halfday Present - Rejected","Half Day - Rejected","Marked Absent - Regularise - Rejected"}))</f>
        <v>0</v>
      </c>
      <c r="BE695" s="10">
        <f>COUNTIFS($P695:$AT695,"*NA*")</f>
        <v>0</v>
      </c>
      <c r="BF695" s="10">
        <f>SUM(AV695+AY695+BA695+BC695+BD695)</f>
        <v>0</v>
      </c>
      <c r="BG695" s="10">
        <f>SUM(AU695+AW695+AX695+AZ695+BB695)</f>
        <v>31</v>
      </c>
      <c r="BH695" s="10">
        <f>SUM($AU695:$BE695)</f>
        <v>31</v>
      </c>
      <c r="BI695" s="10">
        <f>BA695</f>
        <v>0</v>
      </c>
      <c r="BJ695" s="10">
        <f>BD695+BI695</f>
        <v>0</v>
      </c>
      <c r="BK695" s="10">
        <v>0</v>
      </c>
      <c r="BL695" s="10" t="s">
        <v>2380</v>
      </c>
      <c r="BM695" s="10" t="s">
        <v>2377</v>
      </c>
    </row>
    <row r="696" spans="1:65" x14ac:dyDescent="0.25">
      <c r="A696" s="10" t="s">
        <v>100</v>
      </c>
      <c r="B696" s="10" t="s">
        <v>101</v>
      </c>
      <c r="C696" s="10">
        <v>2003413378</v>
      </c>
      <c r="D696" s="10" t="s">
        <v>1873</v>
      </c>
      <c r="E696" s="10" t="s">
        <v>1874</v>
      </c>
      <c r="F696" s="10" t="s">
        <v>104</v>
      </c>
      <c r="G696" s="10" t="s">
        <v>36</v>
      </c>
      <c r="H696" s="10">
        <v>7982770085</v>
      </c>
      <c r="I696" s="10" t="s">
        <v>246</v>
      </c>
      <c r="J696" s="22">
        <v>45659</v>
      </c>
      <c r="K696" s="10">
        <v>9999490293</v>
      </c>
      <c r="L696" s="10" t="s">
        <v>1282</v>
      </c>
      <c r="M696" s="10" t="s">
        <v>1282</v>
      </c>
      <c r="N696" s="10" t="s">
        <v>40</v>
      </c>
      <c r="O696" s="10" t="s">
        <v>41</v>
      </c>
      <c r="P696" s="10" t="s">
        <v>15</v>
      </c>
      <c r="Q696" s="10" t="s">
        <v>15</v>
      </c>
      <c r="R696" s="10" t="s">
        <v>15</v>
      </c>
      <c r="S696" s="10" t="s">
        <v>15</v>
      </c>
      <c r="T696" s="10" t="s">
        <v>2282</v>
      </c>
      <c r="U696" s="10" t="s">
        <v>15</v>
      </c>
      <c r="V696" s="10" t="s">
        <v>15</v>
      </c>
      <c r="W696" s="10" t="s">
        <v>15</v>
      </c>
      <c r="X696" s="10" t="s">
        <v>15</v>
      </c>
      <c r="Y696" s="10" t="s">
        <v>15</v>
      </c>
      <c r="Z696" s="10" t="s">
        <v>15</v>
      </c>
      <c r="AA696" s="10" t="s">
        <v>2282</v>
      </c>
      <c r="AB696" s="10" t="s">
        <v>15</v>
      </c>
      <c r="AC696" s="10" t="s">
        <v>15</v>
      </c>
      <c r="AD696" s="10" t="s">
        <v>15</v>
      </c>
      <c r="AE696" s="10" t="s">
        <v>15</v>
      </c>
      <c r="AF696" s="10" t="s">
        <v>15</v>
      </c>
      <c r="AG696" s="10" t="s">
        <v>2362</v>
      </c>
      <c r="AH696" s="10" t="s">
        <v>2282</v>
      </c>
      <c r="AI696" s="10" t="s">
        <v>15</v>
      </c>
      <c r="AJ696" s="10" t="s">
        <v>15</v>
      </c>
      <c r="AK696" s="10" t="s">
        <v>15</v>
      </c>
      <c r="AL696" s="10" t="s">
        <v>15</v>
      </c>
      <c r="AM696" s="10" t="s">
        <v>15</v>
      </c>
      <c r="AN696" s="10" t="s">
        <v>15</v>
      </c>
      <c r="AO696" s="10" t="s">
        <v>2282</v>
      </c>
      <c r="AP696" s="10" t="s">
        <v>15</v>
      </c>
      <c r="AQ696" s="10" t="s">
        <v>15</v>
      </c>
      <c r="AR696" s="10" t="s">
        <v>15</v>
      </c>
      <c r="AS696" s="10" t="s">
        <v>15</v>
      </c>
      <c r="AT696" s="10" t="s">
        <v>15</v>
      </c>
      <c r="AU696" s="10">
        <f>SUM(COUNTIFS($P696:$AT696,{"Present - Approved","On behalf attendance - Approved","On behalf attendance - Regularise - Approved","Present - Regularise - Approved"}))</f>
        <v>26</v>
      </c>
      <c r="AV696" s="10">
        <f>SUM(COUNTIFS($P696:$AT696,{"Present - Awaiting","Present - Regularise - Awaiting"}))</f>
        <v>0</v>
      </c>
      <c r="AW696" s="10">
        <f>SUM(COUNTIFS($P696:$AT696,{"Weekoff - Approved","Weekoff Regularise - Approved","Weekoff - Regularise - Approved"}))</f>
        <v>4</v>
      </c>
      <c r="AX696" s="10">
        <f>SUM(COUNTIFS($P696:$AT696,{"Half Day - Approved","Halfday Present - Regularise - Approved","Halfday Present - Approved"}))/2</f>
        <v>0</v>
      </c>
      <c r="AY696" s="10">
        <f>SUM(COUNTIFS($P696:$AT696,{"Half Day - Awaiting"}))/2</f>
        <v>0</v>
      </c>
      <c r="AZ696" s="10">
        <f>COUNTIFS($P696:$AT696,"*Leave - approved*")</f>
        <v>0</v>
      </c>
      <c r="BA696" s="10">
        <f>SUM(COUNTIFS($P696:$AT696,{"Leave - Awaiting"}))</f>
        <v>0</v>
      </c>
      <c r="BB696" s="10">
        <f>COUNTIFS($P696:$AT696,"*Holiday*")</f>
        <v>1</v>
      </c>
      <c r="BC696" s="10">
        <f>SUM(COUNTIFS($P696:$AT696,{"Absent","Absent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6" s="10">
        <f>SUM(COUNTIFS($P696:$AT696,{"Not Marked","Halfday Present - Rejected","Half Day - Rejected","Marked Absent - Regularise - Rejected"}))</f>
        <v>0</v>
      </c>
      <c r="BE696" s="10">
        <f>COUNTIFS($P696:$AT696,"*NA*")</f>
        <v>0</v>
      </c>
      <c r="BF696" s="10">
        <f>SUM(AV696+AY696+BA696+BC696+BD696)</f>
        <v>0</v>
      </c>
      <c r="BG696" s="10">
        <f>SUM(AU696+AW696+AX696+AZ696+BB696)</f>
        <v>31</v>
      </c>
      <c r="BH696" s="10">
        <f>SUM($AU696:$BE696)</f>
        <v>31</v>
      </c>
      <c r="BI696" s="10">
        <f>BA696</f>
        <v>0</v>
      </c>
      <c r="BJ696" s="10">
        <f>BD696+BI696</f>
        <v>0</v>
      </c>
      <c r="BK696" s="10">
        <v>0</v>
      </c>
      <c r="BL696" s="10" t="s">
        <v>2380</v>
      </c>
      <c r="BM696" s="10" t="s">
        <v>2377</v>
      </c>
    </row>
    <row r="697" spans="1:65" x14ac:dyDescent="0.25">
      <c r="A697" s="10" t="s">
        <v>107</v>
      </c>
      <c r="B697" s="10" t="s">
        <v>318</v>
      </c>
      <c r="C697" s="10">
        <v>2003413381</v>
      </c>
      <c r="D697" s="10" t="s">
        <v>1875</v>
      </c>
      <c r="E697" s="10" t="s">
        <v>1876</v>
      </c>
      <c r="F697" s="10" t="s">
        <v>104</v>
      </c>
      <c r="G697" s="10" t="s">
        <v>47</v>
      </c>
      <c r="H697" s="10">
        <v>7652070163</v>
      </c>
      <c r="I697" s="10" t="s">
        <v>1877</v>
      </c>
      <c r="J697" s="22">
        <v>45658</v>
      </c>
      <c r="K697" s="10">
        <v>9795018781</v>
      </c>
      <c r="L697" s="10" t="s">
        <v>394</v>
      </c>
      <c r="M697" s="10" t="s">
        <v>371</v>
      </c>
      <c r="N697" s="10" t="s">
        <v>40</v>
      </c>
      <c r="O697" s="10" t="s">
        <v>41</v>
      </c>
      <c r="P697" s="10" t="s">
        <v>2359</v>
      </c>
      <c r="Q697" s="10" t="s">
        <v>15</v>
      </c>
      <c r="R697" s="10" t="s">
        <v>15</v>
      </c>
      <c r="S697" s="10" t="s">
        <v>15</v>
      </c>
      <c r="T697" s="10" t="s">
        <v>2282</v>
      </c>
      <c r="U697" s="10" t="s">
        <v>15</v>
      </c>
      <c r="V697" s="10" t="s">
        <v>15</v>
      </c>
      <c r="W697" s="10" t="s">
        <v>15</v>
      </c>
      <c r="X697" s="10" t="s">
        <v>15</v>
      </c>
      <c r="Y697" s="10" t="s">
        <v>15</v>
      </c>
      <c r="Z697" s="10" t="s">
        <v>15</v>
      </c>
      <c r="AA697" s="10" t="s">
        <v>2282</v>
      </c>
      <c r="AB697" s="10" t="s">
        <v>15</v>
      </c>
      <c r="AC697" s="10" t="s">
        <v>15</v>
      </c>
      <c r="AD697" s="10" t="s">
        <v>15</v>
      </c>
      <c r="AE697" s="10" t="s">
        <v>15</v>
      </c>
      <c r="AF697" s="10" t="s">
        <v>15</v>
      </c>
      <c r="AG697" s="10" t="s">
        <v>2362</v>
      </c>
      <c r="AH697" s="10" t="s">
        <v>2282</v>
      </c>
      <c r="AI697" s="10" t="s">
        <v>15</v>
      </c>
      <c r="AJ697" s="10" t="s">
        <v>15</v>
      </c>
      <c r="AK697" s="10" t="s">
        <v>15</v>
      </c>
      <c r="AL697" s="10" t="s">
        <v>15</v>
      </c>
      <c r="AM697" s="10" t="s">
        <v>15</v>
      </c>
      <c r="AN697" s="10" t="s">
        <v>15</v>
      </c>
      <c r="AO697" s="10" t="s">
        <v>2282</v>
      </c>
      <c r="AP697" s="10" t="s">
        <v>15</v>
      </c>
      <c r="AQ697" s="10" t="s">
        <v>15</v>
      </c>
      <c r="AR697" s="10" t="s">
        <v>2359</v>
      </c>
      <c r="AS697" s="10" t="s">
        <v>15</v>
      </c>
      <c r="AT697" s="10" t="s">
        <v>15</v>
      </c>
      <c r="AU697" s="10">
        <f>SUM(COUNTIFS($P697:$AT697,{"Present - Approved","On behalf attendance - Approved","On behalf attendance - Regularise - Approved","Present - Regularise - Approved"}))</f>
        <v>24</v>
      </c>
      <c r="AV697" s="10">
        <f>SUM(COUNTIFS($P697:$AT697,{"Present - Awaiting","Present - Regularise - Awaiting"}))</f>
        <v>0</v>
      </c>
      <c r="AW697" s="10">
        <f>SUM(COUNTIFS($P697:$AT697,{"Weekoff - Approved","Weekoff Regularise - Approved","Weekoff - Regularise - Approved"}))</f>
        <v>4</v>
      </c>
      <c r="AX697" s="10">
        <f>SUM(COUNTIFS($P697:$AT697,{"Half Day - Approved","Halfday Present - Regularise - Approved","Halfday Present - Approved"}))/2</f>
        <v>0</v>
      </c>
      <c r="AY697" s="10">
        <f>SUM(COUNTIFS($P697:$AT697,{"Half Day - Awaiting"}))/2</f>
        <v>0</v>
      </c>
      <c r="AZ697" s="10">
        <f>COUNTIFS($P697:$AT697,"*Leave - approved*")</f>
        <v>2</v>
      </c>
      <c r="BA697" s="10">
        <f>SUM(COUNTIFS($P697:$AT697,{"Leave - Awaiting"}))</f>
        <v>0</v>
      </c>
      <c r="BB697" s="10">
        <f>COUNTIFS($P697:$AT697,"*Holiday*")</f>
        <v>1</v>
      </c>
      <c r="BC697" s="10">
        <f>SUM(COUNTIFS($P697:$AT697,{"Absent","Absent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7" s="10">
        <f>SUM(COUNTIFS($P697:$AT697,{"Not Marked","Halfday Present - Rejected","Half Day - Rejected","Marked Absent - Regularise - Rejected"}))</f>
        <v>0</v>
      </c>
      <c r="BE697" s="10">
        <f>COUNTIFS($P697:$AT697,"*NA*")</f>
        <v>0</v>
      </c>
      <c r="BF697" s="10">
        <f>SUM(AV697+AY697+BA697+BC697+BD697)</f>
        <v>0</v>
      </c>
      <c r="BG697" s="10">
        <f>SUM(AU697+AW697+AX697+AZ697+BB697)</f>
        <v>31</v>
      </c>
      <c r="BH697" s="10">
        <f>SUM($AU697:$BE697)</f>
        <v>31</v>
      </c>
      <c r="BI697" s="10">
        <f>BA697</f>
        <v>0</v>
      </c>
      <c r="BJ697" s="10">
        <f>BD697+BI697</f>
        <v>0</v>
      </c>
      <c r="BK697" s="10">
        <v>0</v>
      </c>
      <c r="BL697" s="10" t="s">
        <v>2380</v>
      </c>
      <c r="BM697" s="10" t="s">
        <v>2377</v>
      </c>
    </row>
    <row r="698" spans="1:65" x14ac:dyDescent="0.25">
      <c r="A698" s="10" t="s">
        <v>107</v>
      </c>
      <c r="B698" s="10" t="s">
        <v>318</v>
      </c>
      <c r="C698" s="10">
        <v>2003413380</v>
      </c>
      <c r="D698" s="10" t="s">
        <v>1878</v>
      </c>
      <c r="E698" s="10" t="s">
        <v>1879</v>
      </c>
      <c r="F698" s="10" t="s">
        <v>104</v>
      </c>
      <c r="G698" s="10" t="s">
        <v>47</v>
      </c>
      <c r="H698" s="10">
        <v>7505666677</v>
      </c>
      <c r="I698" s="10" t="s">
        <v>1877</v>
      </c>
      <c r="J698" s="22">
        <v>45658</v>
      </c>
      <c r="K698" s="10">
        <v>9795018781</v>
      </c>
      <c r="L698" s="10" t="s">
        <v>394</v>
      </c>
      <c r="M698" s="10" t="s">
        <v>371</v>
      </c>
      <c r="N698" s="10" t="s">
        <v>40</v>
      </c>
      <c r="O698" s="10" t="s">
        <v>41</v>
      </c>
      <c r="P698" s="10" t="s">
        <v>15</v>
      </c>
      <c r="Q698" s="10" t="s">
        <v>15</v>
      </c>
      <c r="R698" s="10" t="s">
        <v>15</v>
      </c>
      <c r="S698" s="10" t="s">
        <v>15</v>
      </c>
      <c r="T698" s="10" t="s">
        <v>2282</v>
      </c>
      <c r="U698" s="10" t="s">
        <v>15</v>
      </c>
      <c r="V698" s="10" t="s">
        <v>15</v>
      </c>
      <c r="W698" s="10" t="s">
        <v>15</v>
      </c>
      <c r="X698" s="10" t="s">
        <v>15</v>
      </c>
      <c r="Y698" s="10" t="s">
        <v>15</v>
      </c>
      <c r="Z698" s="10" t="s">
        <v>15</v>
      </c>
      <c r="AA698" s="10" t="s">
        <v>2282</v>
      </c>
      <c r="AB698" s="10" t="s">
        <v>15</v>
      </c>
      <c r="AC698" s="10" t="s">
        <v>15</v>
      </c>
      <c r="AD698" s="10" t="s">
        <v>15</v>
      </c>
      <c r="AE698" s="10" t="s">
        <v>15</v>
      </c>
      <c r="AF698" s="10" t="s">
        <v>15</v>
      </c>
      <c r="AG698" s="10" t="s">
        <v>2362</v>
      </c>
      <c r="AH698" s="10" t="s">
        <v>2282</v>
      </c>
      <c r="AI698" s="10" t="s">
        <v>15</v>
      </c>
      <c r="AJ698" s="10" t="s">
        <v>15</v>
      </c>
      <c r="AK698" s="10" t="s">
        <v>15</v>
      </c>
      <c r="AL698" s="10" t="s">
        <v>15</v>
      </c>
      <c r="AM698" s="10" t="s">
        <v>15</v>
      </c>
      <c r="AN698" s="10" t="s">
        <v>15</v>
      </c>
      <c r="AO698" s="10" t="s">
        <v>2282</v>
      </c>
      <c r="AP698" s="10" t="s">
        <v>15</v>
      </c>
      <c r="AQ698" s="10" t="s">
        <v>15</v>
      </c>
      <c r="AR698" s="10" t="s">
        <v>15</v>
      </c>
      <c r="AS698" s="10" t="s">
        <v>15</v>
      </c>
      <c r="AT698" s="10" t="s">
        <v>15</v>
      </c>
      <c r="AU698" s="10">
        <f>SUM(COUNTIFS($P698:$AT698,{"Present - Approved","On behalf attendance - Approved","On behalf attendance - Regularise - Approved","Present - Regularise - Approved"}))</f>
        <v>26</v>
      </c>
      <c r="AV698" s="10">
        <f>SUM(COUNTIFS($P698:$AT698,{"Present - Awaiting","Present - Regularise - Awaiting"}))</f>
        <v>0</v>
      </c>
      <c r="AW698" s="10">
        <f>SUM(COUNTIFS($P698:$AT698,{"Weekoff - Approved","Weekoff Regularise - Approved","Weekoff - Regularise - Approved"}))</f>
        <v>4</v>
      </c>
      <c r="AX698" s="10">
        <f>SUM(COUNTIFS($P698:$AT698,{"Half Day - Approved","Halfday Present - Regularise - Approved","Halfday Present - Approved"}))/2</f>
        <v>0</v>
      </c>
      <c r="AY698" s="10">
        <f>SUM(COUNTIFS($P698:$AT698,{"Half Day - Awaiting"}))/2</f>
        <v>0</v>
      </c>
      <c r="AZ698" s="10">
        <f>COUNTIFS($P698:$AT698,"*Leave - approved*")</f>
        <v>0</v>
      </c>
      <c r="BA698" s="10">
        <f>SUM(COUNTIFS($P698:$AT698,{"Leave - Awaiting"}))</f>
        <v>0</v>
      </c>
      <c r="BB698" s="10">
        <f>COUNTIFS($P698:$AT698,"*Holiday*")</f>
        <v>1</v>
      </c>
      <c r="BC698" s="10">
        <f>SUM(COUNTIFS($P698:$AT698,{"Absent","Absent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8" s="10">
        <f>SUM(COUNTIFS($P698:$AT698,{"Not Marked","Halfday Present - Rejected","Half Day - Rejected","Marked Absent - Regularise - Rejected"}))</f>
        <v>0</v>
      </c>
      <c r="BE698" s="10">
        <f>COUNTIFS($P698:$AT698,"*NA*")</f>
        <v>0</v>
      </c>
      <c r="BF698" s="10">
        <f>SUM(AV698+AY698+BA698+BC698+BD698)</f>
        <v>0</v>
      </c>
      <c r="BG698" s="10">
        <f>SUM(AU698+AW698+AX698+AZ698+BB698)</f>
        <v>31</v>
      </c>
      <c r="BH698" s="10">
        <f>SUM($AU698:$BE698)</f>
        <v>31</v>
      </c>
      <c r="BI698" s="10">
        <f>BA698</f>
        <v>0</v>
      </c>
      <c r="BJ698" s="10">
        <f>BD698+BI698</f>
        <v>0</v>
      </c>
      <c r="BK698" s="10">
        <v>0</v>
      </c>
      <c r="BL698" s="10" t="s">
        <v>2380</v>
      </c>
      <c r="BM698" s="10" t="s">
        <v>2377</v>
      </c>
    </row>
    <row r="699" spans="1:65" x14ac:dyDescent="0.25">
      <c r="A699" s="10" t="s">
        <v>107</v>
      </c>
      <c r="B699" s="10" t="s">
        <v>938</v>
      </c>
      <c r="C699" s="10">
        <v>2003413377</v>
      </c>
      <c r="D699" s="10" t="s">
        <v>1880</v>
      </c>
      <c r="E699" s="10" t="s">
        <v>1881</v>
      </c>
      <c r="F699" s="10" t="s">
        <v>104</v>
      </c>
      <c r="G699" s="10" t="s">
        <v>47</v>
      </c>
      <c r="H699" s="10">
        <v>8840286790</v>
      </c>
      <c r="I699" s="10" t="s">
        <v>1216</v>
      </c>
      <c r="J699" s="22">
        <v>45651</v>
      </c>
      <c r="K699" s="10">
        <v>7071200025</v>
      </c>
      <c r="L699" s="10" t="s">
        <v>940</v>
      </c>
      <c r="M699" s="10" t="s">
        <v>371</v>
      </c>
      <c r="N699" s="10" t="s">
        <v>40</v>
      </c>
      <c r="O699" s="10" t="s">
        <v>41</v>
      </c>
      <c r="P699" s="10" t="s">
        <v>15</v>
      </c>
      <c r="Q699" s="10" t="s">
        <v>15</v>
      </c>
      <c r="R699" s="10" t="s">
        <v>15</v>
      </c>
      <c r="S699" s="10" t="s">
        <v>15</v>
      </c>
      <c r="T699" s="10" t="s">
        <v>2282</v>
      </c>
      <c r="U699" s="10" t="s">
        <v>15</v>
      </c>
      <c r="V699" s="10" t="s">
        <v>15</v>
      </c>
      <c r="W699" s="10" t="s">
        <v>15</v>
      </c>
      <c r="X699" s="10" t="s">
        <v>15</v>
      </c>
      <c r="Y699" s="10" t="s">
        <v>15</v>
      </c>
      <c r="Z699" s="10" t="s">
        <v>15</v>
      </c>
      <c r="AA699" s="10" t="s">
        <v>2282</v>
      </c>
      <c r="AB699" s="10" t="s">
        <v>15</v>
      </c>
      <c r="AC699" s="10" t="s">
        <v>15</v>
      </c>
      <c r="AD699" s="10" t="s">
        <v>15</v>
      </c>
      <c r="AE699" s="10" t="s">
        <v>15</v>
      </c>
      <c r="AF699" s="10" t="s">
        <v>15</v>
      </c>
      <c r="AG699" s="10" t="s">
        <v>2362</v>
      </c>
      <c r="AH699" s="10" t="s">
        <v>2282</v>
      </c>
      <c r="AI699" s="10" t="s">
        <v>15</v>
      </c>
      <c r="AJ699" s="10" t="s">
        <v>15</v>
      </c>
      <c r="AK699" s="10" t="s">
        <v>15</v>
      </c>
      <c r="AL699" s="10" t="s">
        <v>15</v>
      </c>
      <c r="AM699" s="10" t="s">
        <v>15</v>
      </c>
      <c r="AN699" s="10" t="s">
        <v>15</v>
      </c>
      <c r="AO699" s="10" t="s">
        <v>2282</v>
      </c>
      <c r="AP699" s="10" t="s">
        <v>15</v>
      </c>
      <c r="AQ699" s="10" t="s">
        <v>15</v>
      </c>
      <c r="AR699" s="10" t="s">
        <v>15</v>
      </c>
      <c r="AS699" s="10" t="s">
        <v>15</v>
      </c>
      <c r="AT699" s="10" t="s">
        <v>15</v>
      </c>
      <c r="AU699" s="10">
        <f>SUM(COUNTIFS($P699:$AT699,{"Present - Approved","On behalf attendance - Approved","On behalf attendance - Regularise - Approved","Present - Regularise - Approved"}))</f>
        <v>26</v>
      </c>
      <c r="AV699" s="10">
        <f>SUM(COUNTIFS($P699:$AT699,{"Present - Awaiting","Present - Regularise - Awaiting"}))</f>
        <v>0</v>
      </c>
      <c r="AW699" s="10">
        <f>SUM(COUNTIFS($P699:$AT699,{"Weekoff - Approved","Weekoff Regularise - Approved","Weekoff - Regularise - Approved"}))</f>
        <v>4</v>
      </c>
      <c r="AX699" s="10">
        <f>SUM(COUNTIFS($P699:$AT699,{"Half Day - Approved","Halfday Present - Regularise - Approved","Halfday Present - Approved"}))/2</f>
        <v>0</v>
      </c>
      <c r="AY699" s="10">
        <f>SUM(COUNTIFS($P699:$AT699,{"Half Day - Awaiting"}))/2</f>
        <v>0</v>
      </c>
      <c r="AZ699" s="10">
        <f>COUNTIFS($P699:$AT699,"*Leave - approved*")</f>
        <v>0</v>
      </c>
      <c r="BA699" s="10">
        <f>SUM(COUNTIFS($P699:$AT699,{"Leave - Awaiting"}))</f>
        <v>0</v>
      </c>
      <c r="BB699" s="10">
        <f>COUNTIFS($P699:$AT699,"*Holiday*")</f>
        <v>1</v>
      </c>
      <c r="BC699" s="10">
        <f>SUM(COUNTIFS($P699:$AT699,{"Absent","Absent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699" s="10">
        <f>SUM(COUNTIFS($P699:$AT699,{"Not Marked","Halfday Present - Rejected","Half Day - Rejected","Marked Absent - Regularise - Rejected"}))</f>
        <v>0</v>
      </c>
      <c r="BE699" s="10">
        <f>COUNTIFS($P699:$AT699,"*NA*")</f>
        <v>0</v>
      </c>
      <c r="BF699" s="10">
        <f>SUM(AV699+AY699+BA699+BC699+BD699)</f>
        <v>0</v>
      </c>
      <c r="BG699" s="10">
        <f>SUM(AU699+AW699+AX699+AZ699+BB699)</f>
        <v>31</v>
      </c>
      <c r="BH699" s="10">
        <f>SUM($AU699:$BE699)</f>
        <v>31</v>
      </c>
      <c r="BI699" s="10">
        <f>BA699</f>
        <v>0</v>
      </c>
      <c r="BJ699" s="10">
        <f>BD699+BI699</f>
        <v>0</v>
      </c>
      <c r="BK699" s="10">
        <v>0</v>
      </c>
      <c r="BL699" s="10" t="s">
        <v>2380</v>
      </c>
      <c r="BM699" s="10" t="s">
        <v>2377</v>
      </c>
    </row>
    <row r="700" spans="1:65" x14ac:dyDescent="0.25">
      <c r="A700" s="10" t="s">
        <v>42</v>
      </c>
      <c r="B700" s="10" t="s">
        <v>363</v>
      </c>
      <c r="C700" s="10">
        <v>2003413383</v>
      </c>
      <c r="D700" s="10" t="s">
        <v>1885</v>
      </c>
      <c r="E700" s="10" t="s">
        <v>1886</v>
      </c>
      <c r="F700" s="10" t="s">
        <v>46</v>
      </c>
      <c r="G700" s="10" t="s">
        <v>47</v>
      </c>
      <c r="H700" s="10">
        <v>9039286188</v>
      </c>
      <c r="I700" s="10" t="s">
        <v>1216</v>
      </c>
      <c r="J700" s="22">
        <v>45663</v>
      </c>
      <c r="K700" s="10">
        <v>8878732654</v>
      </c>
      <c r="L700" s="10" t="s">
        <v>63</v>
      </c>
      <c r="M700" s="10" t="s">
        <v>50</v>
      </c>
      <c r="N700" s="10" t="s">
        <v>40</v>
      </c>
      <c r="O700" s="10" t="s">
        <v>41</v>
      </c>
      <c r="P700" s="10" t="s">
        <v>15</v>
      </c>
      <c r="Q700" s="10" t="s">
        <v>15</v>
      </c>
      <c r="R700" s="10" t="s">
        <v>15</v>
      </c>
      <c r="S700" s="10" t="s">
        <v>15</v>
      </c>
      <c r="T700" s="10" t="s">
        <v>2282</v>
      </c>
      <c r="U700" s="10" t="s">
        <v>15</v>
      </c>
      <c r="V700" s="10" t="s">
        <v>15</v>
      </c>
      <c r="W700" s="10" t="s">
        <v>15</v>
      </c>
      <c r="X700" s="10" t="s">
        <v>15</v>
      </c>
      <c r="Y700" s="10" t="s">
        <v>15</v>
      </c>
      <c r="Z700" s="10" t="s">
        <v>15</v>
      </c>
      <c r="AA700" s="10" t="s">
        <v>2282</v>
      </c>
      <c r="AB700" s="10" t="s">
        <v>15</v>
      </c>
      <c r="AC700" s="10" t="s">
        <v>15</v>
      </c>
      <c r="AD700" s="10" t="s">
        <v>15</v>
      </c>
      <c r="AE700" s="10" t="s">
        <v>15</v>
      </c>
      <c r="AF700" s="10" t="s">
        <v>15</v>
      </c>
      <c r="AG700" s="10" t="s">
        <v>15</v>
      </c>
      <c r="AH700" s="10" t="s">
        <v>2282</v>
      </c>
      <c r="AI700" s="10" t="s">
        <v>15</v>
      </c>
      <c r="AJ700" s="10" t="s">
        <v>15</v>
      </c>
      <c r="AK700" s="10" t="s">
        <v>2359</v>
      </c>
      <c r="AL700" s="10" t="s">
        <v>2359</v>
      </c>
      <c r="AM700" s="10" t="s">
        <v>2359</v>
      </c>
      <c r="AN700" s="10" t="s">
        <v>15</v>
      </c>
      <c r="AO700" s="10" t="s">
        <v>2282</v>
      </c>
      <c r="AP700" s="10" t="s">
        <v>15</v>
      </c>
      <c r="AQ700" s="10" t="s">
        <v>15</v>
      </c>
      <c r="AR700" s="10" t="s">
        <v>15</v>
      </c>
      <c r="AS700" s="10" t="s">
        <v>15</v>
      </c>
      <c r="AT700" s="10" t="s">
        <v>15</v>
      </c>
      <c r="AU700" s="10">
        <f>SUM(COUNTIFS($P700:$AT700,{"Present - Approved","On behalf attendance - Approved","On behalf attendance - Regularise - Approved","Present - Regularise - Approved"}))</f>
        <v>24</v>
      </c>
      <c r="AV700" s="10">
        <f>SUM(COUNTIFS($P700:$AT700,{"Present - Awaiting","Present - Regularise - Awaiting"}))</f>
        <v>0</v>
      </c>
      <c r="AW700" s="10">
        <f>SUM(COUNTIFS($P700:$AT700,{"Weekoff - Approved","Weekoff Regularise - Approved","Weekoff - Regularise - Approved"}))</f>
        <v>4</v>
      </c>
      <c r="AX700" s="10">
        <f>SUM(COUNTIFS($P700:$AT700,{"Half Day - Approved","Halfday Present - Regularise - Approved","Halfday Present - Approved"}))/2</f>
        <v>0</v>
      </c>
      <c r="AY700" s="10">
        <f>SUM(COUNTIFS($P700:$AT700,{"Half Day - Awaiting"}))/2</f>
        <v>0</v>
      </c>
      <c r="AZ700" s="10">
        <f>COUNTIFS($P700:$AT700,"*Leave - approved*")</f>
        <v>3</v>
      </c>
      <c r="BA700" s="10">
        <f>SUM(COUNTIFS($P700:$AT700,{"Leave - Awaiting"}))</f>
        <v>0</v>
      </c>
      <c r="BB700" s="10">
        <f>COUNTIFS($P700:$AT700,"*Holiday*")</f>
        <v>0</v>
      </c>
      <c r="BC700" s="10">
        <f>SUM(COUNTIFS($P700:$AT700,{"Absent","Absent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0" s="10">
        <f>SUM(COUNTIFS($P700:$AT700,{"Not Marked","Halfday Present - Rejected","Half Day - Rejected","Marked Absent - Regularise - Rejected"}))</f>
        <v>0</v>
      </c>
      <c r="BE700" s="10">
        <f>COUNTIFS($P700:$AT700,"*NA*")</f>
        <v>0</v>
      </c>
      <c r="BF700" s="10">
        <f>SUM(AV700+AY700+BA700+BC700+BD700)</f>
        <v>0</v>
      </c>
      <c r="BG700" s="10">
        <f>SUM(AU700+AW700+AX700+AZ700+BB700)</f>
        <v>31</v>
      </c>
      <c r="BH700" s="10">
        <f>SUM($AU700:$BE700)</f>
        <v>31</v>
      </c>
      <c r="BI700" s="10">
        <f>BA700</f>
        <v>0</v>
      </c>
      <c r="BJ700" s="10">
        <f>BD700+BI700</f>
        <v>0</v>
      </c>
      <c r="BK700" s="10">
        <v>0</v>
      </c>
      <c r="BL700" s="10" t="s">
        <v>2380</v>
      </c>
      <c r="BM700" s="10" t="s">
        <v>2377</v>
      </c>
    </row>
    <row r="701" spans="1:65" x14ac:dyDescent="0.25">
      <c r="A701" s="10" t="s">
        <v>100</v>
      </c>
      <c r="B701" s="10" t="s">
        <v>999</v>
      </c>
      <c r="C701" s="10">
        <v>2003413382</v>
      </c>
      <c r="D701" s="10" t="s">
        <v>1887</v>
      </c>
      <c r="E701" s="10" t="s">
        <v>1888</v>
      </c>
      <c r="F701" s="10" t="s">
        <v>104</v>
      </c>
      <c r="G701" s="10" t="s">
        <v>47</v>
      </c>
      <c r="H701" s="10">
        <v>9817209619</v>
      </c>
      <c r="I701" s="10" t="s">
        <v>1216</v>
      </c>
      <c r="J701" s="22">
        <v>45658</v>
      </c>
      <c r="K701" s="10">
        <v>9896158258</v>
      </c>
      <c r="L701" s="10" t="s">
        <v>934</v>
      </c>
      <c r="M701" s="10" t="s">
        <v>106</v>
      </c>
      <c r="N701" s="10" t="s">
        <v>40</v>
      </c>
      <c r="O701" s="10" t="s">
        <v>41</v>
      </c>
      <c r="P701" s="10" t="s">
        <v>15</v>
      </c>
      <c r="Q701" s="10" t="s">
        <v>15</v>
      </c>
      <c r="R701" s="10" t="s">
        <v>15</v>
      </c>
      <c r="S701" s="10" t="s">
        <v>2359</v>
      </c>
      <c r="T701" s="10" t="s">
        <v>2282</v>
      </c>
      <c r="U701" s="10" t="s">
        <v>15</v>
      </c>
      <c r="V701" s="10" t="s">
        <v>15</v>
      </c>
      <c r="W701" s="10" t="s">
        <v>15</v>
      </c>
      <c r="X701" s="10" t="s">
        <v>15</v>
      </c>
      <c r="Y701" s="10" t="s">
        <v>15</v>
      </c>
      <c r="Z701" s="10" t="s">
        <v>2359</v>
      </c>
      <c r="AA701" s="10" t="s">
        <v>2282</v>
      </c>
      <c r="AB701" s="10" t="s">
        <v>15</v>
      </c>
      <c r="AC701" s="10" t="s">
        <v>15</v>
      </c>
      <c r="AD701" s="10" t="s">
        <v>2360</v>
      </c>
      <c r="AE701" s="10" t="s">
        <v>15</v>
      </c>
      <c r="AF701" s="10" t="s">
        <v>15</v>
      </c>
      <c r="AG701" s="10" t="s">
        <v>2362</v>
      </c>
      <c r="AH701" s="10" t="s">
        <v>2282</v>
      </c>
      <c r="AI701" s="10" t="s">
        <v>15</v>
      </c>
      <c r="AJ701" s="10" t="s">
        <v>15</v>
      </c>
      <c r="AK701" s="10" t="s">
        <v>15</v>
      </c>
      <c r="AL701" s="10" t="s">
        <v>15</v>
      </c>
      <c r="AM701" s="10" t="s">
        <v>15</v>
      </c>
      <c r="AN701" s="10" t="s">
        <v>15</v>
      </c>
      <c r="AO701" s="10" t="s">
        <v>2282</v>
      </c>
      <c r="AP701" s="10" t="s">
        <v>15</v>
      </c>
      <c r="AQ701" s="10" t="s">
        <v>15</v>
      </c>
      <c r="AR701" s="10" t="s">
        <v>2359</v>
      </c>
      <c r="AS701" s="10" t="s">
        <v>15</v>
      </c>
      <c r="AT701" s="10" t="s">
        <v>15</v>
      </c>
      <c r="AU701" s="10">
        <f>SUM(COUNTIFS($P701:$AT701,{"Present - Approved","On behalf attendance - Approved","On behalf attendance - Regularise - Approved","Present - Regularise - Approved"}))</f>
        <v>23</v>
      </c>
      <c r="AV701" s="10">
        <f>SUM(COUNTIFS($P701:$AT701,{"Present - Awaiting","Present - Regularise - Awaiting"}))</f>
        <v>0</v>
      </c>
      <c r="AW701" s="10">
        <f>SUM(COUNTIFS($P701:$AT701,{"Weekoff - Approved","Weekoff Regularise - Approved","Weekoff - Regularise - Approved"}))</f>
        <v>4</v>
      </c>
      <c r="AX701" s="10">
        <f>SUM(COUNTIFS($P701:$AT701,{"Half Day - Approved","Halfday Present - Regularise - Approved","Halfday Present - Approved"}))/2</f>
        <v>0</v>
      </c>
      <c r="AY701" s="10">
        <f>SUM(COUNTIFS($P701:$AT701,{"Half Day - Awaiting"}))/2</f>
        <v>0</v>
      </c>
      <c r="AZ701" s="10">
        <f>COUNTIFS($P701:$AT701,"*Leave - approved*")</f>
        <v>3</v>
      </c>
      <c r="BA701" s="10">
        <f>SUM(COUNTIFS($P701:$AT701,{"Leave - Awaiting"}))</f>
        <v>0</v>
      </c>
      <c r="BB701" s="10">
        <f>COUNTIFS($P701:$AT701,"*Holiday*")</f>
        <v>1</v>
      </c>
      <c r="BC701" s="10">
        <f>SUM(COUNTIFS($P701:$AT701,{"Absent","Absent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1" s="10">
        <f>SUM(COUNTIFS($P701:$AT701,{"Not Marked","Halfday Present - Rejected","Half Day - Rejected","Marked Absent - Regularise - Rejected"}))</f>
        <v>0</v>
      </c>
      <c r="BE701" s="10">
        <f>COUNTIFS($P701:$AT701,"*NA*")</f>
        <v>0</v>
      </c>
      <c r="BF701" s="10">
        <f>SUM(AV701+AY701+BA701+BC701+BD701)</f>
        <v>0</v>
      </c>
      <c r="BG701" s="10">
        <f>SUM(AU701+AW701+AX701+AZ701+BB701)</f>
        <v>31</v>
      </c>
      <c r="BH701" s="10">
        <f>SUM($AU701:$BE701)</f>
        <v>31</v>
      </c>
      <c r="BI701" s="10">
        <f>BA701</f>
        <v>0</v>
      </c>
      <c r="BJ701" s="10">
        <f>BD701+BI701</f>
        <v>0</v>
      </c>
      <c r="BK701" s="10">
        <v>0</v>
      </c>
      <c r="BL701" s="10" t="s">
        <v>2380</v>
      </c>
      <c r="BM701" s="10" t="s">
        <v>2377</v>
      </c>
    </row>
    <row r="702" spans="1:65" x14ac:dyDescent="0.25">
      <c r="A702" s="10" t="s">
        <v>217</v>
      </c>
      <c r="B702" s="10" t="s">
        <v>1027</v>
      </c>
      <c r="C702" s="10">
        <v>2003413386</v>
      </c>
      <c r="D702" s="10" t="s">
        <v>1889</v>
      </c>
      <c r="E702" s="10" t="s">
        <v>1890</v>
      </c>
      <c r="F702" s="10" t="s">
        <v>46</v>
      </c>
      <c r="G702" s="10" t="s">
        <v>47</v>
      </c>
      <c r="H702" s="10">
        <v>9879253316</v>
      </c>
      <c r="I702" s="10" t="s">
        <v>1216</v>
      </c>
      <c r="J702" s="22">
        <v>45666</v>
      </c>
      <c r="K702" s="10">
        <v>8511078600</v>
      </c>
      <c r="L702" s="10" t="s">
        <v>1015</v>
      </c>
      <c r="M702" s="10" t="s">
        <v>258</v>
      </c>
      <c r="N702" s="10" t="s">
        <v>40</v>
      </c>
      <c r="O702" s="10" t="s">
        <v>41</v>
      </c>
      <c r="P702" s="10" t="s">
        <v>15</v>
      </c>
      <c r="Q702" s="10" t="s">
        <v>15</v>
      </c>
      <c r="R702" s="10" t="s">
        <v>15</v>
      </c>
      <c r="S702" s="10" t="s">
        <v>15</v>
      </c>
      <c r="T702" s="10" t="s">
        <v>2282</v>
      </c>
      <c r="U702" s="10" t="s">
        <v>15</v>
      </c>
      <c r="V702" s="10" t="s">
        <v>15</v>
      </c>
      <c r="W702" s="10" t="s">
        <v>15</v>
      </c>
      <c r="X702" s="10" t="s">
        <v>15</v>
      </c>
      <c r="Y702" s="10" t="s">
        <v>15</v>
      </c>
      <c r="Z702" s="10" t="s">
        <v>15</v>
      </c>
      <c r="AA702" s="10" t="s">
        <v>2282</v>
      </c>
      <c r="AB702" s="10" t="s">
        <v>15</v>
      </c>
      <c r="AC702" s="10" t="s">
        <v>15</v>
      </c>
      <c r="AD702" s="10" t="s">
        <v>15</v>
      </c>
      <c r="AE702" s="10" t="s">
        <v>15</v>
      </c>
      <c r="AF702" s="10" t="s">
        <v>15</v>
      </c>
      <c r="AG702" s="10" t="s">
        <v>15</v>
      </c>
      <c r="AH702" s="10" t="s">
        <v>2282</v>
      </c>
      <c r="AI702" s="10" t="s">
        <v>15</v>
      </c>
      <c r="AJ702" s="10" t="s">
        <v>15</v>
      </c>
      <c r="AK702" s="10" t="s">
        <v>15</v>
      </c>
      <c r="AL702" s="10" t="s">
        <v>15</v>
      </c>
      <c r="AM702" s="10" t="s">
        <v>15</v>
      </c>
      <c r="AN702" s="10" t="s">
        <v>15</v>
      </c>
      <c r="AO702" s="10" t="s">
        <v>2282</v>
      </c>
      <c r="AP702" s="10" t="s">
        <v>15</v>
      </c>
      <c r="AQ702" s="10" t="s">
        <v>15</v>
      </c>
      <c r="AR702" s="10" t="s">
        <v>15</v>
      </c>
      <c r="AS702" s="10" t="s">
        <v>15</v>
      </c>
      <c r="AT702" s="10" t="s">
        <v>15</v>
      </c>
      <c r="AU702" s="10">
        <f>SUM(COUNTIFS($P702:$AT702,{"Present - Approved","On behalf attendance - Approved","On behalf attendance - Regularise - Approved","Present - Regularise - Approved"}))</f>
        <v>27</v>
      </c>
      <c r="AV702" s="10">
        <f>SUM(COUNTIFS($P702:$AT702,{"Present - Awaiting","Present - Regularise - Awaiting"}))</f>
        <v>0</v>
      </c>
      <c r="AW702" s="10">
        <f>SUM(COUNTIFS($P702:$AT702,{"Weekoff - Approved","Weekoff Regularise - Approved","Weekoff - Regularise - Approved"}))</f>
        <v>4</v>
      </c>
      <c r="AX702" s="10">
        <f>SUM(COUNTIFS($P702:$AT702,{"Half Day - Approved","Halfday Present - Regularise - Approved","Halfday Present - Approved"}))/2</f>
        <v>0</v>
      </c>
      <c r="AY702" s="10">
        <f>SUM(COUNTIFS($P702:$AT702,{"Half Day - Awaiting"}))/2</f>
        <v>0</v>
      </c>
      <c r="AZ702" s="10">
        <f>COUNTIFS($P702:$AT702,"*Leave - approved*")</f>
        <v>0</v>
      </c>
      <c r="BA702" s="10">
        <f>SUM(COUNTIFS($P702:$AT702,{"Leave - Awaiting"}))</f>
        <v>0</v>
      </c>
      <c r="BB702" s="10">
        <f>COUNTIFS($P702:$AT702,"*Holiday*")</f>
        <v>0</v>
      </c>
      <c r="BC702" s="10">
        <f>SUM(COUNTIFS($P702:$AT702,{"Absent","Absent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2" s="10">
        <f>SUM(COUNTIFS($P702:$AT702,{"Not Marked","Halfday Present - Rejected","Half Day - Rejected","Marked Absent - Regularise - Rejected"}))</f>
        <v>0</v>
      </c>
      <c r="BE702" s="10">
        <f>COUNTIFS($P702:$AT702,"*NA*")</f>
        <v>0</v>
      </c>
      <c r="BF702" s="10">
        <f>SUM(AV702+AY702+BA702+BC702+BD702)</f>
        <v>0</v>
      </c>
      <c r="BG702" s="10">
        <f>SUM(AU702+AW702+AX702+AZ702+BB702)</f>
        <v>31</v>
      </c>
      <c r="BH702" s="10">
        <f>SUM($AU702:$BE702)</f>
        <v>31</v>
      </c>
      <c r="BI702" s="10">
        <f>BA702</f>
        <v>0</v>
      </c>
      <c r="BJ702" s="10">
        <f>BD702+BI702</f>
        <v>0</v>
      </c>
      <c r="BK702" s="10">
        <v>0</v>
      </c>
      <c r="BL702" s="10" t="s">
        <v>2380</v>
      </c>
      <c r="BM702" s="10" t="s">
        <v>2377</v>
      </c>
    </row>
    <row r="703" spans="1:65" x14ac:dyDescent="0.25">
      <c r="A703" s="10" t="s">
        <v>231</v>
      </c>
      <c r="B703" s="10" t="s">
        <v>705</v>
      </c>
      <c r="C703" s="10">
        <v>2003413390</v>
      </c>
      <c r="D703" s="10" t="s">
        <v>1891</v>
      </c>
      <c r="E703" s="10" t="s">
        <v>1892</v>
      </c>
      <c r="F703" s="10" t="s">
        <v>104</v>
      </c>
      <c r="G703" s="10" t="s">
        <v>36</v>
      </c>
      <c r="H703" s="10">
        <v>9914840914</v>
      </c>
      <c r="I703" s="10" t="s">
        <v>228</v>
      </c>
      <c r="J703" s="22">
        <v>45677</v>
      </c>
      <c r="K703" s="10">
        <v>9464114266</v>
      </c>
      <c r="L703" s="10" t="s">
        <v>242</v>
      </c>
      <c r="M703" s="10" t="s">
        <v>242</v>
      </c>
      <c r="N703" s="10" t="s">
        <v>40</v>
      </c>
      <c r="O703" s="10" t="s">
        <v>41</v>
      </c>
      <c r="P703" s="10" t="s">
        <v>15</v>
      </c>
      <c r="Q703" s="10" t="s">
        <v>2360</v>
      </c>
      <c r="R703" s="10" t="s">
        <v>15</v>
      </c>
      <c r="S703" s="10" t="s">
        <v>15</v>
      </c>
      <c r="T703" s="10" t="s">
        <v>2282</v>
      </c>
      <c r="U703" s="10" t="s">
        <v>15</v>
      </c>
      <c r="V703" s="10" t="s">
        <v>15</v>
      </c>
      <c r="W703" s="10" t="s">
        <v>15</v>
      </c>
      <c r="X703" s="10" t="s">
        <v>15</v>
      </c>
      <c r="Y703" s="10" t="s">
        <v>15</v>
      </c>
      <c r="Z703" s="10" t="s">
        <v>15</v>
      </c>
      <c r="AA703" s="10" t="s">
        <v>2282</v>
      </c>
      <c r="AB703" s="10" t="s">
        <v>15</v>
      </c>
      <c r="AC703" s="10" t="s">
        <v>15</v>
      </c>
      <c r="AD703" s="10" t="s">
        <v>15</v>
      </c>
      <c r="AE703" s="10" t="s">
        <v>15</v>
      </c>
      <c r="AF703" s="10" t="s">
        <v>15</v>
      </c>
      <c r="AG703" s="10" t="s">
        <v>2362</v>
      </c>
      <c r="AH703" s="10" t="s">
        <v>2282</v>
      </c>
      <c r="AI703" s="10" t="s">
        <v>15</v>
      </c>
      <c r="AJ703" s="10" t="s">
        <v>15</v>
      </c>
      <c r="AK703" s="10" t="s">
        <v>15</v>
      </c>
      <c r="AL703" s="10" t="s">
        <v>15</v>
      </c>
      <c r="AM703" s="10" t="s">
        <v>15</v>
      </c>
      <c r="AN703" s="10" t="s">
        <v>15</v>
      </c>
      <c r="AO703" s="10" t="s">
        <v>2282</v>
      </c>
      <c r="AP703" s="10" t="s">
        <v>15</v>
      </c>
      <c r="AQ703" s="10" t="s">
        <v>2367</v>
      </c>
      <c r="AR703" s="10" t="s">
        <v>15</v>
      </c>
      <c r="AS703" s="10" t="s">
        <v>15</v>
      </c>
      <c r="AT703" s="10" t="s">
        <v>15</v>
      </c>
      <c r="AU703" s="10">
        <f>SUM(COUNTIFS($P703:$AT703,{"Present - Approved","On behalf attendance - Approved","On behalf attendance - Regularise - Approved","Present - Regularise - Approved"}))</f>
        <v>26</v>
      </c>
      <c r="AV703" s="10">
        <f>SUM(COUNTIFS($P703:$AT703,{"Present - Awaiting","Present - Regularise - Awaiting"}))</f>
        <v>0</v>
      </c>
      <c r="AW703" s="10">
        <f>SUM(COUNTIFS($P703:$AT703,{"Weekoff - Approved","Weekoff Regularise - Approved","Weekoff - Regularise - Approved"}))</f>
        <v>4</v>
      </c>
      <c r="AX703" s="10">
        <f>SUM(COUNTIFS($P703:$AT703,{"Half Day - Approved","Halfday Present - Regularise - Approved","Halfday Present - Approved"}))/2</f>
        <v>0</v>
      </c>
      <c r="AY703" s="10">
        <f>SUM(COUNTIFS($P703:$AT703,{"Half Day - Awaiting"}))/2</f>
        <v>0</v>
      </c>
      <c r="AZ703" s="10">
        <f>COUNTIFS($P703:$AT703,"*Leave - approved*")</f>
        <v>0</v>
      </c>
      <c r="BA703" s="10">
        <f>SUM(COUNTIFS($P703:$AT703,{"Leave - Awaiting"}))</f>
        <v>0</v>
      </c>
      <c r="BB703" s="10">
        <f>COUNTIFS($P703:$AT703,"*Holiday*")</f>
        <v>1</v>
      </c>
      <c r="BC703" s="10">
        <f>SUM(COUNTIFS($P703:$AT703,{"Absent","Absent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3" s="10">
        <f>SUM(COUNTIFS($P703:$AT703,{"Not Marked","Halfday Present - Rejected","Half Day - Rejected","Marked Absent - Regularise - Rejected"}))</f>
        <v>0</v>
      </c>
      <c r="BE703" s="10">
        <f>COUNTIFS($P703:$AT703,"*NA*")</f>
        <v>0</v>
      </c>
      <c r="BF703" s="10">
        <f>SUM(AV703+AY703+BA703+BC703+BD703)</f>
        <v>0</v>
      </c>
      <c r="BG703" s="10">
        <f>SUM(AU703+AW703+AX703+AZ703+BB703)</f>
        <v>31</v>
      </c>
      <c r="BH703" s="10">
        <f>SUM($AU703:$BE703)</f>
        <v>31</v>
      </c>
      <c r="BI703" s="10">
        <f>BA703</f>
        <v>0</v>
      </c>
      <c r="BJ703" s="10">
        <f>BD703+BI703</f>
        <v>0</v>
      </c>
      <c r="BK703" s="10">
        <v>0</v>
      </c>
      <c r="BL703" s="10" t="s">
        <v>2380</v>
      </c>
      <c r="BM703" s="10" t="s">
        <v>2377</v>
      </c>
    </row>
    <row r="704" spans="1:65" x14ac:dyDescent="0.25">
      <c r="A704" s="10" t="s">
        <v>100</v>
      </c>
      <c r="B704" s="10" t="s">
        <v>1263</v>
      </c>
      <c r="C704" s="10">
        <v>2003413391</v>
      </c>
      <c r="D704" s="10" t="s">
        <v>1893</v>
      </c>
      <c r="E704" s="10" t="s">
        <v>1894</v>
      </c>
      <c r="F704" s="10" t="s">
        <v>104</v>
      </c>
      <c r="G704" s="10" t="s">
        <v>36</v>
      </c>
      <c r="H704" s="10">
        <v>9896531596</v>
      </c>
      <c r="I704" s="10" t="s">
        <v>37</v>
      </c>
      <c r="J704" s="22">
        <v>45670</v>
      </c>
      <c r="K704" s="10">
        <v>9306193196</v>
      </c>
      <c r="L704" s="10" t="s">
        <v>1861</v>
      </c>
      <c r="M704" s="10" t="s">
        <v>1861</v>
      </c>
      <c r="N704" s="10" t="s">
        <v>40</v>
      </c>
      <c r="O704" s="10" t="s">
        <v>41</v>
      </c>
      <c r="P704" s="10" t="s">
        <v>15</v>
      </c>
      <c r="Q704" s="10" t="s">
        <v>15</v>
      </c>
      <c r="R704" s="10" t="s">
        <v>15</v>
      </c>
      <c r="S704" s="10" t="s">
        <v>15</v>
      </c>
      <c r="T704" s="10" t="s">
        <v>2282</v>
      </c>
      <c r="U704" s="10" t="s">
        <v>2359</v>
      </c>
      <c r="V704" s="10" t="s">
        <v>15</v>
      </c>
      <c r="W704" s="10" t="s">
        <v>15</v>
      </c>
      <c r="X704" s="10" t="s">
        <v>15</v>
      </c>
      <c r="Y704" s="10" t="s">
        <v>15</v>
      </c>
      <c r="Z704" s="10" t="s">
        <v>15</v>
      </c>
      <c r="AA704" s="10" t="s">
        <v>2282</v>
      </c>
      <c r="AB704" s="10" t="s">
        <v>2359</v>
      </c>
      <c r="AC704" s="10" t="s">
        <v>2359</v>
      </c>
      <c r="AD704" s="10" t="s">
        <v>2359</v>
      </c>
      <c r="AE704" s="10" t="s">
        <v>15</v>
      </c>
      <c r="AF704" s="10" t="s">
        <v>15</v>
      </c>
      <c r="AG704" s="10" t="s">
        <v>2362</v>
      </c>
      <c r="AH704" s="10" t="s">
        <v>2282</v>
      </c>
      <c r="AI704" s="10" t="s">
        <v>15</v>
      </c>
      <c r="AJ704" s="10" t="s">
        <v>15</v>
      </c>
      <c r="AK704" s="10" t="s">
        <v>15</v>
      </c>
      <c r="AL704" s="10" t="s">
        <v>15</v>
      </c>
      <c r="AM704" s="10" t="s">
        <v>15</v>
      </c>
      <c r="AN704" s="10" t="s">
        <v>15</v>
      </c>
      <c r="AO704" s="10" t="s">
        <v>2282</v>
      </c>
      <c r="AP704" s="10" t="s">
        <v>15</v>
      </c>
      <c r="AQ704" s="10" t="s">
        <v>15</v>
      </c>
      <c r="AR704" s="10" t="s">
        <v>15</v>
      </c>
      <c r="AS704" s="10" t="s">
        <v>15</v>
      </c>
      <c r="AT704" s="10" t="s">
        <v>15</v>
      </c>
      <c r="AU704" s="10">
        <f>SUM(COUNTIFS($P704:$AT704,{"Present - Approved","On behalf attendance - Approved","On behalf attendance - Regularise - Approved","Present - Regularise - Approved"}))</f>
        <v>22</v>
      </c>
      <c r="AV704" s="10">
        <f>SUM(COUNTIFS($P704:$AT704,{"Present - Awaiting","Present - Regularise - Awaiting"}))</f>
        <v>0</v>
      </c>
      <c r="AW704" s="10">
        <f>SUM(COUNTIFS($P704:$AT704,{"Weekoff - Approved","Weekoff Regularise - Approved","Weekoff - Regularise - Approved"}))</f>
        <v>4</v>
      </c>
      <c r="AX704" s="10">
        <f>SUM(COUNTIFS($P704:$AT704,{"Half Day - Approved","Halfday Present - Regularise - Approved","Halfday Present - Approved"}))/2</f>
        <v>0</v>
      </c>
      <c r="AY704" s="10">
        <f>SUM(COUNTIFS($P704:$AT704,{"Half Day - Awaiting"}))/2</f>
        <v>0</v>
      </c>
      <c r="AZ704" s="10">
        <f>COUNTIFS($P704:$AT704,"*Leave - approved*")</f>
        <v>4</v>
      </c>
      <c r="BA704" s="10">
        <f>SUM(COUNTIFS($P704:$AT704,{"Leave - Awaiting"}))</f>
        <v>0</v>
      </c>
      <c r="BB704" s="10">
        <f>COUNTIFS($P704:$AT704,"*Holiday*")</f>
        <v>1</v>
      </c>
      <c r="BC704" s="10">
        <f>SUM(COUNTIFS($P704:$AT704,{"Absent","Absent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4" s="10">
        <f>SUM(COUNTIFS($P704:$AT704,{"Not Marked","Halfday Present - Rejected","Half Day - Rejected","Marked Absent - Regularise - Rejected"}))</f>
        <v>0</v>
      </c>
      <c r="BE704" s="10">
        <f>COUNTIFS($P704:$AT704,"*NA*")</f>
        <v>0</v>
      </c>
      <c r="BF704" s="10">
        <f>SUM(AV704+AY704+BA704+BC704+BD704)</f>
        <v>0</v>
      </c>
      <c r="BG704" s="10">
        <f>SUM(AU704+AW704+AX704+AZ704+BB704)</f>
        <v>31</v>
      </c>
      <c r="BH704" s="10">
        <f>SUM($AU704:$BE704)</f>
        <v>31</v>
      </c>
      <c r="BI704" s="10">
        <f>BA704</f>
        <v>0</v>
      </c>
      <c r="BJ704" s="10">
        <f>BD704+BI704</f>
        <v>0</v>
      </c>
      <c r="BK704" s="10">
        <v>0</v>
      </c>
      <c r="BL704" s="10" t="s">
        <v>2380</v>
      </c>
      <c r="BM704" s="10" t="s">
        <v>2377</v>
      </c>
    </row>
    <row r="705" spans="1:65" x14ac:dyDescent="0.25">
      <c r="A705" s="10" t="s">
        <v>217</v>
      </c>
      <c r="B705" s="10" t="s">
        <v>218</v>
      </c>
      <c r="C705" s="10">
        <v>2003449793</v>
      </c>
      <c r="D705" s="10" t="s">
        <v>1990</v>
      </c>
      <c r="E705" s="10" t="s">
        <v>1991</v>
      </c>
      <c r="F705" s="10" t="s">
        <v>46</v>
      </c>
      <c r="G705" s="10" t="s">
        <v>36</v>
      </c>
      <c r="H705" s="10">
        <v>9327767165</v>
      </c>
      <c r="I705" s="10" t="s">
        <v>37</v>
      </c>
      <c r="J705" s="22">
        <v>45689</v>
      </c>
      <c r="K705" s="10">
        <v>9028299182</v>
      </c>
      <c r="L705" s="10" t="s">
        <v>221</v>
      </c>
      <c r="M705" s="10" t="s">
        <v>221</v>
      </c>
      <c r="N705" s="10" t="s">
        <v>2389</v>
      </c>
      <c r="O705" s="15">
        <v>45822</v>
      </c>
      <c r="P705" s="10" t="s">
        <v>15</v>
      </c>
      <c r="Q705" s="10" t="s">
        <v>15</v>
      </c>
      <c r="R705" s="10" t="s">
        <v>15</v>
      </c>
      <c r="S705" s="10" t="s">
        <v>15</v>
      </c>
      <c r="T705" s="10" t="s">
        <v>2282</v>
      </c>
      <c r="U705" s="10" t="s">
        <v>15</v>
      </c>
      <c r="V705" s="10" t="s">
        <v>15</v>
      </c>
      <c r="W705" s="10" t="s">
        <v>15</v>
      </c>
      <c r="X705" s="10" t="s">
        <v>15</v>
      </c>
      <c r="Y705" s="10" t="s">
        <v>15</v>
      </c>
      <c r="Z705" s="10" t="s">
        <v>15</v>
      </c>
      <c r="AA705" s="10" t="s">
        <v>2282</v>
      </c>
      <c r="AB705" s="10" t="s">
        <v>15</v>
      </c>
      <c r="AC705" s="10" t="s">
        <v>15</v>
      </c>
      <c r="AD705" s="10" t="s">
        <v>15</v>
      </c>
      <c r="AE705" s="10" t="s">
        <v>15</v>
      </c>
      <c r="AF705" s="10" t="s">
        <v>15</v>
      </c>
      <c r="AG705" s="10" t="s">
        <v>2359</v>
      </c>
      <c r="AH705" s="10" t="s">
        <v>2282</v>
      </c>
      <c r="AI705" s="10" t="s">
        <v>15</v>
      </c>
      <c r="AJ705" s="10" t="s">
        <v>15</v>
      </c>
      <c r="AK705" s="10" t="s">
        <v>15</v>
      </c>
      <c r="AL705" s="10" t="s">
        <v>15</v>
      </c>
      <c r="AM705" s="10" t="s">
        <v>15</v>
      </c>
      <c r="AN705" s="10" t="s">
        <v>15</v>
      </c>
      <c r="AO705" s="10" t="s">
        <v>25</v>
      </c>
      <c r="AP705" s="10" t="s">
        <v>25</v>
      </c>
      <c r="AQ705" s="10" t="s">
        <v>25</v>
      </c>
      <c r="AR705" s="10" t="s">
        <v>25</v>
      </c>
      <c r="AS705" s="10" t="s">
        <v>25</v>
      </c>
      <c r="AT705" s="10" t="s">
        <v>25</v>
      </c>
      <c r="AU705" s="10">
        <f>SUM(COUNTIFS($P705:$AT705,{"Present - Approved","On behalf attendance - Approved","On behalf attendance - Regularise - Approved","Present - Regularise - Approved"}))</f>
        <v>21</v>
      </c>
      <c r="AV705" s="10">
        <f>SUM(COUNTIFS($P705:$AT705,{"Present - Awaiting","Present - Regularise - Awaiting"}))</f>
        <v>0</v>
      </c>
      <c r="AW705" s="10">
        <f>SUM(COUNTIFS($P705:$AT705,{"Weekoff - Approved","Weekoff Regularise - Approved","Weekoff - Regularise - Approved"}))</f>
        <v>3</v>
      </c>
      <c r="AX705" s="10">
        <f>SUM(COUNTIFS($P705:$AT705,{"Half Day - Approved","Halfday Present - Regularise - Approved","Halfday Present - Approved"}))/2</f>
        <v>0</v>
      </c>
      <c r="AY705" s="10">
        <f>SUM(COUNTIFS($P705:$AT705,{"Half Day - Awaiting"}))/2</f>
        <v>0</v>
      </c>
      <c r="AZ705" s="10">
        <f>COUNTIFS($P705:$AT705,"*Leave - approved*")</f>
        <v>1</v>
      </c>
      <c r="BA705" s="10">
        <f>SUM(COUNTIFS($P705:$AT705,{"Leave - Awaiting"}))</f>
        <v>0</v>
      </c>
      <c r="BB705" s="10">
        <f>COUNTIFS($P705:$AT705,"*Holiday*")</f>
        <v>0</v>
      </c>
      <c r="BC705" s="10">
        <f>SUM(COUNTIFS($P705:$AT705,{"Absent","Absent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5" s="10">
        <f>SUM(COUNTIFS($P705:$AT705,{"Not Marked","Halfday Present - Rejected","Half Day - Rejected","Marked Absent - Regularise - Rejected"}))</f>
        <v>0</v>
      </c>
      <c r="BE705" s="10">
        <f>COUNTIFS($P705:$AT705,"*NA*")</f>
        <v>6</v>
      </c>
      <c r="BF705" s="10">
        <f>SUM(AV705+AY705+BA705+BC705+BD705)</f>
        <v>0</v>
      </c>
      <c r="BG705" s="10">
        <f>SUM(AU705+AW705+AX705+AZ705+BB705)</f>
        <v>25</v>
      </c>
      <c r="BH705" s="10">
        <f>SUM($AU705:$BE705)</f>
        <v>31</v>
      </c>
      <c r="BI705" s="10">
        <f>BA705</f>
        <v>0</v>
      </c>
      <c r="BJ705" s="10">
        <f>BD705+BI705</f>
        <v>0</v>
      </c>
      <c r="BK705" s="10">
        <v>0</v>
      </c>
      <c r="BL705" s="10" t="s">
        <v>2380</v>
      </c>
      <c r="BM705" s="10" t="s">
        <v>2377</v>
      </c>
    </row>
    <row r="706" spans="1:65" x14ac:dyDescent="0.25">
      <c r="A706" s="10" t="s">
        <v>177</v>
      </c>
      <c r="B706" s="10" t="s">
        <v>1898</v>
      </c>
      <c r="C706" s="10">
        <v>2003413401</v>
      </c>
      <c r="D706" s="10" t="s">
        <v>1899</v>
      </c>
      <c r="E706" s="10" t="s">
        <v>1900</v>
      </c>
      <c r="F706" s="10" t="s">
        <v>46</v>
      </c>
      <c r="G706" s="10" t="s">
        <v>47</v>
      </c>
      <c r="H706" s="10">
        <v>8600961636</v>
      </c>
      <c r="I706" s="10" t="s">
        <v>1216</v>
      </c>
      <c r="J706" s="22">
        <v>45665</v>
      </c>
      <c r="K706" s="10">
        <v>9096771352</v>
      </c>
      <c r="L706" s="10" t="s">
        <v>427</v>
      </c>
      <c r="M706" s="10" t="s">
        <v>428</v>
      </c>
      <c r="N706" s="10" t="s">
        <v>40</v>
      </c>
      <c r="O706" s="10" t="s">
        <v>41</v>
      </c>
      <c r="P706" s="10" t="s">
        <v>2359</v>
      </c>
      <c r="Q706" s="10" t="s">
        <v>15</v>
      </c>
      <c r="R706" s="10" t="s">
        <v>15</v>
      </c>
      <c r="S706" s="10" t="s">
        <v>15</v>
      </c>
      <c r="T706" s="10" t="s">
        <v>2282</v>
      </c>
      <c r="U706" s="10" t="s">
        <v>15</v>
      </c>
      <c r="V706" s="10" t="s">
        <v>15</v>
      </c>
      <c r="W706" s="10" t="s">
        <v>15</v>
      </c>
      <c r="X706" s="10" t="s">
        <v>15</v>
      </c>
      <c r="Y706" s="10" t="s">
        <v>15</v>
      </c>
      <c r="Z706" s="10" t="s">
        <v>15</v>
      </c>
      <c r="AA706" s="10" t="s">
        <v>2282</v>
      </c>
      <c r="AB706" s="10" t="s">
        <v>15</v>
      </c>
      <c r="AC706" s="10" t="s">
        <v>15</v>
      </c>
      <c r="AD706" s="10" t="s">
        <v>15</v>
      </c>
      <c r="AE706" s="10" t="s">
        <v>15</v>
      </c>
      <c r="AF706" s="10" t="s">
        <v>15</v>
      </c>
      <c r="AG706" s="10" t="s">
        <v>15</v>
      </c>
      <c r="AH706" s="10" t="s">
        <v>2282</v>
      </c>
      <c r="AI706" s="10" t="s">
        <v>15</v>
      </c>
      <c r="AJ706" s="10" t="s">
        <v>15</v>
      </c>
      <c r="AK706" s="10" t="s">
        <v>15</v>
      </c>
      <c r="AL706" s="10" t="s">
        <v>15</v>
      </c>
      <c r="AM706" s="10" t="s">
        <v>15</v>
      </c>
      <c r="AN706" s="10" t="s">
        <v>15</v>
      </c>
      <c r="AO706" s="10" t="s">
        <v>2282</v>
      </c>
      <c r="AP706" s="10" t="s">
        <v>15</v>
      </c>
      <c r="AQ706" s="10" t="s">
        <v>15</v>
      </c>
      <c r="AR706" s="10" t="s">
        <v>15</v>
      </c>
      <c r="AS706" s="10" t="s">
        <v>15</v>
      </c>
      <c r="AT706" s="10" t="s">
        <v>15</v>
      </c>
      <c r="AU706" s="10">
        <f>SUM(COUNTIFS($P706:$AT706,{"Present - Approved","On behalf attendance - Approved","On behalf attendance - Regularise - Approved","Present - Regularise - Approved"}))</f>
        <v>26</v>
      </c>
      <c r="AV706" s="10">
        <f>SUM(COUNTIFS($P706:$AT706,{"Present - Awaiting","Present - Regularise - Awaiting"}))</f>
        <v>0</v>
      </c>
      <c r="AW706" s="10">
        <f>SUM(COUNTIFS($P706:$AT706,{"Weekoff - Approved","Weekoff Regularise - Approved","Weekoff - Regularise - Approved"}))</f>
        <v>4</v>
      </c>
      <c r="AX706" s="10">
        <f>SUM(COUNTIFS($P706:$AT706,{"Half Day - Approved","Halfday Present - Regularise - Approved","Halfday Present - Approved"}))/2</f>
        <v>0</v>
      </c>
      <c r="AY706" s="10">
        <f>SUM(COUNTIFS($P706:$AT706,{"Half Day - Awaiting"}))/2</f>
        <v>0</v>
      </c>
      <c r="AZ706" s="10">
        <f>COUNTIFS($P706:$AT706,"*Leave - approved*")</f>
        <v>1</v>
      </c>
      <c r="BA706" s="10">
        <f>SUM(COUNTIFS($P706:$AT706,{"Leave - Awaiting"}))</f>
        <v>0</v>
      </c>
      <c r="BB706" s="10">
        <f>COUNTIFS($P706:$AT706,"*Holiday*")</f>
        <v>0</v>
      </c>
      <c r="BC706" s="10">
        <f>SUM(COUNTIFS($P706:$AT706,{"Absent","Absent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6" s="10">
        <f>SUM(COUNTIFS($P706:$AT706,{"Not Marked","Halfday Present - Rejected","Half Day - Rejected","Marked Absent - Regularise - Rejected"}))</f>
        <v>0</v>
      </c>
      <c r="BE706" s="10">
        <f>COUNTIFS($P706:$AT706,"*NA*")</f>
        <v>0</v>
      </c>
      <c r="BF706" s="10">
        <f>SUM(AV706+AY706+BA706+BC706+BD706)</f>
        <v>0</v>
      </c>
      <c r="BG706" s="10">
        <f>SUM(AU706+AW706+AX706+AZ706+BB706)</f>
        <v>31</v>
      </c>
      <c r="BH706" s="10">
        <f>SUM($AU706:$BE706)</f>
        <v>31</v>
      </c>
      <c r="BI706" s="10">
        <f>BA706</f>
        <v>0</v>
      </c>
      <c r="BJ706" s="10">
        <f>BD706+BI706</f>
        <v>0</v>
      </c>
      <c r="BK706" s="10">
        <v>0</v>
      </c>
      <c r="BL706" s="10" t="s">
        <v>2380</v>
      </c>
      <c r="BM706" s="10" t="s">
        <v>2377</v>
      </c>
    </row>
    <row r="707" spans="1:65" x14ac:dyDescent="0.25">
      <c r="A707" s="10" t="s">
        <v>31</v>
      </c>
      <c r="B707" s="10" t="s">
        <v>136</v>
      </c>
      <c r="C707" s="10">
        <v>2003449760</v>
      </c>
      <c r="D707" s="10" t="s">
        <v>1904</v>
      </c>
      <c r="E707" s="10" t="s">
        <v>1905</v>
      </c>
      <c r="F707" s="10" t="s">
        <v>35</v>
      </c>
      <c r="G707" s="10" t="s">
        <v>36</v>
      </c>
      <c r="H707" s="10">
        <v>9110418756</v>
      </c>
      <c r="I707" s="10" t="s">
        <v>246</v>
      </c>
      <c r="J707" s="22">
        <v>45675</v>
      </c>
      <c r="K707" s="10">
        <v>9036300964</v>
      </c>
      <c r="L707" s="10" t="s">
        <v>38</v>
      </c>
      <c r="M707" s="10" t="s">
        <v>39</v>
      </c>
      <c r="N707" s="10" t="s">
        <v>40</v>
      </c>
      <c r="O707" s="10" t="s">
        <v>41</v>
      </c>
      <c r="P707" s="10" t="s">
        <v>2367</v>
      </c>
      <c r="Q707" s="10" t="s">
        <v>2367</v>
      </c>
      <c r="R707" s="10" t="s">
        <v>2367</v>
      </c>
      <c r="S707" s="10" t="s">
        <v>2367</v>
      </c>
      <c r="T707" s="10" t="s">
        <v>2282</v>
      </c>
      <c r="U707" s="10" t="s">
        <v>2367</v>
      </c>
      <c r="V707" s="10" t="s">
        <v>2367</v>
      </c>
      <c r="W707" s="10" t="s">
        <v>2367</v>
      </c>
      <c r="X707" s="10" t="s">
        <v>2367</v>
      </c>
      <c r="Y707" s="10" t="s">
        <v>2367</v>
      </c>
      <c r="Z707" s="10" t="s">
        <v>2367</v>
      </c>
      <c r="AA707" s="10" t="s">
        <v>2282</v>
      </c>
      <c r="AB707" s="10" t="s">
        <v>2367</v>
      </c>
      <c r="AC707" s="10" t="s">
        <v>2367</v>
      </c>
      <c r="AD707" s="10" t="s">
        <v>2367</v>
      </c>
      <c r="AE707" s="10" t="s">
        <v>2367</v>
      </c>
      <c r="AF707" s="10" t="s">
        <v>2367</v>
      </c>
      <c r="AG707" s="10" t="s">
        <v>2367</v>
      </c>
      <c r="AH707" s="10" t="s">
        <v>2282</v>
      </c>
      <c r="AI707" s="10" t="s">
        <v>2367</v>
      </c>
      <c r="AJ707" s="10" t="s">
        <v>2367</v>
      </c>
      <c r="AK707" s="10" t="s">
        <v>2367</v>
      </c>
      <c r="AL707" s="10" t="s">
        <v>2367</v>
      </c>
      <c r="AM707" s="10" t="s">
        <v>2367</v>
      </c>
      <c r="AN707" s="10" t="s">
        <v>2367</v>
      </c>
      <c r="AO707" s="10" t="s">
        <v>2282</v>
      </c>
      <c r="AP707" s="10" t="s">
        <v>2367</v>
      </c>
      <c r="AQ707" s="10" t="s">
        <v>2367</v>
      </c>
      <c r="AR707" s="10" t="s">
        <v>2367</v>
      </c>
      <c r="AS707" s="10" t="s">
        <v>2367</v>
      </c>
      <c r="AT707" s="10" t="s">
        <v>2367</v>
      </c>
      <c r="AU707" s="10">
        <f>SUM(COUNTIFS($P707:$AT707,{"Present - Approved","On behalf attendance - Approved","On behalf attendance - Regularise - Approved","Present - Regularise - Approved"}))</f>
        <v>27</v>
      </c>
      <c r="AV707" s="10">
        <f>SUM(COUNTIFS($P707:$AT707,{"Present - Awaiting","Present - Regularise - Awaiting"}))</f>
        <v>0</v>
      </c>
      <c r="AW707" s="10">
        <f>SUM(COUNTIFS($P707:$AT707,{"Weekoff - Approved","Weekoff Regularise - Approved","Weekoff - Regularise - Approved"}))</f>
        <v>4</v>
      </c>
      <c r="AX707" s="10">
        <f>SUM(COUNTIFS($P707:$AT707,{"Half Day - Approved","Halfday Present - Regularise - Approved","Halfday Present - Approved"}))/2</f>
        <v>0</v>
      </c>
      <c r="AY707" s="10">
        <f>SUM(COUNTIFS($P707:$AT707,{"Half Day - Awaiting"}))/2</f>
        <v>0</v>
      </c>
      <c r="AZ707" s="10">
        <f>COUNTIFS($P707:$AT707,"*Leave - approved*")</f>
        <v>0</v>
      </c>
      <c r="BA707" s="10">
        <f>SUM(COUNTIFS($P707:$AT707,{"Leave - Awaiting"}))</f>
        <v>0</v>
      </c>
      <c r="BB707" s="10">
        <f>COUNTIFS($P707:$AT707,"*Holiday*")</f>
        <v>0</v>
      </c>
      <c r="BC707" s="10">
        <f>SUM(COUNTIFS($P707:$AT707,{"Absent","Absent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7" s="10">
        <f>SUM(COUNTIFS($P707:$AT707,{"Not Marked","Halfday Present - Rejected","Half Day - Rejected","Marked Absent - Regularise - Rejected"}))</f>
        <v>0</v>
      </c>
      <c r="BE707" s="10">
        <f>COUNTIFS($P707:$AT707,"*NA*")</f>
        <v>0</v>
      </c>
      <c r="BF707" s="10">
        <f>SUM(AV707+AY707+BA707+BC707+BD707)</f>
        <v>0</v>
      </c>
      <c r="BG707" s="10">
        <f>SUM(AU707+AW707+AX707+AZ707+BB707)</f>
        <v>31</v>
      </c>
      <c r="BH707" s="10">
        <f>SUM($AU707:$BE707)</f>
        <v>31</v>
      </c>
      <c r="BI707" s="10">
        <f>BA707</f>
        <v>0</v>
      </c>
      <c r="BJ707" s="10">
        <f>BD707+BI707</f>
        <v>0</v>
      </c>
      <c r="BK707" s="10">
        <v>0</v>
      </c>
      <c r="BL707" s="10" t="s">
        <v>2380</v>
      </c>
      <c r="BM707" s="10" t="s">
        <v>2377</v>
      </c>
    </row>
    <row r="708" spans="1:65" x14ac:dyDescent="0.25">
      <c r="A708" s="10" t="s">
        <v>107</v>
      </c>
      <c r="B708" s="10" t="s">
        <v>871</v>
      </c>
      <c r="C708" s="10">
        <v>2003449761</v>
      </c>
      <c r="D708" s="10" t="s">
        <v>1909</v>
      </c>
      <c r="E708" s="10" t="s">
        <v>1910</v>
      </c>
      <c r="F708" s="10" t="s">
        <v>104</v>
      </c>
      <c r="G708" s="10" t="s">
        <v>1628</v>
      </c>
      <c r="H708" s="10">
        <v>8273762464</v>
      </c>
      <c r="I708" s="10" t="s">
        <v>1216</v>
      </c>
      <c r="J708" s="22">
        <v>45665</v>
      </c>
      <c r="K708" s="10">
        <v>9368204080</v>
      </c>
      <c r="L708" s="10" t="s">
        <v>874</v>
      </c>
      <c r="M708" s="10" t="s">
        <v>362</v>
      </c>
      <c r="N708" s="10" t="s">
        <v>40</v>
      </c>
      <c r="O708" s="10" t="s">
        <v>41</v>
      </c>
      <c r="P708" s="10" t="s">
        <v>15</v>
      </c>
      <c r="Q708" s="10" t="s">
        <v>15</v>
      </c>
      <c r="R708" s="10" t="s">
        <v>15</v>
      </c>
      <c r="S708" s="10" t="s">
        <v>15</v>
      </c>
      <c r="T708" s="10" t="s">
        <v>2282</v>
      </c>
      <c r="U708" s="10" t="s">
        <v>15</v>
      </c>
      <c r="V708" s="10" t="s">
        <v>15</v>
      </c>
      <c r="W708" s="10" t="s">
        <v>15</v>
      </c>
      <c r="X708" s="10" t="s">
        <v>15</v>
      </c>
      <c r="Y708" s="10" t="s">
        <v>15</v>
      </c>
      <c r="Z708" s="10" t="s">
        <v>15</v>
      </c>
      <c r="AA708" s="10" t="s">
        <v>2282</v>
      </c>
      <c r="AB708" s="10" t="s">
        <v>15</v>
      </c>
      <c r="AC708" s="10" t="s">
        <v>15</v>
      </c>
      <c r="AD708" s="10" t="s">
        <v>15</v>
      </c>
      <c r="AE708" s="10" t="s">
        <v>15</v>
      </c>
      <c r="AF708" s="10" t="s">
        <v>15</v>
      </c>
      <c r="AG708" s="10" t="s">
        <v>2362</v>
      </c>
      <c r="AH708" s="10" t="s">
        <v>2282</v>
      </c>
      <c r="AI708" s="10" t="s">
        <v>2359</v>
      </c>
      <c r="AJ708" s="10" t="s">
        <v>2359</v>
      </c>
      <c r="AK708" s="10" t="s">
        <v>15</v>
      </c>
      <c r="AL708" s="10" t="s">
        <v>15</v>
      </c>
      <c r="AM708" s="10" t="s">
        <v>15</v>
      </c>
      <c r="AN708" s="10" t="s">
        <v>15</v>
      </c>
      <c r="AO708" s="10" t="s">
        <v>2282</v>
      </c>
      <c r="AP708" s="10" t="s">
        <v>15</v>
      </c>
      <c r="AQ708" s="10" t="s">
        <v>15</v>
      </c>
      <c r="AR708" s="10" t="s">
        <v>15</v>
      </c>
      <c r="AS708" s="10" t="s">
        <v>15</v>
      </c>
      <c r="AT708" s="10" t="s">
        <v>15</v>
      </c>
      <c r="AU708" s="10">
        <f>SUM(COUNTIFS($P708:$AT708,{"Present - Approved","On behalf attendance - Approved","On behalf attendance - Regularise - Approved","Present - Regularise - Approved"}))</f>
        <v>24</v>
      </c>
      <c r="AV708" s="10">
        <f>SUM(COUNTIFS($P708:$AT708,{"Present - Awaiting","Present - Regularise - Awaiting"}))</f>
        <v>0</v>
      </c>
      <c r="AW708" s="10">
        <f>SUM(COUNTIFS($P708:$AT708,{"Weekoff - Approved","Weekoff Regularise - Approved","Weekoff - Regularise - Approved"}))</f>
        <v>4</v>
      </c>
      <c r="AX708" s="10">
        <f>SUM(COUNTIFS($P708:$AT708,{"Half Day - Approved","Halfday Present - Regularise - Approved","Halfday Present - Approved"}))/2</f>
        <v>0</v>
      </c>
      <c r="AY708" s="10">
        <f>SUM(COUNTIFS($P708:$AT708,{"Half Day - Awaiting"}))/2</f>
        <v>0</v>
      </c>
      <c r="AZ708" s="10">
        <f>COUNTIFS($P708:$AT708,"*Leave - approved*")</f>
        <v>2</v>
      </c>
      <c r="BA708" s="10">
        <f>SUM(COUNTIFS($P708:$AT708,{"Leave - Awaiting"}))</f>
        <v>0</v>
      </c>
      <c r="BB708" s="10">
        <f>COUNTIFS($P708:$AT708,"*Holiday*")</f>
        <v>1</v>
      </c>
      <c r="BC708" s="10">
        <f>SUM(COUNTIFS($P708:$AT708,{"Absent","Absent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8" s="10">
        <f>SUM(COUNTIFS($P708:$AT708,{"Not Marked","Halfday Present - Rejected","Half Day - Rejected","Marked Absent - Regularise - Rejected"}))</f>
        <v>0</v>
      </c>
      <c r="BE708" s="10">
        <f>COUNTIFS($P708:$AT708,"*NA*")</f>
        <v>0</v>
      </c>
      <c r="BF708" s="10">
        <f>SUM(AV708+AY708+BA708+BC708+BD708)</f>
        <v>0</v>
      </c>
      <c r="BG708" s="10">
        <f>SUM(AU708+AW708+AX708+AZ708+BB708)</f>
        <v>31</v>
      </c>
      <c r="BH708" s="10">
        <f>SUM($AU708:$BE708)</f>
        <v>31</v>
      </c>
      <c r="BI708" s="10">
        <f>BA708</f>
        <v>0</v>
      </c>
      <c r="BJ708" s="10">
        <f>BD708+BI708</f>
        <v>0</v>
      </c>
      <c r="BK708" s="10">
        <v>0</v>
      </c>
      <c r="BL708" s="10" t="s">
        <v>2380</v>
      </c>
      <c r="BM708" s="10" t="s">
        <v>2377</v>
      </c>
    </row>
    <row r="709" spans="1:65" x14ac:dyDescent="0.25">
      <c r="A709" s="10" t="s">
        <v>151</v>
      </c>
      <c r="B709" s="10" t="s">
        <v>164</v>
      </c>
      <c r="C709" s="10">
        <v>2003413394</v>
      </c>
      <c r="D709" s="10" t="s">
        <v>1914</v>
      </c>
      <c r="E709" s="10" t="s">
        <v>1915</v>
      </c>
      <c r="F709" s="10" t="s">
        <v>104</v>
      </c>
      <c r="G709" s="10" t="s">
        <v>1628</v>
      </c>
      <c r="H709" s="10">
        <v>8619867338</v>
      </c>
      <c r="I709" s="10" t="s">
        <v>1216</v>
      </c>
      <c r="J709" s="22">
        <v>45672</v>
      </c>
      <c r="K709" s="10">
        <v>8356935866</v>
      </c>
      <c r="L709" s="10" t="s">
        <v>155</v>
      </c>
      <c r="M709" s="10" t="s">
        <v>156</v>
      </c>
      <c r="N709" s="10" t="s">
        <v>40</v>
      </c>
      <c r="O709" s="10" t="s">
        <v>41</v>
      </c>
      <c r="P709" s="10" t="s">
        <v>15</v>
      </c>
      <c r="Q709" s="10" t="s">
        <v>15</v>
      </c>
      <c r="R709" s="10" t="s">
        <v>15</v>
      </c>
      <c r="S709" s="10" t="s">
        <v>15</v>
      </c>
      <c r="T709" s="10" t="s">
        <v>2282</v>
      </c>
      <c r="U709" s="10" t="s">
        <v>2359</v>
      </c>
      <c r="V709" s="10" t="s">
        <v>15</v>
      </c>
      <c r="W709" s="10" t="s">
        <v>15</v>
      </c>
      <c r="X709" s="10" t="s">
        <v>15</v>
      </c>
      <c r="Y709" s="10" t="s">
        <v>15</v>
      </c>
      <c r="Z709" s="10" t="s">
        <v>15</v>
      </c>
      <c r="AA709" s="10" t="s">
        <v>2282</v>
      </c>
      <c r="AB709" s="10" t="s">
        <v>15</v>
      </c>
      <c r="AC709" s="10" t="s">
        <v>15</v>
      </c>
      <c r="AD709" s="10" t="s">
        <v>15</v>
      </c>
      <c r="AE709" s="10" t="s">
        <v>15</v>
      </c>
      <c r="AF709" s="10" t="s">
        <v>15</v>
      </c>
      <c r="AG709" s="10" t="s">
        <v>2362</v>
      </c>
      <c r="AH709" s="10" t="s">
        <v>2282</v>
      </c>
      <c r="AI709" s="10" t="s">
        <v>15</v>
      </c>
      <c r="AJ709" s="10" t="s">
        <v>15</v>
      </c>
      <c r="AK709" s="10" t="s">
        <v>15</v>
      </c>
      <c r="AL709" s="10" t="s">
        <v>15</v>
      </c>
      <c r="AM709" s="10" t="s">
        <v>15</v>
      </c>
      <c r="AN709" s="10" t="s">
        <v>15</v>
      </c>
      <c r="AO709" s="10" t="s">
        <v>2282</v>
      </c>
      <c r="AP709" s="10" t="s">
        <v>15</v>
      </c>
      <c r="AQ709" s="10" t="s">
        <v>15</v>
      </c>
      <c r="AR709" s="10" t="s">
        <v>15</v>
      </c>
      <c r="AS709" s="10" t="s">
        <v>15</v>
      </c>
      <c r="AT709" s="10" t="s">
        <v>15</v>
      </c>
      <c r="AU709" s="10">
        <f>SUM(COUNTIFS($P709:$AT709,{"Present - Approved","On behalf attendance - Approved","On behalf attendance - Regularise - Approved","Present - Regularise - Approved"}))</f>
        <v>25</v>
      </c>
      <c r="AV709" s="10">
        <f>SUM(COUNTIFS($P709:$AT709,{"Present - Awaiting","Present - Regularise - Awaiting"}))</f>
        <v>0</v>
      </c>
      <c r="AW709" s="10">
        <f>SUM(COUNTIFS($P709:$AT709,{"Weekoff - Approved","Weekoff Regularise - Approved","Weekoff - Regularise - Approved"}))</f>
        <v>4</v>
      </c>
      <c r="AX709" s="10">
        <f>SUM(COUNTIFS($P709:$AT709,{"Half Day - Approved","Halfday Present - Regularise - Approved","Halfday Present - Approved"}))/2</f>
        <v>0</v>
      </c>
      <c r="AY709" s="10">
        <f>SUM(COUNTIFS($P709:$AT709,{"Half Day - Awaiting"}))/2</f>
        <v>0</v>
      </c>
      <c r="AZ709" s="10">
        <f>COUNTIFS($P709:$AT709,"*Leave - approved*")</f>
        <v>1</v>
      </c>
      <c r="BA709" s="10">
        <f>SUM(COUNTIFS($P709:$AT709,{"Leave - Awaiting"}))</f>
        <v>0</v>
      </c>
      <c r="BB709" s="10">
        <f>COUNTIFS($P709:$AT709,"*Holiday*")</f>
        <v>1</v>
      </c>
      <c r="BC709" s="10">
        <f>SUM(COUNTIFS($P709:$AT709,{"Absent","Absent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09" s="10">
        <f>SUM(COUNTIFS($P709:$AT709,{"Not Marked","Halfday Present - Rejected","Half Day - Rejected","Marked Absent - Regularise - Rejected"}))</f>
        <v>0</v>
      </c>
      <c r="BE709" s="10">
        <f>COUNTIFS($P709:$AT709,"*NA*")</f>
        <v>0</v>
      </c>
      <c r="BF709" s="10">
        <f>SUM(AV709+AY709+BA709+BC709+BD709)</f>
        <v>0</v>
      </c>
      <c r="BG709" s="10">
        <f>SUM(AU709+AW709+AX709+AZ709+BB709)</f>
        <v>31</v>
      </c>
      <c r="BH709" s="10">
        <f>SUM($AU709:$BE709)</f>
        <v>31</v>
      </c>
      <c r="BI709" s="10">
        <f>BA709</f>
        <v>0</v>
      </c>
      <c r="BJ709" s="10">
        <f>BD709+BI709</f>
        <v>0</v>
      </c>
      <c r="BK709" s="10">
        <v>0</v>
      </c>
      <c r="BL709" s="10" t="s">
        <v>2380</v>
      </c>
      <c r="BM709" s="10" t="s">
        <v>2377</v>
      </c>
    </row>
    <row r="710" spans="1:65" x14ac:dyDescent="0.25">
      <c r="A710" s="10" t="s">
        <v>123</v>
      </c>
      <c r="B710" s="10" t="s">
        <v>1918</v>
      </c>
      <c r="C710" s="10">
        <v>2003413395</v>
      </c>
      <c r="D710" s="10" t="s">
        <v>1919</v>
      </c>
      <c r="E710" s="10" t="s">
        <v>1920</v>
      </c>
      <c r="F710" s="10" t="s">
        <v>104</v>
      </c>
      <c r="G710" s="10" t="s">
        <v>1628</v>
      </c>
      <c r="H710" s="10">
        <v>8700046380</v>
      </c>
      <c r="I710" s="10" t="s">
        <v>1216</v>
      </c>
      <c r="J710" s="22">
        <v>45677</v>
      </c>
      <c r="K710" s="10">
        <v>9250850240</v>
      </c>
      <c r="L710" s="10" t="s">
        <v>1120</v>
      </c>
      <c r="M710" s="10" t="s">
        <v>128</v>
      </c>
      <c r="N710" s="10" t="s">
        <v>40</v>
      </c>
      <c r="O710" s="10" t="s">
        <v>41</v>
      </c>
      <c r="P710" s="10" t="s">
        <v>15</v>
      </c>
      <c r="Q710" s="10" t="s">
        <v>15</v>
      </c>
      <c r="R710" s="10" t="s">
        <v>15</v>
      </c>
      <c r="S710" s="10" t="s">
        <v>15</v>
      </c>
      <c r="T710" s="10" t="s">
        <v>2282</v>
      </c>
      <c r="U710" s="10" t="s">
        <v>2359</v>
      </c>
      <c r="V710" s="10" t="s">
        <v>15</v>
      </c>
      <c r="W710" s="10" t="s">
        <v>2360</v>
      </c>
      <c r="X710" s="10" t="s">
        <v>15</v>
      </c>
      <c r="Y710" s="10" t="s">
        <v>15</v>
      </c>
      <c r="Z710" s="10" t="s">
        <v>15</v>
      </c>
      <c r="AA710" s="10" t="s">
        <v>2282</v>
      </c>
      <c r="AB710" s="10" t="s">
        <v>15</v>
      </c>
      <c r="AC710" s="10" t="s">
        <v>15</v>
      </c>
      <c r="AD710" s="10" t="s">
        <v>15</v>
      </c>
      <c r="AE710" s="10" t="s">
        <v>15</v>
      </c>
      <c r="AF710" s="10" t="s">
        <v>15</v>
      </c>
      <c r="AG710" s="10" t="s">
        <v>2362</v>
      </c>
      <c r="AH710" s="10" t="s">
        <v>2282</v>
      </c>
      <c r="AI710" s="10" t="s">
        <v>15</v>
      </c>
      <c r="AJ710" s="10" t="s">
        <v>15</v>
      </c>
      <c r="AK710" s="10" t="s">
        <v>15</v>
      </c>
      <c r="AL710" s="10" t="s">
        <v>15</v>
      </c>
      <c r="AM710" s="10" t="s">
        <v>15</v>
      </c>
      <c r="AN710" s="10" t="s">
        <v>15</v>
      </c>
      <c r="AO710" s="10" t="s">
        <v>2282</v>
      </c>
      <c r="AP710" s="10" t="s">
        <v>15</v>
      </c>
      <c r="AQ710" s="10" t="s">
        <v>15</v>
      </c>
      <c r="AR710" s="10" t="s">
        <v>15</v>
      </c>
      <c r="AS710" s="10" t="s">
        <v>2359</v>
      </c>
      <c r="AT710" s="10" t="s">
        <v>15</v>
      </c>
      <c r="AU710" s="10">
        <f>SUM(COUNTIFS($P710:$AT710,{"Present - Approved","On behalf attendance - Approved","On behalf attendance - Regularise - Approved","Present - Regularise - Approved"}))</f>
        <v>24</v>
      </c>
      <c r="AV710" s="10">
        <f>SUM(COUNTIFS($P710:$AT710,{"Present - Awaiting","Present - Regularise - Awaiting"}))</f>
        <v>0</v>
      </c>
      <c r="AW710" s="10">
        <f>SUM(COUNTIFS($P710:$AT710,{"Weekoff - Approved","Weekoff Regularise - Approved","Weekoff - Regularise - Approved"}))</f>
        <v>4</v>
      </c>
      <c r="AX710" s="10">
        <f>SUM(COUNTIFS($P710:$AT710,{"Half Day - Approved","Halfday Present - Regularise - Approved","Halfday Present - Approved"}))/2</f>
        <v>0</v>
      </c>
      <c r="AY710" s="10">
        <f>SUM(COUNTIFS($P710:$AT710,{"Half Day - Awaiting"}))/2</f>
        <v>0</v>
      </c>
      <c r="AZ710" s="10">
        <f>COUNTIFS($P710:$AT710,"*Leave - approved*")</f>
        <v>2</v>
      </c>
      <c r="BA710" s="10">
        <f>SUM(COUNTIFS($P710:$AT710,{"Leave - Awaiting"}))</f>
        <v>0</v>
      </c>
      <c r="BB710" s="10">
        <f>COUNTIFS($P710:$AT710,"*Holiday*")</f>
        <v>1</v>
      </c>
      <c r="BC710" s="10">
        <f>SUM(COUNTIFS($P710:$AT710,{"Absent","Absent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0" s="10">
        <f>SUM(COUNTIFS($P710:$AT710,{"Not Marked","Halfday Present - Rejected","Half Day - Rejected","Marked Absent - Regularise - Rejected"}))</f>
        <v>0</v>
      </c>
      <c r="BE710" s="10">
        <f>COUNTIFS($P710:$AT710,"*NA*")</f>
        <v>0</v>
      </c>
      <c r="BF710" s="10">
        <f>SUM(AV710+AY710+BA710+BC710+BD710)</f>
        <v>0</v>
      </c>
      <c r="BG710" s="10">
        <f>SUM(AU710+AW710+AX710+AZ710+BB710)</f>
        <v>31</v>
      </c>
      <c r="BH710" s="10">
        <f>SUM($AU710:$BE710)</f>
        <v>31</v>
      </c>
      <c r="BI710" s="10">
        <f>BA710</f>
        <v>0</v>
      </c>
      <c r="BJ710" s="10">
        <f>BD710+BI710</f>
        <v>0</v>
      </c>
      <c r="BK710" s="10">
        <v>0</v>
      </c>
      <c r="BL710" s="10" t="s">
        <v>2380</v>
      </c>
      <c r="BM710" s="10" t="s">
        <v>2377</v>
      </c>
    </row>
    <row r="711" spans="1:65" x14ac:dyDescent="0.25">
      <c r="A711" s="10" t="s">
        <v>70</v>
      </c>
      <c r="B711" s="10" t="s">
        <v>1921</v>
      </c>
      <c r="C711" s="10">
        <v>2003449773</v>
      </c>
      <c r="D711" s="10" t="s">
        <v>1922</v>
      </c>
      <c r="E711" s="10" t="s">
        <v>1923</v>
      </c>
      <c r="F711" s="10" t="s">
        <v>35</v>
      </c>
      <c r="G711" s="10" t="s">
        <v>1628</v>
      </c>
      <c r="H711" s="10">
        <v>9515414574</v>
      </c>
      <c r="I711" s="10" t="s">
        <v>1216</v>
      </c>
      <c r="J711" s="22">
        <v>45689</v>
      </c>
      <c r="K711" s="10">
        <v>9491793933</v>
      </c>
      <c r="L711" s="10" t="s">
        <v>1817</v>
      </c>
      <c r="M711" s="10" t="s">
        <v>253</v>
      </c>
      <c r="N711" s="10" t="s">
        <v>40</v>
      </c>
      <c r="O711" s="10" t="s">
        <v>41</v>
      </c>
      <c r="P711" s="10" t="s">
        <v>15</v>
      </c>
      <c r="Q711" s="10" t="s">
        <v>15</v>
      </c>
      <c r="R711" s="10" t="s">
        <v>15</v>
      </c>
      <c r="S711" s="10" t="s">
        <v>15</v>
      </c>
      <c r="T711" s="10" t="s">
        <v>2282</v>
      </c>
      <c r="U711" s="10" t="s">
        <v>15</v>
      </c>
      <c r="V711" s="10" t="s">
        <v>15</v>
      </c>
      <c r="W711" s="10" t="s">
        <v>15</v>
      </c>
      <c r="X711" s="10" t="s">
        <v>15</v>
      </c>
      <c r="Y711" s="10" t="s">
        <v>15</v>
      </c>
      <c r="Z711" s="10" t="s">
        <v>15</v>
      </c>
      <c r="AA711" s="10" t="s">
        <v>2282</v>
      </c>
      <c r="AB711" s="10" t="s">
        <v>15</v>
      </c>
      <c r="AC711" s="10" t="s">
        <v>15</v>
      </c>
      <c r="AD711" s="10" t="s">
        <v>15</v>
      </c>
      <c r="AE711" s="10" t="s">
        <v>15</v>
      </c>
      <c r="AF711" s="10" t="s">
        <v>15</v>
      </c>
      <c r="AG711" s="10" t="s">
        <v>15</v>
      </c>
      <c r="AH711" s="10" t="s">
        <v>2282</v>
      </c>
      <c r="AI711" s="10" t="s">
        <v>15</v>
      </c>
      <c r="AJ711" s="10" t="s">
        <v>2359</v>
      </c>
      <c r="AK711" s="10" t="s">
        <v>15</v>
      </c>
      <c r="AL711" s="10" t="s">
        <v>15</v>
      </c>
      <c r="AM711" s="10" t="s">
        <v>15</v>
      </c>
      <c r="AN711" s="10" t="s">
        <v>15</v>
      </c>
      <c r="AO711" s="10" t="s">
        <v>2282</v>
      </c>
      <c r="AP711" s="10" t="s">
        <v>15</v>
      </c>
      <c r="AQ711" s="10" t="s">
        <v>15</v>
      </c>
      <c r="AR711" s="10" t="s">
        <v>15</v>
      </c>
      <c r="AS711" s="10" t="s">
        <v>15</v>
      </c>
      <c r="AT711" s="10" t="s">
        <v>15</v>
      </c>
      <c r="AU711" s="10">
        <f>SUM(COUNTIFS($P711:$AT711,{"Present - Approved","On behalf attendance - Approved","On behalf attendance - Regularise - Approved","Present - Regularise - Approved"}))</f>
        <v>26</v>
      </c>
      <c r="AV711" s="10">
        <f>SUM(COUNTIFS($P711:$AT711,{"Present - Awaiting","Present - Regularise - Awaiting"}))</f>
        <v>0</v>
      </c>
      <c r="AW711" s="10">
        <f>SUM(COUNTIFS($P711:$AT711,{"Weekoff - Approved","Weekoff Regularise - Approved","Weekoff - Regularise - Approved"}))</f>
        <v>4</v>
      </c>
      <c r="AX711" s="10">
        <f>SUM(COUNTIFS($P711:$AT711,{"Half Day - Approved","Halfday Present - Regularise - Approved","Halfday Present - Approved"}))/2</f>
        <v>0</v>
      </c>
      <c r="AY711" s="10">
        <f>SUM(COUNTIFS($P711:$AT711,{"Half Day - Awaiting"}))/2</f>
        <v>0</v>
      </c>
      <c r="AZ711" s="10">
        <f>COUNTIFS($P711:$AT711,"*Leave - approved*")</f>
        <v>1</v>
      </c>
      <c r="BA711" s="10">
        <f>SUM(COUNTIFS($P711:$AT711,{"Leave - Awaiting"}))</f>
        <v>0</v>
      </c>
      <c r="BB711" s="10">
        <f>COUNTIFS($P711:$AT711,"*Holiday*")</f>
        <v>0</v>
      </c>
      <c r="BC711" s="10">
        <f>SUM(COUNTIFS($P711:$AT711,{"Absent","Absent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1" s="10">
        <f>SUM(COUNTIFS($P711:$AT711,{"Not Marked","Halfday Present - Rejected","Half Day - Rejected","Marked Absent - Regularise - Rejected"}))</f>
        <v>0</v>
      </c>
      <c r="BE711" s="10">
        <f>COUNTIFS($P711:$AT711,"*NA*")</f>
        <v>0</v>
      </c>
      <c r="BF711" s="10">
        <f>SUM(AV711+AY711+BA711+BC711+BD711)</f>
        <v>0</v>
      </c>
      <c r="BG711" s="10">
        <f>SUM(AU711+AW711+AX711+AZ711+BB711)</f>
        <v>31</v>
      </c>
      <c r="BH711" s="10">
        <f>SUM($AU711:$BE711)</f>
        <v>31</v>
      </c>
      <c r="BI711" s="10">
        <f>BA711</f>
        <v>0</v>
      </c>
      <c r="BJ711" s="10">
        <f>BD711+BI711</f>
        <v>0</v>
      </c>
      <c r="BK711" s="10">
        <v>0</v>
      </c>
      <c r="BL711" s="10" t="s">
        <v>2380</v>
      </c>
      <c r="BM711" s="10" t="s">
        <v>2377</v>
      </c>
    </row>
    <row r="712" spans="1:65" x14ac:dyDescent="0.25">
      <c r="A712" s="10" t="s">
        <v>107</v>
      </c>
      <c r="B712" s="10" t="s">
        <v>1924</v>
      </c>
      <c r="C712" s="10">
        <v>2003449771</v>
      </c>
      <c r="D712" s="10" t="s">
        <v>1925</v>
      </c>
      <c r="E712" s="10" t="s">
        <v>1926</v>
      </c>
      <c r="F712" s="10" t="s">
        <v>104</v>
      </c>
      <c r="G712" s="10" t="s">
        <v>1628</v>
      </c>
      <c r="H712" s="10">
        <v>8009173273</v>
      </c>
      <c r="I712" s="10" t="s">
        <v>1216</v>
      </c>
      <c r="J712" s="22">
        <v>45677</v>
      </c>
      <c r="K712" s="10">
        <v>8840455613</v>
      </c>
      <c r="L712" s="10" t="s">
        <v>1573</v>
      </c>
      <c r="M712" s="10" t="s">
        <v>375</v>
      </c>
      <c r="N712" s="10" t="s">
        <v>40</v>
      </c>
      <c r="O712" s="10" t="s">
        <v>41</v>
      </c>
      <c r="P712" s="10" t="s">
        <v>15</v>
      </c>
      <c r="Q712" s="10" t="s">
        <v>15</v>
      </c>
      <c r="R712" s="10" t="s">
        <v>15</v>
      </c>
      <c r="S712" s="10" t="s">
        <v>15</v>
      </c>
      <c r="T712" s="10" t="s">
        <v>2282</v>
      </c>
      <c r="U712" s="10" t="s">
        <v>15</v>
      </c>
      <c r="V712" s="10" t="s">
        <v>15</v>
      </c>
      <c r="W712" s="10" t="s">
        <v>15</v>
      </c>
      <c r="X712" s="10" t="s">
        <v>15</v>
      </c>
      <c r="Y712" s="10" t="s">
        <v>15</v>
      </c>
      <c r="Z712" s="10" t="s">
        <v>15</v>
      </c>
      <c r="AA712" s="10" t="s">
        <v>2282</v>
      </c>
      <c r="AB712" s="10" t="s">
        <v>15</v>
      </c>
      <c r="AC712" s="10" t="s">
        <v>15</v>
      </c>
      <c r="AD712" s="10" t="s">
        <v>15</v>
      </c>
      <c r="AE712" s="10" t="s">
        <v>15</v>
      </c>
      <c r="AF712" s="10" t="s">
        <v>15</v>
      </c>
      <c r="AG712" s="10" t="s">
        <v>2362</v>
      </c>
      <c r="AH712" s="10" t="s">
        <v>2282</v>
      </c>
      <c r="AI712" s="10" t="s">
        <v>15</v>
      </c>
      <c r="AJ712" s="10" t="s">
        <v>15</v>
      </c>
      <c r="AK712" s="10" t="s">
        <v>15</v>
      </c>
      <c r="AL712" s="10" t="s">
        <v>15</v>
      </c>
      <c r="AM712" s="10" t="s">
        <v>15</v>
      </c>
      <c r="AN712" s="10" t="s">
        <v>15</v>
      </c>
      <c r="AO712" s="10" t="s">
        <v>2282</v>
      </c>
      <c r="AP712" s="10" t="s">
        <v>15</v>
      </c>
      <c r="AQ712" s="10" t="s">
        <v>15</v>
      </c>
      <c r="AR712" s="10" t="s">
        <v>15</v>
      </c>
      <c r="AS712" s="10" t="s">
        <v>15</v>
      </c>
      <c r="AT712" s="10" t="s">
        <v>15</v>
      </c>
      <c r="AU712" s="10">
        <f>SUM(COUNTIFS($P712:$AT712,{"Present - Approved","On behalf attendance - Approved","On behalf attendance - Regularise - Approved","Present - Regularise - Approved"}))</f>
        <v>26</v>
      </c>
      <c r="AV712" s="10">
        <f>SUM(COUNTIFS($P712:$AT712,{"Present - Awaiting","Present - Regularise - Awaiting"}))</f>
        <v>0</v>
      </c>
      <c r="AW712" s="10">
        <f>SUM(COUNTIFS($P712:$AT712,{"Weekoff - Approved","Weekoff Regularise - Approved","Weekoff - Regularise - Approved"}))</f>
        <v>4</v>
      </c>
      <c r="AX712" s="10">
        <f>SUM(COUNTIFS($P712:$AT712,{"Half Day - Approved","Halfday Present - Regularise - Approved","Halfday Present - Approved"}))/2</f>
        <v>0</v>
      </c>
      <c r="AY712" s="10">
        <f>SUM(COUNTIFS($P712:$AT712,{"Half Day - Awaiting"}))/2</f>
        <v>0</v>
      </c>
      <c r="AZ712" s="10">
        <f>COUNTIFS($P712:$AT712,"*Leave - approved*")</f>
        <v>0</v>
      </c>
      <c r="BA712" s="10">
        <f>SUM(COUNTIFS($P712:$AT712,{"Leave - Awaiting"}))</f>
        <v>0</v>
      </c>
      <c r="BB712" s="10">
        <f>COUNTIFS($P712:$AT712,"*Holiday*")</f>
        <v>1</v>
      </c>
      <c r="BC712" s="10">
        <f>SUM(COUNTIFS($P712:$AT712,{"Absent","Absent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2" s="10">
        <f>SUM(COUNTIFS($P712:$AT712,{"Not Marked","Halfday Present - Rejected","Half Day - Rejected","Marked Absent - Regularise - Rejected"}))</f>
        <v>0</v>
      </c>
      <c r="BE712" s="10">
        <f>COUNTIFS($P712:$AT712,"*NA*")</f>
        <v>0</v>
      </c>
      <c r="BF712" s="10">
        <f>SUM(AV712+AY712+BA712+BC712+BD712)</f>
        <v>0</v>
      </c>
      <c r="BG712" s="10">
        <f>SUM(AU712+AW712+AX712+AZ712+BB712)</f>
        <v>31</v>
      </c>
      <c r="BH712" s="10">
        <f>SUM($AU712:$BE712)</f>
        <v>31</v>
      </c>
      <c r="BI712" s="10">
        <f>BA712</f>
        <v>0</v>
      </c>
      <c r="BJ712" s="10">
        <f>BD712+BI712</f>
        <v>0</v>
      </c>
      <c r="BK712" s="10">
        <v>0</v>
      </c>
      <c r="BL712" s="10" t="s">
        <v>2380</v>
      </c>
      <c r="BM712" s="10" t="s">
        <v>2377</v>
      </c>
    </row>
    <row r="713" spans="1:65" x14ac:dyDescent="0.25">
      <c r="A713" s="10" t="s">
        <v>70</v>
      </c>
      <c r="B713" s="10" t="s">
        <v>1929</v>
      </c>
      <c r="C713" s="10">
        <v>2003449774</v>
      </c>
      <c r="D713" s="10" t="s">
        <v>1930</v>
      </c>
      <c r="E713" s="10" t="s">
        <v>1931</v>
      </c>
      <c r="F713" s="10" t="s">
        <v>35</v>
      </c>
      <c r="G713" s="10" t="s">
        <v>1628</v>
      </c>
      <c r="H713" s="10">
        <v>9010898561</v>
      </c>
      <c r="I713" s="10" t="s">
        <v>1216</v>
      </c>
      <c r="J713" s="22">
        <v>45689</v>
      </c>
      <c r="K713" s="10">
        <v>9491793933</v>
      </c>
      <c r="L713" s="10" t="s">
        <v>1817</v>
      </c>
      <c r="M713" s="10" t="s">
        <v>253</v>
      </c>
      <c r="N713" s="10" t="s">
        <v>40</v>
      </c>
      <c r="O713" s="10" t="s">
        <v>41</v>
      </c>
      <c r="P713" s="10" t="s">
        <v>15</v>
      </c>
      <c r="Q713" s="10" t="s">
        <v>15</v>
      </c>
      <c r="R713" s="10" t="s">
        <v>15</v>
      </c>
      <c r="S713" s="10" t="s">
        <v>15</v>
      </c>
      <c r="T713" s="10" t="s">
        <v>2282</v>
      </c>
      <c r="U713" s="10" t="s">
        <v>15</v>
      </c>
      <c r="V713" s="10" t="s">
        <v>15</v>
      </c>
      <c r="W713" s="10" t="s">
        <v>15</v>
      </c>
      <c r="X713" s="10" t="s">
        <v>15</v>
      </c>
      <c r="Y713" s="10" t="s">
        <v>15</v>
      </c>
      <c r="Z713" s="10" t="s">
        <v>15</v>
      </c>
      <c r="AA713" s="10" t="s">
        <v>2282</v>
      </c>
      <c r="AB713" s="10" t="s">
        <v>15</v>
      </c>
      <c r="AC713" s="10" t="s">
        <v>15</v>
      </c>
      <c r="AD713" s="10" t="s">
        <v>15</v>
      </c>
      <c r="AE713" s="10" t="s">
        <v>15</v>
      </c>
      <c r="AF713" s="10" t="s">
        <v>15</v>
      </c>
      <c r="AG713" s="10" t="s">
        <v>15</v>
      </c>
      <c r="AH713" s="10" t="s">
        <v>2282</v>
      </c>
      <c r="AI713" s="10" t="s">
        <v>15</v>
      </c>
      <c r="AJ713" s="10" t="s">
        <v>15</v>
      </c>
      <c r="AK713" s="10" t="s">
        <v>15</v>
      </c>
      <c r="AL713" s="10" t="s">
        <v>15</v>
      </c>
      <c r="AM713" s="10" t="s">
        <v>15</v>
      </c>
      <c r="AN713" s="10" t="s">
        <v>15</v>
      </c>
      <c r="AO713" s="10" t="s">
        <v>2282</v>
      </c>
      <c r="AP713" s="10" t="s">
        <v>2366</v>
      </c>
      <c r="AQ713" s="10" t="s">
        <v>15</v>
      </c>
      <c r="AR713" s="10" t="s">
        <v>15</v>
      </c>
      <c r="AS713" s="10" t="s">
        <v>15</v>
      </c>
      <c r="AT713" s="10" t="s">
        <v>15</v>
      </c>
      <c r="AU713" s="10">
        <f>SUM(COUNTIFS($P713:$AT713,{"Present - Approved","On behalf attendance - Approved","On behalf attendance - Regularise - Approved","Present - Regularise - Approved"}))</f>
        <v>26</v>
      </c>
      <c r="AV713" s="10">
        <f>SUM(COUNTIFS($P713:$AT713,{"Present - Awaiting","Present - Regularise - Awaiting"}))</f>
        <v>0</v>
      </c>
      <c r="AW713" s="10">
        <f>SUM(COUNTIFS($P713:$AT713,{"Weekoff - Approved","Weekoff Regularise - Approved","Weekoff - Regularise - Approved"}))</f>
        <v>4</v>
      </c>
      <c r="AX713" s="10">
        <f>SUM(COUNTIFS($P713:$AT713,{"Half Day - Approved","Halfday Present - Regularise - Approved","Halfday Present - Approved"}))/2</f>
        <v>0.5</v>
      </c>
      <c r="AY713" s="10">
        <f>SUM(COUNTIFS($P713:$AT713,{"Half Day - Awaiting"}))/2</f>
        <v>0</v>
      </c>
      <c r="AZ713" s="10">
        <f>COUNTIFS($P713:$AT713,"*Leave - approved*")</f>
        <v>0</v>
      </c>
      <c r="BA713" s="10">
        <f>SUM(COUNTIFS($P713:$AT713,{"Leave - Awaiting"}))</f>
        <v>0</v>
      </c>
      <c r="BB713" s="10">
        <f>COUNTIFS($P713:$AT713,"*Holiday*")</f>
        <v>0</v>
      </c>
      <c r="BC713" s="10">
        <f>SUM(COUNTIFS($P713:$AT713,{"Absent","Absent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3" s="10">
        <f>SUM(COUNTIFS($P713:$AT713,{"Not Marked","Halfday Present - Rejected","Half Day - Rejected","Marked Absent - Regularise - Rejected"}))</f>
        <v>0</v>
      </c>
      <c r="BE713" s="10">
        <f>COUNTIFS($P713:$AT713,"*NA*")</f>
        <v>0</v>
      </c>
      <c r="BF713" s="10">
        <f>SUM(AV713+AY713+BA713+BC713+BD713)</f>
        <v>0</v>
      </c>
      <c r="BG713" s="10">
        <f>SUM(AU713+AW713+AX713+AZ713+BB713)</f>
        <v>30.5</v>
      </c>
      <c r="BH713" s="10">
        <f>SUM($AU713:$BE713)</f>
        <v>30.5</v>
      </c>
      <c r="BI713" s="10">
        <f>BA713</f>
        <v>0</v>
      </c>
      <c r="BJ713" s="10">
        <f>BD713+BI713</f>
        <v>0</v>
      </c>
      <c r="BK713" s="10">
        <v>0</v>
      </c>
      <c r="BL713" s="10" t="s">
        <v>2380</v>
      </c>
      <c r="BM713" s="10" t="s">
        <v>2377</v>
      </c>
    </row>
    <row r="714" spans="1:65" x14ac:dyDescent="0.25">
      <c r="A714" s="10" t="s">
        <v>217</v>
      </c>
      <c r="B714" s="10" t="s">
        <v>254</v>
      </c>
      <c r="C714" s="10">
        <v>2003449767</v>
      </c>
      <c r="D714" s="10" t="s">
        <v>1934</v>
      </c>
      <c r="E714" s="10" t="s">
        <v>1935</v>
      </c>
      <c r="F714" s="10" t="s">
        <v>46</v>
      </c>
      <c r="G714" s="10" t="s">
        <v>1628</v>
      </c>
      <c r="H714" s="10">
        <v>7567564073</v>
      </c>
      <c r="I714" s="10" t="s">
        <v>1216</v>
      </c>
      <c r="J714" s="22">
        <v>45689</v>
      </c>
      <c r="K714" s="10">
        <v>8156006639</v>
      </c>
      <c r="L714" s="10" t="s">
        <v>257</v>
      </c>
      <c r="M714" s="10" t="s">
        <v>258</v>
      </c>
      <c r="N714" s="10" t="s">
        <v>40</v>
      </c>
      <c r="O714" s="10" t="s">
        <v>41</v>
      </c>
      <c r="P714" s="10" t="s">
        <v>15</v>
      </c>
      <c r="Q714" s="10" t="s">
        <v>15</v>
      </c>
      <c r="R714" s="10" t="s">
        <v>2360</v>
      </c>
      <c r="S714" s="10" t="s">
        <v>15</v>
      </c>
      <c r="T714" s="10" t="s">
        <v>2282</v>
      </c>
      <c r="U714" s="10" t="s">
        <v>15</v>
      </c>
      <c r="V714" s="10" t="s">
        <v>15</v>
      </c>
      <c r="W714" s="10" t="s">
        <v>15</v>
      </c>
      <c r="X714" s="10" t="s">
        <v>15</v>
      </c>
      <c r="Y714" s="10" t="s">
        <v>15</v>
      </c>
      <c r="Z714" s="10" t="s">
        <v>15</v>
      </c>
      <c r="AA714" s="10" t="s">
        <v>2282</v>
      </c>
      <c r="AB714" s="10" t="s">
        <v>15</v>
      </c>
      <c r="AC714" s="10" t="s">
        <v>15</v>
      </c>
      <c r="AD714" s="10" t="s">
        <v>15</v>
      </c>
      <c r="AE714" s="10" t="s">
        <v>15</v>
      </c>
      <c r="AF714" s="10" t="s">
        <v>15</v>
      </c>
      <c r="AG714" s="10" t="s">
        <v>15</v>
      </c>
      <c r="AH714" s="10" t="s">
        <v>2282</v>
      </c>
      <c r="AI714" s="10" t="s">
        <v>15</v>
      </c>
      <c r="AJ714" s="10" t="s">
        <v>15</v>
      </c>
      <c r="AK714" s="10" t="s">
        <v>15</v>
      </c>
      <c r="AL714" s="10" t="s">
        <v>15</v>
      </c>
      <c r="AM714" s="10" t="s">
        <v>15</v>
      </c>
      <c r="AN714" s="10" t="s">
        <v>15</v>
      </c>
      <c r="AO714" s="10" t="s">
        <v>2282</v>
      </c>
      <c r="AP714" s="10" t="s">
        <v>15</v>
      </c>
      <c r="AQ714" s="10" t="s">
        <v>15</v>
      </c>
      <c r="AR714" s="10" t="s">
        <v>15</v>
      </c>
      <c r="AS714" s="10" t="s">
        <v>15</v>
      </c>
      <c r="AT714" s="10" t="s">
        <v>15</v>
      </c>
      <c r="AU714" s="10">
        <f>SUM(COUNTIFS($P714:$AT714,{"Present - Approved","On behalf attendance - Approved","On behalf attendance - Regularise - Approved","Present - Regularise - Approved"}))</f>
        <v>27</v>
      </c>
      <c r="AV714" s="10">
        <f>SUM(COUNTIFS($P714:$AT714,{"Present - Awaiting","Present - Regularise - Awaiting"}))</f>
        <v>0</v>
      </c>
      <c r="AW714" s="10">
        <f>SUM(COUNTIFS($P714:$AT714,{"Weekoff - Approved","Weekoff Regularise - Approved","Weekoff - Regularise - Approved"}))</f>
        <v>4</v>
      </c>
      <c r="AX714" s="10">
        <f>SUM(COUNTIFS($P714:$AT714,{"Half Day - Approved","Halfday Present - Regularise - Approved","Halfday Present - Approved"}))/2</f>
        <v>0</v>
      </c>
      <c r="AY714" s="10">
        <f>SUM(COUNTIFS($P714:$AT714,{"Half Day - Awaiting"}))/2</f>
        <v>0</v>
      </c>
      <c r="AZ714" s="10">
        <f>COUNTIFS($P714:$AT714,"*Leave - approved*")</f>
        <v>0</v>
      </c>
      <c r="BA714" s="10">
        <f>SUM(COUNTIFS($P714:$AT714,{"Leave - Awaiting"}))</f>
        <v>0</v>
      </c>
      <c r="BB714" s="10">
        <f>COUNTIFS($P714:$AT714,"*Holiday*")</f>
        <v>0</v>
      </c>
      <c r="BC714" s="10">
        <f>SUM(COUNTIFS($P714:$AT714,{"Absent","Absent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4" s="10">
        <f>SUM(COUNTIFS($P714:$AT714,{"Not Marked","Halfday Present - Rejected","Half Day - Rejected","Marked Absent - Regularise - Rejected"}))</f>
        <v>0</v>
      </c>
      <c r="BE714" s="10">
        <f>COUNTIFS($P714:$AT714,"*NA*")</f>
        <v>0</v>
      </c>
      <c r="BF714" s="10">
        <f>SUM(AV714+AY714+BA714+BC714+BD714)</f>
        <v>0</v>
      </c>
      <c r="BG714" s="10">
        <f>SUM(AU714+AW714+AX714+AZ714+BB714)</f>
        <v>31</v>
      </c>
      <c r="BH714" s="10">
        <f>SUM($AU714:$BE714)</f>
        <v>31</v>
      </c>
      <c r="BI714" s="10">
        <f>BA714</f>
        <v>0</v>
      </c>
      <c r="BJ714" s="10">
        <f>BD714+BI714</f>
        <v>0</v>
      </c>
      <c r="BK714" s="10">
        <v>0</v>
      </c>
      <c r="BL714" s="10" t="s">
        <v>2380</v>
      </c>
      <c r="BM714" s="10" t="s">
        <v>2377</v>
      </c>
    </row>
    <row r="715" spans="1:65" x14ac:dyDescent="0.25">
      <c r="A715" s="10" t="s">
        <v>70</v>
      </c>
      <c r="B715" s="10" t="s">
        <v>1814</v>
      </c>
      <c r="C715" s="10">
        <v>2003449772</v>
      </c>
      <c r="D715" s="10" t="s">
        <v>1936</v>
      </c>
      <c r="E715" s="10" t="s">
        <v>1937</v>
      </c>
      <c r="F715" s="10" t="s">
        <v>35</v>
      </c>
      <c r="G715" s="10" t="s">
        <v>1628</v>
      </c>
      <c r="H715" s="10">
        <v>9553966402</v>
      </c>
      <c r="I715" s="10" t="s">
        <v>1216</v>
      </c>
      <c r="J715" s="22">
        <v>45694</v>
      </c>
      <c r="K715" s="10">
        <v>9491793933</v>
      </c>
      <c r="L715" s="10" t="s">
        <v>1817</v>
      </c>
      <c r="M715" s="10" t="s">
        <v>253</v>
      </c>
      <c r="N715" s="10" t="s">
        <v>40</v>
      </c>
      <c r="O715" s="10" t="s">
        <v>41</v>
      </c>
      <c r="P715" s="10" t="s">
        <v>15</v>
      </c>
      <c r="Q715" s="10" t="s">
        <v>15</v>
      </c>
      <c r="R715" s="10" t="s">
        <v>15</v>
      </c>
      <c r="S715" s="10" t="s">
        <v>2359</v>
      </c>
      <c r="T715" s="10" t="s">
        <v>2282</v>
      </c>
      <c r="U715" s="10" t="s">
        <v>15</v>
      </c>
      <c r="V715" s="10" t="s">
        <v>15</v>
      </c>
      <c r="W715" s="10" t="s">
        <v>15</v>
      </c>
      <c r="X715" s="10" t="s">
        <v>15</v>
      </c>
      <c r="Y715" s="10" t="s">
        <v>15</v>
      </c>
      <c r="Z715" s="10" t="s">
        <v>15</v>
      </c>
      <c r="AA715" s="10" t="s">
        <v>2282</v>
      </c>
      <c r="AB715" s="10" t="s">
        <v>15</v>
      </c>
      <c r="AC715" s="10" t="s">
        <v>15</v>
      </c>
      <c r="AD715" s="10" t="s">
        <v>15</v>
      </c>
      <c r="AE715" s="10" t="s">
        <v>15</v>
      </c>
      <c r="AF715" s="10" t="s">
        <v>15</v>
      </c>
      <c r="AG715" s="10" t="s">
        <v>2359</v>
      </c>
      <c r="AH715" s="10" t="s">
        <v>2282</v>
      </c>
      <c r="AI715" s="10" t="s">
        <v>15</v>
      </c>
      <c r="AJ715" s="10" t="s">
        <v>15</v>
      </c>
      <c r="AK715" s="10" t="s">
        <v>15</v>
      </c>
      <c r="AL715" s="10" t="s">
        <v>15</v>
      </c>
      <c r="AM715" s="10" t="s">
        <v>15</v>
      </c>
      <c r="AN715" s="10" t="s">
        <v>15</v>
      </c>
      <c r="AO715" s="10" t="s">
        <v>2282</v>
      </c>
      <c r="AP715" s="10" t="s">
        <v>15</v>
      </c>
      <c r="AQ715" s="10" t="s">
        <v>15</v>
      </c>
      <c r="AR715" s="10" t="s">
        <v>15</v>
      </c>
      <c r="AS715" s="10" t="s">
        <v>15</v>
      </c>
      <c r="AT715" s="10" t="s">
        <v>15</v>
      </c>
      <c r="AU715" s="10">
        <f>SUM(COUNTIFS($P715:$AT715,{"Present - Approved","On behalf attendance - Approved","On behalf attendance - Regularise - Approved","Present - Regularise - Approved"}))</f>
        <v>25</v>
      </c>
      <c r="AV715" s="10">
        <f>SUM(COUNTIFS($P715:$AT715,{"Present - Awaiting","Present - Regularise - Awaiting"}))</f>
        <v>0</v>
      </c>
      <c r="AW715" s="10">
        <f>SUM(COUNTIFS($P715:$AT715,{"Weekoff - Approved","Weekoff Regularise - Approved","Weekoff - Regularise - Approved"}))</f>
        <v>4</v>
      </c>
      <c r="AX715" s="10">
        <f>SUM(COUNTIFS($P715:$AT715,{"Half Day - Approved","Halfday Present - Regularise - Approved","Halfday Present - Approved"}))/2</f>
        <v>0</v>
      </c>
      <c r="AY715" s="10">
        <f>SUM(COUNTIFS($P715:$AT715,{"Half Day - Awaiting"}))/2</f>
        <v>0</v>
      </c>
      <c r="AZ715" s="10">
        <f>COUNTIFS($P715:$AT715,"*Leave - approved*")</f>
        <v>2</v>
      </c>
      <c r="BA715" s="10">
        <f>SUM(COUNTIFS($P715:$AT715,{"Leave - Awaiting"}))</f>
        <v>0</v>
      </c>
      <c r="BB715" s="10">
        <f>COUNTIFS($P715:$AT715,"*Holiday*")</f>
        <v>0</v>
      </c>
      <c r="BC715" s="10">
        <f>SUM(COUNTIFS($P715:$AT715,{"Absent","Absent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5" s="10">
        <f>SUM(COUNTIFS($P715:$AT715,{"Not Marked","Halfday Present - Rejected","Half Day - Rejected","Marked Absent - Regularise - Rejected"}))</f>
        <v>0</v>
      </c>
      <c r="BE715" s="10">
        <f>COUNTIFS($P715:$AT715,"*NA*")</f>
        <v>0</v>
      </c>
      <c r="BF715" s="10">
        <f>SUM(AV715+AY715+BA715+BC715+BD715)</f>
        <v>0</v>
      </c>
      <c r="BG715" s="10">
        <f>SUM(AU715+AW715+AX715+AZ715+BB715)</f>
        <v>31</v>
      </c>
      <c r="BH715" s="10">
        <f>SUM($AU715:$BE715)</f>
        <v>31</v>
      </c>
      <c r="BI715" s="10">
        <f>BA715</f>
        <v>0</v>
      </c>
      <c r="BJ715" s="10">
        <f>BD715+BI715</f>
        <v>0</v>
      </c>
      <c r="BK715" s="10">
        <v>0</v>
      </c>
      <c r="BL715" s="10" t="s">
        <v>2380</v>
      </c>
      <c r="BM715" s="10" t="s">
        <v>2377</v>
      </c>
    </row>
    <row r="716" spans="1:65" x14ac:dyDescent="0.25">
      <c r="A716" s="10" t="s">
        <v>217</v>
      </c>
      <c r="B716" s="10" t="s">
        <v>1938</v>
      </c>
      <c r="C716" s="10">
        <v>2003449769</v>
      </c>
      <c r="D716" s="10" t="s">
        <v>1939</v>
      </c>
      <c r="E716" s="10" t="s">
        <v>1940</v>
      </c>
      <c r="F716" s="10" t="s">
        <v>46</v>
      </c>
      <c r="G716" s="10" t="s">
        <v>1941</v>
      </c>
      <c r="H716" s="10">
        <v>8840399165</v>
      </c>
      <c r="I716" s="10" t="s">
        <v>37</v>
      </c>
      <c r="J716" s="22">
        <v>45689</v>
      </c>
      <c r="K716" s="10">
        <v>9028299182</v>
      </c>
      <c r="L716" s="10" t="s">
        <v>221</v>
      </c>
      <c r="M716" s="10" t="s">
        <v>221</v>
      </c>
      <c r="N716" s="10" t="s">
        <v>40</v>
      </c>
      <c r="O716" s="10" t="s">
        <v>41</v>
      </c>
      <c r="P716" s="10" t="s">
        <v>15</v>
      </c>
      <c r="Q716" s="10" t="s">
        <v>15</v>
      </c>
      <c r="R716" s="10" t="s">
        <v>2359</v>
      </c>
      <c r="S716" s="10" t="s">
        <v>15</v>
      </c>
      <c r="T716" s="10" t="s">
        <v>2282</v>
      </c>
      <c r="U716" s="10" t="s">
        <v>15</v>
      </c>
      <c r="V716" s="10" t="s">
        <v>15</v>
      </c>
      <c r="W716" s="10" t="s">
        <v>15</v>
      </c>
      <c r="X716" s="10" t="s">
        <v>15</v>
      </c>
      <c r="Y716" s="10" t="s">
        <v>15</v>
      </c>
      <c r="Z716" s="10" t="s">
        <v>15</v>
      </c>
      <c r="AA716" s="10" t="s">
        <v>2282</v>
      </c>
      <c r="AB716" s="10" t="s">
        <v>15</v>
      </c>
      <c r="AC716" s="10" t="s">
        <v>15</v>
      </c>
      <c r="AD716" s="10" t="s">
        <v>15</v>
      </c>
      <c r="AE716" s="10" t="s">
        <v>15</v>
      </c>
      <c r="AF716" s="10" t="s">
        <v>15</v>
      </c>
      <c r="AG716" s="10" t="s">
        <v>15</v>
      </c>
      <c r="AH716" s="10" t="s">
        <v>2282</v>
      </c>
      <c r="AI716" s="10" t="s">
        <v>15</v>
      </c>
      <c r="AJ716" s="10" t="s">
        <v>15</v>
      </c>
      <c r="AK716" s="10" t="s">
        <v>2359</v>
      </c>
      <c r="AL716" s="10" t="s">
        <v>15</v>
      </c>
      <c r="AM716" s="10" t="s">
        <v>15</v>
      </c>
      <c r="AN716" s="10" t="s">
        <v>15</v>
      </c>
      <c r="AO716" s="10" t="s">
        <v>2282</v>
      </c>
      <c r="AP716" s="10" t="s">
        <v>15</v>
      </c>
      <c r="AQ716" s="10" t="s">
        <v>15</v>
      </c>
      <c r="AR716" s="10" t="s">
        <v>15</v>
      </c>
      <c r="AS716" s="10" t="s">
        <v>15</v>
      </c>
      <c r="AT716" s="10" t="s">
        <v>15</v>
      </c>
      <c r="AU716" s="10">
        <f>SUM(COUNTIFS($P716:$AT716,{"Present - Approved","On behalf attendance - Approved","On behalf attendance - Regularise - Approved","Present - Regularise - Approved"}))</f>
        <v>25</v>
      </c>
      <c r="AV716" s="10">
        <f>SUM(COUNTIFS($P716:$AT716,{"Present - Awaiting","Present - Regularise - Awaiting"}))</f>
        <v>0</v>
      </c>
      <c r="AW716" s="10">
        <f>SUM(COUNTIFS($P716:$AT716,{"Weekoff - Approved","Weekoff Regularise - Approved","Weekoff - Regularise - Approved"}))</f>
        <v>4</v>
      </c>
      <c r="AX716" s="10">
        <f>SUM(COUNTIFS($P716:$AT716,{"Half Day - Approved","Halfday Present - Regularise - Approved","Halfday Present - Approved"}))/2</f>
        <v>0</v>
      </c>
      <c r="AY716" s="10">
        <f>SUM(COUNTIFS($P716:$AT716,{"Half Day - Awaiting"}))/2</f>
        <v>0</v>
      </c>
      <c r="AZ716" s="10">
        <f>COUNTIFS($P716:$AT716,"*Leave - approved*")</f>
        <v>2</v>
      </c>
      <c r="BA716" s="10">
        <f>SUM(COUNTIFS($P716:$AT716,{"Leave - Awaiting"}))</f>
        <v>0</v>
      </c>
      <c r="BB716" s="10">
        <f>COUNTIFS($P716:$AT716,"*Holiday*")</f>
        <v>0</v>
      </c>
      <c r="BC716" s="10">
        <f>SUM(COUNTIFS($P716:$AT716,{"Absent","Absent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6" s="10">
        <f>SUM(COUNTIFS($P716:$AT716,{"Not Marked","Halfday Present - Rejected","Half Day - Rejected","Marked Absent - Regularise - Rejected"}))</f>
        <v>0</v>
      </c>
      <c r="BE716" s="10">
        <f>COUNTIFS($P716:$AT716,"*NA*")</f>
        <v>0</v>
      </c>
      <c r="BF716" s="10">
        <f>SUM(AV716+AY716+BA716+BC716+BD716)</f>
        <v>0</v>
      </c>
      <c r="BG716" s="10">
        <f>SUM(AU716+AW716+AX716+AZ716+BB716)</f>
        <v>31</v>
      </c>
      <c r="BH716" s="10">
        <f>SUM($AU716:$BE716)</f>
        <v>31</v>
      </c>
      <c r="BI716" s="10">
        <f>BA716</f>
        <v>0</v>
      </c>
      <c r="BJ716" s="10">
        <f>BD716+BI716</f>
        <v>0</v>
      </c>
      <c r="BK716" s="10">
        <v>0</v>
      </c>
      <c r="BL716" s="10" t="s">
        <v>2380</v>
      </c>
      <c r="BM716" s="10" t="s">
        <v>2377</v>
      </c>
    </row>
    <row r="717" spans="1:65" x14ac:dyDescent="0.25">
      <c r="A717" s="10" t="s">
        <v>64</v>
      </c>
      <c r="B717" s="10" t="s">
        <v>65</v>
      </c>
      <c r="C717" s="10">
        <v>2003449777</v>
      </c>
      <c r="D717" s="10" t="s">
        <v>1945</v>
      </c>
      <c r="E717" s="10" t="s">
        <v>1946</v>
      </c>
      <c r="F717" s="10" t="s">
        <v>35</v>
      </c>
      <c r="G717" s="10" t="s">
        <v>36</v>
      </c>
      <c r="H717" s="10">
        <v>9963874879</v>
      </c>
      <c r="I717" s="10" t="s">
        <v>37</v>
      </c>
      <c r="J717" s="22">
        <v>45693</v>
      </c>
      <c r="K717" s="10">
        <v>8309976020</v>
      </c>
      <c r="L717" s="10" t="s">
        <v>175</v>
      </c>
      <c r="M717" s="10" t="s">
        <v>176</v>
      </c>
      <c r="N717" s="10" t="s">
        <v>40</v>
      </c>
      <c r="O717" s="10" t="s">
        <v>41</v>
      </c>
      <c r="P717" s="10" t="s">
        <v>15</v>
      </c>
      <c r="Q717" s="10" t="s">
        <v>15</v>
      </c>
      <c r="R717" s="10" t="s">
        <v>15</v>
      </c>
      <c r="S717" s="10" t="s">
        <v>15</v>
      </c>
      <c r="T717" s="10" t="s">
        <v>2282</v>
      </c>
      <c r="U717" s="10" t="s">
        <v>15</v>
      </c>
      <c r="V717" s="10" t="s">
        <v>15</v>
      </c>
      <c r="W717" s="10" t="s">
        <v>15</v>
      </c>
      <c r="X717" s="10" t="s">
        <v>15</v>
      </c>
      <c r="Y717" s="10" t="s">
        <v>15</v>
      </c>
      <c r="Z717" s="10" t="s">
        <v>15</v>
      </c>
      <c r="AA717" s="10" t="s">
        <v>2282</v>
      </c>
      <c r="AB717" s="10" t="s">
        <v>2360</v>
      </c>
      <c r="AC717" s="10" t="s">
        <v>15</v>
      </c>
      <c r="AD717" s="10" t="s">
        <v>15</v>
      </c>
      <c r="AE717" s="10" t="s">
        <v>2359</v>
      </c>
      <c r="AF717" s="10" t="s">
        <v>15</v>
      </c>
      <c r="AG717" s="10" t="s">
        <v>15</v>
      </c>
      <c r="AH717" s="10" t="s">
        <v>2282</v>
      </c>
      <c r="AI717" s="10" t="s">
        <v>15</v>
      </c>
      <c r="AJ717" s="10" t="s">
        <v>2360</v>
      </c>
      <c r="AK717" s="10" t="s">
        <v>15</v>
      </c>
      <c r="AL717" s="10" t="s">
        <v>15</v>
      </c>
      <c r="AM717" s="10" t="s">
        <v>15</v>
      </c>
      <c r="AN717" s="10" t="s">
        <v>15</v>
      </c>
      <c r="AO717" s="10" t="s">
        <v>2282</v>
      </c>
      <c r="AP717" s="10" t="s">
        <v>15</v>
      </c>
      <c r="AQ717" s="10" t="s">
        <v>15</v>
      </c>
      <c r="AR717" s="10" t="s">
        <v>15</v>
      </c>
      <c r="AS717" s="10" t="s">
        <v>15</v>
      </c>
      <c r="AT717" s="10" t="s">
        <v>15</v>
      </c>
      <c r="AU717" s="10">
        <f>SUM(COUNTIFS($P717:$AT717,{"Present - Approved","On behalf attendance - Approved","On behalf attendance - Regularise - Approved","Present - Regularise - Approved"}))</f>
        <v>26</v>
      </c>
      <c r="AV717" s="10">
        <f>SUM(COUNTIFS($P717:$AT717,{"Present - Awaiting","Present - Regularise - Awaiting"}))</f>
        <v>0</v>
      </c>
      <c r="AW717" s="10">
        <f>SUM(COUNTIFS($P717:$AT717,{"Weekoff - Approved","Weekoff Regularise - Approved","Weekoff - Regularise - Approved"}))</f>
        <v>4</v>
      </c>
      <c r="AX717" s="10">
        <f>SUM(COUNTIFS($P717:$AT717,{"Half Day - Approved","Halfday Present - Regularise - Approved","Halfday Present - Approved"}))/2</f>
        <v>0</v>
      </c>
      <c r="AY717" s="10">
        <f>SUM(COUNTIFS($P717:$AT717,{"Half Day - Awaiting"}))/2</f>
        <v>0</v>
      </c>
      <c r="AZ717" s="10">
        <f>COUNTIFS($P717:$AT717,"*Leave - approved*")</f>
        <v>1</v>
      </c>
      <c r="BA717" s="10">
        <f>SUM(COUNTIFS($P717:$AT717,{"Leave - Awaiting"}))</f>
        <v>0</v>
      </c>
      <c r="BB717" s="10">
        <f>COUNTIFS($P717:$AT717,"*Holiday*")</f>
        <v>0</v>
      </c>
      <c r="BC717" s="10">
        <f>SUM(COUNTIFS($P717:$AT717,{"Absent","Absent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7" s="10">
        <f>SUM(COUNTIFS($P717:$AT717,{"Not Marked","Halfday Present - Rejected","Half Day - Rejected","Marked Absent - Regularise - Rejected"}))</f>
        <v>0</v>
      </c>
      <c r="BE717" s="10">
        <f>COUNTIFS($P717:$AT717,"*NA*")</f>
        <v>0</v>
      </c>
      <c r="BF717" s="10">
        <f>SUM(AV717+AY717+BA717+BC717+BD717)</f>
        <v>0</v>
      </c>
      <c r="BG717" s="10">
        <f>SUM(AU717+AW717+AX717+AZ717+BB717)</f>
        <v>31</v>
      </c>
      <c r="BH717" s="10">
        <f>SUM($AU717:$BE717)</f>
        <v>31</v>
      </c>
      <c r="BI717" s="10">
        <f>BA717</f>
        <v>0</v>
      </c>
      <c r="BJ717" s="10">
        <f>BD717+BI717</f>
        <v>0</v>
      </c>
      <c r="BK717" s="10">
        <v>0</v>
      </c>
      <c r="BL717" s="10" t="s">
        <v>2380</v>
      </c>
      <c r="BM717" s="10" t="s">
        <v>2377</v>
      </c>
    </row>
    <row r="718" spans="1:65" x14ac:dyDescent="0.25">
      <c r="A718" s="10" t="s">
        <v>87</v>
      </c>
      <c r="B718" s="10" t="s">
        <v>88</v>
      </c>
      <c r="C718" s="10">
        <v>2003449778</v>
      </c>
      <c r="D718" s="10" t="s">
        <v>1947</v>
      </c>
      <c r="E718" s="10" t="s">
        <v>1948</v>
      </c>
      <c r="F718" s="10" t="s">
        <v>91</v>
      </c>
      <c r="G718" s="10" t="s">
        <v>47</v>
      </c>
      <c r="H718" s="10">
        <v>8777600910</v>
      </c>
      <c r="I718" s="10" t="s">
        <v>1216</v>
      </c>
      <c r="J718" s="22">
        <v>45689</v>
      </c>
      <c r="K718" s="10">
        <v>8617076007</v>
      </c>
      <c r="L718" s="10" t="s">
        <v>657</v>
      </c>
      <c r="M718" s="10" t="s">
        <v>99</v>
      </c>
      <c r="N718" s="10" t="s">
        <v>40</v>
      </c>
      <c r="O718" s="10" t="s">
        <v>41</v>
      </c>
      <c r="P718" s="10" t="s">
        <v>2360</v>
      </c>
      <c r="Q718" s="10" t="s">
        <v>2360</v>
      </c>
      <c r="R718" s="10" t="s">
        <v>15</v>
      </c>
      <c r="S718" s="10" t="s">
        <v>15</v>
      </c>
      <c r="T718" s="10" t="s">
        <v>2282</v>
      </c>
      <c r="U718" s="10" t="s">
        <v>15</v>
      </c>
      <c r="V718" s="10" t="s">
        <v>15</v>
      </c>
      <c r="W718" s="10" t="s">
        <v>15</v>
      </c>
      <c r="X718" s="10" t="s">
        <v>15</v>
      </c>
      <c r="Y718" s="10" t="s">
        <v>15</v>
      </c>
      <c r="Z718" s="10" t="s">
        <v>15</v>
      </c>
      <c r="AA718" s="10" t="s">
        <v>2282</v>
      </c>
      <c r="AB718" s="10" t="s">
        <v>2359</v>
      </c>
      <c r="AC718" s="10" t="s">
        <v>2359</v>
      </c>
      <c r="AD718" s="10" t="s">
        <v>2359</v>
      </c>
      <c r="AE718" s="10" t="s">
        <v>2359</v>
      </c>
      <c r="AF718" s="10" t="s">
        <v>15</v>
      </c>
      <c r="AG718" s="10" t="s">
        <v>2360</v>
      </c>
      <c r="AH718" s="10" t="s">
        <v>2282</v>
      </c>
      <c r="AI718" s="10" t="s">
        <v>15</v>
      </c>
      <c r="AJ718" s="10" t="s">
        <v>15</v>
      </c>
      <c r="AK718" s="10" t="s">
        <v>15</v>
      </c>
      <c r="AL718" s="10" t="s">
        <v>15</v>
      </c>
      <c r="AM718" s="10" t="s">
        <v>15</v>
      </c>
      <c r="AN718" s="10" t="s">
        <v>15</v>
      </c>
      <c r="AO718" s="10" t="s">
        <v>2282</v>
      </c>
      <c r="AP718" s="10" t="s">
        <v>15</v>
      </c>
      <c r="AQ718" s="10" t="s">
        <v>15</v>
      </c>
      <c r="AR718" s="10" t="s">
        <v>15</v>
      </c>
      <c r="AS718" s="10" t="s">
        <v>15</v>
      </c>
      <c r="AT718" s="10" t="s">
        <v>15</v>
      </c>
      <c r="AU718" s="10">
        <f>SUM(COUNTIFS($P718:$AT718,{"Present - Approved","On behalf attendance - Approved","On behalf attendance - Regularise - Approved","Present - Regularise - Approved"}))</f>
        <v>23</v>
      </c>
      <c r="AV718" s="10">
        <f>SUM(COUNTIFS($P718:$AT718,{"Present - Awaiting","Present - Regularise - Awaiting"}))</f>
        <v>0</v>
      </c>
      <c r="AW718" s="10">
        <f>SUM(COUNTIFS($P718:$AT718,{"Weekoff - Approved","Weekoff Regularise - Approved","Weekoff - Regularise - Approved"}))</f>
        <v>4</v>
      </c>
      <c r="AX718" s="10">
        <f>SUM(COUNTIFS($P718:$AT718,{"Half Day - Approved","Halfday Present - Regularise - Approved","Halfday Present - Approved"}))/2</f>
        <v>0</v>
      </c>
      <c r="AY718" s="10">
        <f>SUM(COUNTIFS($P718:$AT718,{"Half Day - Awaiting"}))/2</f>
        <v>0</v>
      </c>
      <c r="AZ718" s="10">
        <f>COUNTIFS($P718:$AT718,"*Leave - approved*")</f>
        <v>4</v>
      </c>
      <c r="BA718" s="10">
        <f>SUM(COUNTIFS($P718:$AT718,{"Leave - Awaiting"}))</f>
        <v>0</v>
      </c>
      <c r="BB718" s="10">
        <f>COUNTIFS($P718:$AT718,"*Holiday*")</f>
        <v>0</v>
      </c>
      <c r="BC718" s="10">
        <f>SUM(COUNTIFS($P718:$AT718,{"Absent","Absent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8" s="10">
        <f>SUM(COUNTIFS($P718:$AT718,{"Not Marked","Halfday Present - Rejected","Half Day - Rejected","Marked Absent - Regularise - Rejected"}))</f>
        <v>0</v>
      </c>
      <c r="BE718" s="10">
        <f>COUNTIFS($P718:$AT718,"*NA*")</f>
        <v>0</v>
      </c>
      <c r="BF718" s="10">
        <f>SUM(AV718+AY718+BA718+BC718+BD718)</f>
        <v>0</v>
      </c>
      <c r="BG718" s="10">
        <f>SUM(AU718+AW718+AX718+AZ718+BB718)</f>
        <v>31</v>
      </c>
      <c r="BH718" s="10">
        <f>SUM($AU718:$BE718)</f>
        <v>31</v>
      </c>
      <c r="BI718" s="10">
        <f>BA718</f>
        <v>0</v>
      </c>
      <c r="BJ718" s="10">
        <f>BD718+BI718</f>
        <v>0</v>
      </c>
      <c r="BK718" s="10">
        <v>0</v>
      </c>
      <c r="BL718" s="10" t="s">
        <v>2380</v>
      </c>
      <c r="BM718" s="10" t="s">
        <v>2377</v>
      </c>
    </row>
    <row r="719" spans="1:65" x14ac:dyDescent="0.25">
      <c r="A719" s="10" t="s">
        <v>231</v>
      </c>
      <c r="B719" s="10" t="s">
        <v>331</v>
      </c>
      <c r="C719" s="10">
        <v>2003449779</v>
      </c>
      <c r="D719" s="10" t="s">
        <v>1949</v>
      </c>
      <c r="E719" s="10" t="s">
        <v>1950</v>
      </c>
      <c r="F719" s="10" t="s">
        <v>104</v>
      </c>
      <c r="G719" s="10" t="s">
        <v>36</v>
      </c>
      <c r="H719" s="10">
        <v>8299206861</v>
      </c>
      <c r="I719" s="10" t="s">
        <v>37</v>
      </c>
      <c r="J719" s="22">
        <v>45694</v>
      </c>
      <c r="K719" s="10">
        <v>9464114266</v>
      </c>
      <c r="L719" s="10" t="s">
        <v>242</v>
      </c>
      <c r="M719" s="10" t="s">
        <v>242</v>
      </c>
      <c r="N719" s="10" t="s">
        <v>40</v>
      </c>
      <c r="O719" s="10" t="s">
        <v>41</v>
      </c>
      <c r="P719" s="10" t="s">
        <v>15</v>
      </c>
      <c r="Q719" s="10" t="s">
        <v>15</v>
      </c>
      <c r="R719" s="10" t="s">
        <v>15</v>
      </c>
      <c r="S719" s="10" t="s">
        <v>15</v>
      </c>
      <c r="T719" s="10" t="s">
        <v>2282</v>
      </c>
      <c r="U719" s="10" t="s">
        <v>15</v>
      </c>
      <c r="V719" s="10" t="s">
        <v>15</v>
      </c>
      <c r="W719" s="10" t="s">
        <v>15</v>
      </c>
      <c r="X719" s="10" t="s">
        <v>15</v>
      </c>
      <c r="Y719" s="10" t="s">
        <v>15</v>
      </c>
      <c r="Z719" s="10" t="s">
        <v>15</v>
      </c>
      <c r="AA719" s="10" t="s">
        <v>2282</v>
      </c>
      <c r="AB719" s="10" t="s">
        <v>15</v>
      </c>
      <c r="AC719" s="10" t="s">
        <v>15</v>
      </c>
      <c r="AD719" s="10" t="s">
        <v>15</v>
      </c>
      <c r="AE719" s="10" t="s">
        <v>15</v>
      </c>
      <c r="AF719" s="10" t="s">
        <v>15</v>
      </c>
      <c r="AG719" s="10" t="s">
        <v>2362</v>
      </c>
      <c r="AH719" s="10" t="s">
        <v>2282</v>
      </c>
      <c r="AI719" s="10" t="s">
        <v>15</v>
      </c>
      <c r="AJ719" s="10" t="s">
        <v>15</v>
      </c>
      <c r="AK719" s="10" t="s">
        <v>15</v>
      </c>
      <c r="AL719" s="10" t="s">
        <v>15</v>
      </c>
      <c r="AM719" s="10" t="s">
        <v>15</v>
      </c>
      <c r="AN719" s="10" t="s">
        <v>15</v>
      </c>
      <c r="AO719" s="10" t="s">
        <v>2282</v>
      </c>
      <c r="AP719" s="10" t="s">
        <v>15</v>
      </c>
      <c r="AQ719" s="10" t="s">
        <v>15</v>
      </c>
      <c r="AR719" s="10" t="s">
        <v>15</v>
      </c>
      <c r="AS719" s="10" t="s">
        <v>15</v>
      </c>
      <c r="AT719" s="10" t="s">
        <v>2359</v>
      </c>
      <c r="AU719" s="10">
        <f>SUM(COUNTIFS($P719:$AT719,{"Present - Approved","On behalf attendance - Approved","On behalf attendance - Regularise - Approved","Present - Regularise - Approved"}))</f>
        <v>25</v>
      </c>
      <c r="AV719" s="10">
        <f>SUM(COUNTIFS($P719:$AT719,{"Present - Awaiting","Present - Regularise - Awaiting"}))</f>
        <v>0</v>
      </c>
      <c r="AW719" s="10">
        <f>SUM(COUNTIFS($P719:$AT719,{"Weekoff - Approved","Weekoff Regularise - Approved","Weekoff - Regularise - Approved"}))</f>
        <v>4</v>
      </c>
      <c r="AX719" s="10">
        <f>SUM(COUNTIFS($P719:$AT719,{"Half Day - Approved","Halfday Present - Regularise - Approved","Halfday Present - Approved"}))/2</f>
        <v>0</v>
      </c>
      <c r="AY719" s="10">
        <f>SUM(COUNTIFS($P719:$AT719,{"Half Day - Awaiting"}))/2</f>
        <v>0</v>
      </c>
      <c r="AZ719" s="10">
        <f>COUNTIFS($P719:$AT719,"*Leave - approved*")</f>
        <v>1</v>
      </c>
      <c r="BA719" s="10">
        <f>SUM(COUNTIFS($P719:$AT719,{"Leave - Awaiting"}))</f>
        <v>0</v>
      </c>
      <c r="BB719" s="10">
        <f>COUNTIFS($P719:$AT719,"*Holiday*")</f>
        <v>1</v>
      </c>
      <c r="BC719" s="10">
        <f>SUM(COUNTIFS($P719:$AT719,{"Absent","Absent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19" s="10">
        <f>SUM(COUNTIFS($P719:$AT719,{"Not Marked","Halfday Present - Rejected","Half Day - Rejected","Marked Absent - Regularise - Rejected"}))</f>
        <v>0</v>
      </c>
      <c r="BE719" s="10">
        <f>COUNTIFS($P719:$AT719,"*NA*")</f>
        <v>0</v>
      </c>
      <c r="BF719" s="10">
        <f>SUM(AV719+AY719+BA719+BC719+BD719)</f>
        <v>0</v>
      </c>
      <c r="BG719" s="10">
        <f>SUM(AU719+AW719+AX719+AZ719+BB719)</f>
        <v>31</v>
      </c>
      <c r="BH719" s="10">
        <f>SUM($AU719:$BE719)</f>
        <v>31</v>
      </c>
      <c r="BI719" s="10">
        <f>BA719</f>
        <v>0</v>
      </c>
      <c r="BJ719" s="10">
        <f>BD719+BI719</f>
        <v>0</v>
      </c>
      <c r="BK719" s="10">
        <v>0</v>
      </c>
      <c r="BL719" s="10" t="s">
        <v>2380</v>
      </c>
      <c r="BM719" s="10" t="s">
        <v>2377</v>
      </c>
    </row>
    <row r="720" spans="1:65" x14ac:dyDescent="0.25">
      <c r="A720" s="10" t="s">
        <v>217</v>
      </c>
      <c r="B720" s="10" t="s">
        <v>254</v>
      </c>
      <c r="C720" s="10">
        <v>2003449775</v>
      </c>
      <c r="D720" s="10" t="s">
        <v>1951</v>
      </c>
      <c r="E720" s="10" t="s">
        <v>1952</v>
      </c>
      <c r="F720" s="10" t="s">
        <v>46</v>
      </c>
      <c r="G720" s="10" t="s">
        <v>36</v>
      </c>
      <c r="H720" s="10">
        <v>9909294695</v>
      </c>
      <c r="I720" s="10" t="s">
        <v>37</v>
      </c>
      <c r="J720" s="22">
        <v>45689</v>
      </c>
      <c r="K720" s="10">
        <v>9028299182</v>
      </c>
      <c r="L720" s="10" t="s">
        <v>221</v>
      </c>
      <c r="M720" s="10" t="s">
        <v>221</v>
      </c>
      <c r="N720" s="10" t="s">
        <v>40</v>
      </c>
      <c r="O720" s="10" t="s">
        <v>41</v>
      </c>
      <c r="P720" s="10" t="s">
        <v>15</v>
      </c>
      <c r="Q720" s="10" t="s">
        <v>15</v>
      </c>
      <c r="R720" s="10" t="s">
        <v>15</v>
      </c>
      <c r="S720" s="10" t="s">
        <v>15</v>
      </c>
      <c r="T720" s="10" t="s">
        <v>2282</v>
      </c>
      <c r="U720" s="10" t="s">
        <v>15</v>
      </c>
      <c r="V720" s="10" t="s">
        <v>15</v>
      </c>
      <c r="W720" s="10" t="s">
        <v>15</v>
      </c>
      <c r="X720" s="10" t="s">
        <v>2359</v>
      </c>
      <c r="Y720" s="10" t="s">
        <v>15</v>
      </c>
      <c r="Z720" s="10" t="s">
        <v>15</v>
      </c>
      <c r="AA720" s="10" t="s">
        <v>2282</v>
      </c>
      <c r="AB720" s="10" t="s">
        <v>15</v>
      </c>
      <c r="AC720" s="10" t="s">
        <v>15</v>
      </c>
      <c r="AD720" s="10" t="s">
        <v>15</v>
      </c>
      <c r="AE720" s="10" t="s">
        <v>15</v>
      </c>
      <c r="AF720" s="10" t="s">
        <v>15</v>
      </c>
      <c r="AG720" s="10" t="s">
        <v>15</v>
      </c>
      <c r="AH720" s="10" t="s">
        <v>2282</v>
      </c>
      <c r="AI720" s="10" t="s">
        <v>15</v>
      </c>
      <c r="AJ720" s="10" t="s">
        <v>15</v>
      </c>
      <c r="AK720" s="10" t="s">
        <v>15</v>
      </c>
      <c r="AL720" s="10" t="s">
        <v>15</v>
      </c>
      <c r="AM720" s="10" t="s">
        <v>2359</v>
      </c>
      <c r="AN720" s="10" t="s">
        <v>15</v>
      </c>
      <c r="AO720" s="10" t="s">
        <v>2282</v>
      </c>
      <c r="AP720" s="10" t="s">
        <v>15</v>
      </c>
      <c r="AQ720" s="10" t="s">
        <v>15</v>
      </c>
      <c r="AR720" s="10" t="s">
        <v>15</v>
      </c>
      <c r="AS720" s="10" t="s">
        <v>15</v>
      </c>
      <c r="AT720" s="10" t="s">
        <v>15</v>
      </c>
      <c r="AU720" s="10">
        <f>SUM(COUNTIFS($P720:$AT720,{"Present - Approved","On behalf attendance - Approved","On behalf attendance - Regularise - Approved","Present - Regularise - Approved"}))</f>
        <v>25</v>
      </c>
      <c r="AV720" s="10">
        <f>SUM(COUNTIFS($P720:$AT720,{"Present - Awaiting","Present - Regularise - Awaiting"}))</f>
        <v>0</v>
      </c>
      <c r="AW720" s="10">
        <f>SUM(COUNTIFS($P720:$AT720,{"Weekoff - Approved","Weekoff Regularise - Approved","Weekoff - Regularise - Approved"}))</f>
        <v>4</v>
      </c>
      <c r="AX720" s="10">
        <f>SUM(COUNTIFS($P720:$AT720,{"Half Day - Approved","Halfday Present - Regularise - Approved","Halfday Present - Approved"}))/2</f>
        <v>0</v>
      </c>
      <c r="AY720" s="10">
        <f>SUM(COUNTIFS($P720:$AT720,{"Half Day - Awaiting"}))/2</f>
        <v>0</v>
      </c>
      <c r="AZ720" s="10">
        <f>COUNTIFS($P720:$AT720,"*Leave - approved*")</f>
        <v>2</v>
      </c>
      <c r="BA720" s="10">
        <f>SUM(COUNTIFS($P720:$AT720,{"Leave - Awaiting"}))</f>
        <v>0</v>
      </c>
      <c r="BB720" s="10">
        <f>COUNTIFS($P720:$AT720,"*Holiday*")</f>
        <v>0</v>
      </c>
      <c r="BC720" s="10">
        <f>SUM(COUNTIFS($P720:$AT720,{"Absent","Absent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0" s="10">
        <f>SUM(COUNTIFS($P720:$AT720,{"Not Marked","Halfday Present - Rejected","Half Day - Rejected","Marked Absent - Regularise - Rejected"}))</f>
        <v>0</v>
      </c>
      <c r="BE720" s="10">
        <f>COUNTIFS($P720:$AT720,"*NA*")</f>
        <v>0</v>
      </c>
      <c r="BF720" s="10">
        <f>SUM(AV720+AY720+BA720+BC720+BD720)</f>
        <v>0</v>
      </c>
      <c r="BG720" s="10">
        <f>SUM(AU720+AW720+AX720+AZ720+BB720)</f>
        <v>31</v>
      </c>
      <c r="BH720" s="10">
        <f>SUM($AU720:$BE720)</f>
        <v>31</v>
      </c>
      <c r="BI720" s="10">
        <f>BA720</f>
        <v>0</v>
      </c>
      <c r="BJ720" s="10">
        <f>BD720+BI720</f>
        <v>0</v>
      </c>
      <c r="BK720" s="10">
        <v>0</v>
      </c>
      <c r="BL720" s="10" t="s">
        <v>2380</v>
      </c>
      <c r="BM720" s="10" t="s">
        <v>2377</v>
      </c>
    </row>
    <row r="721" spans="1:65" x14ac:dyDescent="0.25">
      <c r="A721" s="10" t="s">
        <v>217</v>
      </c>
      <c r="B721" s="10" t="s">
        <v>218</v>
      </c>
      <c r="C721" s="10">
        <v>2003492646</v>
      </c>
      <c r="D721" s="10" t="s">
        <v>1953</v>
      </c>
      <c r="E721" s="10" t="s">
        <v>1954</v>
      </c>
      <c r="F721" s="10" t="s">
        <v>46</v>
      </c>
      <c r="G721" s="10" t="s">
        <v>36</v>
      </c>
      <c r="H721" s="10">
        <v>9979663956</v>
      </c>
      <c r="I721" s="10" t="s">
        <v>37</v>
      </c>
      <c r="J721" s="22">
        <v>45691</v>
      </c>
      <c r="K721" s="10">
        <v>9028299182</v>
      </c>
      <c r="L721" s="10" t="s">
        <v>221</v>
      </c>
      <c r="M721" s="10" t="s">
        <v>221</v>
      </c>
      <c r="N721" s="10" t="s">
        <v>40</v>
      </c>
      <c r="O721" s="10" t="s">
        <v>41</v>
      </c>
      <c r="P721" s="10" t="s">
        <v>15</v>
      </c>
      <c r="Q721" s="10" t="s">
        <v>15</v>
      </c>
      <c r="R721" s="10" t="s">
        <v>15</v>
      </c>
      <c r="S721" s="10" t="s">
        <v>15</v>
      </c>
      <c r="T721" s="10" t="s">
        <v>2282</v>
      </c>
      <c r="U721" s="10" t="s">
        <v>15</v>
      </c>
      <c r="V721" s="10" t="s">
        <v>15</v>
      </c>
      <c r="W721" s="10" t="s">
        <v>15</v>
      </c>
      <c r="X721" s="10" t="s">
        <v>15</v>
      </c>
      <c r="Y721" s="10" t="s">
        <v>15</v>
      </c>
      <c r="Z721" s="10" t="s">
        <v>15</v>
      </c>
      <c r="AA721" s="10" t="s">
        <v>2282</v>
      </c>
      <c r="AB721" s="10" t="s">
        <v>15</v>
      </c>
      <c r="AC721" s="10" t="s">
        <v>15</v>
      </c>
      <c r="AD721" s="10" t="s">
        <v>15</v>
      </c>
      <c r="AE721" s="10" t="s">
        <v>15</v>
      </c>
      <c r="AF721" s="10" t="s">
        <v>15</v>
      </c>
      <c r="AG721" s="10" t="s">
        <v>15</v>
      </c>
      <c r="AH721" s="10" t="s">
        <v>2282</v>
      </c>
      <c r="AI721" s="10" t="s">
        <v>15</v>
      </c>
      <c r="AJ721" s="10" t="s">
        <v>15</v>
      </c>
      <c r="AK721" s="10" t="s">
        <v>2360</v>
      </c>
      <c r="AL721" s="10" t="s">
        <v>15</v>
      </c>
      <c r="AM721" s="10" t="s">
        <v>15</v>
      </c>
      <c r="AN721" s="10" t="s">
        <v>15</v>
      </c>
      <c r="AO721" s="10" t="s">
        <v>2282</v>
      </c>
      <c r="AP721" s="10" t="s">
        <v>15</v>
      </c>
      <c r="AQ721" s="10" t="s">
        <v>15</v>
      </c>
      <c r="AR721" s="10" t="s">
        <v>15</v>
      </c>
      <c r="AS721" s="10" t="s">
        <v>15</v>
      </c>
      <c r="AT721" s="10" t="s">
        <v>15</v>
      </c>
      <c r="AU721" s="10">
        <f>SUM(COUNTIFS($P721:$AT721,{"Present - Approved","On behalf attendance - Approved","On behalf attendance - Regularise - Approved","Present - Regularise - Approved"}))</f>
        <v>27</v>
      </c>
      <c r="AV721" s="10">
        <f>SUM(COUNTIFS($P721:$AT721,{"Present - Awaiting","Present - Regularise - Awaiting"}))</f>
        <v>0</v>
      </c>
      <c r="AW721" s="10">
        <f>SUM(COUNTIFS($P721:$AT721,{"Weekoff - Approved","Weekoff Regularise - Approved","Weekoff - Regularise - Approved"}))</f>
        <v>4</v>
      </c>
      <c r="AX721" s="10">
        <f>SUM(COUNTIFS($P721:$AT721,{"Half Day - Approved","Halfday Present - Regularise - Approved","Halfday Present - Approved"}))/2</f>
        <v>0</v>
      </c>
      <c r="AY721" s="10">
        <f>SUM(COUNTIFS($P721:$AT721,{"Half Day - Awaiting"}))/2</f>
        <v>0</v>
      </c>
      <c r="AZ721" s="10">
        <f>COUNTIFS($P721:$AT721,"*Leave - approved*")</f>
        <v>0</v>
      </c>
      <c r="BA721" s="10">
        <f>SUM(COUNTIFS($P721:$AT721,{"Leave - Awaiting"}))</f>
        <v>0</v>
      </c>
      <c r="BB721" s="10">
        <f>COUNTIFS($P721:$AT721,"*Holiday*")</f>
        <v>0</v>
      </c>
      <c r="BC721" s="10">
        <f>SUM(COUNTIFS($P721:$AT721,{"Absent","Absent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1" s="10">
        <f>SUM(COUNTIFS($P721:$AT721,{"Not Marked","Halfday Present - Rejected","Half Day - Rejected","Marked Absent - Regularise - Rejected"}))</f>
        <v>0</v>
      </c>
      <c r="BE721" s="10">
        <f>COUNTIFS($P721:$AT721,"*NA*")</f>
        <v>0</v>
      </c>
      <c r="BF721" s="10">
        <f>SUM(AV721+AY721+BA721+BC721+BD721)</f>
        <v>0</v>
      </c>
      <c r="BG721" s="10">
        <f>SUM(AU721+AW721+AX721+AZ721+BB721)</f>
        <v>31</v>
      </c>
      <c r="BH721" s="10">
        <f>SUM($AU721:$BE721)</f>
        <v>31</v>
      </c>
      <c r="BI721" s="10">
        <f>BA721</f>
        <v>0</v>
      </c>
      <c r="BJ721" s="10">
        <f>BD721+BI721</f>
        <v>0</v>
      </c>
      <c r="BK721" s="10">
        <v>0</v>
      </c>
      <c r="BL721" s="10" t="s">
        <v>2380</v>
      </c>
      <c r="BM721" s="10" t="s">
        <v>2377</v>
      </c>
    </row>
    <row r="722" spans="1:65" x14ac:dyDescent="0.25">
      <c r="A722" s="10" t="s">
        <v>231</v>
      </c>
      <c r="B722" s="10" t="s">
        <v>1505</v>
      </c>
      <c r="C722" s="10">
        <v>2003449783</v>
      </c>
      <c r="D722" s="10" t="s">
        <v>1955</v>
      </c>
      <c r="E722" s="10" t="s">
        <v>1956</v>
      </c>
      <c r="F722" s="10" t="s">
        <v>104</v>
      </c>
      <c r="G722" s="10" t="s">
        <v>47</v>
      </c>
      <c r="H722" s="10">
        <v>7814333647</v>
      </c>
      <c r="I722" s="10" t="s">
        <v>1216</v>
      </c>
      <c r="J722" s="22">
        <v>45698</v>
      </c>
      <c r="K722" s="10">
        <v>9878498278</v>
      </c>
      <c r="L722" s="10" t="s">
        <v>1508</v>
      </c>
      <c r="M722" s="10" t="s">
        <v>487</v>
      </c>
      <c r="N722" s="10" t="s">
        <v>40</v>
      </c>
      <c r="O722" s="10" t="s">
        <v>41</v>
      </c>
      <c r="P722" s="10" t="s">
        <v>2367</v>
      </c>
      <c r="Q722" s="10" t="s">
        <v>2367</v>
      </c>
      <c r="R722" s="10" t="s">
        <v>2367</v>
      </c>
      <c r="S722" s="10" t="s">
        <v>2367</v>
      </c>
      <c r="T722" s="10" t="s">
        <v>2282</v>
      </c>
      <c r="U722" s="10" t="s">
        <v>2367</v>
      </c>
      <c r="V722" s="10" t="s">
        <v>2367</v>
      </c>
      <c r="W722" s="10" t="s">
        <v>2367</v>
      </c>
      <c r="X722" s="10" t="s">
        <v>2367</v>
      </c>
      <c r="Y722" s="10" t="s">
        <v>2367</v>
      </c>
      <c r="Z722" s="10" t="s">
        <v>2367</v>
      </c>
      <c r="AA722" s="10" t="s">
        <v>2282</v>
      </c>
      <c r="AB722" s="10" t="s">
        <v>2367</v>
      </c>
      <c r="AC722" s="10" t="s">
        <v>2367</v>
      </c>
      <c r="AD722" s="10" t="s">
        <v>2367</v>
      </c>
      <c r="AE722" s="10" t="s">
        <v>2367</v>
      </c>
      <c r="AF722" s="10" t="s">
        <v>2367</v>
      </c>
      <c r="AG722" s="10" t="s">
        <v>2362</v>
      </c>
      <c r="AH722" s="10" t="s">
        <v>2282</v>
      </c>
      <c r="AI722" s="10" t="s">
        <v>2367</v>
      </c>
      <c r="AJ722" s="10" t="s">
        <v>2367</v>
      </c>
      <c r="AK722" s="10" t="s">
        <v>2367</v>
      </c>
      <c r="AL722" s="10" t="s">
        <v>2367</v>
      </c>
      <c r="AM722" s="10" t="s">
        <v>2367</v>
      </c>
      <c r="AN722" s="10" t="s">
        <v>2367</v>
      </c>
      <c r="AO722" s="10" t="s">
        <v>2282</v>
      </c>
      <c r="AP722" s="10" t="s">
        <v>2367</v>
      </c>
      <c r="AQ722" s="10" t="s">
        <v>2367</v>
      </c>
      <c r="AR722" s="10" t="s">
        <v>2367</v>
      </c>
      <c r="AS722" s="10" t="s">
        <v>15</v>
      </c>
      <c r="AT722" s="10" t="s">
        <v>2367</v>
      </c>
      <c r="AU722" s="10">
        <f>SUM(COUNTIFS($P722:$AT722,{"Present - Approved","On behalf attendance - Approved","On behalf attendance - Regularise - Approved","Present - Regularise - Approved"}))</f>
        <v>26</v>
      </c>
      <c r="AV722" s="10">
        <f>SUM(COUNTIFS($P722:$AT722,{"Present - Awaiting","Present - Regularise - Awaiting"}))</f>
        <v>0</v>
      </c>
      <c r="AW722" s="10">
        <f>SUM(COUNTIFS($P722:$AT722,{"Weekoff - Approved","Weekoff Regularise - Approved","Weekoff - Regularise - Approved"}))</f>
        <v>4</v>
      </c>
      <c r="AX722" s="10">
        <f>SUM(COUNTIFS($P722:$AT722,{"Half Day - Approved","Halfday Present - Regularise - Approved","Halfday Present - Approved"}))/2</f>
        <v>0</v>
      </c>
      <c r="AY722" s="10">
        <f>SUM(COUNTIFS($P722:$AT722,{"Half Day - Awaiting"}))/2</f>
        <v>0</v>
      </c>
      <c r="AZ722" s="10">
        <f>COUNTIFS($P722:$AT722,"*Leave - approved*")</f>
        <v>0</v>
      </c>
      <c r="BA722" s="10">
        <f>SUM(COUNTIFS($P722:$AT722,{"Leave - Awaiting"}))</f>
        <v>0</v>
      </c>
      <c r="BB722" s="10">
        <f>COUNTIFS($P722:$AT722,"*Holiday*")</f>
        <v>1</v>
      </c>
      <c r="BC722" s="10">
        <f>SUM(COUNTIFS($P722:$AT722,{"Absent","Absent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2" s="10">
        <f>SUM(COUNTIFS($P722:$AT722,{"Not Marked","Halfday Present - Rejected","Half Day - Rejected","Marked Absent - Regularise - Rejected"}))</f>
        <v>0</v>
      </c>
      <c r="BE722" s="10">
        <f>COUNTIFS($P722:$AT722,"*NA*")</f>
        <v>0</v>
      </c>
      <c r="BF722" s="10">
        <f>SUM(AV722+AY722+BA722+BC722+BD722)</f>
        <v>0</v>
      </c>
      <c r="BG722" s="10">
        <f>SUM(AU722+AW722+AX722+AZ722+BB722)</f>
        <v>31</v>
      </c>
      <c r="BH722" s="10">
        <f>SUM($AU722:$BE722)</f>
        <v>31</v>
      </c>
      <c r="BI722" s="10">
        <f>BA722</f>
        <v>0</v>
      </c>
      <c r="BJ722" s="10">
        <f>BD722+BI722</f>
        <v>0</v>
      </c>
      <c r="BK722" s="10">
        <v>0</v>
      </c>
      <c r="BL722" s="10" t="s">
        <v>2380</v>
      </c>
      <c r="BM722" s="10" t="s">
        <v>2377</v>
      </c>
    </row>
    <row r="723" spans="1:65" x14ac:dyDescent="0.25">
      <c r="A723" s="10" t="s">
        <v>231</v>
      </c>
      <c r="B723" s="10" t="s">
        <v>1505</v>
      </c>
      <c r="C723" s="10">
        <v>2003449782</v>
      </c>
      <c r="D723" s="10" t="s">
        <v>1957</v>
      </c>
      <c r="E723" s="10" t="s">
        <v>1958</v>
      </c>
      <c r="F723" s="10" t="s">
        <v>104</v>
      </c>
      <c r="G723" s="10" t="s">
        <v>47</v>
      </c>
      <c r="H723" s="10">
        <v>7526848426</v>
      </c>
      <c r="I723" s="10" t="s">
        <v>1216</v>
      </c>
      <c r="J723" s="22">
        <v>45699</v>
      </c>
      <c r="K723" s="10">
        <v>9878498278</v>
      </c>
      <c r="L723" s="10" t="s">
        <v>1508</v>
      </c>
      <c r="M723" s="10" t="s">
        <v>487</v>
      </c>
      <c r="N723" s="10" t="s">
        <v>40</v>
      </c>
      <c r="O723" s="10" t="s">
        <v>41</v>
      </c>
      <c r="P723" s="10" t="s">
        <v>2367</v>
      </c>
      <c r="Q723" s="10" t="s">
        <v>2367</v>
      </c>
      <c r="R723" s="10" t="s">
        <v>2367</v>
      </c>
      <c r="S723" s="10" t="s">
        <v>2367</v>
      </c>
      <c r="T723" s="10" t="s">
        <v>2282</v>
      </c>
      <c r="U723" s="10" t="s">
        <v>2367</v>
      </c>
      <c r="V723" s="10" t="s">
        <v>2367</v>
      </c>
      <c r="W723" s="10" t="s">
        <v>2367</v>
      </c>
      <c r="X723" s="10" t="s">
        <v>2367</v>
      </c>
      <c r="Y723" s="10" t="s">
        <v>2367</v>
      </c>
      <c r="Z723" s="10" t="s">
        <v>2367</v>
      </c>
      <c r="AA723" s="10" t="s">
        <v>2282</v>
      </c>
      <c r="AB723" s="10" t="s">
        <v>2367</v>
      </c>
      <c r="AC723" s="10" t="s">
        <v>2367</v>
      </c>
      <c r="AD723" s="10" t="s">
        <v>2367</v>
      </c>
      <c r="AE723" s="10" t="s">
        <v>2367</v>
      </c>
      <c r="AF723" s="10" t="s">
        <v>2367</v>
      </c>
      <c r="AG723" s="10" t="s">
        <v>2362</v>
      </c>
      <c r="AH723" s="10" t="s">
        <v>2282</v>
      </c>
      <c r="AI723" s="10" t="s">
        <v>2367</v>
      </c>
      <c r="AJ723" s="10" t="s">
        <v>2367</v>
      </c>
      <c r="AK723" s="10" t="s">
        <v>2367</v>
      </c>
      <c r="AL723" s="10" t="s">
        <v>2367</v>
      </c>
      <c r="AM723" s="10" t="s">
        <v>2367</v>
      </c>
      <c r="AN723" s="10" t="s">
        <v>2367</v>
      </c>
      <c r="AO723" s="10" t="s">
        <v>2282</v>
      </c>
      <c r="AP723" s="10" t="s">
        <v>2367</v>
      </c>
      <c r="AQ723" s="10" t="s">
        <v>2367</v>
      </c>
      <c r="AR723" s="10" t="s">
        <v>2367</v>
      </c>
      <c r="AS723" s="10" t="s">
        <v>2368</v>
      </c>
      <c r="AT723" s="10" t="s">
        <v>2367</v>
      </c>
      <c r="AU723" s="10">
        <f>SUM(COUNTIFS($P723:$AT723,{"Present - Approved","On behalf attendance - Approved","On behalf attendance - Regularise - Approved","Present - Regularise - Approved"}))</f>
        <v>26</v>
      </c>
      <c r="AV723" s="10">
        <f>SUM(COUNTIFS($P723:$AT723,{"Present - Awaiting","Present - Regularise - Awaiting"}))</f>
        <v>0</v>
      </c>
      <c r="AW723" s="10">
        <f>SUM(COUNTIFS($P723:$AT723,{"Weekoff - Approved","Weekoff Regularise - Approved","Weekoff - Regularise - Approved"}))</f>
        <v>4</v>
      </c>
      <c r="AX723" s="10">
        <f>SUM(COUNTIFS($P723:$AT723,{"Half Day - Approved","Halfday Present - Regularise - Approved","Halfday Present - Approved"}))/2</f>
        <v>0</v>
      </c>
      <c r="AY723" s="10">
        <f>SUM(COUNTIFS($P723:$AT723,{"Half Day - Awaiting"}))/2</f>
        <v>0</v>
      </c>
      <c r="AZ723" s="10">
        <f>COUNTIFS($P723:$AT723,"*Leave - approved*")</f>
        <v>0</v>
      </c>
      <c r="BA723" s="10">
        <f>SUM(COUNTIFS($P723:$AT723,{"Leave - Awaiting"}))</f>
        <v>0</v>
      </c>
      <c r="BB723" s="10">
        <f>COUNTIFS($P723:$AT723,"*Holiday*")</f>
        <v>1</v>
      </c>
      <c r="BC723" s="10">
        <f>SUM(COUNTIFS($P723:$AT723,{"Absent","Absent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3" s="10">
        <f>SUM(COUNTIFS($P723:$AT723,{"Not Marked","Halfday Present - Rejected","Half Day - Rejected","Marked Absent - Regularise - Rejected"}))</f>
        <v>0</v>
      </c>
      <c r="BE723" s="10">
        <f>COUNTIFS($P723:$AT723,"*NA*")</f>
        <v>0</v>
      </c>
      <c r="BF723" s="10">
        <f>SUM(AV723+AY723+BA723+BC723+BD723)</f>
        <v>0</v>
      </c>
      <c r="BG723" s="10">
        <f>SUM(AU723+AW723+AX723+AZ723+BB723)</f>
        <v>31</v>
      </c>
      <c r="BH723" s="10">
        <f>SUM($AU723:$BE723)</f>
        <v>31</v>
      </c>
      <c r="BI723" s="10">
        <f>BA723</f>
        <v>0</v>
      </c>
      <c r="BJ723" s="10">
        <f>BD723+BI723</f>
        <v>0</v>
      </c>
      <c r="BK723" s="10">
        <v>0</v>
      </c>
      <c r="BL723" s="10" t="s">
        <v>2380</v>
      </c>
      <c r="BM723" s="10" t="s">
        <v>2377</v>
      </c>
    </row>
    <row r="724" spans="1:65" x14ac:dyDescent="0.25">
      <c r="A724" s="10" t="s">
        <v>107</v>
      </c>
      <c r="B724" s="10" t="s">
        <v>871</v>
      </c>
      <c r="C724" s="10">
        <v>2003449781</v>
      </c>
      <c r="D724" s="10" t="s">
        <v>1959</v>
      </c>
      <c r="E724" s="10" t="s">
        <v>1960</v>
      </c>
      <c r="F724" s="10" t="s">
        <v>104</v>
      </c>
      <c r="G724" s="10" t="s">
        <v>36</v>
      </c>
      <c r="H724" s="10">
        <v>8527527273</v>
      </c>
      <c r="I724" s="10" t="s">
        <v>228</v>
      </c>
      <c r="J724" s="22">
        <v>45695</v>
      </c>
      <c r="K724" s="10">
        <v>7838499836</v>
      </c>
      <c r="L724" s="10" t="s">
        <v>316</v>
      </c>
      <c r="M724" s="10" t="s">
        <v>1832</v>
      </c>
      <c r="N724" s="10" t="s">
        <v>40</v>
      </c>
      <c r="O724" s="10" t="s">
        <v>41</v>
      </c>
      <c r="P724" s="10" t="s">
        <v>15</v>
      </c>
      <c r="Q724" s="10" t="s">
        <v>15</v>
      </c>
      <c r="R724" s="10" t="s">
        <v>15</v>
      </c>
      <c r="S724" s="10" t="s">
        <v>15</v>
      </c>
      <c r="T724" s="10" t="s">
        <v>2282</v>
      </c>
      <c r="U724" s="10" t="s">
        <v>15</v>
      </c>
      <c r="V724" s="10" t="s">
        <v>15</v>
      </c>
      <c r="W724" s="10" t="s">
        <v>15</v>
      </c>
      <c r="X724" s="10" t="s">
        <v>15</v>
      </c>
      <c r="Y724" s="10" t="s">
        <v>15</v>
      </c>
      <c r="Z724" s="10" t="s">
        <v>15</v>
      </c>
      <c r="AA724" s="10" t="s">
        <v>2282</v>
      </c>
      <c r="AB724" s="10" t="s">
        <v>15</v>
      </c>
      <c r="AC724" s="10" t="s">
        <v>15</v>
      </c>
      <c r="AD724" s="10" t="s">
        <v>15</v>
      </c>
      <c r="AE724" s="10" t="s">
        <v>15</v>
      </c>
      <c r="AF724" s="10" t="s">
        <v>15</v>
      </c>
      <c r="AG724" s="10" t="s">
        <v>2362</v>
      </c>
      <c r="AH724" s="10" t="s">
        <v>2282</v>
      </c>
      <c r="AI724" s="10" t="s">
        <v>15</v>
      </c>
      <c r="AJ724" s="10" t="s">
        <v>15</v>
      </c>
      <c r="AK724" s="10" t="s">
        <v>15</v>
      </c>
      <c r="AL724" s="10" t="s">
        <v>15</v>
      </c>
      <c r="AM724" s="10" t="s">
        <v>15</v>
      </c>
      <c r="AN724" s="10" t="s">
        <v>15</v>
      </c>
      <c r="AO724" s="10" t="s">
        <v>2282</v>
      </c>
      <c r="AP724" s="10" t="s">
        <v>15</v>
      </c>
      <c r="AQ724" s="10" t="s">
        <v>15</v>
      </c>
      <c r="AR724" s="10" t="s">
        <v>15</v>
      </c>
      <c r="AS724" s="10" t="s">
        <v>15</v>
      </c>
      <c r="AT724" s="10" t="s">
        <v>15</v>
      </c>
      <c r="AU724" s="10">
        <f>SUM(COUNTIFS($P724:$AT724,{"Present - Approved","On behalf attendance - Approved","On behalf attendance - Regularise - Approved","Present - Regularise - Approved"}))</f>
        <v>26</v>
      </c>
      <c r="AV724" s="10">
        <f>SUM(COUNTIFS($P724:$AT724,{"Present - Awaiting","Present - Regularise - Awaiting"}))</f>
        <v>0</v>
      </c>
      <c r="AW724" s="10">
        <f>SUM(COUNTIFS($P724:$AT724,{"Weekoff - Approved","Weekoff Regularise - Approved","Weekoff - Regularise - Approved"}))</f>
        <v>4</v>
      </c>
      <c r="AX724" s="10">
        <f>SUM(COUNTIFS($P724:$AT724,{"Half Day - Approved","Halfday Present - Regularise - Approved","Halfday Present - Approved"}))/2</f>
        <v>0</v>
      </c>
      <c r="AY724" s="10">
        <f>SUM(COUNTIFS($P724:$AT724,{"Half Day - Awaiting"}))/2</f>
        <v>0</v>
      </c>
      <c r="AZ724" s="10">
        <f>COUNTIFS($P724:$AT724,"*Leave - approved*")</f>
        <v>0</v>
      </c>
      <c r="BA724" s="10">
        <f>SUM(COUNTIFS($P724:$AT724,{"Leave - Awaiting"}))</f>
        <v>0</v>
      </c>
      <c r="BB724" s="10">
        <f>COUNTIFS($P724:$AT724,"*Holiday*")</f>
        <v>1</v>
      </c>
      <c r="BC724" s="10">
        <f>SUM(COUNTIFS($P724:$AT724,{"Absent","Absent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4" s="10">
        <f>SUM(COUNTIFS($P724:$AT724,{"Not Marked","Halfday Present - Rejected","Half Day - Rejected","Marked Absent - Regularise - Rejected"}))</f>
        <v>0</v>
      </c>
      <c r="BE724" s="10">
        <f>COUNTIFS($P724:$AT724,"*NA*")</f>
        <v>0</v>
      </c>
      <c r="BF724" s="10">
        <f>SUM(AV724+AY724+BA724+BC724+BD724)</f>
        <v>0</v>
      </c>
      <c r="BG724" s="10">
        <f>SUM(AU724+AW724+AX724+AZ724+BB724)</f>
        <v>31</v>
      </c>
      <c r="BH724" s="10">
        <f>SUM($AU724:$BE724)</f>
        <v>31</v>
      </c>
      <c r="BI724" s="10">
        <f>BA724</f>
        <v>0</v>
      </c>
      <c r="BJ724" s="10">
        <f>BD724+BI724</f>
        <v>0</v>
      </c>
      <c r="BK724" s="10">
        <v>0</v>
      </c>
      <c r="BL724" s="10" t="s">
        <v>2380</v>
      </c>
      <c r="BM724" s="10" t="s">
        <v>2377</v>
      </c>
    </row>
    <row r="725" spans="1:65" x14ac:dyDescent="0.25">
      <c r="A725" s="10" t="s">
        <v>42</v>
      </c>
      <c r="B725" s="10" t="s">
        <v>43</v>
      </c>
      <c r="C725" s="10">
        <v>2003449801</v>
      </c>
      <c r="D725" s="10" t="s">
        <v>1961</v>
      </c>
      <c r="E725" s="10" t="s">
        <v>1962</v>
      </c>
      <c r="F725" s="10" t="s">
        <v>46</v>
      </c>
      <c r="G725" s="10" t="s">
        <v>47</v>
      </c>
      <c r="H725" s="10">
        <v>8770785153</v>
      </c>
      <c r="I725" s="10" t="s">
        <v>1216</v>
      </c>
      <c r="J725" s="22">
        <v>45694</v>
      </c>
      <c r="K725" s="10">
        <v>9131585829</v>
      </c>
      <c r="L725" s="10" t="s">
        <v>54</v>
      </c>
      <c r="M725" s="10" t="s">
        <v>50</v>
      </c>
      <c r="N725" s="10" t="s">
        <v>40</v>
      </c>
      <c r="O725" s="10" t="s">
        <v>41</v>
      </c>
      <c r="P725" s="10" t="s">
        <v>15</v>
      </c>
      <c r="Q725" s="10" t="s">
        <v>2367</v>
      </c>
      <c r="R725" s="10" t="s">
        <v>15</v>
      </c>
      <c r="S725" s="10" t="s">
        <v>15</v>
      </c>
      <c r="T725" s="10" t="s">
        <v>2282</v>
      </c>
      <c r="U725" s="10" t="s">
        <v>15</v>
      </c>
      <c r="V725" s="10" t="s">
        <v>15</v>
      </c>
      <c r="W725" s="10" t="s">
        <v>15</v>
      </c>
      <c r="X725" s="10" t="s">
        <v>15</v>
      </c>
      <c r="Y725" s="10" t="s">
        <v>15</v>
      </c>
      <c r="Z725" s="10" t="s">
        <v>15</v>
      </c>
      <c r="AA725" s="10" t="s">
        <v>2282</v>
      </c>
      <c r="AB725" s="10" t="s">
        <v>15</v>
      </c>
      <c r="AC725" s="10" t="s">
        <v>15</v>
      </c>
      <c r="AD725" s="10" t="s">
        <v>15</v>
      </c>
      <c r="AE725" s="10" t="s">
        <v>15</v>
      </c>
      <c r="AF725" s="10" t="s">
        <v>15</v>
      </c>
      <c r="AG725" s="10" t="s">
        <v>15</v>
      </c>
      <c r="AH725" s="10" t="s">
        <v>2282</v>
      </c>
      <c r="AI725" s="10" t="s">
        <v>15</v>
      </c>
      <c r="AJ725" s="10" t="s">
        <v>15</v>
      </c>
      <c r="AK725" s="10" t="s">
        <v>15</v>
      </c>
      <c r="AL725" s="10" t="s">
        <v>15</v>
      </c>
      <c r="AM725" s="10" t="s">
        <v>2359</v>
      </c>
      <c r="AN725" s="10" t="s">
        <v>15</v>
      </c>
      <c r="AO725" s="10" t="s">
        <v>2282</v>
      </c>
      <c r="AP725" s="10" t="s">
        <v>15</v>
      </c>
      <c r="AQ725" s="10" t="s">
        <v>15</v>
      </c>
      <c r="AR725" s="10" t="s">
        <v>15</v>
      </c>
      <c r="AS725" s="10" t="s">
        <v>15</v>
      </c>
      <c r="AT725" s="10" t="s">
        <v>15</v>
      </c>
      <c r="AU725" s="10">
        <f>SUM(COUNTIFS($P725:$AT725,{"Present - Approved","On behalf attendance - Approved","On behalf attendance - Regularise - Approved","Present - Regularise - Approved"}))</f>
        <v>26</v>
      </c>
      <c r="AV725" s="10">
        <f>SUM(COUNTIFS($P725:$AT725,{"Present - Awaiting","Present - Regularise - Awaiting"}))</f>
        <v>0</v>
      </c>
      <c r="AW725" s="10">
        <f>SUM(COUNTIFS($P725:$AT725,{"Weekoff - Approved","Weekoff Regularise - Approved","Weekoff - Regularise - Approved"}))</f>
        <v>4</v>
      </c>
      <c r="AX725" s="10">
        <f>SUM(COUNTIFS($P725:$AT725,{"Half Day - Approved","Halfday Present - Regularise - Approved","Halfday Present - Approved"}))/2</f>
        <v>0</v>
      </c>
      <c r="AY725" s="10">
        <f>SUM(COUNTIFS($P725:$AT725,{"Half Day - Awaiting"}))/2</f>
        <v>0</v>
      </c>
      <c r="AZ725" s="10">
        <f>COUNTIFS($P725:$AT725,"*Leave - approved*")</f>
        <v>1</v>
      </c>
      <c r="BA725" s="10">
        <f>SUM(COUNTIFS($P725:$AT725,{"Leave - Awaiting"}))</f>
        <v>0</v>
      </c>
      <c r="BB725" s="10">
        <f>COUNTIFS($P725:$AT725,"*Holiday*")</f>
        <v>0</v>
      </c>
      <c r="BC725" s="10">
        <f>SUM(COUNTIFS($P725:$AT725,{"Absent","Absent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5" s="10">
        <f>SUM(COUNTIFS($P725:$AT725,{"Not Marked","Halfday Present - Rejected","Half Day - Rejected","Marked Absent - Regularise - Rejected"}))</f>
        <v>0</v>
      </c>
      <c r="BE725" s="10">
        <f>COUNTIFS($P725:$AT725,"*NA*")</f>
        <v>0</v>
      </c>
      <c r="BF725" s="10">
        <f>SUM(AV725+AY725+BA725+BC725+BD725)</f>
        <v>0</v>
      </c>
      <c r="BG725" s="10">
        <f>SUM(AU725+AW725+AX725+AZ725+BB725)</f>
        <v>31</v>
      </c>
      <c r="BH725" s="10">
        <f>SUM($AU725:$BE725)</f>
        <v>31</v>
      </c>
      <c r="BI725" s="10">
        <f>BA725</f>
        <v>0</v>
      </c>
      <c r="BJ725" s="10">
        <f>BD725+BI725</f>
        <v>0</v>
      </c>
      <c r="BK725" s="10">
        <v>0</v>
      </c>
      <c r="BL725" s="10" t="s">
        <v>2380</v>
      </c>
      <c r="BM725" s="10" t="s">
        <v>2377</v>
      </c>
    </row>
    <row r="726" spans="1:65" x14ac:dyDescent="0.25">
      <c r="A726" s="10" t="s">
        <v>64</v>
      </c>
      <c r="B726" s="10" t="s">
        <v>65</v>
      </c>
      <c r="C726" s="10">
        <v>2003449784</v>
      </c>
      <c r="D726" s="10" t="s">
        <v>1965</v>
      </c>
      <c r="E726" s="10" t="s">
        <v>1966</v>
      </c>
      <c r="F726" s="10" t="s">
        <v>35</v>
      </c>
      <c r="G726" s="10" t="s">
        <v>47</v>
      </c>
      <c r="H726" s="10">
        <v>9182105146</v>
      </c>
      <c r="I726" s="10" t="s">
        <v>1216</v>
      </c>
      <c r="J726" s="22">
        <v>45695</v>
      </c>
      <c r="K726" s="10">
        <v>9703140602</v>
      </c>
      <c r="L726" s="10" t="s">
        <v>630</v>
      </c>
      <c r="M726" s="10" t="s">
        <v>69</v>
      </c>
      <c r="N726" s="10" t="s">
        <v>40</v>
      </c>
      <c r="O726" s="10" t="s">
        <v>41</v>
      </c>
      <c r="P726" s="10" t="s">
        <v>15</v>
      </c>
      <c r="Q726" s="10" t="s">
        <v>15</v>
      </c>
      <c r="R726" s="10" t="s">
        <v>15</v>
      </c>
      <c r="S726" s="10" t="s">
        <v>15</v>
      </c>
      <c r="T726" s="10" t="s">
        <v>2282</v>
      </c>
      <c r="U726" s="10" t="s">
        <v>15</v>
      </c>
      <c r="V726" s="10" t="s">
        <v>15</v>
      </c>
      <c r="W726" s="10" t="s">
        <v>15</v>
      </c>
      <c r="X726" s="10" t="s">
        <v>15</v>
      </c>
      <c r="Y726" s="10" t="s">
        <v>15</v>
      </c>
      <c r="Z726" s="10" t="s">
        <v>15</v>
      </c>
      <c r="AA726" s="10" t="s">
        <v>2282</v>
      </c>
      <c r="AB726" s="10" t="s">
        <v>15</v>
      </c>
      <c r="AC726" s="10" t="s">
        <v>15</v>
      </c>
      <c r="AD726" s="10" t="s">
        <v>15</v>
      </c>
      <c r="AE726" s="10" t="s">
        <v>15</v>
      </c>
      <c r="AF726" s="10" t="s">
        <v>15</v>
      </c>
      <c r="AG726" s="10" t="s">
        <v>15</v>
      </c>
      <c r="AH726" s="10" t="s">
        <v>2282</v>
      </c>
      <c r="AI726" s="10" t="s">
        <v>15</v>
      </c>
      <c r="AJ726" s="10" t="s">
        <v>15</v>
      </c>
      <c r="AK726" s="10" t="s">
        <v>15</v>
      </c>
      <c r="AL726" s="10" t="s">
        <v>15</v>
      </c>
      <c r="AM726" s="10" t="s">
        <v>15</v>
      </c>
      <c r="AN726" s="10" t="s">
        <v>15</v>
      </c>
      <c r="AO726" s="10" t="s">
        <v>2282</v>
      </c>
      <c r="AP726" s="10" t="s">
        <v>15</v>
      </c>
      <c r="AQ726" s="10" t="s">
        <v>15</v>
      </c>
      <c r="AR726" s="10" t="s">
        <v>15</v>
      </c>
      <c r="AS726" s="10" t="s">
        <v>15</v>
      </c>
      <c r="AT726" s="10" t="s">
        <v>15</v>
      </c>
      <c r="AU726" s="10">
        <f>SUM(COUNTIFS($P726:$AT726,{"Present - Approved","On behalf attendance - Approved","On behalf attendance - Regularise - Approved","Present - Regularise - Approved"}))</f>
        <v>27</v>
      </c>
      <c r="AV726" s="10">
        <f>SUM(COUNTIFS($P726:$AT726,{"Present - Awaiting","Present - Regularise - Awaiting"}))</f>
        <v>0</v>
      </c>
      <c r="AW726" s="10">
        <f>SUM(COUNTIFS($P726:$AT726,{"Weekoff - Approved","Weekoff Regularise - Approved","Weekoff - Regularise - Approved"}))</f>
        <v>4</v>
      </c>
      <c r="AX726" s="10">
        <f>SUM(COUNTIFS($P726:$AT726,{"Half Day - Approved","Halfday Present - Regularise - Approved","Halfday Present - Approved"}))/2</f>
        <v>0</v>
      </c>
      <c r="AY726" s="10">
        <f>SUM(COUNTIFS($P726:$AT726,{"Half Day - Awaiting"}))/2</f>
        <v>0</v>
      </c>
      <c r="AZ726" s="10">
        <f>COUNTIFS($P726:$AT726,"*Leave - approved*")</f>
        <v>0</v>
      </c>
      <c r="BA726" s="10">
        <f>SUM(COUNTIFS($P726:$AT726,{"Leave - Awaiting"}))</f>
        <v>0</v>
      </c>
      <c r="BB726" s="10">
        <f>COUNTIFS($P726:$AT726,"*Holiday*")</f>
        <v>0</v>
      </c>
      <c r="BC726" s="10">
        <f>SUM(COUNTIFS($P726:$AT726,{"Absent","Absent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6" s="10">
        <f>SUM(COUNTIFS($P726:$AT726,{"Not Marked","Halfday Present - Rejected","Half Day - Rejected","Marked Absent - Regularise - Rejected"}))</f>
        <v>0</v>
      </c>
      <c r="BE726" s="10">
        <f>COUNTIFS($P726:$AT726,"*NA*")</f>
        <v>0</v>
      </c>
      <c r="BF726" s="10">
        <f>SUM(AV726+AY726+BA726+BC726+BD726)</f>
        <v>0</v>
      </c>
      <c r="BG726" s="10">
        <f>SUM(AU726+AW726+AX726+AZ726+BB726)</f>
        <v>31</v>
      </c>
      <c r="BH726" s="10">
        <f>SUM($AU726:$BE726)</f>
        <v>31</v>
      </c>
      <c r="BI726" s="10">
        <f>BA726</f>
        <v>0</v>
      </c>
      <c r="BJ726" s="10">
        <f>BD726+BI726</f>
        <v>0</v>
      </c>
      <c r="BK726" s="10">
        <v>0</v>
      </c>
      <c r="BL726" s="10" t="s">
        <v>2380</v>
      </c>
      <c r="BM726" s="10" t="s">
        <v>2377</v>
      </c>
    </row>
    <row r="727" spans="1:65" x14ac:dyDescent="0.25">
      <c r="A727" s="10" t="s">
        <v>107</v>
      </c>
      <c r="B727" s="10" t="s">
        <v>1970</v>
      </c>
      <c r="C727" s="10">
        <v>2003449785</v>
      </c>
      <c r="D727" s="10" t="s">
        <v>1971</v>
      </c>
      <c r="E727" s="10" t="s">
        <v>799</v>
      </c>
      <c r="F727" s="10" t="s">
        <v>104</v>
      </c>
      <c r="G727" s="10" t="s">
        <v>47</v>
      </c>
      <c r="H727" s="10">
        <v>8937814224</v>
      </c>
      <c r="I727" s="10" t="s">
        <v>1216</v>
      </c>
      <c r="J727" s="22">
        <v>45700</v>
      </c>
      <c r="K727" s="10">
        <v>9897215501</v>
      </c>
      <c r="L727" s="10" t="s">
        <v>361</v>
      </c>
      <c r="M727" s="10" t="s">
        <v>362</v>
      </c>
      <c r="N727" s="10" t="s">
        <v>40</v>
      </c>
      <c r="O727" s="10" t="s">
        <v>41</v>
      </c>
      <c r="P727" s="10" t="s">
        <v>15</v>
      </c>
      <c r="Q727" s="10" t="s">
        <v>2359</v>
      </c>
      <c r="R727" s="10" t="s">
        <v>15</v>
      </c>
      <c r="S727" s="10" t="s">
        <v>15</v>
      </c>
      <c r="T727" s="10" t="s">
        <v>2282</v>
      </c>
      <c r="U727" s="10" t="s">
        <v>15</v>
      </c>
      <c r="V727" s="10" t="s">
        <v>15</v>
      </c>
      <c r="W727" s="10" t="s">
        <v>15</v>
      </c>
      <c r="X727" s="10" t="s">
        <v>15</v>
      </c>
      <c r="Y727" s="10" t="s">
        <v>15</v>
      </c>
      <c r="Z727" s="10" t="s">
        <v>15</v>
      </c>
      <c r="AA727" s="10" t="s">
        <v>2282</v>
      </c>
      <c r="AB727" s="10" t="s">
        <v>15</v>
      </c>
      <c r="AC727" s="10" t="s">
        <v>15</v>
      </c>
      <c r="AD727" s="10" t="s">
        <v>15</v>
      </c>
      <c r="AE727" s="10" t="s">
        <v>2359</v>
      </c>
      <c r="AF727" s="10" t="s">
        <v>15</v>
      </c>
      <c r="AG727" s="10" t="s">
        <v>2362</v>
      </c>
      <c r="AH727" s="10" t="s">
        <v>2282</v>
      </c>
      <c r="AI727" s="10" t="s">
        <v>15</v>
      </c>
      <c r="AJ727" s="10" t="s">
        <v>15</v>
      </c>
      <c r="AK727" s="10" t="s">
        <v>15</v>
      </c>
      <c r="AL727" s="10" t="s">
        <v>15</v>
      </c>
      <c r="AM727" s="10" t="s">
        <v>15</v>
      </c>
      <c r="AN727" s="10" t="s">
        <v>15</v>
      </c>
      <c r="AO727" s="10" t="s">
        <v>2282</v>
      </c>
      <c r="AP727" s="10" t="s">
        <v>15</v>
      </c>
      <c r="AQ727" s="10" t="s">
        <v>15</v>
      </c>
      <c r="AR727" s="10" t="s">
        <v>15</v>
      </c>
      <c r="AS727" s="10" t="s">
        <v>15</v>
      </c>
      <c r="AT727" s="10" t="s">
        <v>15</v>
      </c>
      <c r="AU727" s="10">
        <f>SUM(COUNTIFS($P727:$AT727,{"Present - Approved","On behalf attendance - Approved","On behalf attendance - Regularise - Approved","Present - Regularise - Approved"}))</f>
        <v>24</v>
      </c>
      <c r="AV727" s="10">
        <f>SUM(COUNTIFS($P727:$AT727,{"Present - Awaiting","Present - Regularise - Awaiting"}))</f>
        <v>0</v>
      </c>
      <c r="AW727" s="10">
        <f>SUM(COUNTIFS($P727:$AT727,{"Weekoff - Approved","Weekoff Regularise - Approved","Weekoff - Regularise - Approved"}))</f>
        <v>4</v>
      </c>
      <c r="AX727" s="10">
        <f>SUM(COUNTIFS($P727:$AT727,{"Half Day - Approved","Halfday Present - Regularise - Approved","Halfday Present - Approved"}))/2</f>
        <v>0</v>
      </c>
      <c r="AY727" s="10">
        <f>SUM(COUNTIFS($P727:$AT727,{"Half Day - Awaiting"}))/2</f>
        <v>0</v>
      </c>
      <c r="AZ727" s="10">
        <f>COUNTIFS($P727:$AT727,"*Leave - approved*")</f>
        <v>2</v>
      </c>
      <c r="BA727" s="10">
        <f>SUM(COUNTIFS($P727:$AT727,{"Leave - Awaiting"}))</f>
        <v>0</v>
      </c>
      <c r="BB727" s="10">
        <f>COUNTIFS($P727:$AT727,"*Holiday*")</f>
        <v>1</v>
      </c>
      <c r="BC727" s="10">
        <f>SUM(COUNTIFS($P727:$AT727,{"Absent","Absent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7" s="10">
        <f>SUM(COUNTIFS($P727:$AT727,{"Not Marked","Halfday Present - Rejected","Half Day - Rejected","Marked Absent - Regularise - Rejected"}))</f>
        <v>0</v>
      </c>
      <c r="BE727" s="10">
        <f>COUNTIFS($P727:$AT727,"*NA*")</f>
        <v>0</v>
      </c>
      <c r="BF727" s="10">
        <f>SUM(AV727+AY727+BA727+BC727+BD727)</f>
        <v>0</v>
      </c>
      <c r="BG727" s="10">
        <f>SUM(AU727+AW727+AX727+AZ727+BB727)</f>
        <v>31</v>
      </c>
      <c r="BH727" s="10">
        <f>SUM($AU727:$BE727)</f>
        <v>31</v>
      </c>
      <c r="BI727" s="10">
        <f>BA727</f>
        <v>0</v>
      </c>
      <c r="BJ727" s="10">
        <f>BD727+BI727</f>
        <v>0</v>
      </c>
      <c r="BK727" s="10">
        <v>0</v>
      </c>
      <c r="BL727" s="10" t="s">
        <v>2380</v>
      </c>
      <c r="BM727" s="10" t="s">
        <v>2377</v>
      </c>
    </row>
    <row r="728" spans="1:65" x14ac:dyDescent="0.25">
      <c r="A728" s="10" t="s">
        <v>177</v>
      </c>
      <c r="B728" s="10" t="s">
        <v>547</v>
      </c>
      <c r="C728" s="10">
        <v>2003449791</v>
      </c>
      <c r="D728" s="10" t="s">
        <v>1977</v>
      </c>
      <c r="E728" s="10" t="s">
        <v>1978</v>
      </c>
      <c r="F728" s="10" t="s">
        <v>46</v>
      </c>
      <c r="G728" s="10" t="s">
        <v>47</v>
      </c>
      <c r="H728" s="10">
        <v>9619302573</v>
      </c>
      <c r="I728" s="10" t="s">
        <v>1216</v>
      </c>
      <c r="J728" s="22">
        <v>45705</v>
      </c>
      <c r="K728" s="10">
        <v>9748646535</v>
      </c>
      <c r="L728" s="10" t="s">
        <v>435</v>
      </c>
      <c r="M728" s="10" t="s">
        <v>196</v>
      </c>
      <c r="N728" s="10" t="s">
        <v>40</v>
      </c>
      <c r="O728" s="10" t="s">
        <v>41</v>
      </c>
      <c r="P728" s="10" t="s">
        <v>15</v>
      </c>
      <c r="Q728" s="10" t="s">
        <v>15</v>
      </c>
      <c r="R728" s="10" t="s">
        <v>15</v>
      </c>
      <c r="S728" s="10" t="s">
        <v>15</v>
      </c>
      <c r="T728" s="10" t="s">
        <v>2282</v>
      </c>
      <c r="U728" s="10" t="s">
        <v>15</v>
      </c>
      <c r="V728" s="10" t="s">
        <v>15</v>
      </c>
      <c r="W728" s="10" t="s">
        <v>15</v>
      </c>
      <c r="X728" s="10" t="s">
        <v>15</v>
      </c>
      <c r="Y728" s="10" t="s">
        <v>15</v>
      </c>
      <c r="Z728" s="10" t="s">
        <v>15</v>
      </c>
      <c r="AA728" s="10" t="s">
        <v>2282</v>
      </c>
      <c r="AB728" s="10" t="s">
        <v>15</v>
      </c>
      <c r="AC728" s="10" t="s">
        <v>15</v>
      </c>
      <c r="AD728" s="10" t="s">
        <v>2360</v>
      </c>
      <c r="AE728" s="10" t="s">
        <v>15</v>
      </c>
      <c r="AF728" s="10" t="s">
        <v>15</v>
      </c>
      <c r="AG728" s="10" t="s">
        <v>15</v>
      </c>
      <c r="AH728" s="10" t="s">
        <v>2282</v>
      </c>
      <c r="AI728" s="10" t="s">
        <v>15</v>
      </c>
      <c r="AJ728" s="10" t="s">
        <v>15</v>
      </c>
      <c r="AK728" s="10" t="s">
        <v>15</v>
      </c>
      <c r="AL728" s="10" t="s">
        <v>15</v>
      </c>
      <c r="AM728" s="10" t="s">
        <v>15</v>
      </c>
      <c r="AN728" s="10" t="s">
        <v>15</v>
      </c>
      <c r="AO728" s="10" t="s">
        <v>2282</v>
      </c>
      <c r="AP728" s="10" t="s">
        <v>15</v>
      </c>
      <c r="AQ728" s="10" t="s">
        <v>15</v>
      </c>
      <c r="AR728" s="10" t="s">
        <v>15</v>
      </c>
      <c r="AS728" s="10" t="s">
        <v>2360</v>
      </c>
      <c r="AT728" s="10" t="s">
        <v>15</v>
      </c>
      <c r="AU728" s="10">
        <f>SUM(COUNTIFS($P728:$AT728,{"Present - Approved","On behalf attendance - Approved","On behalf attendance - Regularise - Approved","Present - Regularise - Approved"}))</f>
        <v>27</v>
      </c>
      <c r="AV728" s="10">
        <f>SUM(COUNTIFS($P728:$AT728,{"Present - Awaiting","Present - Regularise - Awaiting"}))</f>
        <v>0</v>
      </c>
      <c r="AW728" s="10">
        <f>SUM(COUNTIFS($P728:$AT728,{"Weekoff - Approved","Weekoff Regularise - Approved","Weekoff - Regularise - Approved"}))</f>
        <v>4</v>
      </c>
      <c r="AX728" s="10">
        <f>SUM(COUNTIFS($P728:$AT728,{"Half Day - Approved","Halfday Present - Regularise - Approved","Halfday Present - Approved"}))/2</f>
        <v>0</v>
      </c>
      <c r="AY728" s="10">
        <f>SUM(COUNTIFS($P728:$AT728,{"Half Day - Awaiting"}))/2</f>
        <v>0</v>
      </c>
      <c r="AZ728" s="10">
        <f>COUNTIFS($P728:$AT728,"*Leave - approved*")</f>
        <v>0</v>
      </c>
      <c r="BA728" s="10">
        <f>SUM(COUNTIFS($P728:$AT728,{"Leave - Awaiting"}))</f>
        <v>0</v>
      </c>
      <c r="BB728" s="10">
        <f>COUNTIFS($P728:$AT728,"*Holiday*")</f>
        <v>0</v>
      </c>
      <c r="BC728" s="10">
        <f>SUM(COUNTIFS($P728:$AT728,{"Absent","Absent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8" s="10">
        <f>SUM(COUNTIFS($P728:$AT728,{"Not Marked","Halfday Present - Rejected","Half Day - Rejected","Marked Absent - Regularise - Rejected"}))</f>
        <v>0</v>
      </c>
      <c r="BE728" s="10">
        <f>COUNTIFS($P728:$AT728,"*NA*")</f>
        <v>0</v>
      </c>
      <c r="BF728" s="10">
        <f>SUM(AV728+AY728+BA728+BC728+BD728)</f>
        <v>0</v>
      </c>
      <c r="BG728" s="10">
        <f>SUM(AU728+AW728+AX728+AZ728+BB728)</f>
        <v>31</v>
      </c>
      <c r="BH728" s="10">
        <f>SUM($AU728:$BE728)</f>
        <v>31</v>
      </c>
      <c r="BI728" s="10">
        <f>BA728</f>
        <v>0</v>
      </c>
      <c r="BJ728" s="10">
        <f>BD728+BI728</f>
        <v>0</v>
      </c>
      <c r="BK728" s="10">
        <v>0</v>
      </c>
      <c r="BL728" s="10" t="s">
        <v>2380</v>
      </c>
      <c r="BM728" s="10" t="s">
        <v>2377</v>
      </c>
    </row>
    <row r="729" spans="1:65" x14ac:dyDescent="0.25">
      <c r="A729" s="10" t="s">
        <v>107</v>
      </c>
      <c r="B729" s="10" t="s">
        <v>342</v>
      </c>
      <c r="C729" s="10">
        <v>2003449789</v>
      </c>
      <c r="D729" s="10" t="s">
        <v>1979</v>
      </c>
      <c r="E729" s="10" t="s">
        <v>1980</v>
      </c>
      <c r="F729" s="10" t="s">
        <v>104</v>
      </c>
      <c r="G729" s="10" t="s">
        <v>47</v>
      </c>
      <c r="H729" s="10">
        <v>9792340578</v>
      </c>
      <c r="I729" s="10" t="s">
        <v>1216</v>
      </c>
      <c r="J729" s="22">
        <v>45702</v>
      </c>
      <c r="K729" s="10">
        <v>9807707763</v>
      </c>
      <c r="L729" s="10" t="s">
        <v>614</v>
      </c>
      <c r="M729" s="10" t="s">
        <v>375</v>
      </c>
      <c r="N729" s="10" t="s">
        <v>40</v>
      </c>
      <c r="O729" s="10" t="s">
        <v>41</v>
      </c>
      <c r="P729" s="10" t="s">
        <v>15</v>
      </c>
      <c r="Q729" s="10" t="s">
        <v>15</v>
      </c>
      <c r="R729" s="10" t="s">
        <v>15</v>
      </c>
      <c r="S729" s="10" t="s">
        <v>15</v>
      </c>
      <c r="T729" s="10" t="s">
        <v>2282</v>
      </c>
      <c r="U729" s="10" t="s">
        <v>15</v>
      </c>
      <c r="V729" s="10" t="s">
        <v>15</v>
      </c>
      <c r="W729" s="10" t="s">
        <v>15</v>
      </c>
      <c r="X729" s="10" t="s">
        <v>15</v>
      </c>
      <c r="Y729" s="10" t="s">
        <v>15</v>
      </c>
      <c r="Z729" s="10" t="s">
        <v>15</v>
      </c>
      <c r="AA729" s="10" t="s">
        <v>2282</v>
      </c>
      <c r="AB729" s="10" t="s">
        <v>2359</v>
      </c>
      <c r="AC729" s="10" t="s">
        <v>15</v>
      </c>
      <c r="AD729" s="10" t="s">
        <v>15</v>
      </c>
      <c r="AE729" s="10" t="s">
        <v>15</v>
      </c>
      <c r="AF729" s="10" t="s">
        <v>15</v>
      </c>
      <c r="AG729" s="10" t="s">
        <v>2362</v>
      </c>
      <c r="AH729" s="10" t="s">
        <v>2282</v>
      </c>
      <c r="AI729" s="10" t="s">
        <v>15</v>
      </c>
      <c r="AJ729" s="10" t="s">
        <v>15</v>
      </c>
      <c r="AK729" s="10" t="s">
        <v>2359</v>
      </c>
      <c r="AL729" s="10" t="s">
        <v>15</v>
      </c>
      <c r="AM729" s="10" t="s">
        <v>15</v>
      </c>
      <c r="AN729" s="10" t="s">
        <v>15</v>
      </c>
      <c r="AO729" s="10" t="s">
        <v>2282</v>
      </c>
      <c r="AP729" s="10" t="s">
        <v>15</v>
      </c>
      <c r="AQ729" s="10" t="s">
        <v>15</v>
      </c>
      <c r="AR729" s="10" t="s">
        <v>15</v>
      </c>
      <c r="AS729" s="10" t="s">
        <v>15</v>
      </c>
      <c r="AT729" s="10" t="s">
        <v>15</v>
      </c>
      <c r="AU729" s="10">
        <f>SUM(COUNTIFS($P729:$AT729,{"Present - Approved","On behalf attendance - Approved","On behalf attendance - Regularise - Approved","Present - Regularise - Approved"}))</f>
        <v>24</v>
      </c>
      <c r="AV729" s="10">
        <f>SUM(COUNTIFS($P729:$AT729,{"Present - Awaiting","Present - Regularise - Awaiting"}))</f>
        <v>0</v>
      </c>
      <c r="AW729" s="10">
        <f>SUM(COUNTIFS($P729:$AT729,{"Weekoff - Approved","Weekoff Regularise - Approved","Weekoff - Regularise - Approved"}))</f>
        <v>4</v>
      </c>
      <c r="AX729" s="10">
        <f>SUM(COUNTIFS($P729:$AT729,{"Half Day - Approved","Halfday Present - Regularise - Approved","Halfday Present - Approved"}))/2</f>
        <v>0</v>
      </c>
      <c r="AY729" s="10">
        <f>SUM(COUNTIFS($P729:$AT729,{"Half Day - Awaiting"}))/2</f>
        <v>0</v>
      </c>
      <c r="AZ729" s="10">
        <f>COUNTIFS($P729:$AT729,"*Leave - approved*")</f>
        <v>2</v>
      </c>
      <c r="BA729" s="10">
        <f>SUM(COUNTIFS($P729:$AT729,{"Leave - Awaiting"}))</f>
        <v>0</v>
      </c>
      <c r="BB729" s="10">
        <f>COUNTIFS($P729:$AT729,"*Holiday*")</f>
        <v>1</v>
      </c>
      <c r="BC729" s="10">
        <f>SUM(COUNTIFS($P729:$AT729,{"Absent","Absent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29" s="10">
        <f>SUM(COUNTIFS($P729:$AT729,{"Not Marked","Halfday Present - Rejected","Half Day - Rejected","Marked Absent - Regularise - Rejected"}))</f>
        <v>0</v>
      </c>
      <c r="BE729" s="10">
        <f>COUNTIFS($P729:$AT729,"*NA*")</f>
        <v>0</v>
      </c>
      <c r="BF729" s="10">
        <f>SUM(AV729+AY729+BA729+BC729+BD729)</f>
        <v>0</v>
      </c>
      <c r="BG729" s="10">
        <f>SUM(AU729+AW729+AX729+AZ729+BB729)</f>
        <v>31</v>
      </c>
      <c r="BH729" s="10">
        <f>SUM($AU729:$BE729)</f>
        <v>31</v>
      </c>
      <c r="BI729" s="10">
        <f>BA729</f>
        <v>0</v>
      </c>
      <c r="BJ729" s="10">
        <f>BD729+BI729</f>
        <v>0</v>
      </c>
      <c r="BK729" s="10">
        <v>0</v>
      </c>
      <c r="BL729" s="10" t="s">
        <v>2380</v>
      </c>
      <c r="BM729" s="10" t="s">
        <v>2377</v>
      </c>
    </row>
    <row r="730" spans="1:65" x14ac:dyDescent="0.25">
      <c r="A730" s="10" t="s">
        <v>107</v>
      </c>
      <c r="B730" s="10" t="s">
        <v>318</v>
      </c>
      <c r="C730" s="10">
        <v>2003449790</v>
      </c>
      <c r="D730" s="10" t="s">
        <v>1981</v>
      </c>
      <c r="E730" s="10" t="s">
        <v>747</v>
      </c>
      <c r="F730" s="10" t="s">
        <v>104</v>
      </c>
      <c r="G730" s="10" t="s">
        <v>47</v>
      </c>
      <c r="H730" s="10">
        <v>9621681912</v>
      </c>
      <c r="I730" s="10" t="s">
        <v>1216</v>
      </c>
      <c r="J730" s="22">
        <v>45689</v>
      </c>
      <c r="K730" s="10">
        <v>9795018781</v>
      </c>
      <c r="L730" s="10" t="s">
        <v>394</v>
      </c>
      <c r="M730" s="10" t="s">
        <v>371</v>
      </c>
      <c r="N730" s="10" t="s">
        <v>40</v>
      </c>
      <c r="O730" s="10" t="s">
        <v>41</v>
      </c>
      <c r="P730" s="10" t="s">
        <v>15</v>
      </c>
      <c r="Q730" s="10" t="s">
        <v>15</v>
      </c>
      <c r="R730" s="10" t="s">
        <v>15</v>
      </c>
      <c r="S730" s="10" t="s">
        <v>15</v>
      </c>
      <c r="T730" s="10" t="s">
        <v>2282</v>
      </c>
      <c r="U730" s="10" t="s">
        <v>15</v>
      </c>
      <c r="V730" s="10" t="s">
        <v>15</v>
      </c>
      <c r="W730" s="10" t="s">
        <v>15</v>
      </c>
      <c r="X730" s="10" t="s">
        <v>15</v>
      </c>
      <c r="Y730" s="10" t="s">
        <v>15</v>
      </c>
      <c r="Z730" s="10" t="s">
        <v>15</v>
      </c>
      <c r="AA730" s="10" t="s">
        <v>2282</v>
      </c>
      <c r="AB730" s="10" t="s">
        <v>15</v>
      </c>
      <c r="AC730" s="10" t="s">
        <v>15</v>
      </c>
      <c r="AD730" s="10" t="s">
        <v>15</v>
      </c>
      <c r="AE730" s="10" t="s">
        <v>15</v>
      </c>
      <c r="AF730" s="10" t="s">
        <v>15</v>
      </c>
      <c r="AG730" s="10" t="s">
        <v>2362</v>
      </c>
      <c r="AH730" s="10" t="s">
        <v>2282</v>
      </c>
      <c r="AI730" s="10" t="s">
        <v>15</v>
      </c>
      <c r="AJ730" s="10" t="s">
        <v>15</v>
      </c>
      <c r="AK730" s="10" t="s">
        <v>15</v>
      </c>
      <c r="AL730" s="10" t="s">
        <v>15</v>
      </c>
      <c r="AM730" s="10" t="s">
        <v>15</v>
      </c>
      <c r="AN730" s="10" t="s">
        <v>15</v>
      </c>
      <c r="AO730" s="10" t="s">
        <v>2282</v>
      </c>
      <c r="AP730" s="10" t="s">
        <v>15</v>
      </c>
      <c r="AQ730" s="10" t="s">
        <v>15</v>
      </c>
      <c r="AR730" s="10" t="s">
        <v>15</v>
      </c>
      <c r="AS730" s="10" t="s">
        <v>15</v>
      </c>
      <c r="AT730" s="10" t="s">
        <v>15</v>
      </c>
      <c r="AU730" s="10">
        <f>SUM(COUNTIFS($P730:$AT730,{"Present - Approved","On behalf attendance - Approved","On behalf attendance - Regularise - Approved","Present - Regularise - Approved"}))</f>
        <v>26</v>
      </c>
      <c r="AV730" s="10">
        <f>SUM(COUNTIFS($P730:$AT730,{"Present - Awaiting","Present - Regularise - Awaiting"}))</f>
        <v>0</v>
      </c>
      <c r="AW730" s="10">
        <f>SUM(COUNTIFS($P730:$AT730,{"Weekoff - Approved","Weekoff Regularise - Approved","Weekoff - Regularise - Approved"}))</f>
        <v>4</v>
      </c>
      <c r="AX730" s="10">
        <f>SUM(COUNTIFS($P730:$AT730,{"Half Day - Approved","Halfday Present - Regularise - Approved","Halfday Present - Approved"}))/2</f>
        <v>0</v>
      </c>
      <c r="AY730" s="10">
        <f>SUM(COUNTIFS($P730:$AT730,{"Half Day - Awaiting"}))/2</f>
        <v>0</v>
      </c>
      <c r="AZ730" s="10">
        <f>COUNTIFS($P730:$AT730,"*Leave - approved*")</f>
        <v>0</v>
      </c>
      <c r="BA730" s="10">
        <f>SUM(COUNTIFS($P730:$AT730,{"Leave - Awaiting"}))</f>
        <v>0</v>
      </c>
      <c r="BB730" s="10">
        <f>COUNTIFS($P730:$AT730,"*Holiday*")</f>
        <v>1</v>
      </c>
      <c r="BC730" s="10">
        <f>SUM(COUNTIFS($P730:$AT730,{"Absent","Absent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0" s="10">
        <f>SUM(COUNTIFS($P730:$AT730,{"Not Marked","Halfday Present - Rejected","Half Day - Rejected","Marked Absent - Regularise - Rejected"}))</f>
        <v>0</v>
      </c>
      <c r="BE730" s="10">
        <f>COUNTIFS($P730:$AT730,"*NA*")</f>
        <v>0</v>
      </c>
      <c r="BF730" s="10">
        <f>SUM(AV730+AY730+BA730+BC730+BD730)</f>
        <v>0</v>
      </c>
      <c r="BG730" s="10">
        <f>SUM(AU730+AW730+AX730+AZ730+BB730)</f>
        <v>31</v>
      </c>
      <c r="BH730" s="10">
        <f>SUM($AU730:$BE730)</f>
        <v>31</v>
      </c>
      <c r="BI730" s="10">
        <f>BA730</f>
        <v>0</v>
      </c>
      <c r="BJ730" s="10">
        <f>BD730+BI730</f>
        <v>0</v>
      </c>
      <c r="BK730" s="10">
        <v>0</v>
      </c>
      <c r="BL730" s="10" t="s">
        <v>2380</v>
      </c>
      <c r="BM730" s="10" t="s">
        <v>2377</v>
      </c>
    </row>
    <row r="731" spans="1:65" x14ac:dyDescent="0.25">
      <c r="A731" s="10" t="s">
        <v>217</v>
      </c>
      <c r="B731" s="10" t="s">
        <v>254</v>
      </c>
      <c r="C731" s="10">
        <v>2003479893</v>
      </c>
      <c r="D731" s="10" t="s">
        <v>1982</v>
      </c>
      <c r="E731" s="10" t="s">
        <v>1983</v>
      </c>
      <c r="F731" s="10" t="s">
        <v>46</v>
      </c>
      <c r="G731" s="10" t="s">
        <v>47</v>
      </c>
      <c r="H731" s="10">
        <v>8128138394</v>
      </c>
      <c r="I731" s="10" t="s">
        <v>1216</v>
      </c>
      <c r="J731" s="22">
        <v>45706</v>
      </c>
      <c r="K731" s="10">
        <v>9537006639</v>
      </c>
      <c r="L731" s="10" t="s">
        <v>382</v>
      </c>
      <c r="M731" s="10" t="s">
        <v>258</v>
      </c>
      <c r="N731" s="10" t="s">
        <v>40</v>
      </c>
      <c r="O731" s="10" t="s">
        <v>41</v>
      </c>
      <c r="P731" s="10" t="s">
        <v>15</v>
      </c>
      <c r="Q731" s="10" t="s">
        <v>15</v>
      </c>
      <c r="R731" s="10" t="s">
        <v>15</v>
      </c>
      <c r="S731" s="10" t="s">
        <v>15</v>
      </c>
      <c r="T731" s="10" t="s">
        <v>2282</v>
      </c>
      <c r="U731" s="10" t="s">
        <v>15</v>
      </c>
      <c r="V731" s="10" t="s">
        <v>15</v>
      </c>
      <c r="W731" s="10" t="s">
        <v>15</v>
      </c>
      <c r="X731" s="10" t="s">
        <v>15</v>
      </c>
      <c r="Y731" s="10" t="s">
        <v>15</v>
      </c>
      <c r="Z731" s="10" t="s">
        <v>15</v>
      </c>
      <c r="AA731" s="10" t="s">
        <v>2282</v>
      </c>
      <c r="AB731" s="10" t="s">
        <v>15</v>
      </c>
      <c r="AC731" s="10" t="s">
        <v>15</v>
      </c>
      <c r="AD731" s="10" t="s">
        <v>15</v>
      </c>
      <c r="AE731" s="10" t="s">
        <v>15</v>
      </c>
      <c r="AF731" s="10" t="s">
        <v>2360</v>
      </c>
      <c r="AG731" s="10" t="s">
        <v>15</v>
      </c>
      <c r="AH731" s="10" t="s">
        <v>2282</v>
      </c>
      <c r="AI731" s="10" t="s">
        <v>15</v>
      </c>
      <c r="AJ731" s="10" t="s">
        <v>15</v>
      </c>
      <c r="AK731" s="10" t="s">
        <v>15</v>
      </c>
      <c r="AL731" s="10" t="s">
        <v>15</v>
      </c>
      <c r="AM731" s="10" t="s">
        <v>2360</v>
      </c>
      <c r="AN731" s="10" t="s">
        <v>2360</v>
      </c>
      <c r="AO731" s="10" t="s">
        <v>2282</v>
      </c>
      <c r="AP731" s="10" t="s">
        <v>15</v>
      </c>
      <c r="AQ731" s="10" t="s">
        <v>15</v>
      </c>
      <c r="AR731" s="10" t="s">
        <v>15</v>
      </c>
      <c r="AS731" s="10" t="s">
        <v>15</v>
      </c>
      <c r="AT731" s="10" t="s">
        <v>15</v>
      </c>
      <c r="AU731" s="10">
        <f>SUM(COUNTIFS($P731:$AT731,{"Present - Approved","On behalf attendance - Approved","On behalf attendance - Regularise - Approved","Present - Regularise - Approved"}))</f>
        <v>27</v>
      </c>
      <c r="AV731" s="10">
        <f>SUM(COUNTIFS($P731:$AT731,{"Present - Awaiting","Present - Regularise - Awaiting"}))</f>
        <v>0</v>
      </c>
      <c r="AW731" s="10">
        <f>SUM(COUNTIFS($P731:$AT731,{"Weekoff - Approved","Weekoff Regularise - Approved","Weekoff - Regularise - Approved"}))</f>
        <v>4</v>
      </c>
      <c r="AX731" s="10">
        <f>SUM(COUNTIFS($P731:$AT731,{"Half Day - Approved","Halfday Present - Regularise - Approved","Halfday Present - Approved"}))/2</f>
        <v>0</v>
      </c>
      <c r="AY731" s="10">
        <f>SUM(COUNTIFS($P731:$AT731,{"Half Day - Awaiting"}))/2</f>
        <v>0</v>
      </c>
      <c r="AZ731" s="10">
        <f>COUNTIFS($P731:$AT731,"*Leave - approved*")</f>
        <v>0</v>
      </c>
      <c r="BA731" s="10">
        <f>SUM(COUNTIFS($P731:$AT731,{"Leave - Awaiting"}))</f>
        <v>0</v>
      </c>
      <c r="BB731" s="10">
        <f>COUNTIFS($P731:$AT731,"*Holiday*")</f>
        <v>0</v>
      </c>
      <c r="BC731" s="10">
        <f>SUM(COUNTIFS($P731:$AT731,{"Absent","Absent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1" s="10">
        <f>SUM(COUNTIFS($P731:$AT731,{"Not Marked","Halfday Present - Rejected","Half Day - Rejected","Marked Absent - Regularise - Rejected"}))</f>
        <v>0</v>
      </c>
      <c r="BE731" s="10">
        <f>COUNTIFS($P731:$AT731,"*NA*")</f>
        <v>0</v>
      </c>
      <c r="BF731" s="10">
        <f>SUM(AV731+AY731+BA731+BC731+BD731)</f>
        <v>0</v>
      </c>
      <c r="BG731" s="10">
        <f>SUM(AU731+AW731+AX731+AZ731+BB731)</f>
        <v>31</v>
      </c>
      <c r="BH731" s="10">
        <f>SUM($AU731:$BE731)</f>
        <v>31</v>
      </c>
      <c r="BI731" s="10">
        <f>BA731</f>
        <v>0</v>
      </c>
      <c r="BJ731" s="10">
        <f>BD731+BI731</f>
        <v>0</v>
      </c>
      <c r="BK731" s="10">
        <v>0</v>
      </c>
      <c r="BL731" s="10" t="s">
        <v>2380</v>
      </c>
      <c r="BM731" s="10" t="s">
        <v>2377</v>
      </c>
    </row>
    <row r="732" spans="1:65" x14ac:dyDescent="0.25">
      <c r="A732" s="10" t="s">
        <v>177</v>
      </c>
      <c r="B732" s="10" t="s">
        <v>450</v>
      </c>
      <c r="C732" s="10">
        <v>2003449763</v>
      </c>
      <c r="D732" s="10" t="s">
        <v>1984</v>
      </c>
      <c r="E732" s="10" t="s">
        <v>1985</v>
      </c>
      <c r="F732" s="10" t="s">
        <v>46</v>
      </c>
      <c r="G732" s="10" t="s">
        <v>36</v>
      </c>
      <c r="H732" s="10">
        <v>8605640845</v>
      </c>
      <c r="I732" s="10" t="s">
        <v>228</v>
      </c>
      <c r="J732" s="22">
        <v>45698</v>
      </c>
      <c r="K732" s="10">
        <v>7709543143</v>
      </c>
      <c r="L732" s="10" t="s">
        <v>247</v>
      </c>
      <c r="M732" s="10" t="s">
        <v>248</v>
      </c>
      <c r="N732" s="10" t="s">
        <v>40</v>
      </c>
      <c r="O732" s="10" t="s">
        <v>41</v>
      </c>
      <c r="P732" s="10" t="s">
        <v>15</v>
      </c>
      <c r="Q732" s="10" t="s">
        <v>15</v>
      </c>
      <c r="R732" s="10" t="s">
        <v>15</v>
      </c>
      <c r="S732" s="10" t="s">
        <v>15</v>
      </c>
      <c r="T732" s="10" t="s">
        <v>2282</v>
      </c>
      <c r="U732" s="10" t="s">
        <v>15</v>
      </c>
      <c r="V732" s="10" t="s">
        <v>15</v>
      </c>
      <c r="W732" s="10" t="s">
        <v>15</v>
      </c>
      <c r="X732" s="10" t="s">
        <v>15</v>
      </c>
      <c r="Y732" s="10" t="s">
        <v>15</v>
      </c>
      <c r="Z732" s="10" t="s">
        <v>15</v>
      </c>
      <c r="AA732" s="10" t="s">
        <v>2282</v>
      </c>
      <c r="AB732" s="10" t="s">
        <v>15</v>
      </c>
      <c r="AC732" s="10" t="s">
        <v>15</v>
      </c>
      <c r="AD732" s="10" t="s">
        <v>15</v>
      </c>
      <c r="AE732" s="10" t="s">
        <v>15</v>
      </c>
      <c r="AF732" s="10" t="s">
        <v>2360</v>
      </c>
      <c r="AG732" s="10" t="s">
        <v>15</v>
      </c>
      <c r="AH732" s="10" t="s">
        <v>2282</v>
      </c>
      <c r="AI732" s="10" t="s">
        <v>15</v>
      </c>
      <c r="AJ732" s="10" t="s">
        <v>15</v>
      </c>
      <c r="AK732" s="10" t="s">
        <v>15</v>
      </c>
      <c r="AL732" s="10" t="s">
        <v>15</v>
      </c>
      <c r="AM732" s="10" t="s">
        <v>15</v>
      </c>
      <c r="AN732" s="10" t="s">
        <v>15</v>
      </c>
      <c r="AO732" s="10" t="s">
        <v>2282</v>
      </c>
      <c r="AP732" s="10" t="s">
        <v>15</v>
      </c>
      <c r="AQ732" s="10" t="s">
        <v>15</v>
      </c>
      <c r="AR732" s="10" t="s">
        <v>15</v>
      </c>
      <c r="AS732" s="10" t="s">
        <v>15</v>
      </c>
      <c r="AT732" s="10" t="s">
        <v>15</v>
      </c>
      <c r="AU732" s="10">
        <f>SUM(COUNTIFS($P732:$AT732,{"Present - Approved","On behalf attendance - Approved","On behalf attendance - Regularise - Approved","Present - Regularise - Approved"}))</f>
        <v>27</v>
      </c>
      <c r="AV732" s="10">
        <f>SUM(COUNTIFS($P732:$AT732,{"Present - Awaiting","Present - Regularise - Awaiting"}))</f>
        <v>0</v>
      </c>
      <c r="AW732" s="10">
        <f>SUM(COUNTIFS($P732:$AT732,{"Weekoff - Approved","Weekoff Regularise - Approved","Weekoff - Regularise - Approved"}))</f>
        <v>4</v>
      </c>
      <c r="AX732" s="10">
        <f>SUM(COUNTIFS($P732:$AT732,{"Half Day - Approved","Halfday Present - Regularise - Approved","Halfday Present - Approved"}))/2</f>
        <v>0</v>
      </c>
      <c r="AY732" s="10">
        <f>SUM(COUNTIFS($P732:$AT732,{"Half Day - Awaiting"}))/2</f>
        <v>0</v>
      </c>
      <c r="AZ732" s="10">
        <f>COUNTIFS($P732:$AT732,"*Leave - approved*")</f>
        <v>0</v>
      </c>
      <c r="BA732" s="10">
        <f>SUM(COUNTIFS($P732:$AT732,{"Leave - Awaiting"}))</f>
        <v>0</v>
      </c>
      <c r="BB732" s="10">
        <f>COUNTIFS($P732:$AT732,"*Holiday*")</f>
        <v>0</v>
      </c>
      <c r="BC732" s="10">
        <f>SUM(COUNTIFS($P732:$AT732,{"Absent","Absent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2" s="10">
        <f>SUM(COUNTIFS($P732:$AT732,{"Not Marked","Halfday Present - Rejected","Half Day - Rejected","Marked Absent - Regularise - Rejected"}))</f>
        <v>0</v>
      </c>
      <c r="BE732" s="10">
        <f>COUNTIFS($P732:$AT732,"*NA*")</f>
        <v>0</v>
      </c>
      <c r="BF732" s="10">
        <f>SUM(AV732+AY732+BA732+BC732+BD732)</f>
        <v>0</v>
      </c>
      <c r="BG732" s="10">
        <f>SUM(AU732+AW732+AX732+AZ732+BB732)</f>
        <v>31</v>
      </c>
      <c r="BH732" s="10">
        <f>SUM($AU732:$BE732)</f>
        <v>31</v>
      </c>
      <c r="BI732" s="10">
        <f>BA732</f>
        <v>0</v>
      </c>
      <c r="BJ732" s="10">
        <f>BD732+BI732</f>
        <v>0</v>
      </c>
      <c r="BK732" s="10">
        <v>0</v>
      </c>
      <c r="BL732" s="10" t="s">
        <v>2380</v>
      </c>
      <c r="BM732" s="10" t="s">
        <v>2377</v>
      </c>
    </row>
    <row r="733" spans="1:65" x14ac:dyDescent="0.25">
      <c r="A733" s="10" t="s">
        <v>107</v>
      </c>
      <c r="B733" s="10" t="s">
        <v>1645</v>
      </c>
      <c r="C733" s="10">
        <v>2003449795</v>
      </c>
      <c r="D733" s="10" t="s">
        <v>1986</v>
      </c>
      <c r="E733" s="10" t="s">
        <v>1987</v>
      </c>
      <c r="F733" s="10" t="s">
        <v>104</v>
      </c>
      <c r="G733" s="10" t="s">
        <v>47</v>
      </c>
      <c r="H733" s="10">
        <v>8467093944</v>
      </c>
      <c r="I733" s="10" t="s">
        <v>1216</v>
      </c>
      <c r="J733" s="22">
        <v>45702</v>
      </c>
      <c r="K733" s="10">
        <v>8840455613</v>
      </c>
      <c r="L733" s="10" t="s">
        <v>1573</v>
      </c>
      <c r="M733" s="10" t="s">
        <v>375</v>
      </c>
      <c r="N733" s="10" t="s">
        <v>40</v>
      </c>
      <c r="O733" s="10" t="s">
        <v>41</v>
      </c>
      <c r="P733" s="10" t="s">
        <v>15</v>
      </c>
      <c r="Q733" s="10" t="s">
        <v>15</v>
      </c>
      <c r="R733" s="10" t="s">
        <v>15</v>
      </c>
      <c r="S733" s="10" t="s">
        <v>15</v>
      </c>
      <c r="T733" s="10" t="s">
        <v>2282</v>
      </c>
      <c r="U733" s="10" t="s">
        <v>15</v>
      </c>
      <c r="V733" s="10" t="s">
        <v>15</v>
      </c>
      <c r="W733" s="10" t="s">
        <v>15</v>
      </c>
      <c r="X733" s="10" t="s">
        <v>15</v>
      </c>
      <c r="Y733" s="10" t="s">
        <v>15</v>
      </c>
      <c r="Z733" s="10" t="s">
        <v>15</v>
      </c>
      <c r="AA733" s="10" t="s">
        <v>2282</v>
      </c>
      <c r="AB733" s="10" t="s">
        <v>15</v>
      </c>
      <c r="AC733" s="10" t="s">
        <v>15</v>
      </c>
      <c r="AD733" s="10" t="s">
        <v>15</v>
      </c>
      <c r="AE733" s="10" t="s">
        <v>15</v>
      </c>
      <c r="AF733" s="10" t="s">
        <v>15</v>
      </c>
      <c r="AG733" s="10" t="s">
        <v>2362</v>
      </c>
      <c r="AH733" s="10" t="s">
        <v>2282</v>
      </c>
      <c r="AI733" s="10" t="s">
        <v>15</v>
      </c>
      <c r="AJ733" s="10" t="s">
        <v>15</v>
      </c>
      <c r="AK733" s="10" t="s">
        <v>15</v>
      </c>
      <c r="AL733" s="10" t="s">
        <v>15</v>
      </c>
      <c r="AM733" s="10" t="s">
        <v>15</v>
      </c>
      <c r="AN733" s="10" t="s">
        <v>15</v>
      </c>
      <c r="AO733" s="10" t="s">
        <v>2282</v>
      </c>
      <c r="AP733" s="10" t="s">
        <v>15</v>
      </c>
      <c r="AQ733" s="10" t="s">
        <v>15</v>
      </c>
      <c r="AR733" s="10" t="s">
        <v>15</v>
      </c>
      <c r="AS733" s="10" t="s">
        <v>15</v>
      </c>
      <c r="AT733" s="10" t="s">
        <v>15</v>
      </c>
      <c r="AU733" s="10">
        <f>SUM(COUNTIFS($P733:$AT733,{"Present - Approved","On behalf attendance - Approved","On behalf attendance - Regularise - Approved","Present - Regularise - Approved"}))</f>
        <v>26</v>
      </c>
      <c r="AV733" s="10">
        <f>SUM(COUNTIFS($P733:$AT733,{"Present - Awaiting","Present - Regularise - Awaiting"}))</f>
        <v>0</v>
      </c>
      <c r="AW733" s="10">
        <f>SUM(COUNTIFS($P733:$AT733,{"Weekoff - Approved","Weekoff Regularise - Approved","Weekoff - Regularise - Approved"}))</f>
        <v>4</v>
      </c>
      <c r="AX733" s="10">
        <f>SUM(COUNTIFS($P733:$AT733,{"Half Day - Approved","Halfday Present - Regularise - Approved","Halfday Present - Approved"}))/2</f>
        <v>0</v>
      </c>
      <c r="AY733" s="10">
        <f>SUM(COUNTIFS($P733:$AT733,{"Half Day - Awaiting"}))/2</f>
        <v>0</v>
      </c>
      <c r="AZ733" s="10">
        <f>COUNTIFS($P733:$AT733,"*Leave - approved*")</f>
        <v>0</v>
      </c>
      <c r="BA733" s="10">
        <f>SUM(COUNTIFS($P733:$AT733,{"Leave - Awaiting"}))</f>
        <v>0</v>
      </c>
      <c r="BB733" s="10">
        <f>COUNTIFS($P733:$AT733,"*Holiday*")</f>
        <v>1</v>
      </c>
      <c r="BC733" s="10">
        <f>SUM(COUNTIFS($P733:$AT733,{"Absent","Absent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3" s="10">
        <f>SUM(COUNTIFS($P733:$AT733,{"Not Marked","Halfday Present - Rejected","Half Day - Rejected","Marked Absent - Regularise - Rejected"}))</f>
        <v>0</v>
      </c>
      <c r="BE733" s="10">
        <f>COUNTIFS($P733:$AT733,"*NA*")</f>
        <v>0</v>
      </c>
      <c r="BF733" s="10">
        <f>SUM(AV733+AY733+BA733+BC733+BD733)</f>
        <v>0</v>
      </c>
      <c r="BG733" s="10">
        <f>SUM(AU733+AW733+AX733+AZ733+BB733)</f>
        <v>31</v>
      </c>
      <c r="BH733" s="10">
        <f>SUM($AU733:$BE733)</f>
        <v>31</v>
      </c>
      <c r="BI733" s="10">
        <f>BA733</f>
        <v>0</v>
      </c>
      <c r="BJ733" s="10">
        <f>BD733+BI733</f>
        <v>0</v>
      </c>
      <c r="BK733" s="10">
        <v>0</v>
      </c>
      <c r="BL733" s="10" t="s">
        <v>2380</v>
      </c>
      <c r="BM733" s="10" t="s">
        <v>2377</v>
      </c>
    </row>
    <row r="734" spans="1:65" x14ac:dyDescent="0.25">
      <c r="A734" s="10" t="s">
        <v>177</v>
      </c>
      <c r="B734" s="10" t="s">
        <v>1795</v>
      </c>
      <c r="C734" s="10">
        <v>2003479897</v>
      </c>
      <c r="D734" s="10" t="s">
        <v>1992</v>
      </c>
      <c r="E734" s="10" t="s">
        <v>1993</v>
      </c>
      <c r="F734" s="10" t="s">
        <v>46</v>
      </c>
      <c r="G734" s="10" t="s">
        <v>47</v>
      </c>
      <c r="H734" s="10">
        <v>9545238808</v>
      </c>
      <c r="I734" s="10" t="s">
        <v>1216</v>
      </c>
      <c r="J734" s="22">
        <v>45712</v>
      </c>
      <c r="K734" s="10">
        <v>9921833383</v>
      </c>
      <c r="L734" s="10" t="s">
        <v>502</v>
      </c>
      <c r="M734" s="10" t="s">
        <v>428</v>
      </c>
      <c r="N734" s="10" t="s">
        <v>40</v>
      </c>
      <c r="O734" s="10" t="s">
        <v>41</v>
      </c>
      <c r="P734" s="10" t="s">
        <v>15</v>
      </c>
      <c r="Q734" s="10" t="s">
        <v>15</v>
      </c>
      <c r="R734" s="10" t="s">
        <v>15</v>
      </c>
      <c r="S734" s="10" t="s">
        <v>15</v>
      </c>
      <c r="T734" s="10" t="s">
        <v>2282</v>
      </c>
      <c r="U734" s="10" t="s">
        <v>15</v>
      </c>
      <c r="V734" s="10" t="s">
        <v>15</v>
      </c>
      <c r="W734" s="10" t="s">
        <v>15</v>
      </c>
      <c r="X734" s="10" t="s">
        <v>15</v>
      </c>
      <c r="Y734" s="10" t="s">
        <v>15</v>
      </c>
      <c r="Z734" s="10" t="s">
        <v>15</v>
      </c>
      <c r="AA734" s="10" t="s">
        <v>2282</v>
      </c>
      <c r="AB734" s="10" t="s">
        <v>15</v>
      </c>
      <c r="AC734" s="10" t="s">
        <v>15</v>
      </c>
      <c r="AD734" s="10" t="s">
        <v>15</v>
      </c>
      <c r="AE734" s="10" t="s">
        <v>15</v>
      </c>
      <c r="AF734" s="10" t="s">
        <v>15</v>
      </c>
      <c r="AG734" s="10" t="s">
        <v>15</v>
      </c>
      <c r="AH734" s="10" t="s">
        <v>2282</v>
      </c>
      <c r="AI734" s="10" t="s">
        <v>15</v>
      </c>
      <c r="AJ734" s="10" t="s">
        <v>15</v>
      </c>
      <c r="AK734" s="10" t="s">
        <v>15</v>
      </c>
      <c r="AL734" s="10" t="s">
        <v>15</v>
      </c>
      <c r="AM734" s="10" t="s">
        <v>15</v>
      </c>
      <c r="AN734" s="10" t="s">
        <v>15</v>
      </c>
      <c r="AO734" s="10" t="s">
        <v>2282</v>
      </c>
      <c r="AP734" s="10" t="s">
        <v>15</v>
      </c>
      <c r="AQ734" s="10" t="s">
        <v>15</v>
      </c>
      <c r="AR734" s="10" t="s">
        <v>15</v>
      </c>
      <c r="AS734" s="10" t="s">
        <v>15</v>
      </c>
      <c r="AT734" s="10" t="s">
        <v>15</v>
      </c>
      <c r="AU734" s="10">
        <f>SUM(COUNTIFS($P734:$AT734,{"Present - Approved","On behalf attendance - Approved","On behalf attendance - Regularise - Approved","Present - Regularise - Approved"}))</f>
        <v>27</v>
      </c>
      <c r="AV734" s="10">
        <f>SUM(COUNTIFS($P734:$AT734,{"Present - Awaiting","Present - Regularise - Awaiting"}))</f>
        <v>0</v>
      </c>
      <c r="AW734" s="10">
        <f>SUM(COUNTIFS($P734:$AT734,{"Weekoff - Approved","Weekoff Regularise - Approved","Weekoff - Regularise - Approved"}))</f>
        <v>4</v>
      </c>
      <c r="AX734" s="10">
        <f>SUM(COUNTIFS($P734:$AT734,{"Half Day - Approved","Halfday Present - Regularise - Approved","Halfday Present - Approved"}))/2</f>
        <v>0</v>
      </c>
      <c r="AY734" s="10">
        <f>SUM(COUNTIFS($P734:$AT734,{"Half Day - Awaiting"}))/2</f>
        <v>0</v>
      </c>
      <c r="AZ734" s="10">
        <f>COUNTIFS($P734:$AT734,"*Leave - approved*")</f>
        <v>0</v>
      </c>
      <c r="BA734" s="10">
        <f>SUM(COUNTIFS($P734:$AT734,{"Leave - Awaiting"}))</f>
        <v>0</v>
      </c>
      <c r="BB734" s="10">
        <f>COUNTIFS($P734:$AT734,"*Holiday*")</f>
        <v>0</v>
      </c>
      <c r="BC734" s="10">
        <f>SUM(COUNTIFS($P734:$AT734,{"Absent","Absent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4" s="10">
        <f>SUM(COUNTIFS($P734:$AT734,{"Not Marked","Halfday Present - Rejected","Half Day - Rejected","Marked Absent - Regularise - Rejected"}))</f>
        <v>0</v>
      </c>
      <c r="BE734" s="10">
        <f>COUNTIFS($P734:$AT734,"*NA*")</f>
        <v>0</v>
      </c>
      <c r="BF734" s="10">
        <f>SUM(AV734+AY734+BA734+BC734+BD734)</f>
        <v>0</v>
      </c>
      <c r="BG734" s="10">
        <f>SUM(AU734+AW734+AX734+AZ734+BB734)</f>
        <v>31</v>
      </c>
      <c r="BH734" s="10">
        <f>SUM($AU734:$BE734)</f>
        <v>31</v>
      </c>
      <c r="BI734" s="10">
        <f>BA734</f>
        <v>0</v>
      </c>
      <c r="BJ734" s="10">
        <f>BD734+BI734</f>
        <v>0</v>
      </c>
      <c r="BK734" s="10">
        <v>0</v>
      </c>
      <c r="BL734" s="10" t="s">
        <v>2380</v>
      </c>
      <c r="BM734" s="10" t="s">
        <v>2377</v>
      </c>
    </row>
    <row r="735" spans="1:65" x14ac:dyDescent="0.25">
      <c r="A735" s="10" t="s">
        <v>107</v>
      </c>
      <c r="B735" s="10" t="s">
        <v>108</v>
      </c>
      <c r="C735" s="10">
        <v>2003479895</v>
      </c>
      <c r="D735" s="10" t="s">
        <v>1994</v>
      </c>
      <c r="E735" s="10" t="s">
        <v>926</v>
      </c>
      <c r="F735" s="10" t="s">
        <v>104</v>
      </c>
      <c r="G735" s="10" t="s">
        <v>47</v>
      </c>
      <c r="H735" s="10">
        <v>8853103281</v>
      </c>
      <c r="I735" s="10" t="s">
        <v>1216</v>
      </c>
      <c r="J735" s="22">
        <v>45701</v>
      </c>
      <c r="K735" s="10">
        <v>7408995511</v>
      </c>
      <c r="L735" s="10" t="s">
        <v>374</v>
      </c>
      <c r="M735" s="10" t="s">
        <v>375</v>
      </c>
      <c r="N735" s="10" t="s">
        <v>40</v>
      </c>
      <c r="O735" s="10" t="s">
        <v>41</v>
      </c>
      <c r="P735" s="10" t="s">
        <v>2360</v>
      </c>
      <c r="Q735" s="10" t="s">
        <v>15</v>
      </c>
      <c r="R735" s="10" t="s">
        <v>15</v>
      </c>
      <c r="S735" s="10" t="s">
        <v>15</v>
      </c>
      <c r="T735" s="10" t="s">
        <v>2282</v>
      </c>
      <c r="U735" s="10" t="s">
        <v>15</v>
      </c>
      <c r="V735" s="10" t="s">
        <v>15</v>
      </c>
      <c r="W735" s="10" t="s">
        <v>15</v>
      </c>
      <c r="X735" s="10" t="s">
        <v>15</v>
      </c>
      <c r="Y735" s="10" t="s">
        <v>15</v>
      </c>
      <c r="Z735" s="10" t="s">
        <v>15</v>
      </c>
      <c r="AA735" s="10" t="s">
        <v>2282</v>
      </c>
      <c r="AB735" s="10" t="s">
        <v>15</v>
      </c>
      <c r="AC735" s="10" t="s">
        <v>15</v>
      </c>
      <c r="AD735" s="10" t="s">
        <v>15</v>
      </c>
      <c r="AE735" s="10" t="s">
        <v>15</v>
      </c>
      <c r="AF735" s="10" t="s">
        <v>15</v>
      </c>
      <c r="AG735" s="10" t="s">
        <v>2362</v>
      </c>
      <c r="AH735" s="10" t="s">
        <v>2282</v>
      </c>
      <c r="AI735" s="10" t="s">
        <v>15</v>
      </c>
      <c r="AJ735" s="10" t="s">
        <v>15</v>
      </c>
      <c r="AK735" s="10" t="s">
        <v>15</v>
      </c>
      <c r="AL735" s="10" t="s">
        <v>15</v>
      </c>
      <c r="AM735" s="10" t="s">
        <v>15</v>
      </c>
      <c r="AN735" s="10" t="s">
        <v>15</v>
      </c>
      <c r="AO735" s="10" t="s">
        <v>2282</v>
      </c>
      <c r="AP735" s="10" t="s">
        <v>15</v>
      </c>
      <c r="AQ735" s="10" t="s">
        <v>15</v>
      </c>
      <c r="AR735" s="10" t="s">
        <v>15</v>
      </c>
      <c r="AS735" s="10" t="s">
        <v>15</v>
      </c>
      <c r="AT735" s="10" t="s">
        <v>15</v>
      </c>
      <c r="AU735" s="10">
        <f>SUM(COUNTIFS($P735:$AT735,{"Present - Approved","On behalf attendance - Approved","On behalf attendance - Regularise - Approved","Present - Regularise - Approved"}))</f>
        <v>26</v>
      </c>
      <c r="AV735" s="10">
        <f>SUM(COUNTIFS($P735:$AT735,{"Present - Awaiting","Present - Regularise - Awaiting"}))</f>
        <v>0</v>
      </c>
      <c r="AW735" s="10">
        <f>SUM(COUNTIFS($P735:$AT735,{"Weekoff - Approved","Weekoff Regularise - Approved","Weekoff - Regularise - Approved"}))</f>
        <v>4</v>
      </c>
      <c r="AX735" s="10">
        <f>SUM(COUNTIFS($P735:$AT735,{"Half Day - Approved","Halfday Present - Regularise - Approved","Halfday Present - Approved"}))/2</f>
        <v>0</v>
      </c>
      <c r="AY735" s="10">
        <f>SUM(COUNTIFS($P735:$AT735,{"Half Day - Awaiting"}))/2</f>
        <v>0</v>
      </c>
      <c r="AZ735" s="10">
        <f>COUNTIFS($P735:$AT735,"*Leave - approved*")</f>
        <v>0</v>
      </c>
      <c r="BA735" s="10">
        <f>SUM(COUNTIFS($P735:$AT735,{"Leave - Awaiting"}))</f>
        <v>0</v>
      </c>
      <c r="BB735" s="10">
        <f>COUNTIFS($P735:$AT735,"*Holiday*")</f>
        <v>1</v>
      </c>
      <c r="BC735" s="10">
        <f>SUM(COUNTIFS($P735:$AT735,{"Absent","Absent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5" s="10">
        <f>SUM(COUNTIFS($P735:$AT735,{"Not Marked","Halfday Present - Rejected","Half Day - Rejected","Marked Absent - Regularise - Rejected"}))</f>
        <v>0</v>
      </c>
      <c r="BE735" s="10">
        <f>COUNTIFS($P735:$AT735,"*NA*")</f>
        <v>0</v>
      </c>
      <c r="BF735" s="10">
        <f>SUM(AV735+AY735+BA735+BC735+BD735)</f>
        <v>0</v>
      </c>
      <c r="BG735" s="10">
        <f>SUM(AU735+AW735+AX735+AZ735+BB735)</f>
        <v>31</v>
      </c>
      <c r="BH735" s="10">
        <f>SUM($AU735:$BE735)</f>
        <v>31</v>
      </c>
      <c r="BI735" s="10">
        <f>BA735</f>
        <v>0</v>
      </c>
      <c r="BJ735" s="10">
        <f>BD735+BI735</f>
        <v>0</v>
      </c>
      <c r="BK735" s="10">
        <v>0</v>
      </c>
      <c r="BL735" s="10" t="s">
        <v>2380</v>
      </c>
      <c r="BM735" s="10" t="s">
        <v>2377</v>
      </c>
    </row>
    <row r="736" spans="1:65" x14ac:dyDescent="0.25">
      <c r="A736" s="10" t="s">
        <v>107</v>
      </c>
      <c r="B736" s="10" t="s">
        <v>1997</v>
      </c>
      <c r="C736" s="10">
        <v>2003479869</v>
      </c>
      <c r="D736" s="10" t="s">
        <v>1998</v>
      </c>
      <c r="E736" s="10" t="s">
        <v>1999</v>
      </c>
      <c r="F736" s="10" t="s">
        <v>104</v>
      </c>
      <c r="G736" s="10" t="s">
        <v>47</v>
      </c>
      <c r="H736" s="10">
        <v>7460007459</v>
      </c>
      <c r="I736" s="10" t="s">
        <v>1216</v>
      </c>
      <c r="J736" s="22">
        <v>45710</v>
      </c>
      <c r="K736" s="10">
        <v>7408995511</v>
      </c>
      <c r="L736" s="10" t="s">
        <v>374</v>
      </c>
      <c r="M736" s="10" t="s">
        <v>375</v>
      </c>
      <c r="N736" s="10" t="s">
        <v>40</v>
      </c>
      <c r="O736" s="10" t="s">
        <v>41</v>
      </c>
      <c r="P736" s="10" t="s">
        <v>15</v>
      </c>
      <c r="Q736" s="10" t="s">
        <v>2359</v>
      </c>
      <c r="R736" s="10" t="s">
        <v>15</v>
      </c>
      <c r="S736" s="10" t="s">
        <v>15</v>
      </c>
      <c r="T736" s="10" t="s">
        <v>2282</v>
      </c>
      <c r="U736" s="10" t="s">
        <v>15</v>
      </c>
      <c r="V736" s="10" t="s">
        <v>15</v>
      </c>
      <c r="W736" s="10" t="s">
        <v>15</v>
      </c>
      <c r="X736" s="10" t="s">
        <v>15</v>
      </c>
      <c r="Y736" s="10" t="s">
        <v>15</v>
      </c>
      <c r="Z736" s="10" t="s">
        <v>15</v>
      </c>
      <c r="AA736" s="10" t="s">
        <v>2282</v>
      </c>
      <c r="AB736" s="10" t="s">
        <v>2359</v>
      </c>
      <c r="AC736" s="10" t="s">
        <v>15</v>
      </c>
      <c r="AD736" s="10" t="s">
        <v>15</v>
      </c>
      <c r="AE736" s="10" t="s">
        <v>15</v>
      </c>
      <c r="AF736" s="10" t="s">
        <v>15</v>
      </c>
      <c r="AG736" s="10" t="s">
        <v>2362</v>
      </c>
      <c r="AH736" s="10" t="s">
        <v>2282</v>
      </c>
      <c r="AI736" s="10" t="s">
        <v>15</v>
      </c>
      <c r="AJ736" s="10" t="s">
        <v>15</v>
      </c>
      <c r="AK736" s="10" t="s">
        <v>15</v>
      </c>
      <c r="AL736" s="10" t="s">
        <v>15</v>
      </c>
      <c r="AM736" s="10" t="s">
        <v>15</v>
      </c>
      <c r="AN736" s="10" t="s">
        <v>15</v>
      </c>
      <c r="AO736" s="10" t="s">
        <v>2282</v>
      </c>
      <c r="AP736" s="10" t="s">
        <v>15</v>
      </c>
      <c r="AQ736" s="10" t="s">
        <v>15</v>
      </c>
      <c r="AR736" s="10" t="s">
        <v>15</v>
      </c>
      <c r="AS736" s="10" t="s">
        <v>15</v>
      </c>
      <c r="AT736" s="10" t="s">
        <v>15</v>
      </c>
      <c r="AU736" s="10">
        <f>SUM(COUNTIFS($P736:$AT736,{"Present - Approved","On behalf attendance - Approved","On behalf attendance - Regularise - Approved","Present - Regularise - Approved"}))</f>
        <v>24</v>
      </c>
      <c r="AV736" s="10">
        <f>SUM(COUNTIFS($P736:$AT736,{"Present - Awaiting","Present - Regularise - Awaiting"}))</f>
        <v>0</v>
      </c>
      <c r="AW736" s="10">
        <f>SUM(COUNTIFS($P736:$AT736,{"Weekoff - Approved","Weekoff Regularise - Approved","Weekoff - Regularise - Approved"}))</f>
        <v>4</v>
      </c>
      <c r="AX736" s="10">
        <f>SUM(COUNTIFS($P736:$AT736,{"Half Day - Approved","Halfday Present - Regularise - Approved","Halfday Present - Approved"}))/2</f>
        <v>0</v>
      </c>
      <c r="AY736" s="10">
        <f>SUM(COUNTIFS($P736:$AT736,{"Half Day - Awaiting"}))/2</f>
        <v>0</v>
      </c>
      <c r="AZ736" s="10">
        <f>COUNTIFS($P736:$AT736,"*Leave - approved*")</f>
        <v>2</v>
      </c>
      <c r="BA736" s="10">
        <f>SUM(COUNTIFS($P736:$AT736,{"Leave - Awaiting"}))</f>
        <v>0</v>
      </c>
      <c r="BB736" s="10">
        <f>COUNTIFS($P736:$AT736,"*Holiday*")</f>
        <v>1</v>
      </c>
      <c r="BC736" s="10">
        <f>SUM(COUNTIFS($P736:$AT736,{"Absent","Absent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6" s="10">
        <f>SUM(COUNTIFS($P736:$AT736,{"Not Marked","Halfday Present - Rejected","Half Day - Rejected","Marked Absent - Regularise - Rejected"}))</f>
        <v>0</v>
      </c>
      <c r="BE736" s="10">
        <f>COUNTIFS($P736:$AT736,"*NA*")</f>
        <v>0</v>
      </c>
      <c r="BF736" s="10">
        <f>SUM(AV736+AY736+BA736+BC736+BD736)</f>
        <v>0</v>
      </c>
      <c r="BG736" s="10">
        <f>SUM(AU736+AW736+AX736+AZ736+BB736)</f>
        <v>31</v>
      </c>
      <c r="BH736" s="10">
        <f>SUM($AU736:$BE736)</f>
        <v>31</v>
      </c>
      <c r="BI736" s="10">
        <f>BA736</f>
        <v>0</v>
      </c>
      <c r="BJ736" s="10">
        <f>BD736+BI736</f>
        <v>0</v>
      </c>
      <c r="BK736" s="10">
        <v>0</v>
      </c>
      <c r="BL736" s="10" t="s">
        <v>2380</v>
      </c>
      <c r="BM736" s="10" t="s">
        <v>2377</v>
      </c>
    </row>
    <row r="737" spans="1:65" x14ac:dyDescent="0.25">
      <c r="A737" s="10" t="s">
        <v>107</v>
      </c>
      <c r="B737" s="10" t="s">
        <v>2000</v>
      </c>
      <c r="C737" s="10">
        <v>2003479872</v>
      </c>
      <c r="D737" s="10" t="s">
        <v>2001</v>
      </c>
      <c r="E737" s="10" t="s">
        <v>2002</v>
      </c>
      <c r="F737" s="10" t="s">
        <v>104</v>
      </c>
      <c r="G737" s="10" t="s">
        <v>47</v>
      </c>
      <c r="H737" s="10">
        <v>8542066065</v>
      </c>
      <c r="I737" s="10" t="s">
        <v>1216</v>
      </c>
      <c r="J737" s="22">
        <v>45709</v>
      </c>
      <c r="K737" s="10">
        <v>9807707763</v>
      </c>
      <c r="L737" s="10" t="s">
        <v>614</v>
      </c>
      <c r="M737" s="10" t="s">
        <v>375</v>
      </c>
      <c r="N737" s="10" t="s">
        <v>40</v>
      </c>
      <c r="O737" s="10" t="s">
        <v>41</v>
      </c>
      <c r="P737" s="10" t="s">
        <v>15</v>
      </c>
      <c r="Q737" s="10" t="s">
        <v>15</v>
      </c>
      <c r="R737" s="10" t="s">
        <v>2360</v>
      </c>
      <c r="S737" s="10" t="s">
        <v>2360</v>
      </c>
      <c r="T737" s="10" t="s">
        <v>2282</v>
      </c>
      <c r="U737" s="10" t="s">
        <v>15</v>
      </c>
      <c r="V737" s="10" t="s">
        <v>15</v>
      </c>
      <c r="W737" s="10" t="s">
        <v>2360</v>
      </c>
      <c r="X737" s="10" t="s">
        <v>15</v>
      </c>
      <c r="Y737" s="10" t="s">
        <v>15</v>
      </c>
      <c r="Z737" s="10" t="s">
        <v>15</v>
      </c>
      <c r="AA737" s="10" t="s">
        <v>2282</v>
      </c>
      <c r="AB737" s="10" t="s">
        <v>2360</v>
      </c>
      <c r="AC737" s="10" t="s">
        <v>15</v>
      </c>
      <c r="AD737" s="10" t="s">
        <v>15</v>
      </c>
      <c r="AE737" s="10" t="s">
        <v>15</v>
      </c>
      <c r="AF737" s="10" t="s">
        <v>15</v>
      </c>
      <c r="AG737" s="10" t="s">
        <v>2362</v>
      </c>
      <c r="AH737" s="10" t="s">
        <v>2282</v>
      </c>
      <c r="AI737" s="10" t="s">
        <v>15</v>
      </c>
      <c r="AJ737" s="10" t="s">
        <v>15</v>
      </c>
      <c r="AK737" s="10" t="s">
        <v>15</v>
      </c>
      <c r="AL737" s="10" t="s">
        <v>15</v>
      </c>
      <c r="AM737" s="10" t="s">
        <v>15</v>
      </c>
      <c r="AN737" s="10" t="s">
        <v>15</v>
      </c>
      <c r="AO737" s="10" t="s">
        <v>2282</v>
      </c>
      <c r="AP737" s="10" t="s">
        <v>15</v>
      </c>
      <c r="AQ737" s="10" t="s">
        <v>15</v>
      </c>
      <c r="AR737" s="10" t="s">
        <v>2360</v>
      </c>
      <c r="AS737" s="10" t="s">
        <v>15</v>
      </c>
      <c r="AT737" s="10" t="s">
        <v>15</v>
      </c>
      <c r="AU737" s="10">
        <f>SUM(COUNTIFS($P737:$AT737,{"Present - Approved","On behalf attendance - Approved","On behalf attendance - Regularise - Approved","Present - Regularise - Approved"}))</f>
        <v>26</v>
      </c>
      <c r="AV737" s="10">
        <f>SUM(COUNTIFS($P737:$AT737,{"Present - Awaiting","Present - Regularise - Awaiting"}))</f>
        <v>0</v>
      </c>
      <c r="AW737" s="10">
        <f>SUM(COUNTIFS($P737:$AT737,{"Weekoff - Approved","Weekoff Regularise - Approved","Weekoff - Regularise - Approved"}))</f>
        <v>4</v>
      </c>
      <c r="AX737" s="10">
        <f>SUM(COUNTIFS($P737:$AT737,{"Half Day - Approved","Halfday Present - Regularise - Approved","Halfday Present - Approved"}))/2</f>
        <v>0</v>
      </c>
      <c r="AY737" s="10">
        <f>SUM(COUNTIFS($P737:$AT737,{"Half Day - Awaiting"}))/2</f>
        <v>0</v>
      </c>
      <c r="AZ737" s="10">
        <f>COUNTIFS($P737:$AT737,"*Leave - approved*")</f>
        <v>0</v>
      </c>
      <c r="BA737" s="10">
        <f>SUM(COUNTIFS($P737:$AT737,{"Leave - Awaiting"}))</f>
        <v>0</v>
      </c>
      <c r="BB737" s="10">
        <f>COUNTIFS($P737:$AT737,"*Holiday*")</f>
        <v>1</v>
      </c>
      <c r="BC737" s="10">
        <f>SUM(COUNTIFS($P737:$AT737,{"Absent","Absent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7" s="10">
        <f>SUM(COUNTIFS($P737:$AT737,{"Not Marked","Halfday Present - Rejected","Half Day - Rejected","Marked Absent - Regularise - Rejected"}))</f>
        <v>0</v>
      </c>
      <c r="BE737" s="10">
        <f>COUNTIFS($P737:$AT737,"*NA*")</f>
        <v>0</v>
      </c>
      <c r="BF737" s="10">
        <f>SUM(AV737+AY737+BA737+BC737+BD737)</f>
        <v>0</v>
      </c>
      <c r="BG737" s="10">
        <f>SUM(AU737+AW737+AX737+AZ737+BB737)</f>
        <v>31</v>
      </c>
      <c r="BH737" s="10">
        <f>SUM($AU737:$BE737)</f>
        <v>31</v>
      </c>
      <c r="BI737" s="10">
        <f>BA737</f>
        <v>0</v>
      </c>
      <c r="BJ737" s="10">
        <f>BD737+BI737</f>
        <v>0</v>
      </c>
      <c r="BK737" s="10">
        <v>0</v>
      </c>
      <c r="BL737" s="10" t="s">
        <v>2380</v>
      </c>
      <c r="BM737" s="10" t="s">
        <v>2377</v>
      </c>
    </row>
    <row r="738" spans="1:65" x14ac:dyDescent="0.25">
      <c r="A738" s="10" t="s">
        <v>87</v>
      </c>
      <c r="B738" s="10" t="s">
        <v>2003</v>
      </c>
      <c r="C738" s="10">
        <v>2003479896</v>
      </c>
      <c r="D738" s="10" t="s">
        <v>2004</v>
      </c>
      <c r="E738" s="10" t="s">
        <v>2005</v>
      </c>
      <c r="F738" s="10" t="s">
        <v>91</v>
      </c>
      <c r="G738" s="10" t="s">
        <v>36</v>
      </c>
      <c r="H738" s="10">
        <v>8609142317</v>
      </c>
      <c r="I738" s="10" t="s">
        <v>37</v>
      </c>
      <c r="J738" s="22">
        <v>45712</v>
      </c>
      <c r="K738" s="10">
        <v>7980397900</v>
      </c>
      <c r="L738" s="10" t="s">
        <v>92</v>
      </c>
      <c r="M738" s="10" t="s">
        <v>93</v>
      </c>
      <c r="N738" s="10" t="s">
        <v>40</v>
      </c>
      <c r="O738" s="10" t="s">
        <v>41</v>
      </c>
      <c r="P738" s="10" t="s">
        <v>15</v>
      </c>
      <c r="Q738" s="10" t="s">
        <v>2359</v>
      </c>
      <c r="R738" s="10" t="s">
        <v>15</v>
      </c>
      <c r="S738" s="10" t="s">
        <v>15</v>
      </c>
      <c r="T738" s="10" t="s">
        <v>2282</v>
      </c>
      <c r="U738" s="10" t="s">
        <v>15</v>
      </c>
      <c r="V738" s="10" t="s">
        <v>15</v>
      </c>
      <c r="W738" s="10" t="s">
        <v>15</v>
      </c>
      <c r="X738" s="10" t="s">
        <v>15</v>
      </c>
      <c r="Y738" s="10" t="s">
        <v>15</v>
      </c>
      <c r="Z738" s="10" t="s">
        <v>15</v>
      </c>
      <c r="AA738" s="10" t="s">
        <v>2282</v>
      </c>
      <c r="AB738" s="10" t="s">
        <v>2359</v>
      </c>
      <c r="AC738" s="10" t="s">
        <v>15</v>
      </c>
      <c r="AD738" s="10" t="s">
        <v>15</v>
      </c>
      <c r="AE738" s="10" t="s">
        <v>15</v>
      </c>
      <c r="AF738" s="10" t="s">
        <v>15</v>
      </c>
      <c r="AG738" s="10" t="s">
        <v>15</v>
      </c>
      <c r="AH738" s="10" t="s">
        <v>2282</v>
      </c>
      <c r="AI738" s="10" t="s">
        <v>2359</v>
      </c>
      <c r="AJ738" s="10" t="s">
        <v>15</v>
      </c>
      <c r="AK738" s="10" t="s">
        <v>15</v>
      </c>
      <c r="AL738" s="10" t="s">
        <v>2360</v>
      </c>
      <c r="AM738" s="10" t="s">
        <v>15</v>
      </c>
      <c r="AN738" s="10" t="s">
        <v>15</v>
      </c>
      <c r="AO738" s="10" t="s">
        <v>2282</v>
      </c>
      <c r="AP738" s="10" t="s">
        <v>15</v>
      </c>
      <c r="AQ738" s="10" t="s">
        <v>15</v>
      </c>
      <c r="AR738" s="10" t="s">
        <v>15</v>
      </c>
      <c r="AS738" s="10" t="s">
        <v>15</v>
      </c>
      <c r="AT738" s="10" t="s">
        <v>15</v>
      </c>
      <c r="AU738" s="10">
        <f>SUM(COUNTIFS($P738:$AT738,{"Present - Approved","On behalf attendance - Approved","On behalf attendance - Regularise - Approved","Present - Regularise - Approved"}))</f>
        <v>24</v>
      </c>
      <c r="AV738" s="10">
        <f>SUM(COUNTIFS($P738:$AT738,{"Present - Awaiting","Present - Regularise - Awaiting"}))</f>
        <v>0</v>
      </c>
      <c r="AW738" s="10">
        <f>SUM(COUNTIFS($P738:$AT738,{"Weekoff - Approved","Weekoff Regularise - Approved","Weekoff - Regularise - Approved"}))</f>
        <v>4</v>
      </c>
      <c r="AX738" s="10">
        <f>SUM(COUNTIFS($P738:$AT738,{"Half Day - Approved","Halfday Present - Regularise - Approved","Halfday Present - Approved"}))/2</f>
        <v>0</v>
      </c>
      <c r="AY738" s="10">
        <f>SUM(COUNTIFS($P738:$AT738,{"Half Day - Awaiting"}))/2</f>
        <v>0</v>
      </c>
      <c r="AZ738" s="10">
        <f>COUNTIFS($P738:$AT738,"*Leave - approved*")</f>
        <v>3</v>
      </c>
      <c r="BA738" s="10">
        <f>SUM(COUNTIFS($P738:$AT738,{"Leave - Awaiting"}))</f>
        <v>0</v>
      </c>
      <c r="BB738" s="10">
        <f>COUNTIFS($P738:$AT738,"*Holiday*")</f>
        <v>0</v>
      </c>
      <c r="BC738" s="10">
        <f>SUM(COUNTIFS($P738:$AT738,{"Absent","Absent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8" s="10">
        <f>SUM(COUNTIFS($P738:$AT738,{"Not Marked","Halfday Present - Rejected","Half Day - Rejected","Marked Absent - Regularise - Rejected"}))</f>
        <v>0</v>
      </c>
      <c r="BE738" s="10">
        <f>COUNTIFS($P738:$AT738,"*NA*")</f>
        <v>0</v>
      </c>
      <c r="BF738" s="10">
        <f>SUM(AV738+AY738+BA738+BC738+BD738)</f>
        <v>0</v>
      </c>
      <c r="BG738" s="10">
        <f>SUM(AU738+AW738+AX738+AZ738+BB738)</f>
        <v>31</v>
      </c>
      <c r="BH738" s="10">
        <f>SUM($AU738:$BE738)</f>
        <v>31</v>
      </c>
      <c r="BI738" s="10">
        <f>BA738</f>
        <v>0</v>
      </c>
      <c r="BJ738" s="10">
        <f>BD738+BI738</f>
        <v>0</v>
      </c>
      <c r="BK738" s="10">
        <v>0</v>
      </c>
      <c r="BL738" s="10" t="s">
        <v>2380</v>
      </c>
      <c r="BM738" s="10" t="s">
        <v>2377</v>
      </c>
    </row>
    <row r="739" spans="1:65" x14ac:dyDescent="0.25">
      <c r="A739" s="10" t="s">
        <v>231</v>
      </c>
      <c r="B739" s="10" t="s">
        <v>232</v>
      </c>
      <c r="C739" s="10">
        <v>2003479882</v>
      </c>
      <c r="D739" s="10" t="s">
        <v>2009</v>
      </c>
      <c r="E739" s="10" t="s">
        <v>2010</v>
      </c>
      <c r="F739" s="10" t="s">
        <v>104</v>
      </c>
      <c r="G739" s="10" t="s">
        <v>96</v>
      </c>
      <c r="H739" s="10">
        <v>7307233245</v>
      </c>
      <c r="I739" s="10" t="s">
        <v>1706</v>
      </c>
      <c r="J739" s="22">
        <v>45717</v>
      </c>
      <c r="K739" s="10">
        <v>7888917894</v>
      </c>
      <c r="L739" s="10" t="s">
        <v>236</v>
      </c>
      <c r="M739" s="10" t="s">
        <v>237</v>
      </c>
      <c r="N739" s="10" t="s">
        <v>40</v>
      </c>
      <c r="O739" s="10" t="s">
        <v>41</v>
      </c>
      <c r="P739" s="10" t="s">
        <v>15</v>
      </c>
      <c r="Q739" s="10" t="s">
        <v>15</v>
      </c>
      <c r="R739" s="10" t="s">
        <v>15</v>
      </c>
      <c r="S739" s="10" t="s">
        <v>15</v>
      </c>
      <c r="T739" s="10" t="s">
        <v>2282</v>
      </c>
      <c r="U739" s="10" t="s">
        <v>15</v>
      </c>
      <c r="V739" s="10" t="s">
        <v>15</v>
      </c>
      <c r="W739" s="10" t="s">
        <v>15</v>
      </c>
      <c r="X739" s="10" t="s">
        <v>15</v>
      </c>
      <c r="Y739" s="10" t="s">
        <v>15</v>
      </c>
      <c r="Z739" s="10" t="s">
        <v>15</v>
      </c>
      <c r="AA739" s="10" t="s">
        <v>2282</v>
      </c>
      <c r="AB739" s="10" t="s">
        <v>15</v>
      </c>
      <c r="AC739" s="10" t="s">
        <v>15</v>
      </c>
      <c r="AD739" s="10" t="s">
        <v>15</v>
      </c>
      <c r="AE739" s="10" t="s">
        <v>15</v>
      </c>
      <c r="AF739" s="10" t="s">
        <v>15</v>
      </c>
      <c r="AG739" s="10" t="s">
        <v>2362</v>
      </c>
      <c r="AH739" s="10" t="s">
        <v>2282</v>
      </c>
      <c r="AI739" s="10" t="s">
        <v>15</v>
      </c>
      <c r="AJ739" s="10" t="s">
        <v>2360</v>
      </c>
      <c r="AK739" s="10" t="s">
        <v>15</v>
      </c>
      <c r="AL739" s="10" t="s">
        <v>15</v>
      </c>
      <c r="AM739" s="10" t="s">
        <v>15</v>
      </c>
      <c r="AN739" s="10" t="s">
        <v>15</v>
      </c>
      <c r="AO739" s="10" t="s">
        <v>2282</v>
      </c>
      <c r="AP739" s="10" t="s">
        <v>15</v>
      </c>
      <c r="AQ739" s="10" t="s">
        <v>15</v>
      </c>
      <c r="AR739" s="10" t="s">
        <v>15</v>
      </c>
      <c r="AS739" s="10" t="s">
        <v>15</v>
      </c>
      <c r="AT739" s="10" t="s">
        <v>2359</v>
      </c>
      <c r="AU739" s="10">
        <f>SUM(COUNTIFS($P739:$AT739,{"Present - Approved","On behalf attendance - Approved","On behalf attendance - Regularise - Approved","Present - Regularise - Approved"}))</f>
        <v>25</v>
      </c>
      <c r="AV739" s="10">
        <f>SUM(COUNTIFS($P739:$AT739,{"Present - Awaiting","Present - Regularise - Awaiting"}))</f>
        <v>0</v>
      </c>
      <c r="AW739" s="10">
        <f>SUM(COUNTIFS($P739:$AT739,{"Weekoff - Approved","Weekoff Regularise - Approved","Weekoff - Regularise - Approved"}))</f>
        <v>4</v>
      </c>
      <c r="AX739" s="10">
        <f>SUM(COUNTIFS($P739:$AT739,{"Half Day - Approved","Halfday Present - Regularise - Approved","Halfday Present - Approved"}))/2</f>
        <v>0</v>
      </c>
      <c r="AY739" s="10">
        <f>SUM(COUNTIFS($P739:$AT739,{"Half Day - Awaiting"}))/2</f>
        <v>0</v>
      </c>
      <c r="AZ739" s="10">
        <f>COUNTIFS($P739:$AT739,"*Leave - approved*")</f>
        <v>1</v>
      </c>
      <c r="BA739" s="10">
        <f>SUM(COUNTIFS($P739:$AT739,{"Leave - Awaiting"}))</f>
        <v>0</v>
      </c>
      <c r="BB739" s="10">
        <f>COUNTIFS($P739:$AT739,"*Holiday*")</f>
        <v>1</v>
      </c>
      <c r="BC739" s="10">
        <f>SUM(COUNTIFS($P739:$AT739,{"Absent","Absent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39" s="10">
        <f>SUM(COUNTIFS($P739:$AT739,{"Not Marked","Halfday Present - Rejected","Half Day - Rejected","Marked Absent - Regularise - Rejected"}))</f>
        <v>0</v>
      </c>
      <c r="BE739" s="10">
        <f>COUNTIFS($P739:$AT739,"*NA*")</f>
        <v>0</v>
      </c>
      <c r="BF739" s="10">
        <f>SUM(AV739+AY739+BA739+BC739+BD739)</f>
        <v>0</v>
      </c>
      <c r="BG739" s="10">
        <f>SUM(AU739+AW739+AX739+AZ739+BB739)</f>
        <v>31</v>
      </c>
      <c r="BH739" s="10">
        <f>SUM($AU739:$BE739)</f>
        <v>31</v>
      </c>
      <c r="BI739" s="10">
        <f>BA739</f>
        <v>0</v>
      </c>
      <c r="BJ739" s="10">
        <f>BD739+BI739</f>
        <v>0</v>
      </c>
      <c r="BK739" s="10">
        <v>0</v>
      </c>
      <c r="BL739" s="10" t="s">
        <v>2380</v>
      </c>
      <c r="BM739" s="10" t="s">
        <v>2377</v>
      </c>
    </row>
    <row r="740" spans="1:65" x14ac:dyDescent="0.25">
      <c r="A740" s="10" t="s">
        <v>231</v>
      </c>
      <c r="B740" s="10" t="s">
        <v>232</v>
      </c>
      <c r="C740" s="10">
        <v>2003479874</v>
      </c>
      <c r="D740" s="10" t="s">
        <v>2011</v>
      </c>
      <c r="E740" s="10" t="s">
        <v>2012</v>
      </c>
      <c r="F740" s="10" t="s">
        <v>104</v>
      </c>
      <c r="G740" s="10" t="s">
        <v>96</v>
      </c>
      <c r="H740" s="10">
        <v>9779104543</v>
      </c>
      <c r="I740" s="10" t="s">
        <v>2013</v>
      </c>
      <c r="J740" s="22">
        <v>45717</v>
      </c>
      <c r="K740" s="10">
        <v>7888917894</v>
      </c>
      <c r="L740" s="10" t="s">
        <v>236</v>
      </c>
      <c r="M740" s="10" t="s">
        <v>237</v>
      </c>
      <c r="N740" s="10" t="s">
        <v>40</v>
      </c>
      <c r="O740" s="10" t="s">
        <v>41</v>
      </c>
      <c r="P740" s="10" t="s">
        <v>2359</v>
      </c>
      <c r="Q740" s="10" t="s">
        <v>15</v>
      </c>
      <c r="R740" s="10" t="s">
        <v>15</v>
      </c>
      <c r="S740" s="10" t="s">
        <v>15</v>
      </c>
      <c r="T740" s="10" t="s">
        <v>2282</v>
      </c>
      <c r="U740" s="10" t="s">
        <v>15</v>
      </c>
      <c r="V740" s="10" t="s">
        <v>15</v>
      </c>
      <c r="W740" s="10" t="s">
        <v>15</v>
      </c>
      <c r="X740" s="10" t="s">
        <v>15</v>
      </c>
      <c r="Y740" s="10" t="s">
        <v>15</v>
      </c>
      <c r="Z740" s="10" t="s">
        <v>15</v>
      </c>
      <c r="AA740" s="10" t="s">
        <v>2282</v>
      </c>
      <c r="AB740" s="10" t="s">
        <v>15</v>
      </c>
      <c r="AC740" s="10" t="s">
        <v>15</v>
      </c>
      <c r="AD740" s="10" t="s">
        <v>15</v>
      </c>
      <c r="AE740" s="10" t="s">
        <v>15</v>
      </c>
      <c r="AF740" s="10" t="s">
        <v>15</v>
      </c>
      <c r="AG740" s="10" t="s">
        <v>2362</v>
      </c>
      <c r="AH740" s="10" t="s">
        <v>2282</v>
      </c>
      <c r="AI740" s="10" t="s">
        <v>2359</v>
      </c>
      <c r="AJ740" s="10" t="s">
        <v>15</v>
      </c>
      <c r="AK740" s="10" t="s">
        <v>15</v>
      </c>
      <c r="AL740" s="10" t="s">
        <v>15</v>
      </c>
      <c r="AM740" s="10" t="s">
        <v>15</v>
      </c>
      <c r="AN740" s="10" t="s">
        <v>15</v>
      </c>
      <c r="AO740" s="10" t="s">
        <v>2282</v>
      </c>
      <c r="AP740" s="10" t="s">
        <v>15</v>
      </c>
      <c r="AQ740" s="10" t="s">
        <v>15</v>
      </c>
      <c r="AR740" s="10" t="s">
        <v>15</v>
      </c>
      <c r="AS740" s="10" t="s">
        <v>15</v>
      </c>
      <c r="AT740" s="10" t="s">
        <v>15</v>
      </c>
      <c r="AU740" s="10">
        <f>SUM(COUNTIFS($P740:$AT740,{"Present - Approved","On behalf attendance - Approved","On behalf attendance - Regularise - Approved","Present - Regularise - Approved"}))</f>
        <v>24</v>
      </c>
      <c r="AV740" s="10">
        <f>SUM(COUNTIFS($P740:$AT740,{"Present - Awaiting","Present - Regularise - Awaiting"}))</f>
        <v>0</v>
      </c>
      <c r="AW740" s="10">
        <f>SUM(COUNTIFS($P740:$AT740,{"Weekoff - Approved","Weekoff Regularise - Approved","Weekoff - Regularise - Approved"}))</f>
        <v>4</v>
      </c>
      <c r="AX740" s="10">
        <f>SUM(COUNTIFS($P740:$AT740,{"Half Day - Approved","Halfday Present - Regularise - Approved","Halfday Present - Approved"}))/2</f>
        <v>0</v>
      </c>
      <c r="AY740" s="10">
        <f>SUM(COUNTIFS($P740:$AT740,{"Half Day - Awaiting"}))/2</f>
        <v>0</v>
      </c>
      <c r="AZ740" s="10">
        <f>COUNTIFS($P740:$AT740,"*Leave - approved*")</f>
        <v>2</v>
      </c>
      <c r="BA740" s="10">
        <f>SUM(COUNTIFS($P740:$AT740,{"Leave - Awaiting"}))</f>
        <v>0</v>
      </c>
      <c r="BB740" s="10">
        <f>COUNTIFS($P740:$AT740,"*Holiday*")</f>
        <v>1</v>
      </c>
      <c r="BC740" s="10">
        <f>SUM(COUNTIFS($P740:$AT740,{"Absent","Absent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0" s="10">
        <f>SUM(COUNTIFS($P740:$AT740,{"Not Marked","Halfday Present - Rejected","Half Day - Rejected","Marked Absent - Regularise - Rejected"}))</f>
        <v>0</v>
      </c>
      <c r="BE740" s="10">
        <f>COUNTIFS($P740:$AT740,"*NA*")</f>
        <v>0</v>
      </c>
      <c r="BF740" s="10">
        <f>SUM(AV740+AY740+BA740+BC740+BD740)</f>
        <v>0</v>
      </c>
      <c r="BG740" s="10">
        <f>SUM(AU740+AW740+AX740+AZ740+BB740)</f>
        <v>31</v>
      </c>
      <c r="BH740" s="10">
        <f>SUM($AU740:$BE740)</f>
        <v>31</v>
      </c>
      <c r="BI740" s="10">
        <f>BA740</f>
        <v>0</v>
      </c>
      <c r="BJ740" s="10">
        <f>BD740+BI740</f>
        <v>0</v>
      </c>
      <c r="BK740" s="10">
        <v>0</v>
      </c>
      <c r="BL740" s="10" t="s">
        <v>2380</v>
      </c>
      <c r="BM740" s="10" t="s">
        <v>2377</v>
      </c>
    </row>
    <row r="741" spans="1:65" x14ac:dyDescent="0.25">
      <c r="A741" s="10" t="s">
        <v>87</v>
      </c>
      <c r="B741" s="10" t="s">
        <v>2077</v>
      </c>
      <c r="C741" s="10">
        <v>2003509952</v>
      </c>
      <c r="D741" s="10" t="s">
        <v>2078</v>
      </c>
      <c r="E741" s="10" t="s">
        <v>2079</v>
      </c>
      <c r="F741" s="10" t="s">
        <v>91</v>
      </c>
      <c r="G741" s="10" t="s">
        <v>36</v>
      </c>
      <c r="H741" s="10">
        <v>9734769564</v>
      </c>
      <c r="I741" s="10" t="s">
        <v>37</v>
      </c>
      <c r="J741" s="22">
        <v>45757</v>
      </c>
      <c r="K741" s="10">
        <v>7980397900</v>
      </c>
      <c r="L741" s="10" t="s">
        <v>92</v>
      </c>
      <c r="M741" s="10" t="s">
        <v>2080</v>
      </c>
      <c r="N741" s="10" t="s">
        <v>2389</v>
      </c>
      <c r="O741" s="15">
        <v>45811</v>
      </c>
      <c r="P741" s="10" t="s">
        <v>15</v>
      </c>
      <c r="Q741" s="10" t="s">
        <v>15</v>
      </c>
      <c r="R741" s="10" t="s">
        <v>2359</v>
      </c>
      <c r="S741" s="10" t="s">
        <v>15</v>
      </c>
      <c r="T741" s="10" t="s">
        <v>2282</v>
      </c>
      <c r="U741" s="10" t="s">
        <v>15</v>
      </c>
      <c r="V741" s="10" t="s">
        <v>15</v>
      </c>
      <c r="W741" s="10" t="s">
        <v>15</v>
      </c>
      <c r="X741" s="10" t="s">
        <v>15</v>
      </c>
      <c r="Y741" s="10" t="s">
        <v>15</v>
      </c>
      <c r="Z741" s="10" t="s">
        <v>15</v>
      </c>
      <c r="AA741" s="10" t="s">
        <v>2282</v>
      </c>
      <c r="AB741" s="10" t="s">
        <v>2361</v>
      </c>
      <c r="AC741" s="10" t="s">
        <v>2361</v>
      </c>
      <c r="AD741" s="10" t="s">
        <v>25</v>
      </c>
      <c r="AE741" s="10" t="s">
        <v>25</v>
      </c>
      <c r="AF741" s="10" t="s">
        <v>25</v>
      </c>
      <c r="AG741" s="10" t="s">
        <v>25</v>
      </c>
      <c r="AH741" s="10" t="s">
        <v>25</v>
      </c>
      <c r="AI741" s="10" t="s">
        <v>25</v>
      </c>
      <c r="AJ741" s="10" t="s">
        <v>25</v>
      </c>
      <c r="AK741" s="10" t="s">
        <v>25</v>
      </c>
      <c r="AL741" s="10" t="s">
        <v>25</v>
      </c>
      <c r="AM741" s="10" t="s">
        <v>25</v>
      </c>
      <c r="AN741" s="10" t="s">
        <v>25</v>
      </c>
      <c r="AO741" s="10" t="s">
        <v>25</v>
      </c>
      <c r="AP741" s="10" t="s">
        <v>25</v>
      </c>
      <c r="AQ741" s="10" t="s">
        <v>25</v>
      </c>
      <c r="AR741" s="10" t="s">
        <v>25</v>
      </c>
      <c r="AS741" s="10" t="s">
        <v>25</v>
      </c>
      <c r="AT741" s="10" t="s">
        <v>25</v>
      </c>
      <c r="AU741" s="10">
        <f>SUM(COUNTIFS($P741:$AT741,{"Present - Approved","On behalf attendance - Approved","On behalf attendance - Regularise - Approved","Present - Regularise - Approved"}))</f>
        <v>9</v>
      </c>
      <c r="AV741" s="10">
        <f>SUM(COUNTIFS($P741:$AT741,{"Present - Awaiting","Present - Regularise - Awaiting"}))</f>
        <v>0</v>
      </c>
      <c r="AW741" s="10">
        <f>SUM(COUNTIFS($P741:$AT741,{"Weekoff - Approved","Weekoff Regularise - Approved","Weekoff - Regularise - Approved"}))</f>
        <v>2</v>
      </c>
      <c r="AX741" s="10">
        <f>SUM(COUNTIFS($P741:$AT741,{"Half Day - Approved","Halfday Present - Regularise - Approved","Halfday Present - Approved"}))/2</f>
        <v>0</v>
      </c>
      <c r="AY741" s="10">
        <f>SUM(COUNTIFS($P741:$AT741,{"Half Day - Awaiting"}))/2</f>
        <v>0</v>
      </c>
      <c r="AZ741" s="10">
        <f>COUNTIFS($P741:$AT741,"*Leave - approved*")</f>
        <v>1</v>
      </c>
      <c r="BA741" s="10">
        <f>SUM(COUNTIFS($P741:$AT741,{"Leave - Awaiting"}))</f>
        <v>0</v>
      </c>
      <c r="BB741" s="10">
        <f>COUNTIFS($P741:$AT741,"*Holiday*")</f>
        <v>0</v>
      </c>
      <c r="BC741" s="10">
        <f>SUM(COUNTIFS($P741:$AT741,{"Absent","Absent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1" s="10">
        <f>SUM(COUNTIFS($P741:$AT741,{"Not Marked","Halfday Present - Rejected","Half Day - Rejected","Marked Absent - Regularise - Rejected"}))</f>
        <v>2</v>
      </c>
      <c r="BE741" s="10">
        <f>COUNTIFS($P741:$AT741,"*NA*")</f>
        <v>17</v>
      </c>
      <c r="BF741" s="10">
        <f>SUM(AV741+AY741+BA741+BC741+BD741)</f>
        <v>2</v>
      </c>
      <c r="BG741" s="10">
        <f>SUM(AU741+AW741+AX741+AZ741+BB741)</f>
        <v>12</v>
      </c>
      <c r="BH741" s="10">
        <f>SUM($AU741:$BE741)</f>
        <v>31</v>
      </c>
      <c r="BI741" s="10">
        <f>BA741</f>
        <v>0</v>
      </c>
      <c r="BJ741" s="10">
        <f>BD741+BI741</f>
        <v>2</v>
      </c>
      <c r="BK741" s="10">
        <v>2</v>
      </c>
      <c r="BL741" s="10" t="s">
        <v>2384</v>
      </c>
      <c r="BM741" s="10" t="s">
        <v>2377</v>
      </c>
    </row>
    <row r="742" spans="1:65" s="20" customFormat="1" x14ac:dyDescent="0.25">
      <c r="A742" s="10" t="s">
        <v>117</v>
      </c>
      <c r="B742" s="10" t="s">
        <v>249</v>
      </c>
      <c r="C742" s="10">
        <v>2003479875</v>
      </c>
      <c r="D742" s="10" t="s">
        <v>2014</v>
      </c>
      <c r="E742" s="10" t="s">
        <v>2015</v>
      </c>
      <c r="F742" s="10" t="s">
        <v>35</v>
      </c>
      <c r="G742" s="10" t="s">
        <v>1941</v>
      </c>
      <c r="H742" s="10">
        <v>7010697548</v>
      </c>
      <c r="I742" s="10" t="s">
        <v>228</v>
      </c>
      <c r="J742" s="22">
        <v>45719</v>
      </c>
      <c r="K742" s="10">
        <v>9791723851</v>
      </c>
      <c r="L742" s="10" t="s">
        <v>1319</v>
      </c>
      <c r="M742" s="10" t="s">
        <v>122</v>
      </c>
      <c r="N742" s="10" t="s">
        <v>40</v>
      </c>
      <c r="O742" s="10" t="s">
        <v>41</v>
      </c>
      <c r="P742" s="10" t="s">
        <v>15</v>
      </c>
      <c r="Q742" s="10" t="s">
        <v>15</v>
      </c>
      <c r="R742" s="10" t="s">
        <v>15</v>
      </c>
      <c r="S742" s="10" t="s">
        <v>15</v>
      </c>
      <c r="T742" s="10" t="s">
        <v>2282</v>
      </c>
      <c r="U742" s="10" t="s">
        <v>15</v>
      </c>
      <c r="V742" s="10" t="s">
        <v>15</v>
      </c>
      <c r="W742" s="10" t="s">
        <v>15</v>
      </c>
      <c r="X742" s="10" t="s">
        <v>15</v>
      </c>
      <c r="Y742" s="10" t="s">
        <v>15</v>
      </c>
      <c r="Z742" s="10" t="s">
        <v>15</v>
      </c>
      <c r="AA742" s="10" t="s">
        <v>2282</v>
      </c>
      <c r="AB742" s="10" t="s">
        <v>15</v>
      </c>
      <c r="AC742" s="10" t="s">
        <v>15</v>
      </c>
      <c r="AD742" s="10" t="s">
        <v>15</v>
      </c>
      <c r="AE742" s="10" t="s">
        <v>15</v>
      </c>
      <c r="AF742" s="10" t="s">
        <v>15</v>
      </c>
      <c r="AG742" s="10" t="s">
        <v>15</v>
      </c>
      <c r="AH742" s="10" t="s">
        <v>2282</v>
      </c>
      <c r="AI742" s="10" t="s">
        <v>15</v>
      </c>
      <c r="AJ742" s="10" t="s">
        <v>15</v>
      </c>
      <c r="AK742" s="10" t="s">
        <v>15</v>
      </c>
      <c r="AL742" s="10" t="s">
        <v>15</v>
      </c>
      <c r="AM742" s="10" t="s">
        <v>15</v>
      </c>
      <c r="AN742" s="10" t="s">
        <v>15</v>
      </c>
      <c r="AO742" s="10" t="s">
        <v>2282</v>
      </c>
      <c r="AP742" s="10" t="s">
        <v>15</v>
      </c>
      <c r="AQ742" s="10" t="s">
        <v>15</v>
      </c>
      <c r="AR742" s="10" t="s">
        <v>15</v>
      </c>
      <c r="AS742" s="10" t="s">
        <v>15</v>
      </c>
      <c r="AT742" s="10" t="s">
        <v>15</v>
      </c>
      <c r="AU742" s="10">
        <f>SUM(COUNTIFS($P742:$AT742,{"Present - Approved","On behalf attendance - Approved","On behalf attendance - Regularise - Approved","Present - Regularise - Approved"}))</f>
        <v>27</v>
      </c>
      <c r="AV742" s="10">
        <f>SUM(COUNTIFS($P742:$AT742,{"Present - Awaiting","Present - Regularise - Awaiting"}))</f>
        <v>0</v>
      </c>
      <c r="AW742" s="10">
        <f>SUM(COUNTIFS($P742:$AT742,{"Weekoff - Approved","Weekoff Regularise - Approved","Weekoff - Regularise - Approved"}))</f>
        <v>4</v>
      </c>
      <c r="AX742" s="10">
        <f>SUM(COUNTIFS($P742:$AT742,{"Half Day - Approved","Halfday Present - Regularise - Approved","Halfday Present - Approved"}))/2</f>
        <v>0</v>
      </c>
      <c r="AY742" s="10">
        <f>SUM(COUNTIFS($P742:$AT742,{"Half Day - Awaiting"}))/2</f>
        <v>0</v>
      </c>
      <c r="AZ742" s="10">
        <f>COUNTIFS($P742:$AT742,"*Leave - approved*")</f>
        <v>0</v>
      </c>
      <c r="BA742" s="10">
        <f>SUM(COUNTIFS($P742:$AT742,{"Leave - Awaiting"}))</f>
        <v>0</v>
      </c>
      <c r="BB742" s="10">
        <f>COUNTIFS($P742:$AT742,"*Holiday*")</f>
        <v>0</v>
      </c>
      <c r="BC742" s="10">
        <f>SUM(COUNTIFS($P742:$AT742,{"Absent","Absent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2" s="10">
        <f>SUM(COUNTIFS($P742:$AT742,{"Not Marked","Halfday Present - Rejected","Half Day - Rejected","Marked Absent - Regularise - Rejected"}))</f>
        <v>0</v>
      </c>
      <c r="BE742" s="10">
        <f>COUNTIFS($P742:$AT742,"*NA*")</f>
        <v>0</v>
      </c>
      <c r="BF742" s="10">
        <f>SUM(AV742+AY742+BA742+BC742+BD742)</f>
        <v>0</v>
      </c>
      <c r="BG742" s="10">
        <f>SUM(AU742+AW742+AX742+AZ742+BB742)</f>
        <v>31</v>
      </c>
      <c r="BH742" s="10">
        <f>SUM($AU742:$BE742)</f>
        <v>31</v>
      </c>
      <c r="BI742" s="10">
        <f>BA742</f>
        <v>0</v>
      </c>
      <c r="BJ742" s="10">
        <f>BD742+BI742</f>
        <v>0</v>
      </c>
      <c r="BK742" s="10">
        <v>0</v>
      </c>
      <c r="BL742" s="10" t="s">
        <v>2380</v>
      </c>
      <c r="BM742" s="10" t="s">
        <v>2377</v>
      </c>
    </row>
    <row r="743" spans="1:65" x14ac:dyDescent="0.25">
      <c r="A743" s="10" t="s">
        <v>87</v>
      </c>
      <c r="B743" s="10" t="s">
        <v>2084</v>
      </c>
      <c r="C743" s="10">
        <v>2003509926</v>
      </c>
      <c r="D743" s="10" t="s">
        <v>2085</v>
      </c>
      <c r="E743" s="10" t="s">
        <v>2086</v>
      </c>
      <c r="F743" s="10" t="s">
        <v>91</v>
      </c>
      <c r="G743" s="10" t="s">
        <v>36</v>
      </c>
      <c r="H743" s="10">
        <v>7047009644</v>
      </c>
      <c r="I743" s="10" t="s">
        <v>37</v>
      </c>
      <c r="J743" s="22">
        <v>45748</v>
      </c>
      <c r="K743" s="10">
        <v>7980397900</v>
      </c>
      <c r="L743" s="10" t="s">
        <v>92</v>
      </c>
      <c r="M743" s="10" t="s">
        <v>2080</v>
      </c>
      <c r="N743" s="10" t="s">
        <v>2389</v>
      </c>
      <c r="O743" s="15">
        <v>45810</v>
      </c>
      <c r="P743" s="10" t="s">
        <v>15</v>
      </c>
      <c r="Q743" s="10" t="s">
        <v>2364</v>
      </c>
      <c r="R743" s="10" t="s">
        <v>15</v>
      </c>
      <c r="S743" s="10" t="s">
        <v>15</v>
      </c>
      <c r="T743" s="10" t="s">
        <v>2282</v>
      </c>
      <c r="U743" s="10" t="s">
        <v>15</v>
      </c>
      <c r="V743" s="10" t="s">
        <v>15</v>
      </c>
      <c r="W743" s="10" t="s">
        <v>2361</v>
      </c>
      <c r="X743" s="10" t="s">
        <v>2361</v>
      </c>
      <c r="Y743" s="10" t="s">
        <v>2361</v>
      </c>
      <c r="Z743" s="10" t="s">
        <v>2361</v>
      </c>
      <c r="AA743" s="10" t="s">
        <v>2282</v>
      </c>
      <c r="AB743" s="10" t="s">
        <v>2361</v>
      </c>
      <c r="AC743" s="10" t="s">
        <v>25</v>
      </c>
      <c r="AD743" s="10" t="s">
        <v>25</v>
      </c>
      <c r="AE743" s="10" t="s">
        <v>25</v>
      </c>
      <c r="AF743" s="10" t="s">
        <v>25</v>
      </c>
      <c r="AG743" s="10" t="s">
        <v>25</v>
      </c>
      <c r="AH743" s="10" t="s">
        <v>25</v>
      </c>
      <c r="AI743" s="10" t="s">
        <v>25</v>
      </c>
      <c r="AJ743" s="10" t="s">
        <v>25</v>
      </c>
      <c r="AK743" s="10" t="s">
        <v>25</v>
      </c>
      <c r="AL743" s="10" t="s">
        <v>25</v>
      </c>
      <c r="AM743" s="10" t="s">
        <v>25</v>
      </c>
      <c r="AN743" s="10" t="s">
        <v>25</v>
      </c>
      <c r="AO743" s="10" t="s">
        <v>25</v>
      </c>
      <c r="AP743" s="10" t="s">
        <v>25</v>
      </c>
      <c r="AQ743" s="10" t="s">
        <v>25</v>
      </c>
      <c r="AR743" s="10" t="s">
        <v>25</v>
      </c>
      <c r="AS743" s="10" t="s">
        <v>25</v>
      </c>
      <c r="AT743" s="10" t="s">
        <v>25</v>
      </c>
      <c r="AU743" s="10">
        <f>SUM(COUNTIFS($P743:$AT743,{"Present - Approved","On behalf attendance - Approved","On behalf attendance - Regularise - Approved","Present - Regularise - Approved"}))</f>
        <v>5</v>
      </c>
      <c r="AV743" s="10">
        <f>SUM(COUNTIFS($P743:$AT743,{"Present - Awaiting","Present - Regularise - Awaiting"}))</f>
        <v>0</v>
      </c>
      <c r="AW743" s="10">
        <f>SUM(COUNTIFS($P743:$AT743,{"Weekoff - Approved","Weekoff Regularise - Approved","Weekoff - Regularise - Approved"}))</f>
        <v>2</v>
      </c>
      <c r="AX743" s="10">
        <f>SUM(COUNTIFS($P743:$AT743,{"Half Day - Approved","Halfday Present - Regularise - Approved","Halfday Present - Approved"}))/2</f>
        <v>0</v>
      </c>
      <c r="AY743" s="10">
        <f>SUM(COUNTIFS($P743:$AT743,{"Half Day - Awaiting"}))/2</f>
        <v>0</v>
      </c>
      <c r="AZ743" s="10">
        <f>COUNTIFS($P743:$AT743,"*Leave - approved*")</f>
        <v>0</v>
      </c>
      <c r="BA743" s="10">
        <f>SUM(COUNTIFS($P743:$AT743,{"Leave - Awaiting"}))</f>
        <v>0</v>
      </c>
      <c r="BB743" s="10">
        <f>COUNTIFS($P743:$AT743,"*Holiday*")</f>
        <v>0</v>
      </c>
      <c r="BC743" s="10">
        <f>SUM(COUNTIFS($P743:$AT743,{"Absent","Absent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743" s="10">
        <f>SUM(COUNTIFS($P743:$AT743,{"Not Marked","Halfday Present - Rejected","Half Day - Rejected","Marked Absent - Regularise - Rejected"}))</f>
        <v>5</v>
      </c>
      <c r="BE743" s="10">
        <f>COUNTIFS($P743:$AT743,"*NA*")</f>
        <v>18</v>
      </c>
      <c r="BF743" s="10">
        <f>SUM(AV743+AY743+BA743+BC743+BD743)</f>
        <v>6</v>
      </c>
      <c r="BG743" s="10">
        <f>SUM(AU743+AW743+AX743+AZ743+BB743)</f>
        <v>7</v>
      </c>
      <c r="BH743" s="10">
        <f>SUM($AU743:$BE743)</f>
        <v>31</v>
      </c>
      <c r="BI743" s="10">
        <f>BA743</f>
        <v>0</v>
      </c>
      <c r="BJ743" s="10">
        <f>BD743+BI743</f>
        <v>5</v>
      </c>
      <c r="BK743" s="10">
        <v>6</v>
      </c>
      <c r="BL743" s="10" t="s">
        <v>2384</v>
      </c>
      <c r="BM743" s="10" t="s">
        <v>2377</v>
      </c>
    </row>
    <row r="744" spans="1:65" x14ac:dyDescent="0.25">
      <c r="A744" s="10" t="s">
        <v>107</v>
      </c>
      <c r="B744" s="10" t="s">
        <v>318</v>
      </c>
      <c r="C744" s="10">
        <v>2003479877</v>
      </c>
      <c r="D744" s="10" t="s">
        <v>2016</v>
      </c>
      <c r="E744" s="10" t="s">
        <v>2017</v>
      </c>
      <c r="F744" s="10" t="s">
        <v>104</v>
      </c>
      <c r="G744" s="10" t="s">
        <v>1628</v>
      </c>
      <c r="H744" s="10">
        <v>8896891471</v>
      </c>
      <c r="I744" s="10" t="s">
        <v>1216</v>
      </c>
      <c r="J744" s="22">
        <v>45703</v>
      </c>
      <c r="K744" s="10">
        <v>9795018781</v>
      </c>
      <c r="L744" s="10" t="s">
        <v>394</v>
      </c>
      <c r="M744" s="10" t="s">
        <v>371</v>
      </c>
      <c r="N744" s="10" t="s">
        <v>40</v>
      </c>
      <c r="O744" s="10" t="s">
        <v>41</v>
      </c>
      <c r="P744" s="10" t="s">
        <v>2360</v>
      </c>
      <c r="Q744" s="10" t="s">
        <v>15</v>
      </c>
      <c r="R744" s="10" t="s">
        <v>15</v>
      </c>
      <c r="S744" s="10" t="s">
        <v>15</v>
      </c>
      <c r="T744" s="10" t="s">
        <v>2282</v>
      </c>
      <c r="U744" s="10" t="s">
        <v>15</v>
      </c>
      <c r="V744" s="10" t="s">
        <v>15</v>
      </c>
      <c r="W744" s="10" t="s">
        <v>15</v>
      </c>
      <c r="X744" s="10" t="s">
        <v>15</v>
      </c>
      <c r="Y744" s="10" t="s">
        <v>15</v>
      </c>
      <c r="Z744" s="10" t="s">
        <v>15</v>
      </c>
      <c r="AA744" s="10" t="s">
        <v>2282</v>
      </c>
      <c r="AB744" s="10" t="s">
        <v>15</v>
      </c>
      <c r="AC744" s="10" t="s">
        <v>15</v>
      </c>
      <c r="AD744" s="10" t="s">
        <v>15</v>
      </c>
      <c r="AE744" s="10" t="s">
        <v>15</v>
      </c>
      <c r="AF744" s="10" t="s">
        <v>15</v>
      </c>
      <c r="AG744" s="10" t="s">
        <v>2362</v>
      </c>
      <c r="AH744" s="10" t="s">
        <v>2282</v>
      </c>
      <c r="AI744" s="10" t="s">
        <v>15</v>
      </c>
      <c r="AJ744" s="10" t="s">
        <v>15</v>
      </c>
      <c r="AK744" s="10" t="s">
        <v>15</v>
      </c>
      <c r="AL744" s="10" t="s">
        <v>2367</v>
      </c>
      <c r="AM744" s="10" t="s">
        <v>2367</v>
      </c>
      <c r="AN744" s="10" t="s">
        <v>15</v>
      </c>
      <c r="AO744" s="10" t="s">
        <v>2282</v>
      </c>
      <c r="AP744" s="10" t="s">
        <v>15</v>
      </c>
      <c r="AQ744" s="10" t="s">
        <v>15</v>
      </c>
      <c r="AR744" s="10" t="s">
        <v>15</v>
      </c>
      <c r="AS744" s="10" t="s">
        <v>15</v>
      </c>
      <c r="AT744" s="10" t="s">
        <v>15</v>
      </c>
      <c r="AU744" s="10">
        <f>SUM(COUNTIFS($P744:$AT744,{"Present - Approved","On behalf attendance - Approved","On behalf attendance - Regularise - Approved","Present - Regularise - Approved"}))</f>
        <v>26</v>
      </c>
      <c r="AV744" s="10">
        <f>SUM(COUNTIFS($P744:$AT744,{"Present - Awaiting","Present - Regularise - Awaiting"}))</f>
        <v>0</v>
      </c>
      <c r="AW744" s="10">
        <f>SUM(COUNTIFS($P744:$AT744,{"Weekoff - Approved","Weekoff Regularise - Approved","Weekoff - Regularise - Approved"}))</f>
        <v>4</v>
      </c>
      <c r="AX744" s="10">
        <f>SUM(COUNTIFS($P744:$AT744,{"Half Day - Approved","Halfday Present - Regularise - Approved","Halfday Present - Approved"}))/2</f>
        <v>0</v>
      </c>
      <c r="AY744" s="10">
        <f>SUM(COUNTIFS($P744:$AT744,{"Half Day - Awaiting"}))/2</f>
        <v>0</v>
      </c>
      <c r="AZ744" s="10">
        <f>COUNTIFS($P744:$AT744,"*Leave - approved*")</f>
        <v>0</v>
      </c>
      <c r="BA744" s="10">
        <f>SUM(COUNTIFS($P744:$AT744,{"Leave - Awaiting"}))</f>
        <v>0</v>
      </c>
      <c r="BB744" s="10">
        <f>COUNTIFS($P744:$AT744,"*Holiday*")</f>
        <v>1</v>
      </c>
      <c r="BC744" s="10">
        <f>SUM(COUNTIFS($P744:$AT744,{"Absent","Absent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4" s="10">
        <f>SUM(COUNTIFS($P744:$AT744,{"Not Marked","Halfday Present - Rejected","Half Day - Rejected","Marked Absent - Regularise - Rejected"}))</f>
        <v>0</v>
      </c>
      <c r="BE744" s="10">
        <f>COUNTIFS($P744:$AT744,"*NA*")</f>
        <v>0</v>
      </c>
      <c r="BF744" s="10">
        <f>SUM(AV744+AY744+BA744+BC744+BD744)</f>
        <v>0</v>
      </c>
      <c r="BG744" s="10">
        <f>SUM(AU744+AW744+AX744+AZ744+BB744)</f>
        <v>31</v>
      </c>
      <c r="BH744" s="10">
        <f>SUM($AU744:$BE744)</f>
        <v>31</v>
      </c>
      <c r="BI744" s="10">
        <f>BA744</f>
        <v>0</v>
      </c>
      <c r="BJ744" s="10">
        <f>BD744+BI744</f>
        <v>0</v>
      </c>
      <c r="BK744" s="10">
        <v>0</v>
      </c>
      <c r="BL744" s="10" t="s">
        <v>2380</v>
      </c>
      <c r="BM744" s="10" t="s">
        <v>2377</v>
      </c>
    </row>
    <row r="745" spans="1:65" x14ac:dyDescent="0.25">
      <c r="A745" s="10" t="s">
        <v>107</v>
      </c>
      <c r="B745" s="10" t="s">
        <v>2018</v>
      </c>
      <c r="C745" s="10">
        <v>2003479873</v>
      </c>
      <c r="D745" s="10" t="s">
        <v>2019</v>
      </c>
      <c r="E745" s="10" t="s">
        <v>2020</v>
      </c>
      <c r="F745" s="10" t="s">
        <v>104</v>
      </c>
      <c r="G745" s="10" t="s">
        <v>1628</v>
      </c>
      <c r="H745" s="10">
        <v>8864886663</v>
      </c>
      <c r="I745" s="10" t="s">
        <v>1216</v>
      </c>
      <c r="J745" s="22">
        <v>45712</v>
      </c>
      <c r="K745" s="10">
        <v>9565577263</v>
      </c>
      <c r="L745" s="10" t="s">
        <v>917</v>
      </c>
      <c r="M745" s="10" t="s">
        <v>375</v>
      </c>
      <c r="N745" s="10" t="s">
        <v>40</v>
      </c>
      <c r="O745" s="10" t="s">
        <v>41</v>
      </c>
      <c r="P745" s="10" t="s">
        <v>15</v>
      </c>
      <c r="Q745" s="10" t="s">
        <v>15</v>
      </c>
      <c r="R745" s="10" t="s">
        <v>15</v>
      </c>
      <c r="S745" s="10" t="s">
        <v>15</v>
      </c>
      <c r="T745" s="10" t="s">
        <v>2282</v>
      </c>
      <c r="U745" s="10" t="s">
        <v>15</v>
      </c>
      <c r="V745" s="10" t="s">
        <v>15</v>
      </c>
      <c r="W745" s="10" t="s">
        <v>15</v>
      </c>
      <c r="X745" s="10" t="s">
        <v>15</v>
      </c>
      <c r="Y745" s="10" t="s">
        <v>15</v>
      </c>
      <c r="Z745" s="10" t="s">
        <v>15</v>
      </c>
      <c r="AA745" s="10" t="s">
        <v>2282</v>
      </c>
      <c r="AB745" s="10" t="s">
        <v>15</v>
      </c>
      <c r="AC745" s="10" t="s">
        <v>15</v>
      </c>
      <c r="AD745" s="10" t="s">
        <v>15</v>
      </c>
      <c r="AE745" s="10" t="s">
        <v>15</v>
      </c>
      <c r="AF745" s="10" t="s">
        <v>15</v>
      </c>
      <c r="AG745" s="10" t="s">
        <v>2362</v>
      </c>
      <c r="AH745" s="10" t="s">
        <v>2282</v>
      </c>
      <c r="AI745" s="10" t="s">
        <v>15</v>
      </c>
      <c r="AJ745" s="10" t="s">
        <v>15</v>
      </c>
      <c r="AK745" s="10" t="s">
        <v>15</v>
      </c>
      <c r="AL745" s="10" t="s">
        <v>15</v>
      </c>
      <c r="AM745" s="10" t="s">
        <v>15</v>
      </c>
      <c r="AN745" s="10" t="s">
        <v>15</v>
      </c>
      <c r="AO745" s="10" t="s">
        <v>2282</v>
      </c>
      <c r="AP745" s="10" t="s">
        <v>15</v>
      </c>
      <c r="AQ745" s="10" t="s">
        <v>15</v>
      </c>
      <c r="AR745" s="10" t="s">
        <v>15</v>
      </c>
      <c r="AS745" s="10" t="s">
        <v>15</v>
      </c>
      <c r="AT745" s="10" t="s">
        <v>15</v>
      </c>
      <c r="AU745" s="10">
        <f>SUM(COUNTIFS($P745:$AT745,{"Present - Approved","On behalf attendance - Approved","On behalf attendance - Regularise - Approved","Present - Regularise - Approved"}))</f>
        <v>26</v>
      </c>
      <c r="AV745" s="10">
        <f>SUM(COUNTIFS($P745:$AT745,{"Present - Awaiting","Present - Regularise - Awaiting"}))</f>
        <v>0</v>
      </c>
      <c r="AW745" s="10">
        <f>SUM(COUNTIFS($P745:$AT745,{"Weekoff - Approved","Weekoff Regularise - Approved","Weekoff - Regularise - Approved"}))</f>
        <v>4</v>
      </c>
      <c r="AX745" s="10">
        <f>SUM(COUNTIFS($P745:$AT745,{"Half Day - Approved","Halfday Present - Regularise - Approved","Halfday Present - Approved"}))/2</f>
        <v>0</v>
      </c>
      <c r="AY745" s="10">
        <f>SUM(COUNTIFS($P745:$AT745,{"Half Day - Awaiting"}))/2</f>
        <v>0</v>
      </c>
      <c r="AZ745" s="10">
        <f>COUNTIFS($P745:$AT745,"*Leave - approved*")</f>
        <v>0</v>
      </c>
      <c r="BA745" s="10">
        <f>SUM(COUNTIFS($P745:$AT745,{"Leave - Awaiting"}))</f>
        <v>0</v>
      </c>
      <c r="BB745" s="10">
        <f>COUNTIFS($P745:$AT745,"*Holiday*")</f>
        <v>1</v>
      </c>
      <c r="BC745" s="10">
        <f>SUM(COUNTIFS($P745:$AT745,{"Absent","Absent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5" s="10">
        <f>SUM(COUNTIFS($P745:$AT745,{"Not Marked","Halfday Present - Rejected","Half Day - Rejected","Marked Absent - Regularise - Rejected"}))</f>
        <v>0</v>
      </c>
      <c r="BE745" s="10">
        <f>COUNTIFS($P745:$AT745,"*NA*")</f>
        <v>0</v>
      </c>
      <c r="BF745" s="10">
        <f>SUM(AV745+AY745+BA745+BC745+BD745)</f>
        <v>0</v>
      </c>
      <c r="BG745" s="10">
        <f>SUM(AU745+AW745+AX745+AZ745+BB745)</f>
        <v>31</v>
      </c>
      <c r="BH745" s="10">
        <f>SUM($AU745:$BE745)</f>
        <v>31</v>
      </c>
      <c r="BI745" s="10">
        <f>BA745</f>
        <v>0</v>
      </c>
      <c r="BJ745" s="10">
        <f>BD745+BI745</f>
        <v>0</v>
      </c>
      <c r="BK745" s="10">
        <v>0</v>
      </c>
      <c r="BL745" s="10" t="s">
        <v>2380</v>
      </c>
      <c r="BM745" s="10" t="s">
        <v>2377</v>
      </c>
    </row>
    <row r="746" spans="1:65" x14ac:dyDescent="0.25">
      <c r="A746" s="10" t="s">
        <v>31</v>
      </c>
      <c r="B746" s="10" t="s">
        <v>136</v>
      </c>
      <c r="C746" s="10">
        <v>2003479881</v>
      </c>
      <c r="D746" s="10" t="s">
        <v>2023</v>
      </c>
      <c r="E746" s="10" t="s">
        <v>2024</v>
      </c>
      <c r="F746" s="10" t="s">
        <v>35</v>
      </c>
      <c r="G746" s="10" t="s">
        <v>1628</v>
      </c>
      <c r="H746" s="10">
        <v>7899334421</v>
      </c>
      <c r="I746" s="10" t="s">
        <v>1216</v>
      </c>
      <c r="J746" s="22">
        <v>45705</v>
      </c>
      <c r="K746" s="10">
        <v>7349039142</v>
      </c>
      <c r="L746" s="10" t="s">
        <v>546</v>
      </c>
      <c r="M746" s="10" t="s">
        <v>140</v>
      </c>
      <c r="N746" s="10" t="s">
        <v>40</v>
      </c>
      <c r="O746" s="10" t="s">
        <v>41</v>
      </c>
      <c r="P746" s="10" t="s">
        <v>15</v>
      </c>
      <c r="Q746" s="10" t="s">
        <v>15</v>
      </c>
      <c r="R746" s="10" t="s">
        <v>15</v>
      </c>
      <c r="S746" s="10" t="s">
        <v>15</v>
      </c>
      <c r="T746" s="10" t="s">
        <v>2282</v>
      </c>
      <c r="U746" s="10" t="s">
        <v>15</v>
      </c>
      <c r="V746" s="10" t="s">
        <v>15</v>
      </c>
      <c r="W746" s="10" t="s">
        <v>15</v>
      </c>
      <c r="X746" s="10" t="s">
        <v>15</v>
      </c>
      <c r="Y746" s="10" t="s">
        <v>15</v>
      </c>
      <c r="Z746" s="10" t="s">
        <v>15</v>
      </c>
      <c r="AA746" s="10" t="s">
        <v>2282</v>
      </c>
      <c r="AB746" s="10" t="s">
        <v>15</v>
      </c>
      <c r="AC746" s="10" t="s">
        <v>15</v>
      </c>
      <c r="AD746" s="10" t="s">
        <v>15</v>
      </c>
      <c r="AE746" s="10" t="s">
        <v>15</v>
      </c>
      <c r="AF746" s="10" t="s">
        <v>15</v>
      </c>
      <c r="AG746" s="10" t="s">
        <v>15</v>
      </c>
      <c r="AH746" s="10" t="s">
        <v>2282</v>
      </c>
      <c r="AI746" s="10" t="s">
        <v>15</v>
      </c>
      <c r="AJ746" s="10" t="s">
        <v>15</v>
      </c>
      <c r="AK746" s="10" t="s">
        <v>15</v>
      </c>
      <c r="AL746" s="10" t="s">
        <v>15</v>
      </c>
      <c r="AM746" s="10" t="s">
        <v>15</v>
      </c>
      <c r="AN746" s="10" t="s">
        <v>15</v>
      </c>
      <c r="AO746" s="10" t="s">
        <v>2282</v>
      </c>
      <c r="AP746" s="10" t="s">
        <v>15</v>
      </c>
      <c r="AQ746" s="10" t="s">
        <v>15</v>
      </c>
      <c r="AR746" s="10" t="s">
        <v>15</v>
      </c>
      <c r="AS746" s="10" t="s">
        <v>15</v>
      </c>
      <c r="AT746" s="10" t="s">
        <v>15</v>
      </c>
      <c r="AU746" s="10">
        <f>SUM(COUNTIFS($P746:$AT746,{"Present - Approved","On behalf attendance - Approved","On behalf attendance - Regularise - Approved","Present - Regularise - Approved"}))</f>
        <v>27</v>
      </c>
      <c r="AV746" s="10">
        <f>SUM(COUNTIFS($P746:$AT746,{"Present - Awaiting","Present - Regularise - Awaiting"}))</f>
        <v>0</v>
      </c>
      <c r="AW746" s="10">
        <f>SUM(COUNTIFS($P746:$AT746,{"Weekoff - Approved","Weekoff Regularise - Approved","Weekoff - Regularise - Approved"}))</f>
        <v>4</v>
      </c>
      <c r="AX746" s="10">
        <f>SUM(COUNTIFS($P746:$AT746,{"Half Day - Approved","Halfday Present - Regularise - Approved","Halfday Present - Approved"}))/2</f>
        <v>0</v>
      </c>
      <c r="AY746" s="10">
        <f>SUM(COUNTIFS($P746:$AT746,{"Half Day - Awaiting"}))/2</f>
        <v>0</v>
      </c>
      <c r="AZ746" s="10">
        <f>COUNTIFS($P746:$AT746,"*Leave - approved*")</f>
        <v>0</v>
      </c>
      <c r="BA746" s="10">
        <f>SUM(COUNTIFS($P746:$AT746,{"Leave - Awaiting"}))</f>
        <v>0</v>
      </c>
      <c r="BB746" s="10">
        <f>COUNTIFS($P746:$AT746,"*Holiday*")</f>
        <v>0</v>
      </c>
      <c r="BC746" s="10">
        <f>SUM(COUNTIFS($P746:$AT746,{"Absent","Absent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6" s="10">
        <f>SUM(COUNTIFS($P746:$AT746,{"Not Marked","Halfday Present - Rejected","Half Day - Rejected","Marked Absent - Regularise - Rejected"}))</f>
        <v>0</v>
      </c>
      <c r="BE746" s="10">
        <f>COUNTIFS($P746:$AT746,"*NA*")</f>
        <v>0</v>
      </c>
      <c r="BF746" s="10">
        <f>SUM(AV746+AY746+BA746+BC746+BD746)</f>
        <v>0</v>
      </c>
      <c r="BG746" s="10">
        <f>SUM(AU746+AW746+AX746+AZ746+BB746)</f>
        <v>31</v>
      </c>
      <c r="BH746" s="10">
        <f>SUM($AU746:$BE746)</f>
        <v>31</v>
      </c>
      <c r="BI746" s="10">
        <f>BA746</f>
        <v>0</v>
      </c>
      <c r="BJ746" s="10">
        <f>BD746+BI746</f>
        <v>0</v>
      </c>
      <c r="BK746" s="10">
        <v>0</v>
      </c>
      <c r="BL746" s="10" t="s">
        <v>2380</v>
      </c>
      <c r="BM746" s="10" t="s">
        <v>2377</v>
      </c>
    </row>
    <row r="747" spans="1:65" x14ac:dyDescent="0.25">
      <c r="A747" s="10" t="s">
        <v>736</v>
      </c>
      <c r="B747" s="10" t="s">
        <v>2025</v>
      </c>
      <c r="C747" s="10">
        <v>2003479878</v>
      </c>
      <c r="D747" s="10" t="s">
        <v>2026</v>
      </c>
      <c r="E747" s="10" t="s">
        <v>2027</v>
      </c>
      <c r="F747" s="10" t="s">
        <v>91</v>
      </c>
      <c r="G747" s="10" t="s">
        <v>1628</v>
      </c>
      <c r="H747" s="10">
        <v>8409229866</v>
      </c>
      <c r="I747" s="10" t="s">
        <v>1216</v>
      </c>
      <c r="J747" s="22">
        <v>45717</v>
      </c>
      <c r="K747" s="10">
        <v>7991198540</v>
      </c>
      <c r="L747" s="10" t="s">
        <v>814</v>
      </c>
      <c r="M747" s="10" t="s">
        <v>807</v>
      </c>
      <c r="N747" s="10" t="s">
        <v>40</v>
      </c>
      <c r="O747" s="10" t="s">
        <v>41</v>
      </c>
      <c r="P747" s="10" t="s">
        <v>15</v>
      </c>
      <c r="Q747" s="10" t="s">
        <v>2360</v>
      </c>
      <c r="R747" s="10" t="s">
        <v>15</v>
      </c>
      <c r="S747" s="10" t="s">
        <v>15</v>
      </c>
      <c r="T747" s="10" t="s">
        <v>2282</v>
      </c>
      <c r="U747" s="10" t="s">
        <v>15</v>
      </c>
      <c r="V747" s="10" t="s">
        <v>15</v>
      </c>
      <c r="W747" s="10" t="s">
        <v>15</v>
      </c>
      <c r="X747" s="10" t="s">
        <v>15</v>
      </c>
      <c r="Y747" s="10" t="s">
        <v>15</v>
      </c>
      <c r="Z747" s="10" t="s">
        <v>2360</v>
      </c>
      <c r="AA747" s="10" t="s">
        <v>2282</v>
      </c>
      <c r="AB747" s="10" t="s">
        <v>15</v>
      </c>
      <c r="AC747" s="10" t="s">
        <v>15</v>
      </c>
      <c r="AD747" s="10" t="s">
        <v>15</v>
      </c>
      <c r="AE747" s="10" t="s">
        <v>15</v>
      </c>
      <c r="AF747" s="10" t="s">
        <v>15</v>
      </c>
      <c r="AG747" s="10" t="s">
        <v>15</v>
      </c>
      <c r="AH747" s="10" t="s">
        <v>2282</v>
      </c>
      <c r="AI747" s="10" t="s">
        <v>15</v>
      </c>
      <c r="AJ747" s="10" t="s">
        <v>15</v>
      </c>
      <c r="AK747" s="10" t="s">
        <v>15</v>
      </c>
      <c r="AL747" s="10" t="s">
        <v>15</v>
      </c>
      <c r="AM747" s="10" t="s">
        <v>15</v>
      </c>
      <c r="AN747" s="10" t="s">
        <v>15</v>
      </c>
      <c r="AO747" s="10" t="s">
        <v>2282</v>
      </c>
      <c r="AP747" s="10" t="s">
        <v>15</v>
      </c>
      <c r="AQ747" s="10" t="s">
        <v>2360</v>
      </c>
      <c r="AR747" s="10" t="s">
        <v>15</v>
      </c>
      <c r="AS747" s="10" t="s">
        <v>15</v>
      </c>
      <c r="AT747" s="10" t="s">
        <v>15</v>
      </c>
      <c r="AU747" s="10">
        <f>SUM(COUNTIFS($P747:$AT747,{"Present - Approved","On behalf attendance - Approved","On behalf attendance - Regularise - Approved","Present - Regularise - Approved"}))</f>
        <v>27</v>
      </c>
      <c r="AV747" s="10">
        <f>SUM(COUNTIFS($P747:$AT747,{"Present - Awaiting","Present - Regularise - Awaiting"}))</f>
        <v>0</v>
      </c>
      <c r="AW747" s="10">
        <f>SUM(COUNTIFS($P747:$AT747,{"Weekoff - Approved","Weekoff Regularise - Approved","Weekoff - Regularise - Approved"}))</f>
        <v>4</v>
      </c>
      <c r="AX747" s="10">
        <f>SUM(COUNTIFS($P747:$AT747,{"Half Day - Approved","Halfday Present - Regularise - Approved","Halfday Present - Approved"}))/2</f>
        <v>0</v>
      </c>
      <c r="AY747" s="10">
        <f>SUM(COUNTIFS($P747:$AT747,{"Half Day - Awaiting"}))/2</f>
        <v>0</v>
      </c>
      <c r="AZ747" s="10">
        <f>COUNTIFS($P747:$AT747,"*Leave - approved*")</f>
        <v>0</v>
      </c>
      <c r="BA747" s="10">
        <f>SUM(COUNTIFS($P747:$AT747,{"Leave - Awaiting"}))</f>
        <v>0</v>
      </c>
      <c r="BB747" s="10">
        <f>COUNTIFS($P747:$AT747,"*Holiday*")</f>
        <v>0</v>
      </c>
      <c r="BC747" s="10">
        <f>SUM(COUNTIFS($P747:$AT747,{"Absent","Absent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7" s="10">
        <f>SUM(COUNTIFS($P747:$AT747,{"Not Marked","Halfday Present - Rejected","Half Day - Rejected","Marked Absent - Regularise - Rejected"}))</f>
        <v>0</v>
      </c>
      <c r="BE747" s="10">
        <f>COUNTIFS($P747:$AT747,"*NA*")</f>
        <v>0</v>
      </c>
      <c r="BF747" s="10">
        <f>SUM(AV747+AY747+BA747+BC747+BD747)</f>
        <v>0</v>
      </c>
      <c r="BG747" s="10">
        <f>SUM(AU747+AW747+AX747+AZ747+BB747)</f>
        <v>31</v>
      </c>
      <c r="BH747" s="10">
        <f>SUM($AU747:$BE747)</f>
        <v>31</v>
      </c>
      <c r="BI747" s="10">
        <f>BA747</f>
        <v>0</v>
      </c>
      <c r="BJ747" s="10">
        <f>BD747+BI747</f>
        <v>0</v>
      </c>
      <c r="BK747" s="10">
        <v>0</v>
      </c>
      <c r="BL747" s="10" t="s">
        <v>2380</v>
      </c>
      <c r="BM747" s="10" t="s">
        <v>2377</v>
      </c>
    </row>
    <row r="748" spans="1:65" x14ac:dyDescent="0.25">
      <c r="A748" s="10" t="s">
        <v>141</v>
      </c>
      <c r="B748" s="10" t="s">
        <v>2028</v>
      </c>
      <c r="C748" s="10">
        <v>2003479879</v>
      </c>
      <c r="D748" s="10" t="s">
        <v>2029</v>
      </c>
      <c r="E748" s="10" t="s">
        <v>2030</v>
      </c>
      <c r="F748" s="10" t="s">
        <v>91</v>
      </c>
      <c r="G748" s="10" t="s">
        <v>1628</v>
      </c>
      <c r="H748" s="10">
        <v>7004056531</v>
      </c>
      <c r="I748" s="10" t="s">
        <v>1216</v>
      </c>
      <c r="J748" s="22">
        <v>45722</v>
      </c>
      <c r="K748" s="10">
        <v>8210602459</v>
      </c>
      <c r="L748" s="10" t="s">
        <v>747</v>
      </c>
      <c r="M748" s="10" t="s">
        <v>146</v>
      </c>
      <c r="N748" s="10" t="s">
        <v>40</v>
      </c>
      <c r="O748" s="10" t="s">
        <v>41</v>
      </c>
      <c r="P748" s="10" t="s">
        <v>15</v>
      </c>
      <c r="Q748" s="10" t="s">
        <v>15</v>
      </c>
      <c r="R748" s="10" t="s">
        <v>15</v>
      </c>
      <c r="S748" s="10" t="s">
        <v>15</v>
      </c>
      <c r="T748" s="10" t="s">
        <v>2282</v>
      </c>
      <c r="U748" s="10" t="s">
        <v>15</v>
      </c>
      <c r="V748" s="10" t="s">
        <v>15</v>
      </c>
      <c r="W748" s="10" t="s">
        <v>15</v>
      </c>
      <c r="X748" s="10" t="s">
        <v>15</v>
      </c>
      <c r="Y748" s="10" t="s">
        <v>15</v>
      </c>
      <c r="Z748" s="10" t="s">
        <v>15</v>
      </c>
      <c r="AA748" s="10" t="s">
        <v>2282</v>
      </c>
      <c r="AB748" s="10" t="s">
        <v>15</v>
      </c>
      <c r="AC748" s="10" t="s">
        <v>15</v>
      </c>
      <c r="AD748" s="10" t="s">
        <v>15</v>
      </c>
      <c r="AE748" s="10" t="s">
        <v>15</v>
      </c>
      <c r="AF748" s="10" t="s">
        <v>15</v>
      </c>
      <c r="AG748" s="10" t="s">
        <v>15</v>
      </c>
      <c r="AH748" s="10" t="s">
        <v>2282</v>
      </c>
      <c r="AI748" s="10" t="s">
        <v>15</v>
      </c>
      <c r="AJ748" s="10" t="s">
        <v>15</v>
      </c>
      <c r="AK748" s="10" t="s">
        <v>15</v>
      </c>
      <c r="AL748" s="10" t="s">
        <v>15</v>
      </c>
      <c r="AM748" s="10" t="s">
        <v>15</v>
      </c>
      <c r="AN748" s="10" t="s">
        <v>15</v>
      </c>
      <c r="AO748" s="10" t="s">
        <v>2282</v>
      </c>
      <c r="AP748" s="10" t="s">
        <v>15</v>
      </c>
      <c r="AQ748" s="10" t="s">
        <v>15</v>
      </c>
      <c r="AR748" s="10" t="s">
        <v>15</v>
      </c>
      <c r="AS748" s="10" t="s">
        <v>15</v>
      </c>
      <c r="AT748" s="10" t="s">
        <v>15</v>
      </c>
      <c r="AU748" s="10">
        <f>SUM(COUNTIFS($P748:$AT748,{"Present - Approved","On behalf attendance - Approved","On behalf attendance - Regularise - Approved","Present - Regularise - Approved"}))</f>
        <v>27</v>
      </c>
      <c r="AV748" s="10">
        <f>SUM(COUNTIFS($P748:$AT748,{"Present - Awaiting","Present - Regularise - Awaiting"}))</f>
        <v>0</v>
      </c>
      <c r="AW748" s="10">
        <f>SUM(COUNTIFS($P748:$AT748,{"Weekoff - Approved","Weekoff Regularise - Approved","Weekoff - Regularise - Approved"}))</f>
        <v>4</v>
      </c>
      <c r="AX748" s="10">
        <f>SUM(COUNTIFS($P748:$AT748,{"Half Day - Approved","Halfday Present - Regularise - Approved","Halfday Present - Approved"}))/2</f>
        <v>0</v>
      </c>
      <c r="AY748" s="10">
        <f>SUM(COUNTIFS($P748:$AT748,{"Half Day - Awaiting"}))/2</f>
        <v>0</v>
      </c>
      <c r="AZ748" s="10">
        <f>COUNTIFS($P748:$AT748,"*Leave - approved*")</f>
        <v>0</v>
      </c>
      <c r="BA748" s="10">
        <f>SUM(COUNTIFS($P748:$AT748,{"Leave - Awaiting"}))</f>
        <v>0</v>
      </c>
      <c r="BB748" s="10">
        <f>COUNTIFS($P748:$AT748,"*Holiday*")</f>
        <v>0</v>
      </c>
      <c r="BC748" s="10">
        <f>SUM(COUNTIFS($P748:$AT748,{"Absent","Absent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8" s="10">
        <f>SUM(COUNTIFS($P748:$AT748,{"Not Marked","Halfday Present - Rejected","Half Day - Rejected","Marked Absent - Regularise - Rejected"}))</f>
        <v>0</v>
      </c>
      <c r="BE748" s="10">
        <f>COUNTIFS($P748:$AT748,"*NA*")</f>
        <v>0</v>
      </c>
      <c r="BF748" s="10">
        <f>SUM(AV748+AY748+BA748+BC748+BD748)</f>
        <v>0</v>
      </c>
      <c r="BG748" s="10">
        <f>SUM(AU748+AW748+AX748+AZ748+BB748)</f>
        <v>31</v>
      </c>
      <c r="BH748" s="10">
        <f>SUM($AU748:$BE748)</f>
        <v>31</v>
      </c>
      <c r="BI748" s="10">
        <f>BA748</f>
        <v>0</v>
      </c>
      <c r="BJ748" s="10">
        <f>BD748+BI748</f>
        <v>0</v>
      </c>
      <c r="BK748" s="10">
        <v>0</v>
      </c>
      <c r="BL748" s="10" t="s">
        <v>2380</v>
      </c>
      <c r="BM748" s="10" t="s">
        <v>2377</v>
      </c>
    </row>
    <row r="749" spans="1:65" x14ac:dyDescent="0.25">
      <c r="A749" s="10" t="s">
        <v>31</v>
      </c>
      <c r="B749" s="10" t="s">
        <v>136</v>
      </c>
      <c r="C749" s="10">
        <v>2003479880</v>
      </c>
      <c r="D749" s="10" t="s">
        <v>2031</v>
      </c>
      <c r="E749" s="10" t="s">
        <v>2032</v>
      </c>
      <c r="F749" s="10" t="s">
        <v>35</v>
      </c>
      <c r="G749" s="10" t="s">
        <v>1628</v>
      </c>
      <c r="H749" s="10">
        <v>9741936418</v>
      </c>
      <c r="I749" s="10" t="s">
        <v>1216</v>
      </c>
      <c r="J749" s="22">
        <v>45716</v>
      </c>
      <c r="K749" s="10">
        <v>7349039142</v>
      </c>
      <c r="L749" s="10" t="s">
        <v>546</v>
      </c>
      <c r="M749" s="10" t="s">
        <v>140</v>
      </c>
      <c r="N749" s="10" t="s">
        <v>40</v>
      </c>
      <c r="O749" s="10" t="s">
        <v>41</v>
      </c>
      <c r="P749" s="10" t="s">
        <v>2359</v>
      </c>
      <c r="Q749" s="10" t="s">
        <v>15</v>
      </c>
      <c r="R749" s="10" t="s">
        <v>15</v>
      </c>
      <c r="S749" s="10" t="s">
        <v>15</v>
      </c>
      <c r="T749" s="10" t="s">
        <v>2282</v>
      </c>
      <c r="U749" s="10" t="s">
        <v>15</v>
      </c>
      <c r="V749" s="10" t="s">
        <v>15</v>
      </c>
      <c r="W749" s="10" t="s">
        <v>15</v>
      </c>
      <c r="X749" s="10" t="s">
        <v>15</v>
      </c>
      <c r="Y749" s="10" t="s">
        <v>15</v>
      </c>
      <c r="Z749" s="10" t="s">
        <v>15</v>
      </c>
      <c r="AA749" s="10" t="s">
        <v>2282</v>
      </c>
      <c r="AB749" s="10" t="s">
        <v>2360</v>
      </c>
      <c r="AC749" s="10" t="s">
        <v>15</v>
      </c>
      <c r="AD749" s="10" t="s">
        <v>15</v>
      </c>
      <c r="AE749" s="10" t="s">
        <v>15</v>
      </c>
      <c r="AF749" s="10" t="s">
        <v>15</v>
      </c>
      <c r="AG749" s="10" t="s">
        <v>15</v>
      </c>
      <c r="AH749" s="10" t="s">
        <v>2282</v>
      </c>
      <c r="AI749" s="10" t="s">
        <v>15</v>
      </c>
      <c r="AJ749" s="10" t="s">
        <v>15</v>
      </c>
      <c r="AK749" s="10" t="s">
        <v>15</v>
      </c>
      <c r="AL749" s="10" t="s">
        <v>15</v>
      </c>
      <c r="AM749" s="10" t="s">
        <v>15</v>
      </c>
      <c r="AN749" s="10" t="s">
        <v>15</v>
      </c>
      <c r="AO749" s="10" t="s">
        <v>2282</v>
      </c>
      <c r="AP749" s="10" t="s">
        <v>15</v>
      </c>
      <c r="AQ749" s="10" t="s">
        <v>15</v>
      </c>
      <c r="AR749" s="10" t="s">
        <v>15</v>
      </c>
      <c r="AS749" s="10" t="s">
        <v>15</v>
      </c>
      <c r="AT749" s="10" t="s">
        <v>15</v>
      </c>
      <c r="AU749" s="10">
        <f>SUM(COUNTIFS($P749:$AT749,{"Present - Approved","On behalf attendance - Approved","On behalf attendance - Regularise - Approved","Present - Regularise - Approved"}))</f>
        <v>26</v>
      </c>
      <c r="AV749" s="10">
        <f>SUM(COUNTIFS($P749:$AT749,{"Present - Awaiting","Present - Regularise - Awaiting"}))</f>
        <v>0</v>
      </c>
      <c r="AW749" s="10">
        <f>SUM(COUNTIFS($P749:$AT749,{"Weekoff - Approved","Weekoff Regularise - Approved","Weekoff - Regularise - Approved"}))</f>
        <v>4</v>
      </c>
      <c r="AX749" s="10">
        <f>SUM(COUNTIFS($P749:$AT749,{"Half Day - Approved","Halfday Present - Regularise - Approved","Halfday Present - Approved"}))/2</f>
        <v>0</v>
      </c>
      <c r="AY749" s="10">
        <f>SUM(COUNTIFS($P749:$AT749,{"Half Day - Awaiting"}))/2</f>
        <v>0</v>
      </c>
      <c r="AZ749" s="10">
        <f>COUNTIFS($P749:$AT749,"*Leave - approved*")</f>
        <v>1</v>
      </c>
      <c r="BA749" s="10">
        <f>SUM(COUNTIFS($P749:$AT749,{"Leave - Awaiting"}))</f>
        <v>0</v>
      </c>
      <c r="BB749" s="10">
        <f>COUNTIFS($P749:$AT749,"*Holiday*")</f>
        <v>0</v>
      </c>
      <c r="BC749" s="10">
        <f>SUM(COUNTIFS($P749:$AT749,{"Absent","Absent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49" s="10">
        <f>SUM(COUNTIFS($P749:$AT749,{"Not Marked","Halfday Present - Rejected","Half Day - Rejected","Marked Absent - Regularise - Rejected"}))</f>
        <v>0</v>
      </c>
      <c r="BE749" s="10">
        <f>COUNTIFS($P749:$AT749,"*NA*")</f>
        <v>0</v>
      </c>
      <c r="BF749" s="10">
        <f>SUM(AV749+AY749+BA749+BC749+BD749)</f>
        <v>0</v>
      </c>
      <c r="BG749" s="10">
        <f>SUM(AU749+AW749+AX749+AZ749+BB749)</f>
        <v>31</v>
      </c>
      <c r="BH749" s="10">
        <f>SUM($AU749:$BE749)</f>
        <v>31</v>
      </c>
      <c r="BI749" s="10">
        <f>BA749</f>
        <v>0</v>
      </c>
      <c r="BJ749" s="10">
        <f>BD749+BI749</f>
        <v>0</v>
      </c>
      <c r="BK749" s="10">
        <v>0</v>
      </c>
      <c r="BL749" s="10" t="s">
        <v>2380</v>
      </c>
      <c r="BM749" s="10" t="s">
        <v>2377</v>
      </c>
    </row>
    <row r="750" spans="1:65" x14ac:dyDescent="0.25">
      <c r="A750" s="10" t="s">
        <v>117</v>
      </c>
      <c r="B750" s="10" t="s">
        <v>249</v>
      </c>
      <c r="C750" s="10">
        <v>2003479886</v>
      </c>
      <c r="D750" s="10" t="s">
        <v>2033</v>
      </c>
      <c r="E750" s="10" t="s">
        <v>2034</v>
      </c>
      <c r="F750" s="10" t="s">
        <v>35</v>
      </c>
      <c r="G750" s="10" t="s">
        <v>36</v>
      </c>
      <c r="H750" s="10">
        <v>9962215106</v>
      </c>
      <c r="I750" s="10" t="s">
        <v>228</v>
      </c>
      <c r="J750" s="22">
        <v>45726</v>
      </c>
      <c r="K750" s="10">
        <v>9791723851</v>
      </c>
      <c r="L750" s="10" t="s">
        <v>1319</v>
      </c>
      <c r="M750" s="10" t="s">
        <v>122</v>
      </c>
      <c r="N750" s="10" t="s">
        <v>40</v>
      </c>
      <c r="O750" s="10" t="s">
        <v>41</v>
      </c>
      <c r="P750" s="10" t="s">
        <v>15</v>
      </c>
      <c r="Q750" s="10" t="s">
        <v>15</v>
      </c>
      <c r="R750" s="10" t="s">
        <v>15</v>
      </c>
      <c r="S750" s="10" t="s">
        <v>15</v>
      </c>
      <c r="T750" s="10" t="s">
        <v>2282</v>
      </c>
      <c r="U750" s="10" t="s">
        <v>15</v>
      </c>
      <c r="V750" s="10" t="s">
        <v>15</v>
      </c>
      <c r="W750" s="10" t="s">
        <v>15</v>
      </c>
      <c r="X750" s="10" t="s">
        <v>15</v>
      </c>
      <c r="Y750" s="10" t="s">
        <v>15</v>
      </c>
      <c r="Z750" s="10" t="s">
        <v>15</v>
      </c>
      <c r="AA750" s="10" t="s">
        <v>2282</v>
      </c>
      <c r="AB750" s="10" t="s">
        <v>15</v>
      </c>
      <c r="AC750" s="10" t="s">
        <v>2360</v>
      </c>
      <c r="AD750" s="10" t="s">
        <v>15</v>
      </c>
      <c r="AE750" s="10" t="s">
        <v>15</v>
      </c>
      <c r="AF750" s="10" t="s">
        <v>2359</v>
      </c>
      <c r="AG750" s="10" t="s">
        <v>2360</v>
      </c>
      <c r="AH750" s="10" t="s">
        <v>2282</v>
      </c>
      <c r="AI750" s="10" t="s">
        <v>15</v>
      </c>
      <c r="AJ750" s="10" t="s">
        <v>15</v>
      </c>
      <c r="AK750" s="10" t="s">
        <v>15</v>
      </c>
      <c r="AL750" s="10" t="s">
        <v>15</v>
      </c>
      <c r="AM750" s="10" t="s">
        <v>15</v>
      </c>
      <c r="AN750" s="10" t="s">
        <v>15</v>
      </c>
      <c r="AO750" s="10" t="s">
        <v>2282</v>
      </c>
      <c r="AP750" s="10" t="s">
        <v>2360</v>
      </c>
      <c r="AQ750" s="10" t="s">
        <v>15</v>
      </c>
      <c r="AR750" s="10" t="s">
        <v>15</v>
      </c>
      <c r="AS750" s="10" t="s">
        <v>15</v>
      </c>
      <c r="AT750" s="10" t="s">
        <v>15</v>
      </c>
      <c r="AU750" s="10">
        <f>SUM(COUNTIFS($P750:$AT750,{"Present - Approved","On behalf attendance - Approved","On behalf attendance - Regularise - Approved","Present - Regularise - Approved"}))</f>
        <v>26</v>
      </c>
      <c r="AV750" s="10">
        <f>SUM(COUNTIFS($P750:$AT750,{"Present - Awaiting","Present - Regularise - Awaiting"}))</f>
        <v>0</v>
      </c>
      <c r="AW750" s="10">
        <f>SUM(COUNTIFS($P750:$AT750,{"Weekoff - Approved","Weekoff Regularise - Approved","Weekoff - Regularise - Approved"}))</f>
        <v>4</v>
      </c>
      <c r="AX750" s="10">
        <f>SUM(COUNTIFS($P750:$AT750,{"Half Day - Approved","Halfday Present - Regularise - Approved","Halfday Present - Approved"}))/2</f>
        <v>0</v>
      </c>
      <c r="AY750" s="10">
        <f>SUM(COUNTIFS($P750:$AT750,{"Half Day - Awaiting"}))/2</f>
        <v>0</v>
      </c>
      <c r="AZ750" s="10">
        <f>COUNTIFS($P750:$AT750,"*Leave - approved*")</f>
        <v>1</v>
      </c>
      <c r="BA750" s="10">
        <f>SUM(COUNTIFS($P750:$AT750,{"Leave - Awaiting"}))</f>
        <v>0</v>
      </c>
      <c r="BB750" s="10">
        <f>COUNTIFS($P750:$AT750,"*Holiday*")</f>
        <v>0</v>
      </c>
      <c r="BC750" s="10">
        <f>SUM(COUNTIFS($P750:$AT750,{"Absent","Absent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0" s="10">
        <f>SUM(COUNTIFS($P750:$AT750,{"Not Marked","Halfday Present - Rejected","Half Day - Rejected","Marked Absent - Regularise - Rejected"}))</f>
        <v>0</v>
      </c>
      <c r="BE750" s="10">
        <f>COUNTIFS($P750:$AT750,"*NA*")</f>
        <v>0</v>
      </c>
      <c r="BF750" s="10">
        <f>SUM(AV750+AY750+BA750+BC750+BD750)</f>
        <v>0</v>
      </c>
      <c r="BG750" s="10">
        <f>SUM(AU750+AW750+AX750+AZ750+BB750)</f>
        <v>31</v>
      </c>
      <c r="BH750" s="10">
        <f>SUM($AU750:$BE750)</f>
        <v>31</v>
      </c>
      <c r="BI750" s="10">
        <f>BA750</f>
        <v>0</v>
      </c>
      <c r="BJ750" s="10">
        <f>BD750+BI750</f>
        <v>0</v>
      </c>
      <c r="BK750" s="10">
        <v>0</v>
      </c>
      <c r="BL750" s="10" t="s">
        <v>2380</v>
      </c>
      <c r="BM750" s="10" t="s">
        <v>2377</v>
      </c>
    </row>
    <row r="751" spans="1:65" x14ac:dyDescent="0.25">
      <c r="A751" s="10" t="s">
        <v>736</v>
      </c>
      <c r="B751" s="10" t="s">
        <v>756</v>
      </c>
      <c r="C751" s="10">
        <v>2003449797</v>
      </c>
      <c r="D751" s="10" t="s">
        <v>2035</v>
      </c>
      <c r="E751" s="10" t="s">
        <v>2036</v>
      </c>
      <c r="F751" s="10" t="s">
        <v>91</v>
      </c>
      <c r="G751" s="10" t="s">
        <v>36</v>
      </c>
      <c r="H751" s="10">
        <v>9122341249</v>
      </c>
      <c r="I751" s="10" t="s">
        <v>37</v>
      </c>
      <c r="J751" s="22">
        <v>45699</v>
      </c>
      <c r="K751" s="10">
        <v>7982420573</v>
      </c>
      <c r="L751" s="10" t="s">
        <v>1323</v>
      </c>
      <c r="M751" s="10" t="s">
        <v>1324</v>
      </c>
      <c r="N751" s="10" t="s">
        <v>40</v>
      </c>
      <c r="O751" s="10" t="s">
        <v>41</v>
      </c>
      <c r="P751" s="10" t="s">
        <v>15</v>
      </c>
      <c r="Q751" s="10" t="s">
        <v>15</v>
      </c>
      <c r="R751" s="10" t="s">
        <v>15</v>
      </c>
      <c r="S751" s="10" t="s">
        <v>2360</v>
      </c>
      <c r="T751" s="10" t="s">
        <v>2282</v>
      </c>
      <c r="U751" s="10" t="s">
        <v>2367</v>
      </c>
      <c r="V751" s="10" t="s">
        <v>2367</v>
      </c>
      <c r="W751" s="10" t="s">
        <v>15</v>
      </c>
      <c r="X751" s="10" t="s">
        <v>15</v>
      </c>
      <c r="Y751" s="10" t="s">
        <v>15</v>
      </c>
      <c r="Z751" s="10" t="s">
        <v>15</v>
      </c>
      <c r="AA751" s="10" t="s">
        <v>2282</v>
      </c>
      <c r="AB751" s="10" t="s">
        <v>15</v>
      </c>
      <c r="AC751" s="10" t="s">
        <v>15</v>
      </c>
      <c r="AD751" s="10" t="s">
        <v>2360</v>
      </c>
      <c r="AE751" s="10" t="s">
        <v>15</v>
      </c>
      <c r="AF751" s="10" t="s">
        <v>2367</v>
      </c>
      <c r="AG751" s="10" t="s">
        <v>15</v>
      </c>
      <c r="AH751" s="10" t="s">
        <v>2282</v>
      </c>
      <c r="AI751" s="10" t="s">
        <v>2367</v>
      </c>
      <c r="AJ751" s="10" t="s">
        <v>2367</v>
      </c>
      <c r="AK751" s="10" t="s">
        <v>2367</v>
      </c>
      <c r="AL751" s="10" t="s">
        <v>2367</v>
      </c>
      <c r="AM751" s="10" t="s">
        <v>2367</v>
      </c>
      <c r="AN751" s="10" t="s">
        <v>2367</v>
      </c>
      <c r="AO751" s="10" t="s">
        <v>2282</v>
      </c>
      <c r="AP751" s="10" t="s">
        <v>15</v>
      </c>
      <c r="AQ751" s="10" t="s">
        <v>15</v>
      </c>
      <c r="AR751" s="10" t="s">
        <v>15</v>
      </c>
      <c r="AS751" s="10" t="s">
        <v>15</v>
      </c>
      <c r="AT751" s="10" t="s">
        <v>15</v>
      </c>
      <c r="AU751" s="10">
        <f>SUM(COUNTIFS($P751:$AT751,{"Present - Approved","On behalf attendance - Approved","On behalf attendance - Regularise - Approved","Present - Regularise - Approved"}))</f>
        <v>27</v>
      </c>
      <c r="AV751" s="10">
        <f>SUM(COUNTIFS($P751:$AT751,{"Present - Awaiting","Present - Regularise - Awaiting"}))</f>
        <v>0</v>
      </c>
      <c r="AW751" s="10">
        <f>SUM(COUNTIFS($P751:$AT751,{"Weekoff - Approved","Weekoff Regularise - Approved","Weekoff - Regularise - Approved"}))</f>
        <v>4</v>
      </c>
      <c r="AX751" s="10">
        <f>SUM(COUNTIFS($P751:$AT751,{"Half Day - Approved","Halfday Present - Regularise - Approved","Halfday Present - Approved"}))/2</f>
        <v>0</v>
      </c>
      <c r="AY751" s="10">
        <f>SUM(COUNTIFS($P751:$AT751,{"Half Day - Awaiting"}))/2</f>
        <v>0</v>
      </c>
      <c r="AZ751" s="10">
        <f>COUNTIFS($P751:$AT751,"*Leave - approved*")</f>
        <v>0</v>
      </c>
      <c r="BA751" s="10">
        <f>SUM(COUNTIFS($P751:$AT751,{"Leave - Awaiting"}))</f>
        <v>0</v>
      </c>
      <c r="BB751" s="10">
        <f>COUNTIFS($P751:$AT751,"*Holiday*")</f>
        <v>0</v>
      </c>
      <c r="BC751" s="10">
        <f>SUM(COUNTIFS($P751:$AT751,{"Absent","Absent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1" s="10">
        <f>SUM(COUNTIFS($P751:$AT751,{"Not Marked","Halfday Present - Rejected","Half Day - Rejected","Marked Absent - Regularise - Rejected"}))</f>
        <v>0</v>
      </c>
      <c r="BE751" s="10">
        <f>COUNTIFS($P751:$AT751,"*NA*")</f>
        <v>0</v>
      </c>
      <c r="BF751" s="10">
        <f>SUM(AV751+AY751+BA751+BC751+BD751)</f>
        <v>0</v>
      </c>
      <c r="BG751" s="10">
        <f>SUM(AU751+AW751+AX751+AZ751+BB751)</f>
        <v>31</v>
      </c>
      <c r="BH751" s="10">
        <f>SUM($AU751:$BE751)</f>
        <v>31</v>
      </c>
      <c r="BI751" s="10">
        <f>BA751</f>
        <v>0</v>
      </c>
      <c r="BJ751" s="10">
        <f>BD751+BI751</f>
        <v>0</v>
      </c>
      <c r="BK751" s="10">
        <v>0</v>
      </c>
      <c r="BL751" s="10" t="s">
        <v>2380</v>
      </c>
      <c r="BM751" s="10" t="s">
        <v>2377</v>
      </c>
    </row>
    <row r="752" spans="1:65" x14ac:dyDescent="0.25">
      <c r="A752" s="10" t="s">
        <v>107</v>
      </c>
      <c r="B752" s="10" t="s">
        <v>1636</v>
      </c>
      <c r="C752" s="10">
        <v>2003449796</v>
      </c>
      <c r="D752" s="10" t="s">
        <v>2037</v>
      </c>
      <c r="E752" s="10" t="s">
        <v>2038</v>
      </c>
      <c r="F752" s="10" t="s">
        <v>104</v>
      </c>
      <c r="G752" s="10" t="s">
        <v>47</v>
      </c>
      <c r="H752" s="10">
        <v>8178845465</v>
      </c>
      <c r="I752" s="10" t="s">
        <v>1216</v>
      </c>
      <c r="J752" s="22">
        <v>45697</v>
      </c>
      <c r="K752" s="10">
        <v>7071200025</v>
      </c>
      <c r="L752" s="10" t="s">
        <v>940</v>
      </c>
      <c r="M752" s="10" t="s">
        <v>371</v>
      </c>
      <c r="N752" s="10" t="s">
        <v>40</v>
      </c>
      <c r="O752" s="10" t="s">
        <v>41</v>
      </c>
      <c r="P752" s="10" t="s">
        <v>15</v>
      </c>
      <c r="Q752" s="10" t="s">
        <v>15</v>
      </c>
      <c r="R752" s="10" t="s">
        <v>15</v>
      </c>
      <c r="S752" s="10" t="s">
        <v>2368</v>
      </c>
      <c r="T752" s="10" t="s">
        <v>2282</v>
      </c>
      <c r="U752" s="10" t="s">
        <v>15</v>
      </c>
      <c r="V752" s="10" t="s">
        <v>15</v>
      </c>
      <c r="W752" s="10" t="s">
        <v>15</v>
      </c>
      <c r="X752" s="10" t="s">
        <v>15</v>
      </c>
      <c r="Y752" s="10" t="s">
        <v>15</v>
      </c>
      <c r="Z752" s="10" t="s">
        <v>15</v>
      </c>
      <c r="AA752" s="10" t="s">
        <v>2282</v>
      </c>
      <c r="AB752" s="10" t="s">
        <v>15</v>
      </c>
      <c r="AC752" s="10" t="s">
        <v>15</v>
      </c>
      <c r="AD752" s="10" t="s">
        <v>15</v>
      </c>
      <c r="AE752" s="10" t="s">
        <v>15</v>
      </c>
      <c r="AF752" s="10" t="s">
        <v>15</v>
      </c>
      <c r="AG752" s="10" t="s">
        <v>2362</v>
      </c>
      <c r="AH752" s="10" t="s">
        <v>2282</v>
      </c>
      <c r="AI752" s="10" t="s">
        <v>15</v>
      </c>
      <c r="AJ752" s="10" t="s">
        <v>15</v>
      </c>
      <c r="AK752" s="10" t="s">
        <v>2367</v>
      </c>
      <c r="AL752" s="10" t="s">
        <v>15</v>
      </c>
      <c r="AM752" s="10" t="s">
        <v>15</v>
      </c>
      <c r="AN752" s="10" t="s">
        <v>15</v>
      </c>
      <c r="AO752" s="10" t="s">
        <v>2282</v>
      </c>
      <c r="AP752" s="10" t="s">
        <v>15</v>
      </c>
      <c r="AQ752" s="10" t="s">
        <v>15</v>
      </c>
      <c r="AR752" s="10" t="s">
        <v>15</v>
      </c>
      <c r="AS752" s="10" t="s">
        <v>15</v>
      </c>
      <c r="AT752" s="10" t="s">
        <v>15</v>
      </c>
      <c r="AU752" s="10">
        <f>SUM(COUNTIFS($P752:$AT752,{"Present - Approved","On behalf attendance - Approved","On behalf attendance - Regularise - Approved","Present - Regularise - Approved"}))</f>
        <v>26</v>
      </c>
      <c r="AV752" s="10">
        <f>SUM(COUNTIFS($P752:$AT752,{"Present - Awaiting","Present - Regularise - Awaiting"}))</f>
        <v>0</v>
      </c>
      <c r="AW752" s="10">
        <f>SUM(COUNTIFS($P752:$AT752,{"Weekoff - Approved","Weekoff Regularise - Approved","Weekoff - Regularise - Approved"}))</f>
        <v>4</v>
      </c>
      <c r="AX752" s="10">
        <f>SUM(COUNTIFS($P752:$AT752,{"Half Day - Approved","Halfday Present - Regularise - Approved","Halfday Present - Approved"}))/2</f>
        <v>0</v>
      </c>
      <c r="AY752" s="10">
        <f>SUM(COUNTIFS($P752:$AT752,{"Half Day - Awaiting"}))/2</f>
        <v>0</v>
      </c>
      <c r="AZ752" s="10">
        <f>COUNTIFS($P752:$AT752,"*Leave - approved*")</f>
        <v>0</v>
      </c>
      <c r="BA752" s="10">
        <f>SUM(COUNTIFS($P752:$AT752,{"Leave - Awaiting"}))</f>
        <v>0</v>
      </c>
      <c r="BB752" s="10">
        <f>COUNTIFS($P752:$AT752,"*Holiday*")</f>
        <v>1</v>
      </c>
      <c r="BC752" s="10">
        <f>SUM(COUNTIFS($P752:$AT752,{"Absent","Absent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2" s="10">
        <f>SUM(COUNTIFS($P752:$AT752,{"Not Marked","Halfday Present - Rejected","Half Day - Rejected","Marked Absent - Regularise - Rejected"}))</f>
        <v>0</v>
      </c>
      <c r="BE752" s="10">
        <f>COUNTIFS($P752:$AT752,"*NA*")</f>
        <v>0</v>
      </c>
      <c r="BF752" s="10">
        <f>SUM(AV752+AY752+BA752+BC752+BD752)</f>
        <v>0</v>
      </c>
      <c r="BG752" s="10">
        <f>SUM(AU752+AW752+AX752+AZ752+BB752)</f>
        <v>31</v>
      </c>
      <c r="BH752" s="10">
        <f>SUM($AU752:$BE752)</f>
        <v>31</v>
      </c>
      <c r="BI752" s="10">
        <f>BA752</f>
        <v>0</v>
      </c>
      <c r="BJ752" s="10">
        <f>BD752+BI752</f>
        <v>0</v>
      </c>
      <c r="BK752" s="10">
        <v>0</v>
      </c>
      <c r="BL752" s="10" t="s">
        <v>2380</v>
      </c>
      <c r="BM752" s="10" t="s">
        <v>2377</v>
      </c>
    </row>
    <row r="753" spans="1:65" x14ac:dyDescent="0.25">
      <c r="A753" s="10" t="s">
        <v>87</v>
      </c>
      <c r="B753" s="10" t="s">
        <v>88</v>
      </c>
      <c r="C753" s="10">
        <v>2003479890</v>
      </c>
      <c r="D753" s="10" t="s">
        <v>2039</v>
      </c>
      <c r="E753" s="10" t="s">
        <v>2040</v>
      </c>
      <c r="F753" s="10" t="s">
        <v>91</v>
      </c>
      <c r="G753" s="10" t="s">
        <v>1628</v>
      </c>
      <c r="H753" s="10">
        <v>9831424458</v>
      </c>
      <c r="I753" s="10" t="s">
        <v>1216</v>
      </c>
      <c r="J753" s="22">
        <v>45731</v>
      </c>
      <c r="K753" s="10">
        <v>9231183976</v>
      </c>
      <c r="L753" s="10" t="s">
        <v>724</v>
      </c>
      <c r="M753" s="10" t="s">
        <v>99</v>
      </c>
      <c r="N753" s="10" t="s">
        <v>40</v>
      </c>
      <c r="O753" s="10" t="s">
        <v>41</v>
      </c>
      <c r="P753" s="10" t="s">
        <v>15</v>
      </c>
      <c r="Q753" s="10" t="s">
        <v>15</v>
      </c>
      <c r="R753" s="10" t="s">
        <v>15</v>
      </c>
      <c r="S753" s="10" t="s">
        <v>2360</v>
      </c>
      <c r="T753" s="10" t="s">
        <v>2282</v>
      </c>
      <c r="U753" s="10" t="s">
        <v>15</v>
      </c>
      <c r="V753" s="10" t="s">
        <v>15</v>
      </c>
      <c r="W753" s="10" t="s">
        <v>15</v>
      </c>
      <c r="X753" s="10" t="s">
        <v>15</v>
      </c>
      <c r="Y753" s="10" t="s">
        <v>15</v>
      </c>
      <c r="Z753" s="10" t="s">
        <v>2360</v>
      </c>
      <c r="AA753" s="10" t="s">
        <v>2282</v>
      </c>
      <c r="AB753" s="10" t="s">
        <v>15</v>
      </c>
      <c r="AC753" s="10" t="s">
        <v>2359</v>
      </c>
      <c r="AD753" s="10" t="s">
        <v>15</v>
      </c>
      <c r="AE753" s="10" t="s">
        <v>15</v>
      </c>
      <c r="AF753" s="10" t="s">
        <v>15</v>
      </c>
      <c r="AG753" s="10" t="s">
        <v>15</v>
      </c>
      <c r="AH753" s="10" t="s">
        <v>2282</v>
      </c>
      <c r="AI753" s="10" t="s">
        <v>15</v>
      </c>
      <c r="AJ753" s="10" t="s">
        <v>15</v>
      </c>
      <c r="AK753" s="10" t="s">
        <v>15</v>
      </c>
      <c r="AL753" s="10" t="s">
        <v>15</v>
      </c>
      <c r="AM753" s="10" t="s">
        <v>15</v>
      </c>
      <c r="AN753" s="10" t="s">
        <v>15</v>
      </c>
      <c r="AO753" s="10" t="s">
        <v>2282</v>
      </c>
      <c r="AP753" s="10" t="s">
        <v>15</v>
      </c>
      <c r="AQ753" s="10" t="s">
        <v>15</v>
      </c>
      <c r="AR753" s="10" t="s">
        <v>15</v>
      </c>
      <c r="AS753" s="10" t="s">
        <v>15</v>
      </c>
      <c r="AT753" s="10" t="s">
        <v>15</v>
      </c>
      <c r="AU753" s="10">
        <f>SUM(COUNTIFS($P753:$AT753,{"Present - Approved","On behalf attendance - Approved","On behalf attendance - Regularise - Approved","Present - Regularise - Approved"}))</f>
        <v>26</v>
      </c>
      <c r="AV753" s="10">
        <f>SUM(COUNTIFS($P753:$AT753,{"Present - Awaiting","Present - Regularise - Awaiting"}))</f>
        <v>0</v>
      </c>
      <c r="AW753" s="10">
        <f>SUM(COUNTIFS($P753:$AT753,{"Weekoff - Approved","Weekoff Regularise - Approved","Weekoff - Regularise - Approved"}))</f>
        <v>4</v>
      </c>
      <c r="AX753" s="10">
        <f>SUM(COUNTIFS($P753:$AT753,{"Half Day - Approved","Halfday Present - Regularise - Approved","Halfday Present - Approved"}))/2</f>
        <v>0</v>
      </c>
      <c r="AY753" s="10">
        <f>SUM(COUNTIFS($P753:$AT753,{"Half Day - Awaiting"}))/2</f>
        <v>0</v>
      </c>
      <c r="AZ753" s="10">
        <f>COUNTIFS($P753:$AT753,"*Leave - approved*")</f>
        <v>1</v>
      </c>
      <c r="BA753" s="10">
        <f>SUM(COUNTIFS($P753:$AT753,{"Leave - Awaiting"}))</f>
        <v>0</v>
      </c>
      <c r="BB753" s="10">
        <f>COUNTIFS($P753:$AT753,"*Holiday*")</f>
        <v>0</v>
      </c>
      <c r="BC753" s="10">
        <f>SUM(COUNTIFS($P753:$AT753,{"Absent","Absent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3" s="10">
        <f>SUM(COUNTIFS($P753:$AT753,{"Not Marked","Halfday Present - Rejected","Half Day - Rejected","Marked Absent - Regularise - Rejected"}))</f>
        <v>0</v>
      </c>
      <c r="BE753" s="10">
        <f>COUNTIFS($P753:$AT753,"*NA*")</f>
        <v>0</v>
      </c>
      <c r="BF753" s="10">
        <f>SUM(AV753+AY753+BA753+BC753+BD753)</f>
        <v>0</v>
      </c>
      <c r="BG753" s="10">
        <f>SUM(AU753+AW753+AX753+AZ753+BB753)</f>
        <v>31</v>
      </c>
      <c r="BH753" s="10">
        <f>SUM($AU753:$BE753)</f>
        <v>31</v>
      </c>
      <c r="BI753" s="10">
        <f>BA753</f>
        <v>0</v>
      </c>
      <c r="BJ753" s="10">
        <f>BD753+BI753</f>
        <v>0</v>
      </c>
      <c r="BK753" s="10">
        <v>0</v>
      </c>
      <c r="BL753" s="10" t="s">
        <v>2380</v>
      </c>
      <c r="BM753" s="10" t="s">
        <v>2377</v>
      </c>
    </row>
    <row r="754" spans="1:65" x14ac:dyDescent="0.25">
      <c r="A754" s="10" t="s">
        <v>107</v>
      </c>
      <c r="B754" s="10" t="s">
        <v>2047</v>
      </c>
      <c r="C754" s="10">
        <v>2003479884</v>
      </c>
      <c r="D754" s="10" t="s">
        <v>2048</v>
      </c>
      <c r="E754" s="10" t="s">
        <v>2049</v>
      </c>
      <c r="F754" s="10" t="s">
        <v>104</v>
      </c>
      <c r="G754" s="10" t="s">
        <v>1628</v>
      </c>
      <c r="H754" s="10">
        <v>8299573572</v>
      </c>
      <c r="I754" s="10" t="s">
        <v>1216</v>
      </c>
      <c r="J754" s="22">
        <v>45723</v>
      </c>
      <c r="K754" s="10">
        <v>9807707763</v>
      </c>
      <c r="L754" s="10" t="s">
        <v>614</v>
      </c>
      <c r="M754" s="10" t="s">
        <v>375</v>
      </c>
      <c r="N754" s="10" t="s">
        <v>40</v>
      </c>
      <c r="O754" s="10" t="s">
        <v>41</v>
      </c>
      <c r="P754" s="10" t="s">
        <v>15</v>
      </c>
      <c r="Q754" s="10" t="s">
        <v>15</v>
      </c>
      <c r="R754" s="10" t="s">
        <v>15</v>
      </c>
      <c r="S754" s="10" t="s">
        <v>15</v>
      </c>
      <c r="T754" s="10" t="s">
        <v>2282</v>
      </c>
      <c r="U754" s="10" t="s">
        <v>15</v>
      </c>
      <c r="V754" s="10" t="s">
        <v>15</v>
      </c>
      <c r="W754" s="10" t="s">
        <v>15</v>
      </c>
      <c r="X754" s="10" t="s">
        <v>15</v>
      </c>
      <c r="Y754" s="10" t="s">
        <v>15</v>
      </c>
      <c r="Z754" s="10" t="s">
        <v>15</v>
      </c>
      <c r="AA754" s="10" t="s">
        <v>2282</v>
      </c>
      <c r="AB754" s="10" t="s">
        <v>15</v>
      </c>
      <c r="AC754" s="10" t="s">
        <v>15</v>
      </c>
      <c r="AD754" s="10" t="s">
        <v>15</v>
      </c>
      <c r="AE754" s="10" t="s">
        <v>15</v>
      </c>
      <c r="AF754" s="10" t="s">
        <v>15</v>
      </c>
      <c r="AG754" s="10" t="s">
        <v>2362</v>
      </c>
      <c r="AH754" s="10" t="s">
        <v>2282</v>
      </c>
      <c r="AI754" s="10" t="s">
        <v>15</v>
      </c>
      <c r="AJ754" s="10" t="s">
        <v>15</v>
      </c>
      <c r="AK754" s="10" t="s">
        <v>15</v>
      </c>
      <c r="AL754" s="10" t="s">
        <v>15</v>
      </c>
      <c r="AM754" s="10" t="s">
        <v>15</v>
      </c>
      <c r="AN754" s="10" t="s">
        <v>15</v>
      </c>
      <c r="AO754" s="10" t="s">
        <v>2282</v>
      </c>
      <c r="AP754" s="10" t="s">
        <v>15</v>
      </c>
      <c r="AQ754" s="10" t="s">
        <v>15</v>
      </c>
      <c r="AR754" s="10" t="s">
        <v>15</v>
      </c>
      <c r="AS754" s="10" t="s">
        <v>15</v>
      </c>
      <c r="AT754" s="10" t="s">
        <v>15</v>
      </c>
      <c r="AU754" s="10">
        <f>SUM(COUNTIFS($P754:$AT754,{"Present - Approved","On behalf attendance - Approved","On behalf attendance - Regularise - Approved","Present - Regularise - Approved"}))</f>
        <v>26</v>
      </c>
      <c r="AV754" s="10">
        <f>SUM(COUNTIFS($P754:$AT754,{"Present - Awaiting","Present - Regularise - Awaiting"}))</f>
        <v>0</v>
      </c>
      <c r="AW754" s="10">
        <f>SUM(COUNTIFS($P754:$AT754,{"Weekoff - Approved","Weekoff Regularise - Approved","Weekoff - Regularise - Approved"}))</f>
        <v>4</v>
      </c>
      <c r="AX754" s="10">
        <f>SUM(COUNTIFS($P754:$AT754,{"Half Day - Approved","Halfday Present - Regularise - Approved","Halfday Present - Approved"}))/2</f>
        <v>0</v>
      </c>
      <c r="AY754" s="10">
        <f>SUM(COUNTIFS($P754:$AT754,{"Half Day - Awaiting"}))/2</f>
        <v>0</v>
      </c>
      <c r="AZ754" s="10">
        <f>COUNTIFS($P754:$AT754,"*Leave - approved*")</f>
        <v>0</v>
      </c>
      <c r="BA754" s="10">
        <f>SUM(COUNTIFS($P754:$AT754,{"Leave - Awaiting"}))</f>
        <v>0</v>
      </c>
      <c r="BB754" s="10">
        <f>COUNTIFS($P754:$AT754,"*Holiday*")</f>
        <v>1</v>
      </c>
      <c r="BC754" s="10">
        <f>SUM(COUNTIFS($P754:$AT754,{"Absent","Absent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4" s="10">
        <f>SUM(COUNTIFS($P754:$AT754,{"Not Marked","Halfday Present - Rejected","Half Day - Rejected","Marked Absent - Regularise - Rejected"}))</f>
        <v>0</v>
      </c>
      <c r="BE754" s="10">
        <f>COUNTIFS($P754:$AT754,"*NA*")</f>
        <v>0</v>
      </c>
      <c r="BF754" s="10">
        <f>SUM(AV754+AY754+BA754+BC754+BD754)</f>
        <v>0</v>
      </c>
      <c r="BG754" s="10">
        <f>SUM(AU754+AW754+AX754+AZ754+BB754)</f>
        <v>31</v>
      </c>
      <c r="BH754" s="10">
        <f>SUM($AU754:$BE754)</f>
        <v>31</v>
      </c>
      <c r="BI754" s="10">
        <f>BA754</f>
        <v>0</v>
      </c>
      <c r="BJ754" s="10">
        <f>BD754+BI754</f>
        <v>0</v>
      </c>
      <c r="BK754" s="10">
        <v>0</v>
      </c>
      <c r="BL754" s="10" t="s">
        <v>2380</v>
      </c>
      <c r="BM754" s="10" t="s">
        <v>2377</v>
      </c>
    </row>
    <row r="755" spans="1:65" x14ac:dyDescent="0.25">
      <c r="A755" s="10" t="s">
        <v>107</v>
      </c>
      <c r="B755" s="10" t="s">
        <v>1636</v>
      </c>
      <c r="C755" s="10">
        <v>2003479883</v>
      </c>
      <c r="D755" s="10" t="s">
        <v>2050</v>
      </c>
      <c r="E755" s="10" t="s">
        <v>2051</v>
      </c>
      <c r="F755" s="10" t="s">
        <v>104</v>
      </c>
      <c r="G755" s="10" t="s">
        <v>1628</v>
      </c>
      <c r="H755" s="10">
        <v>8369408095</v>
      </c>
      <c r="I755" s="10" t="s">
        <v>1216</v>
      </c>
      <c r="J755" s="22">
        <v>45734</v>
      </c>
      <c r="K755" s="10">
        <v>7071200025</v>
      </c>
      <c r="L755" s="10" t="s">
        <v>940</v>
      </c>
      <c r="M755" s="10" t="s">
        <v>371</v>
      </c>
      <c r="N755" s="10" t="s">
        <v>40</v>
      </c>
      <c r="O755" s="10" t="s">
        <v>41</v>
      </c>
      <c r="P755" s="10" t="s">
        <v>15</v>
      </c>
      <c r="Q755" s="10" t="s">
        <v>15</v>
      </c>
      <c r="R755" s="10" t="s">
        <v>15</v>
      </c>
      <c r="S755" s="10" t="s">
        <v>15</v>
      </c>
      <c r="T755" s="10" t="s">
        <v>2282</v>
      </c>
      <c r="U755" s="10" t="s">
        <v>2367</v>
      </c>
      <c r="V755" s="10" t="s">
        <v>15</v>
      </c>
      <c r="W755" s="10" t="s">
        <v>15</v>
      </c>
      <c r="X755" s="10" t="s">
        <v>15</v>
      </c>
      <c r="Y755" s="10" t="s">
        <v>15</v>
      </c>
      <c r="Z755" s="10" t="s">
        <v>15</v>
      </c>
      <c r="AA755" s="10" t="s">
        <v>2282</v>
      </c>
      <c r="AB755" s="10" t="s">
        <v>15</v>
      </c>
      <c r="AC755" s="10" t="s">
        <v>15</v>
      </c>
      <c r="AD755" s="10" t="s">
        <v>15</v>
      </c>
      <c r="AE755" s="10" t="s">
        <v>2367</v>
      </c>
      <c r="AF755" s="10" t="s">
        <v>2367</v>
      </c>
      <c r="AG755" s="10" t="s">
        <v>2362</v>
      </c>
      <c r="AH755" s="10" t="s">
        <v>2282</v>
      </c>
      <c r="AI755" s="10" t="s">
        <v>2368</v>
      </c>
      <c r="AJ755" s="10" t="s">
        <v>2367</v>
      </c>
      <c r="AK755" s="10" t="s">
        <v>15</v>
      </c>
      <c r="AL755" s="10" t="s">
        <v>15</v>
      </c>
      <c r="AM755" s="10" t="s">
        <v>2367</v>
      </c>
      <c r="AN755" s="10" t="s">
        <v>15</v>
      </c>
      <c r="AO755" s="10" t="s">
        <v>2282</v>
      </c>
      <c r="AP755" s="10" t="s">
        <v>15</v>
      </c>
      <c r="AQ755" s="10" t="s">
        <v>15</v>
      </c>
      <c r="AR755" s="10" t="s">
        <v>15</v>
      </c>
      <c r="AS755" s="10" t="s">
        <v>15</v>
      </c>
      <c r="AT755" s="10" t="s">
        <v>15</v>
      </c>
      <c r="AU755" s="10">
        <f>SUM(COUNTIFS($P755:$AT755,{"Present - Approved","On behalf attendance - Approved","On behalf attendance - Regularise - Approved","Present - Regularise - Approved"}))</f>
        <v>26</v>
      </c>
      <c r="AV755" s="10">
        <f>SUM(COUNTIFS($P755:$AT755,{"Present - Awaiting","Present - Regularise - Awaiting"}))</f>
        <v>0</v>
      </c>
      <c r="AW755" s="10">
        <f>SUM(COUNTIFS($P755:$AT755,{"Weekoff - Approved","Weekoff Regularise - Approved","Weekoff - Regularise - Approved"}))</f>
        <v>4</v>
      </c>
      <c r="AX755" s="10">
        <f>SUM(COUNTIFS($P755:$AT755,{"Half Day - Approved","Halfday Present - Regularise - Approved","Halfday Present - Approved"}))/2</f>
        <v>0</v>
      </c>
      <c r="AY755" s="10">
        <f>SUM(COUNTIFS($P755:$AT755,{"Half Day - Awaiting"}))/2</f>
        <v>0</v>
      </c>
      <c r="AZ755" s="10">
        <f>COUNTIFS($P755:$AT755,"*Leave - approved*")</f>
        <v>0</v>
      </c>
      <c r="BA755" s="10">
        <f>SUM(COUNTIFS($P755:$AT755,{"Leave - Awaiting"}))</f>
        <v>0</v>
      </c>
      <c r="BB755" s="10">
        <f>COUNTIFS($P755:$AT755,"*Holiday*")</f>
        <v>1</v>
      </c>
      <c r="BC755" s="10">
        <f>SUM(COUNTIFS($P755:$AT755,{"Absent","Absent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5" s="10">
        <f>SUM(COUNTIFS($P755:$AT755,{"Not Marked","Halfday Present - Rejected","Half Day - Rejected","Marked Absent - Regularise - Rejected"}))</f>
        <v>0</v>
      </c>
      <c r="BE755" s="10">
        <f>COUNTIFS($P755:$AT755,"*NA*")</f>
        <v>0</v>
      </c>
      <c r="BF755" s="10">
        <f>SUM(AV755+AY755+BA755+BC755+BD755)</f>
        <v>0</v>
      </c>
      <c r="BG755" s="10">
        <f>SUM(AU755+AW755+AX755+AZ755+BB755)</f>
        <v>31</v>
      </c>
      <c r="BH755" s="10">
        <f>SUM($AU755:$BE755)</f>
        <v>31</v>
      </c>
      <c r="BI755" s="10">
        <f>BA755</f>
        <v>0</v>
      </c>
      <c r="BJ755" s="10">
        <f>BD755+BI755</f>
        <v>0</v>
      </c>
      <c r="BK755" s="10">
        <v>0</v>
      </c>
      <c r="BL755" s="10" t="s">
        <v>2380</v>
      </c>
      <c r="BM755" s="10" t="s">
        <v>2377</v>
      </c>
    </row>
    <row r="756" spans="1:65" x14ac:dyDescent="0.25">
      <c r="A756" s="10" t="s">
        <v>107</v>
      </c>
      <c r="B756" s="10" t="s">
        <v>2052</v>
      </c>
      <c r="C756" s="10">
        <v>2003479892</v>
      </c>
      <c r="D756" s="10" t="s">
        <v>2053</v>
      </c>
      <c r="E756" s="10" t="s">
        <v>2054</v>
      </c>
      <c r="F756" s="10" t="s">
        <v>104</v>
      </c>
      <c r="G756" s="10" t="s">
        <v>1628</v>
      </c>
      <c r="H756" s="10">
        <v>8840164335</v>
      </c>
      <c r="I756" s="10" t="s">
        <v>1216</v>
      </c>
      <c r="J756" s="22">
        <v>45727</v>
      </c>
      <c r="K756" s="10">
        <v>8840455613</v>
      </c>
      <c r="L756" s="10" t="s">
        <v>1573</v>
      </c>
      <c r="M756" s="10" t="s">
        <v>375</v>
      </c>
      <c r="N756" s="10" t="s">
        <v>40</v>
      </c>
      <c r="O756" s="10" t="s">
        <v>41</v>
      </c>
      <c r="P756" s="10" t="s">
        <v>15</v>
      </c>
      <c r="Q756" s="10" t="s">
        <v>15</v>
      </c>
      <c r="R756" s="10" t="s">
        <v>15</v>
      </c>
      <c r="S756" s="10" t="s">
        <v>15</v>
      </c>
      <c r="T756" s="10" t="s">
        <v>2282</v>
      </c>
      <c r="U756" s="10" t="s">
        <v>15</v>
      </c>
      <c r="V756" s="10" t="s">
        <v>15</v>
      </c>
      <c r="W756" s="10" t="s">
        <v>15</v>
      </c>
      <c r="X756" s="10" t="s">
        <v>15</v>
      </c>
      <c r="Y756" s="10" t="s">
        <v>15</v>
      </c>
      <c r="Z756" s="10" t="s">
        <v>15</v>
      </c>
      <c r="AA756" s="10" t="s">
        <v>2282</v>
      </c>
      <c r="AB756" s="10" t="s">
        <v>15</v>
      </c>
      <c r="AC756" s="10" t="s">
        <v>15</v>
      </c>
      <c r="AD756" s="10" t="s">
        <v>15</v>
      </c>
      <c r="AE756" s="10" t="s">
        <v>15</v>
      </c>
      <c r="AF756" s="10" t="s">
        <v>15</v>
      </c>
      <c r="AG756" s="10" t="s">
        <v>2362</v>
      </c>
      <c r="AH756" s="10" t="s">
        <v>2282</v>
      </c>
      <c r="AI756" s="10" t="s">
        <v>15</v>
      </c>
      <c r="AJ756" s="10" t="s">
        <v>2367</v>
      </c>
      <c r="AK756" s="10" t="s">
        <v>15</v>
      </c>
      <c r="AL756" s="10" t="s">
        <v>15</v>
      </c>
      <c r="AM756" s="10" t="s">
        <v>15</v>
      </c>
      <c r="AN756" s="10" t="s">
        <v>15</v>
      </c>
      <c r="AO756" s="10" t="s">
        <v>2282</v>
      </c>
      <c r="AP756" s="10" t="s">
        <v>15</v>
      </c>
      <c r="AQ756" s="10" t="s">
        <v>15</v>
      </c>
      <c r="AR756" s="10" t="s">
        <v>15</v>
      </c>
      <c r="AS756" s="10" t="s">
        <v>15</v>
      </c>
      <c r="AT756" s="10" t="s">
        <v>15</v>
      </c>
      <c r="AU756" s="10">
        <f>SUM(COUNTIFS($P756:$AT756,{"Present - Approved","On behalf attendance - Approved","On behalf attendance - Regularise - Approved","Present - Regularise - Approved"}))</f>
        <v>26</v>
      </c>
      <c r="AV756" s="10">
        <f>SUM(COUNTIFS($P756:$AT756,{"Present - Awaiting","Present - Regularise - Awaiting"}))</f>
        <v>0</v>
      </c>
      <c r="AW756" s="10">
        <f>SUM(COUNTIFS($P756:$AT756,{"Weekoff - Approved","Weekoff Regularise - Approved","Weekoff - Regularise - Approved"}))</f>
        <v>4</v>
      </c>
      <c r="AX756" s="10">
        <f>SUM(COUNTIFS($P756:$AT756,{"Half Day - Approved","Halfday Present - Regularise - Approved","Halfday Present - Approved"}))/2</f>
        <v>0</v>
      </c>
      <c r="AY756" s="10">
        <f>SUM(COUNTIFS($P756:$AT756,{"Half Day - Awaiting"}))/2</f>
        <v>0</v>
      </c>
      <c r="AZ756" s="10">
        <f>COUNTIFS($P756:$AT756,"*Leave - approved*")</f>
        <v>0</v>
      </c>
      <c r="BA756" s="10">
        <f>SUM(COUNTIFS($P756:$AT756,{"Leave - Awaiting"}))</f>
        <v>0</v>
      </c>
      <c r="BB756" s="10">
        <f>COUNTIFS($P756:$AT756,"*Holiday*")</f>
        <v>1</v>
      </c>
      <c r="BC756" s="10">
        <f>SUM(COUNTIFS($P756:$AT756,{"Absent","Absent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6" s="10">
        <f>SUM(COUNTIFS($P756:$AT756,{"Not Marked","Halfday Present - Rejected","Half Day - Rejected","Marked Absent - Regularise - Rejected"}))</f>
        <v>0</v>
      </c>
      <c r="BE756" s="10">
        <f>COUNTIFS($P756:$AT756,"*NA*")</f>
        <v>0</v>
      </c>
      <c r="BF756" s="10">
        <f>SUM(AV756+AY756+BA756+BC756+BD756)</f>
        <v>0</v>
      </c>
      <c r="BG756" s="10">
        <f>SUM(AU756+AW756+AX756+AZ756+BB756)</f>
        <v>31</v>
      </c>
      <c r="BH756" s="10">
        <f>SUM($AU756:$BE756)</f>
        <v>31</v>
      </c>
      <c r="BI756" s="10">
        <f>BA756</f>
        <v>0</v>
      </c>
      <c r="BJ756" s="10">
        <f>BD756+BI756</f>
        <v>0</v>
      </c>
      <c r="BK756" s="10">
        <v>0</v>
      </c>
      <c r="BL756" s="10" t="s">
        <v>2380</v>
      </c>
      <c r="BM756" s="10" t="s">
        <v>2377</v>
      </c>
    </row>
    <row r="757" spans="1:65" x14ac:dyDescent="0.25">
      <c r="A757" s="10" t="s">
        <v>177</v>
      </c>
      <c r="B757" s="10" t="s">
        <v>243</v>
      </c>
      <c r="C757" s="10">
        <v>2003509927</v>
      </c>
      <c r="D757" s="10" t="s">
        <v>2057</v>
      </c>
      <c r="E757" s="10" t="s">
        <v>2058</v>
      </c>
      <c r="F757" s="10" t="s">
        <v>46</v>
      </c>
      <c r="G757" s="10" t="s">
        <v>1628</v>
      </c>
      <c r="H757" s="10">
        <v>9175565351</v>
      </c>
      <c r="I757" s="10" t="s">
        <v>1216</v>
      </c>
      <c r="J757" s="22">
        <v>45737</v>
      </c>
      <c r="K757" s="10">
        <v>7775959633</v>
      </c>
      <c r="L757" s="10" t="s">
        <v>186</v>
      </c>
      <c r="M757" s="10" t="s">
        <v>187</v>
      </c>
      <c r="N757" s="10" t="s">
        <v>40</v>
      </c>
      <c r="O757" s="10" t="s">
        <v>41</v>
      </c>
      <c r="P757" s="10" t="s">
        <v>15</v>
      </c>
      <c r="Q757" s="10" t="s">
        <v>15</v>
      </c>
      <c r="R757" s="10" t="s">
        <v>15</v>
      </c>
      <c r="S757" s="10" t="s">
        <v>15</v>
      </c>
      <c r="T757" s="10" t="s">
        <v>2282</v>
      </c>
      <c r="U757" s="10" t="s">
        <v>15</v>
      </c>
      <c r="V757" s="10" t="s">
        <v>15</v>
      </c>
      <c r="W757" s="10" t="s">
        <v>15</v>
      </c>
      <c r="X757" s="10" t="s">
        <v>15</v>
      </c>
      <c r="Y757" s="10" t="s">
        <v>15</v>
      </c>
      <c r="Z757" s="10" t="s">
        <v>15</v>
      </c>
      <c r="AA757" s="10" t="s">
        <v>2282</v>
      </c>
      <c r="AB757" s="10" t="s">
        <v>15</v>
      </c>
      <c r="AC757" s="10" t="s">
        <v>15</v>
      </c>
      <c r="AD757" s="10" t="s">
        <v>15</v>
      </c>
      <c r="AE757" s="10" t="s">
        <v>15</v>
      </c>
      <c r="AF757" s="10" t="s">
        <v>15</v>
      </c>
      <c r="AG757" s="10" t="s">
        <v>15</v>
      </c>
      <c r="AH757" s="10" t="s">
        <v>2282</v>
      </c>
      <c r="AI757" s="10" t="s">
        <v>15</v>
      </c>
      <c r="AJ757" s="10" t="s">
        <v>15</v>
      </c>
      <c r="AK757" s="10" t="s">
        <v>2360</v>
      </c>
      <c r="AL757" s="10" t="s">
        <v>2360</v>
      </c>
      <c r="AM757" s="10" t="s">
        <v>15</v>
      </c>
      <c r="AN757" s="10" t="s">
        <v>15</v>
      </c>
      <c r="AO757" s="10" t="s">
        <v>2282</v>
      </c>
      <c r="AP757" s="10" t="s">
        <v>15</v>
      </c>
      <c r="AQ757" s="10" t="s">
        <v>2360</v>
      </c>
      <c r="AR757" s="10" t="s">
        <v>2360</v>
      </c>
      <c r="AS757" s="10" t="s">
        <v>15</v>
      </c>
      <c r="AT757" s="10" t="s">
        <v>15</v>
      </c>
      <c r="AU757" s="10">
        <f>SUM(COUNTIFS($P757:$AT757,{"Present - Approved","On behalf attendance - Approved","On behalf attendance - Regularise - Approved","Present - Regularise - Approved"}))</f>
        <v>27</v>
      </c>
      <c r="AV757" s="10">
        <f>SUM(COUNTIFS($P757:$AT757,{"Present - Awaiting","Present - Regularise - Awaiting"}))</f>
        <v>0</v>
      </c>
      <c r="AW757" s="10">
        <f>SUM(COUNTIFS($P757:$AT757,{"Weekoff - Approved","Weekoff Regularise - Approved","Weekoff - Regularise - Approved"}))</f>
        <v>4</v>
      </c>
      <c r="AX757" s="10">
        <f>SUM(COUNTIFS($P757:$AT757,{"Half Day - Approved","Halfday Present - Regularise - Approved","Halfday Present - Approved"}))/2</f>
        <v>0</v>
      </c>
      <c r="AY757" s="10">
        <f>SUM(COUNTIFS($P757:$AT757,{"Half Day - Awaiting"}))/2</f>
        <v>0</v>
      </c>
      <c r="AZ757" s="10">
        <f>COUNTIFS($P757:$AT757,"*Leave - approved*")</f>
        <v>0</v>
      </c>
      <c r="BA757" s="10">
        <f>SUM(COUNTIFS($P757:$AT757,{"Leave - Awaiting"}))</f>
        <v>0</v>
      </c>
      <c r="BB757" s="10">
        <f>COUNTIFS($P757:$AT757,"*Holiday*")</f>
        <v>0</v>
      </c>
      <c r="BC757" s="10">
        <f>SUM(COUNTIFS($P757:$AT757,{"Absent","Absent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7" s="10">
        <f>SUM(COUNTIFS($P757:$AT757,{"Not Marked","Halfday Present - Rejected","Half Day - Rejected","Marked Absent - Regularise - Rejected"}))</f>
        <v>0</v>
      </c>
      <c r="BE757" s="10">
        <f>COUNTIFS($P757:$AT757,"*NA*")</f>
        <v>0</v>
      </c>
      <c r="BF757" s="10">
        <f>SUM(AV757+AY757+BA757+BC757+BD757)</f>
        <v>0</v>
      </c>
      <c r="BG757" s="10">
        <f>SUM(AU757+AW757+AX757+AZ757+BB757)</f>
        <v>31</v>
      </c>
      <c r="BH757" s="10">
        <f>SUM($AU757:$BE757)</f>
        <v>31</v>
      </c>
      <c r="BI757" s="10">
        <f>BA757</f>
        <v>0</v>
      </c>
      <c r="BJ757" s="10">
        <f>BD757+BI757</f>
        <v>0</v>
      </c>
      <c r="BK757" s="10">
        <v>0</v>
      </c>
      <c r="BL757" s="10" t="s">
        <v>2380</v>
      </c>
      <c r="BM757" s="10" t="s">
        <v>2377</v>
      </c>
    </row>
    <row r="758" spans="1:65" x14ac:dyDescent="0.25">
      <c r="A758" s="10" t="s">
        <v>177</v>
      </c>
      <c r="B758" s="10" t="s">
        <v>450</v>
      </c>
      <c r="C758" s="10">
        <v>2003509942</v>
      </c>
      <c r="D758" s="10" t="s">
        <v>2126</v>
      </c>
      <c r="E758" s="10" t="s">
        <v>2127</v>
      </c>
      <c r="F758" s="10" t="s">
        <v>46</v>
      </c>
      <c r="G758" s="10" t="s">
        <v>1628</v>
      </c>
      <c r="H758" s="10">
        <v>8007335730</v>
      </c>
      <c r="I758" s="10" t="s">
        <v>1216</v>
      </c>
      <c r="J758" s="22">
        <v>45757</v>
      </c>
      <c r="K758" s="10">
        <v>7620752651</v>
      </c>
      <c r="L758" s="10" t="s">
        <v>478</v>
      </c>
      <c r="M758" s="10" t="s">
        <v>187</v>
      </c>
      <c r="N758" s="10" t="s">
        <v>2389</v>
      </c>
      <c r="O758" s="15">
        <v>45810</v>
      </c>
      <c r="P758" s="10" t="s">
        <v>15</v>
      </c>
      <c r="Q758" s="10" t="s">
        <v>15</v>
      </c>
      <c r="R758" s="10" t="s">
        <v>2361</v>
      </c>
      <c r="S758" s="10" t="s">
        <v>2361</v>
      </c>
      <c r="T758" s="10" t="s">
        <v>2282</v>
      </c>
      <c r="U758" s="10" t="s">
        <v>2360</v>
      </c>
      <c r="V758" s="10" t="s">
        <v>15</v>
      </c>
      <c r="W758" s="10" t="s">
        <v>15</v>
      </c>
      <c r="X758" s="10" t="s">
        <v>2360</v>
      </c>
      <c r="Y758" s="10" t="s">
        <v>15</v>
      </c>
      <c r="Z758" s="10" t="s">
        <v>15</v>
      </c>
      <c r="AA758" s="10" t="s">
        <v>2282</v>
      </c>
      <c r="AB758" s="10" t="s">
        <v>2359</v>
      </c>
      <c r="AC758" s="10" t="s">
        <v>2361</v>
      </c>
      <c r="AD758" s="10" t="s">
        <v>2361</v>
      </c>
      <c r="AE758" s="10" t="s">
        <v>2361</v>
      </c>
      <c r="AF758" s="10" t="s">
        <v>2361</v>
      </c>
      <c r="AG758" s="10" t="s">
        <v>2361</v>
      </c>
      <c r="AH758" s="10" t="s">
        <v>2282</v>
      </c>
      <c r="AI758" s="10" t="s">
        <v>2361</v>
      </c>
      <c r="AJ758" s="10" t="s">
        <v>2361</v>
      </c>
      <c r="AK758" s="10" t="s">
        <v>2361</v>
      </c>
      <c r="AL758" s="10" t="s">
        <v>2361</v>
      </c>
      <c r="AM758" s="10" t="s">
        <v>2361</v>
      </c>
      <c r="AN758" s="10" t="s">
        <v>25</v>
      </c>
      <c r="AO758" s="10" t="s">
        <v>25</v>
      </c>
      <c r="AP758" s="10" t="s">
        <v>25</v>
      </c>
      <c r="AQ758" s="10" t="s">
        <v>25</v>
      </c>
      <c r="AR758" s="10" t="s">
        <v>25</v>
      </c>
      <c r="AS758" s="10" t="s">
        <v>25</v>
      </c>
      <c r="AT758" s="10" t="s">
        <v>25</v>
      </c>
      <c r="AU758" s="10">
        <f>SUM(COUNTIFS($P758:$AT758,{"Present - Approved","On behalf attendance - Approved","On behalf attendance - Regularise - Approved","Present - Regularise - Approved"}))</f>
        <v>8</v>
      </c>
      <c r="AV758" s="10">
        <f>SUM(COUNTIFS($P758:$AT758,{"Present - Awaiting","Present - Regularise - Awaiting"}))</f>
        <v>0</v>
      </c>
      <c r="AW758" s="10">
        <f>SUM(COUNTIFS($P758:$AT758,{"Weekoff - Approved","Weekoff Regularise - Approved","Weekoff - Regularise - Approved"}))</f>
        <v>3</v>
      </c>
      <c r="AX758" s="10">
        <f>SUM(COUNTIFS($P758:$AT758,{"Half Day - Approved","Halfday Present - Regularise - Approved","Halfday Present - Approved"}))/2</f>
        <v>0</v>
      </c>
      <c r="AY758" s="10">
        <f>SUM(COUNTIFS($P758:$AT758,{"Half Day - Awaiting"}))/2</f>
        <v>0</v>
      </c>
      <c r="AZ758" s="10">
        <f>COUNTIFS($P758:$AT758,"*Leave - approved*")</f>
        <v>1</v>
      </c>
      <c r="BA758" s="10">
        <f>SUM(COUNTIFS($P758:$AT758,{"Leave - Awaiting"}))</f>
        <v>0</v>
      </c>
      <c r="BB758" s="10">
        <f>COUNTIFS($P758:$AT758,"*Holiday*")</f>
        <v>0</v>
      </c>
      <c r="BC758" s="10">
        <f>SUM(COUNTIFS($P758:$AT758,{"Absent","Absent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8" s="10">
        <f>SUM(COUNTIFS($P758:$AT758,{"Not Marked","Halfday Present - Rejected","Half Day - Rejected","Marked Absent - Regularise - Rejected"}))</f>
        <v>12</v>
      </c>
      <c r="BE758" s="10">
        <f>COUNTIFS($P758:$AT758,"*NA*")</f>
        <v>7</v>
      </c>
      <c r="BF758" s="10">
        <f>SUM(AV758+AY758+BA758+BC758+BD758)</f>
        <v>12</v>
      </c>
      <c r="BG758" s="10">
        <f>SUM(AU758+AW758+AX758+AZ758+BB758)</f>
        <v>12</v>
      </c>
      <c r="BH758" s="10">
        <f>SUM($AU758:$BE758)</f>
        <v>31</v>
      </c>
      <c r="BI758" s="10">
        <f>BA758</f>
        <v>0</v>
      </c>
      <c r="BJ758" s="10">
        <f>BD758+BI758</f>
        <v>12</v>
      </c>
      <c r="BK758" s="10">
        <v>12</v>
      </c>
      <c r="BL758" s="10" t="s">
        <v>2384</v>
      </c>
      <c r="BM758" s="10" t="s">
        <v>2377</v>
      </c>
    </row>
    <row r="759" spans="1:65" x14ac:dyDescent="0.25">
      <c r="A759" s="10" t="s">
        <v>87</v>
      </c>
      <c r="B759" s="10" t="s">
        <v>891</v>
      </c>
      <c r="C759" s="10">
        <v>2003509940</v>
      </c>
      <c r="D759" s="10" t="s">
        <v>2128</v>
      </c>
      <c r="E759" s="10" t="s">
        <v>2129</v>
      </c>
      <c r="F759" s="10" t="s">
        <v>91</v>
      </c>
      <c r="G759" s="10" t="s">
        <v>1941</v>
      </c>
      <c r="H759" s="10">
        <v>6289772210</v>
      </c>
      <c r="I759" s="10" t="s">
        <v>37</v>
      </c>
      <c r="J759" s="22">
        <v>45761</v>
      </c>
      <c r="K759" s="10">
        <v>7980397900</v>
      </c>
      <c r="L759" s="10" t="s">
        <v>92</v>
      </c>
      <c r="M759" s="10" t="s">
        <v>93</v>
      </c>
      <c r="N759" s="10" t="s">
        <v>2389</v>
      </c>
      <c r="O759" s="15">
        <v>45808</v>
      </c>
      <c r="P759" s="10" t="s">
        <v>15</v>
      </c>
      <c r="Q759" s="10" t="s">
        <v>15</v>
      </c>
      <c r="R759" s="10" t="s">
        <v>15</v>
      </c>
      <c r="S759" s="10" t="s">
        <v>15</v>
      </c>
      <c r="T759" s="10" t="s">
        <v>2282</v>
      </c>
      <c r="U759" s="10" t="s">
        <v>15</v>
      </c>
      <c r="V759" s="10" t="s">
        <v>2359</v>
      </c>
      <c r="W759" s="10" t="s">
        <v>15</v>
      </c>
      <c r="X759" s="10" t="s">
        <v>15</v>
      </c>
      <c r="Y759" s="10" t="s">
        <v>15</v>
      </c>
      <c r="Z759" s="10" t="s">
        <v>15</v>
      </c>
      <c r="AA759" s="10" t="s">
        <v>2282</v>
      </c>
      <c r="AB759" s="10" t="s">
        <v>2361</v>
      </c>
      <c r="AC759" s="10" t="s">
        <v>2361</v>
      </c>
      <c r="AD759" s="10" t="s">
        <v>2361</v>
      </c>
      <c r="AE759" s="10" t="s">
        <v>2361</v>
      </c>
      <c r="AF759" s="10" t="s">
        <v>25</v>
      </c>
      <c r="AG759" s="10" t="s">
        <v>25</v>
      </c>
      <c r="AH759" s="10" t="s">
        <v>25</v>
      </c>
      <c r="AI759" s="10" t="s">
        <v>25</v>
      </c>
      <c r="AJ759" s="10" t="s">
        <v>25</v>
      </c>
      <c r="AK759" s="10" t="s">
        <v>25</v>
      </c>
      <c r="AL759" s="10" t="s">
        <v>25</v>
      </c>
      <c r="AM759" s="10" t="s">
        <v>25</v>
      </c>
      <c r="AN759" s="10" t="s">
        <v>25</v>
      </c>
      <c r="AO759" s="10" t="s">
        <v>25</v>
      </c>
      <c r="AP759" s="10" t="s">
        <v>25</v>
      </c>
      <c r="AQ759" s="10" t="s">
        <v>25</v>
      </c>
      <c r="AR759" s="10" t="s">
        <v>25</v>
      </c>
      <c r="AS759" s="10" t="s">
        <v>25</v>
      </c>
      <c r="AT759" s="10" t="s">
        <v>25</v>
      </c>
      <c r="AU759" s="10">
        <f>SUM(COUNTIFS($P759:$AT759,{"Present - Approved","On behalf attendance - Approved","On behalf attendance - Regularise - Approved","Present - Regularise - Approved"}))</f>
        <v>9</v>
      </c>
      <c r="AV759" s="10">
        <f>SUM(COUNTIFS($P759:$AT759,{"Present - Awaiting","Present - Regularise - Awaiting"}))</f>
        <v>0</v>
      </c>
      <c r="AW759" s="10">
        <f>SUM(COUNTIFS($P759:$AT759,{"Weekoff - Approved","Weekoff Regularise - Approved","Weekoff - Regularise - Approved"}))</f>
        <v>2</v>
      </c>
      <c r="AX759" s="10">
        <f>SUM(COUNTIFS($P759:$AT759,{"Half Day - Approved","Halfday Present - Regularise - Approved","Halfday Present - Approved"}))/2</f>
        <v>0</v>
      </c>
      <c r="AY759" s="10">
        <f>SUM(COUNTIFS($P759:$AT759,{"Half Day - Awaiting"}))/2</f>
        <v>0</v>
      </c>
      <c r="AZ759" s="10">
        <f>COUNTIFS($P759:$AT759,"*Leave - approved*")</f>
        <v>1</v>
      </c>
      <c r="BA759" s="10">
        <f>SUM(COUNTIFS($P759:$AT759,{"Leave - Awaiting"}))</f>
        <v>0</v>
      </c>
      <c r="BB759" s="10">
        <f>COUNTIFS($P759:$AT759,"*Holiday*")</f>
        <v>0</v>
      </c>
      <c r="BC759" s="10">
        <f>SUM(COUNTIFS($P759:$AT759,{"Absent","Absent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59" s="10">
        <f>SUM(COUNTIFS($P759:$AT759,{"Not Marked","Halfday Present - Rejected","Half Day - Rejected","Marked Absent - Regularise - Rejected"}))</f>
        <v>4</v>
      </c>
      <c r="BE759" s="10">
        <f>COUNTIFS($P759:$AT759,"*NA*")</f>
        <v>15</v>
      </c>
      <c r="BF759" s="10">
        <f>SUM(AV759+AY759+BA759+BC759+BD759)</f>
        <v>4</v>
      </c>
      <c r="BG759" s="10">
        <f>SUM(AU759+AW759+AX759+AZ759+BB759)</f>
        <v>12</v>
      </c>
      <c r="BH759" s="10">
        <f>SUM($AU759:$BE759)</f>
        <v>31</v>
      </c>
      <c r="BI759" s="10">
        <f>BA759</f>
        <v>0</v>
      </c>
      <c r="BJ759" s="10">
        <f>BD759+BI759</f>
        <v>4</v>
      </c>
      <c r="BK759" s="10">
        <v>4</v>
      </c>
      <c r="BL759" s="10" t="s">
        <v>2384</v>
      </c>
      <c r="BM759" s="10" t="s">
        <v>2377</v>
      </c>
    </row>
    <row r="760" spans="1:65" x14ac:dyDescent="0.25">
      <c r="A760" s="10" t="s">
        <v>736</v>
      </c>
      <c r="B760" s="10" t="s">
        <v>775</v>
      </c>
      <c r="C760" s="10">
        <v>2003492639</v>
      </c>
      <c r="D760" s="10" t="s">
        <v>2059</v>
      </c>
      <c r="E760" s="10" t="s">
        <v>2060</v>
      </c>
      <c r="F760" s="10" t="s">
        <v>91</v>
      </c>
      <c r="G760" s="10" t="s">
        <v>1628</v>
      </c>
      <c r="H760" s="10">
        <v>7004685488</v>
      </c>
      <c r="I760" s="10" t="s">
        <v>1216</v>
      </c>
      <c r="J760" s="22">
        <v>45733</v>
      </c>
      <c r="K760" s="10">
        <v>9504674780</v>
      </c>
      <c r="L760" s="10" t="s">
        <v>778</v>
      </c>
      <c r="M760" s="10" t="s">
        <v>741</v>
      </c>
      <c r="N760" s="10" t="s">
        <v>40</v>
      </c>
      <c r="O760" s="10" t="s">
        <v>41</v>
      </c>
      <c r="P760" s="10" t="s">
        <v>15</v>
      </c>
      <c r="Q760" s="10" t="s">
        <v>15</v>
      </c>
      <c r="R760" s="10" t="s">
        <v>15</v>
      </c>
      <c r="S760" s="10" t="s">
        <v>15</v>
      </c>
      <c r="T760" s="10" t="s">
        <v>2282</v>
      </c>
      <c r="U760" s="10" t="s">
        <v>15</v>
      </c>
      <c r="V760" s="10" t="s">
        <v>15</v>
      </c>
      <c r="W760" s="10" t="s">
        <v>15</v>
      </c>
      <c r="X760" s="10" t="s">
        <v>15</v>
      </c>
      <c r="Y760" s="10" t="s">
        <v>15</v>
      </c>
      <c r="Z760" s="10" t="s">
        <v>15</v>
      </c>
      <c r="AA760" s="10" t="s">
        <v>2282</v>
      </c>
      <c r="AB760" s="10" t="s">
        <v>15</v>
      </c>
      <c r="AC760" s="10" t="s">
        <v>15</v>
      </c>
      <c r="AD760" s="10" t="s">
        <v>15</v>
      </c>
      <c r="AE760" s="10" t="s">
        <v>15</v>
      </c>
      <c r="AF760" s="10" t="s">
        <v>15</v>
      </c>
      <c r="AG760" s="10" t="s">
        <v>15</v>
      </c>
      <c r="AH760" s="10" t="s">
        <v>2282</v>
      </c>
      <c r="AI760" s="10" t="s">
        <v>15</v>
      </c>
      <c r="AJ760" s="10" t="s">
        <v>15</v>
      </c>
      <c r="AK760" s="10" t="s">
        <v>15</v>
      </c>
      <c r="AL760" s="10" t="s">
        <v>15</v>
      </c>
      <c r="AM760" s="10" t="s">
        <v>15</v>
      </c>
      <c r="AN760" s="10" t="s">
        <v>15</v>
      </c>
      <c r="AO760" s="10" t="s">
        <v>2282</v>
      </c>
      <c r="AP760" s="10" t="s">
        <v>15</v>
      </c>
      <c r="AQ760" s="10" t="s">
        <v>15</v>
      </c>
      <c r="AR760" s="10" t="s">
        <v>15</v>
      </c>
      <c r="AS760" s="10" t="s">
        <v>15</v>
      </c>
      <c r="AT760" s="10" t="s">
        <v>15</v>
      </c>
      <c r="AU760" s="10">
        <f>SUM(COUNTIFS($P760:$AT760,{"Present - Approved","On behalf attendance - Approved","On behalf attendance - Regularise - Approved","Present - Regularise - Approved"}))</f>
        <v>27</v>
      </c>
      <c r="AV760" s="10">
        <f>SUM(COUNTIFS($P760:$AT760,{"Present - Awaiting","Present - Regularise - Awaiting"}))</f>
        <v>0</v>
      </c>
      <c r="AW760" s="10">
        <f>SUM(COUNTIFS($P760:$AT760,{"Weekoff - Approved","Weekoff Regularise - Approved","Weekoff - Regularise - Approved"}))</f>
        <v>4</v>
      </c>
      <c r="AX760" s="10">
        <f>SUM(COUNTIFS($P760:$AT760,{"Half Day - Approved","Halfday Present - Regularise - Approved","Halfday Present - Approved"}))/2</f>
        <v>0</v>
      </c>
      <c r="AY760" s="10">
        <f>SUM(COUNTIFS($P760:$AT760,{"Half Day - Awaiting"}))/2</f>
        <v>0</v>
      </c>
      <c r="AZ760" s="10">
        <f>COUNTIFS($P760:$AT760,"*Leave - approved*")</f>
        <v>0</v>
      </c>
      <c r="BA760" s="10">
        <f>SUM(COUNTIFS($P760:$AT760,{"Leave - Awaiting"}))</f>
        <v>0</v>
      </c>
      <c r="BB760" s="10">
        <f>COUNTIFS($P760:$AT760,"*Holiday*")</f>
        <v>0</v>
      </c>
      <c r="BC760" s="10">
        <f>SUM(COUNTIFS($P760:$AT760,{"Absent","Absent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0" s="10">
        <f>SUM(COUNTIFS($P760:$AT760,{"Not Marked","Halfday Present - Rejected","Half Day - Rejected","Marked Absent - Regularise - Rejected"}))</f>
        <v>0</v>
      </c>
      <c r="BE760" s="10">
        <f>COUNTIFS($P760:$AT760,"*NA*")</f>
        <v>0</v>
      </c>
      <c r="BF760" s="10">
        <f>SUM(AV760+AY760+BA760+BC760+BD760)</f>
        <v>0</v>
      </c>
      <c r="BG760" s="10">
        <f>SUM(AU760+AW760+AX760+AZ760+BB760)</f>
        <v>31</v>
      </c>
      <c r="BH760" s="10">
        <f>SUM($AU760:$BE760)</f>
        <v>31</v>
      </c>
      <c r="BI760" s="10">
        <f>BA760</f>
        <v>0</v>
      </c>
      <c r="BJ760" s="10">
        <f>BD760+BI760</f>
        <v>0</v>
      </c>
      <c r="BK760" s="10">
        <v>0</v>
      </c>
      <c r="BL760" s="10" t="s">
        <v>2380</v>
      </c>
      <c r="BM760" s="10" t="s">
        <v>2377</v>
      </c>
    </row>
    <row r="761" spans="1:65" x14ac:dyDescent="0.25">
      <c r="A761" s="10" t="s">
        <v>177</v>
      </c>
      <c r="B761" s="10" t="s">
        <v>454</v>
      </c>
      <c r="C761" s="10">
        <v>2003509932</v>
      </c>
      <c r="D761" s="10" t="s">
        <v>2061</v>
      </c>
      <c r="E761" s="10" t="s">
        <v>2062</v>
      </c>
      <c r="F761" s="10" t="s">
        <v>46</v>
      </c>
      <c r="G761" s="10" t="s">
        <v>1941</v>
      </c>
      <c r="H761" s="10">
        <v>9404919890</v>
      </c>
      <c r="I761" s="10" t="s">
        <v>228</v>
      </c>
      <c r="J761" s="22">
        <v>45733</v>
      </c>
      <c r="K761" s="10">
        <v>9730112243</v>
      </c>
      <c r="L761" s="10" t="s">
        <v>229</v>
      </c>
      <c r="M761" s="10" t="s">
        <v>230</v>
      </c>
      <c r="N761" s="10" t="s">
        <v>40</v>
      </c>
      <c r="O761" s="10" t="s">
        <v>41</v>
      </c>
      <c r="P761" s="10" t="s">
        <v>15</v>
      </c>
      <c r="Q761" s="10" t="s">
        <v>15</v>
      </c>
      <c r="R761" s="10" t="s">
        <v>15</v>
      </c>
      <c r="S761" s="10" t="s">
        <v>15</v>
      </c>
      <c r="T761" s="10" t="s">
        <v>2282</v>
      </c>
      <c r="U761" s="10" t="s">
        <v>15</v>
      </c>
      <c r="V761" s="10" t="s">
        <v>15</v>
      </c>
      <c r="W761" s="10" t="s">
        <v>15</v>
      </c>
      <c r="X761" s="10" t="s">
        <v>15</v>
      </c>
      <c r="Y761" s="10" t="s">
        <v>15</v>
      </c>
      <c r="Z761" s="10" t="s">
        <v>15</v>
      </c>
      <c r="AA761" s="10" t="s">
        <v>2282</v>
      </c>
      <c r="AB761" s="10" t="s">
        <v>15</v>
      </c>
      <c r="AC761" s="10" t="s">
        <v>15</v>
      </c>
      <c r="AD761" s="10" t="s">
        <v>15</v>
      </c>
      <c r="AE761" s="10" t="s">
        <v>2359</v>
      </c>
      <c r="AF761" s="10" t="s">
        <v>15</v>
      </c>
      <c r="AG761" s="10" t="s">
        <v>15</v>
      </c>
      <c r="AH761" s="10" t="s">
        <v>2282</v>
      </c>
      <c r="AI761" s="10" t="s">
        <v>15</v>
      </c>
      <c r="AJ761" s="10" t="s">
        <v>15</v>
      </c>
      <c r="AK761" s="10" t="s">
        <v>15</v>
      </c>
      <c r="AL761" s="10" t="s">
        <v>15</v>
      </c>
      <c r="AM761" s="10" t="s">
        <v>15</v>
      </c>
      <c r="AN761" s="10" t="s">
        <v>15</v>
      </c>
      <c r="AO761" s="10" t="s">
        <v>2282</v>
      </c>
      <c r="AP761" s="10" t="s">
        <v>15</v>
      </c>
      <c r="AQ761" s="10" t="s">
        <v>15</v>
      </c>
      <c r="AR761" s="10" t="s">
        <v>15</v>
      </c>
      <c r="AS761" s="10" t="s">
        <v>15</v>
      </c>
      <c r="AT761" s="10" t="s">
        <v>15</v>
      </c>
      <c r="AU761" s="10">
        <f>SUM(COUNTIFS($P761:$AT761,{"Present - Approved","On behalf attendance - Approved","On behalf attendance - Regularise - Approved","Present - Regularise - Approved"}))</f>
        <v>26</v>
      </c>
      <c r="AV761" s="10">
        <f>SUM(COUNTIFS($P761:$AT761,{"Present - Awaiting","Present - Regularise - Awaiting"}))</f>
        <v>0</v>
      </c>
      <c r="AW761" s="10">
        <f>SUM(COUNTIFS($P761:$AT761,{"Weekoff - Approved","Weekoff Regularise - Approved","Weekoff - Regularise - Approved"}))</f>
        <v>4</v>
      </c>
      <c r="AX761" s="10">
        <f>SUM(COUNTIFS($P761:$AT761,{"Half Day - Approved","Halfday Present - Regularise - Approved","Halfday Present - Approved"}))/2</f>
        <v>0</v>
      </c>
      <c r="AY761" s="10">
        <f>SUM(COUNTIFS($P761:$AT761,{"Half Day - Awaiting"}))/2</f>
        <v>0</v>
      </c>
      <c r="AZ761" s="10">
        <f>COUNTIFS($P761:$AT761,"*Leave - approved*")</f>
        <v>1</v>
      </c>
      <c r="BA761" s="10">
        <f>SUM(COUNTIFS($P761:$AT761,{"Leave - Awaiting"}))</f>
        <v>0</v>
      </c>
      <c r="BB761" s="10">
        <f>COUNTIFS($P761:$AT761,"*Holiday*")</f>
        <v>0</v>
      </c>
      <c r="BC761" s="10">
        <f>SUM(COUNTIFS($P761:$AT761,{"Absent","Absent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1" s="10">
        <f>SUM(COUNTIFS($P761:$AT761,{"Not Marked","Halfday Present - Rejected","Half Day - Rejected","Marked Absent - Regularise - Rejected"}))</f>
        <v>0</v>
      </c>
      <c r="BE761" s="10">
        <f>COUNTIFS($P761:$AT761,"*NA*")</f>
        <v>0</v>
      </c>
      <c r="BF761" s="10">
        <f>SUM(AV761+AY761+BA761+BC761+BD761)</f>
        <v>0</v>
      </c>
      <c r="BG761" s="10">
        <f>SUM(AU761+AW761+AX761+AZ761+BB761)</f>
        <v>31</v>
      </c>
      <c r="BH761" s="10">
        <f>SUM($AU761:$BE761)</f>
        <v>31</v>
      </c>
      <c r="BI761" s="10">
        <f>BA761</f>
        <v>0</v>
      </c>
      <c r="BJ761" s="10">
        <f>BD761+BI761</f>
        <v>0</v>
      </c>
      <c r="BK761" s="10">
        <v>0</v>
      </c>
      <c r="BL761" s="10" t="s">
        <v>2380</v>
      </c>
      <c r="BM761" s="10" t="s">
        <v>2377</v>
      </c>
    </row>
    <row r="762" spans="1:65" s="20" customFormat="1" x14ac:dyDescent="0.25">
      <c r="A762" s="10" t="s">
        <v>117</v>
      </c>
      <c r="B762" s="10" t="s">
        <v>2063</v>
      </c>
      <c r="C762" s="10">
        <v>2003509930</v>
      </c>
      <c r="D762" s="10" t="s">
        <v>2064</v>
      </c>
      <c r="E762" s="10" t="s">
        <v>2065</v>
      </c>
      <c r="F762" s="10" t="s">
        <v>35</v>
      </c>
      <c r="G762" s="10" t="s">
        <v>1941</v>
      </c>
      <c r="H762" s="10">
        <v>7299293763</v>
      </c>
      <c r="I762" s="10" t="s">
        <v>228</v>
      </c>
      <c r="J762" s="22">
        <v>45748</v>
      </c>
      <c r="K762" s="10">
        <v>9791723851</v>
      </c>
      <c r="L762" s="10" t="s">
        <v>1319</v>
      </c>
      <c r="M762" s="10" t="s">
        <v>2066</v>
      </c>
      <c r="N762" s="10" t="s">
        <v>40</v>
      </c>
      <c r="O762" s="10" t="s">
        <v>41</v>
      </c>
      <c r="P762" s="10" t="s">
        <v>15</v>
      </c>
      <c r="Q762" s="10" t="s">
        <v>15</v>
      </c>
      <c r="R762" s="10" t="s">
        <v>15</v>
      </c>
      <c r="S762" s="10" t="s">
        <v>15</v>
      </c>
      <c r="T762" s="10" t="s">
        <v>2282</v>
      </c>
      <c r="U762" s="10" t="s">
        <v>15</v>
      </c>
      <c r="V762" s="10" t="s">
        <v>15</v>
      </c>
      <c r="W762" s="10" t="s">
        <v>15</v>
      </c>
      <c r="X762" s="10" t="s">
        <v>15</v>
      </c>
      <c r="Y762" s="10" t="s">
        <v>15</v>
      </c>
      <c r="Z762" s="10" t="s">
        <v>15</v>
      </c>
      <c r="AA762" s="10" t="s">
        <v>2282</v>
      </c>
      <c r="AB762" s="10" t="s">
        <v>15</v>
      </c>
      <c r="AC762" s="10" t="s">
        <v>15</v>
      </c>
      <c r="AD762" s="10" t="s">
        <v>15</v>
      </c>
      <c r="AE762" s="10" t="s">
        <v>15</v>
      </c>
      <c r="AF762" s="10" t="s">
        <v>15</v>
      </c>
      <c r="AG762" s="10" t="s">
        <v>15</v>
      </c>
      <c r="AH762" s="10" t="s">
        <v>2282</v>
      </c>
      <c r="AI762" s="10" t="s">
        <v>15</v>
      </c>
      <c r="AJ762" s="10" t="s">
        <v>15</v>
      </c>
      <c r="AK762" s="10" t="s">
        <v>2360</v>
      </c>
      <c r="AL762" s="10" t="s">
        <v>15</v>
      </c>
      <c r="AM762" s="10" t="s">
        <v>15</v>
      </c>
      <c r="AN762" s="10" t="s">
        <v>15</v>
      </c>
      <c r="AO762" s="10" t="s">
        <v>2282</v>
      </c>
      <c r="AP762" s="10" t="s">
        <v>15</v>
      </c>
      <c r="AQ762" s="10" t="s">
        <v>15</v>
      </c>
      <c r="AR762" s="10" t="s">
        <v>15</v>
      </c>
      <c r="AS762" s="10" t="s">
        <v>15</v>
      </c>
      <c r="AT762" s="10" t="s">
        <v>15</v>
      </c>
      <c r="AU762" s="10">
        <f>SUM(COUNTIFS($P762:$AT762,{"Present - Approved","On behalf attendance - Approved","On behalf attendance - Regularise - Approved","Present - Regularise - Approved"}))</f>
        <v>27</v>
      </c>
      <c r="AV762" s="10">
        <f>SUM(COUNTIFS($P762:$AT762,{"Present - Awaiting","Present - Regularise - Awaiting"}))</f>
        <v>0</v>
      </c>
      <c r="AW762" s="10">
        <f>SUM(COUNTIFS($P762:$AT762,{"Weekoff - Approved","Weekoff Regularise - Approved","Weekoff - Regularise - Approved"}))</f>
        <v>4</v>
      </c>
      <c r="AX762" s="10">
        <f>SUM(COUNTIFS($P762:$AT762,{"Half Day - Approved","Halfday Present - Regularise - Approved","Halfday Present - Approved"}))/2</f>
        <v>0</v>
      </c>
      <c r="AY762" s="10">
        <f>SUM(COUNTIFS($P762:$AT762,{"Half Day - Awaiting"}))/2</f>
        <v>0</v>
      </c>
      <c r="AZ762" s="10">
        <f>COUNTIFS($P762:$AT762,"*Leave - approved*")</f>
        <v>0</v>
      </c>
      <c r="BA762" s="10">
        <f>SUM(COUNTIFS($P762:$AT762,{"Leave - Awaiting"}))</f>
        <v>0</v>
      </c>
      <c r="BB762" s="10">
        <f>COUNTIFS($P762:$AT762,"*Holiday*")</f>
        <v>0</v>
      </c>
      <c r="BC762" s="10">
        <f>SUM(COUNTIFS($P762:$AT762,{"Absent","Absent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2" s="10">
        <f>SUM(COUNTIFS($P762:$AT762,{"Not Marked","Halfday Present - Rejected","Half Day - Rejected","Marked Absent - Regularise - Rejected"}))</f>
        <v>0</v>
      </c>
      <c r="BE762" s="10">
        <f>COUNTIFS($P762:$AT762,"*NA*")</f>
        <v>0</v>
      </c>
      <c r="BF762" s="10">
        <f>SUM(AV762+AY762+BA762+BC762+BD762)</f>
        <v>0</v>
      </c>
      <c r="BG762" s="10">
        <f>SUM(AU762+AW762+AX762+AZ762+BB762)</f>
        <v>31</v>
      </c>
      <c r="BH762" s="10">
        <f>SUM($AU762:$BE762)</f>
        <v>31</v>
      </c>
      <c r="BI762" s="10">
        <f>BA762</f>
        <v>0</v>
      </c>
      <c r="BJ762" s="10">
        <f>BD762+BI762</f>
        <v>0</v>
      </c>
      <c r="BK762" s="10">
        <v>0</v>
      </c>
      <c r="BL762" s="10" t="s">
        <v>2380</v>
      </c>
      <c r="BM762" s="10" t="s">
        <v>2377</v>
      </c>
    </row>
    <row r="763" spans="1:65" x14ac:dyDescent="0.25">
      <c r="A763" s="10" t="s">
        <v>177</v>
      </c>
      <c r="B763" s="10" t="s">
        <v>454</v>
      </c>
      <c r="C763" s="10">
        <v>2003509929</v>
      </c>
      <c r="D763" s="10" t="s">
        <v>2070</v>
      </c>
      <c r="E763" s="10" t="s">
        <v>2071</v>
      </c>
      <c r="F763" s="10" t="s">
        <v>46</v>
      </c>
      <c r="G763" s="10" t="s">
        <v>1941</v>
      </c>
      <c r="H763" s="10">
        <v>9156630095</v>
      </c>
      <c r="I763" s="10" t="s">
        <v>37</v>
      </c>
      <c r="J763" s="22">
        <v>45733</v>
      </c>
      <c r="K763" s="10">
        <v>9730112243</v>
      </c>
      <c r="L763" s="10" t="s">
        <v>229</v>
      </c>
      <c r="M763" s="10" t="s">
        <v>230</v>
      </c>
      <c r="N763" s="10" t="s">
        <v>40</v>
      </c>
      <c r="O763" s="10" t="s">
        <v>41</v>
      </c>
      <c r="P763" s="10" t="s">
        <v>15</v>
      </c>
      <c r="Q763" s="10" t="s">
        <v>15</v>
      </c>
      <c r="R763" s="10" t="s">
        <v>15</v>
      </c>
      <c r="S763" s="10" t="s">
        <v>15</v>
      </c>
      <c r="T763" s="10" t="s">
        <v>2282</v>
      </c>
      <c r="U763" s="10" t="s">
        <v>15</v>
      </c>
      <c r="V763" s="10" t="s">
        <v>15</v>
      </c>
      <c r="W763" s="10" t="s">
        <v>15</v>
      </c>
      <c r="X763" s="10" t="s">
        <v>15</v>
      </c>
      <c r="Y763" s="10" t="s">
        <v>15</v>
      </c>
      <c r="Z763" s="10" t="s">
        <v>15</v>
      </c>
      <c r="AA763" s="10" t="s">
        <v>2282</v>
      </c>
      <c r="AB763" s="10" t="s">
        <v>15</v>
      </c>
      <c r="AC763" s="10" t="s">
        <v>15</v>
      </c>
      <c r="AD763" s="10" t="s">
        <v>15</v>
      </c>
      <c r="AE763" s="10" t="s">
        <v>15</v>
      </c>
      <c r="AF763" s="10" t="s">
        <v>15</v>
      </c>
      <c r="AG763" s="10" t="s">
        <v>15</v>
      </c>
      <c r="AH763" s="10" t="s">
        <v>2282</v>
      </c>
      <c r="AI763" s="10" t="s">
        <v>15</v>
      </c>
      <c r="AJ763" s="10" t="s">
        <v>15</v>
      </c>
      <c r="AK763" s="10" t="s">
        <v>15</v>
      </c>
      <c r="AL763" s="10" t="s">
        <v>15</v>
      </c>
      <c r="AM763" s="10" t="s">
        <v>15</v>
      </c>
      <c r="AN763" s="10" t="s">
        <v>15</v>
      </c>
      <c r="AO763" s="10" t="s">
        <v>2282</v>
      </c>
      <c r="AP763" s="10" t="s">
        <v>15</v>
      </c>
      <c r="AQ763" s="10" t="s">
        <v>15</v>
      </c>
      <c r="AR763" s="10" t="s">
        <v>15</v>
      </c>
      <c r="AS763" s="10" t="s">
        <v>15</v>
      </c>
      <c r="AT763" s="10" t="s">
        <v>15</v>
      </c>
      <c r="AU763" s="10">
        <f>SUM(COUNTIFS($P763:$AT763,{"Present - Approved","On behalf attendance - Approved","On behalf attendance - Regularise - Approved","Present - Regularise - Approved"}))</f>
        <v>27</v>
      </c>
      <c r="AV763" s="10">
        <f>SUM(COUNTIFS($P763:$AT763,{"Present - Awaiting","Present - Regularise - Awaiting"}))</f>
        <v>0</v>
      </c>
      <c r="AW763" s="10">
        <f>SUM(COUNTIFS($P763:$AT763,{"Weekoff - Approved","Weekoff Regularise - Approved","Weekoff - Regularise - Approved"}))</f>
        <v>4</v>
      </c>
      <c r="AX763" s="10">
        <f>SUM(COUNTIFS($P763:$AT763,{"Half Day - Approved","Halfday Present - Regularise - Approved","Halfday Present - Approved"}))/2</f>
        <v>0</v>
      </c>
      <c r="AY763" s="10">
        <f>SUM(COUNTIFS($P763:$AT763,{"Half Day - Awaiting"}))/2</f>
        <v>0</v>
      </c>
      <c r="AZ763" s="10">
        <f>COUNTIFS($P763:$AT763,"*Leave - approved*")</f>
        <v>0</v>
      </c>
      <c r="BA763" s="10">
        <f>SUM(COUNTIFS($P763:$AT763,{"Leave - Awaiting"}))</f>
        <v>0</v>
      </c>
      <c r="BB763" s="10">
        <f>COUNTIFS($P763:$AT763,"*Holiday*")</f>
        <v>0</v>
      </c>
      <c r="BC763" s="10">
        <f>SUM(COUNTIFS($P763:$AT763,{"Absent","Absent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3" s="10">
        <f>SUM(COUNTIFS($P763:$AT763,{"Not Marked","Halfday Present - Rejected","Half Day - Rejected","Marked Absent - Regularise - Rejected"}))</f>
        <v>0</v>
      </c>
      <c r="BE763" s="10">
        <f>COUNTIFS($P763:$AT763,"*NA*")</f>
        <v>0</v>
      </c>
      <c r="BF763" s="10">
        <f>SUM(AV763+AY763+BA763+BC763+BD763)</f>
        <v>0</v>
      </c>
      <c r="BG763" s="10">
        <f>SUM(AU763+AW763+AX763+AZ763+BB763)</f>
        <v>31</v>
      </c>
      <c r="BH763" s="10">
        <f>SUM($AU763:$BE763)</f>
        <v>31</v>
      </c>
      <c r="BI763" s="10">
        <f>BA763</f>
        <v>0</v>
      </c>
      <c r="BJ763" s="10">
        <f>BD763+BI763</f>
        <v>0</v>
      </c>
      <c r="BK763" s="10">
        <v>0</v>
      </c>
      <c r="BL763" s="10" t="s">
        <v>2380</v>
      </c>
      <c r="BM763" s="10" t="s">
        <v>2377</v>
      </c>
    </row>
    <row r="764" spans="1:65" x14ac:dyDescent="0.25">
      <c r="A764" s="10" t="s">
        <v>151</v>
      </c>
      <c r="B764" s="10" t="s">
        <v>350</v>
      </c>
      <c r="C764" s="10">
        <v>2003492637</v>
      </c>
      <c r="D764" s="10" t="s">
        <v>2072</v>
      </c>
      <c r="E764" s="10" t="s">
        <v>2073</v>
      </c>
      <c r="F764" s="10" t="s">
        <v>104</v>
      </c>
      <c r="G764" s="10" t="s">
        <v>1628</v>
      </c>
      <c r="H764" s="10">
        <v>7340173373</v>
      </c>
      <c r="I764" s="10" t="s">
        <v>1216</v>
      </c>
      <c r="J764" s="22">
        <v>45734</v>
      </c>
      <c r="K764" s="10">
        <v>8107698071</v>
      </c>
      <c r="L764" s="10" t="s">
        <v>680</v>
      </c>
      <c r="M764" s="10" t="s">
        <v>156</v>
      </c>
      <c r="N764" s="10" t="s">
        <v>40</v>
      </c>
      <c r="O764" s="10" t="s">
        <v>41</v>
      </c>
      <c r="P764" s="10" t="s">
        <v>15</v>
      </c>
      <c r="Q764" s="10" t="s">
        <v>15</v>
      </c>
      <c r="R764" s="10" t="s">
        <v>15</v>
      </c>
      <c r="S764" s="10" t="s">
        <v>15</v>
      </c>
      <c r="T764" s="10" t="s">
        <v>2282</v>
      </c>
      <c r="U764" s="10" t="s">
        <v>2360</v>
      </c>
      <c r="V764" s="10" t="s">
        <v>15</v>
      </c>
      <c r="W764" s="10" t="s">
        <v>2360</v>
      </c>
      <c r="X764" s="10" t="s">
        <v>15</v>
      </c>
      <c r="Y764" s="10" t="s">
        <v>15</v>
      </c>
      <c r="Z764" s="10" t="s">
        <v>15</v>
      </c>
      <c r="AA764" s="10" t="s">
        <v>2282</v>
      </c>
      <c r="AB764" s="10" t="s">
        <v>15</v>
      </c>
      <c r="AC764" s="10" t="s">
        <v>15</v>
      </c>
      <c r="AD764" s="10" t="s">
        <v>15</v>
      </c>
      <c r="AE764" s="10" t="s">
        <v>15</v>
      </c>
      <c r="AF764" s="10" t="s">
        <v>15</v>
      </c>
      <c r="AG764" s="10" t="s">
        <v>2362</v>
      </c>
      <c r="AH764" s="10" t="s">
        <v>2282</v>
      </c>
      <c r="AI764" s="10" t="s">
        <v>15</v>
      </c>
      <c r="AJ764" s="10" t="s">
        <v>15</v>
      </c>
      <c r="AK764" s="10" t="s">
        <v>15</v>
      </c>
      <c r="AL764" s="10" t="s">
        <v>15</v>
      </c>
      <c r="AM764" s="10" t="s">
        <v>15</v>
      </c>
      <c r="AN764" s="10" t="s">
        <v>15</v>
      </c>
      <c r="AO764" s="10" t="s">
        <v>2282</v>
      </c>
      <c r="AP764" s="10" t="s">
        <v>15</v>
      </c>
      <c r="AQ764" s="10" t="s">
        <v>15</v>
      </c>
      <c r="AR764" s="10" t="s">
        <v>15</v>
      </c>
      <c r="AS764" s="10" t="s">
        <v>15</v>
      </c>
      <c r="AT764" s="10" t="s">
        <v>15</v>
      </c>
      <c r="AU764" s="10">
        <f>SUM(COUNTIFS($P764:$AT764,{"Present - Approved","On behalf attendance - Approved","On behalf attendance - Regularise - Approved","Present - Regularise - Approved"}))</f>
        <v>26</v>
      </c>
      <c r="AV764" s="10">
        <f>SUM(COUNTIFS($P764:$AT764,{"Present - Awaiting","Present - Regularise - Awaiting"}))</f>
        <v>0</v>
      </c>
      <c r="AW764" s="10">
        <f>SUM(COUNTIFS($P764:$AT764,{"Weekoff - Approved","Weekoff Regularise - Approved","Weekoff - Regularise - Approved"}))</f>
        <v>4</v>
      </c>
      <c r="AX764" s="10">
        <f>SUM(COUNTIFS($P764:$AT764,{"Half Day - Approved","Halfday Present - Regularise - Approved","Halfday Present - Approved"}))/2</f>
        <v>0</v>
      </c>
      <c r="AY764" s="10">
        <f>SUM(COUNTIFS($P764:$AT764,{"Half Day - Awaiting"}))/2</f>
        <v>0</v>
      </c>
      <c r="AZ764" s="10">
        <f>COUNTIFS($P764:$AT764,"*Leave - approved*")</f>
        <v>0</v>
      </c>
      <c r="BA764" s="10">
        <f>SUM(COUNTIFS($P764:$AT764,{"Leave - Awaiting"}))</f>
        <v>0</v>
      </c>
      <c r="BB764" s="10">
        <f>COUNTIFS($P764:$AT764,"*Holiday*")</f>
        <v>1</v>
      </c>
      <c r="BC764" s="10">
        <f>SUM(COUNTIFS($P764:$AT764,{"Absent","Absent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4" s="10">
        <f>SUM(COUNTIFS($P764:$AT764,{"Not Marked","Halfday Present - Rejected","Half Day - Rejected","Marked Absent - Regularise - Rejected"}))</f>
        <v>0</v>
      </c>
      <c r="BE764" s="10">
        <f>COUNTIFS($P764:$AT764,"*NA*")</f>
        <v>0</v>
      </c>
      <c r="BF764" s="10">
        <f>SUM(AV764+AY764+BA764+BC764+BD764)</f>
        <v>0</v>
      </c>
      <c r="BG764" s="10">
        <f>SUM(AU764+AW764+AX764+AZ764+BB764)</f>
        <v>31</v>
      </c>
      <c r="BH764" s="10">
        <f>SUM($AU764:$BE764)</f>
        <v>31</v>
      </c>
      <c r="BI764" s="10">
        <f>BA764</f>
        <v>0</v>
      </c>
      <c r="BJ764" s="10">
        <f>BD764+BI764</f>
        <v>0</v>
      </c>
      <c r="BK764" s="10">
        <v>0</v>
      </c>
      <c r="BL764" s="10" t="s">
        <v>2380</v>
      </c>
      <c r="BM764" s="10" t="s">
        <v>2377</v>
      </c>
    </row>
    <row r="765" spans="1:65" x14ac:dyDescent="0.25">
      <c r="A765" s="10" t="s">
        <v>117</v>
      </c>
      <c r="B765" s="10" t="s">
        <v>2063</v>
      </c>
      <c r="C765" s="10">
        <v>2003509949</v>
      </c>
      <c r="D765" s="10" t="s">
        <v>2145</v>
      </c>
      <c r="E765" s="10" t="s">
        <v>2146</v>
      </c>
      <c r="F765" s="10" t="s">
        <v>35</v>
      </c>
      <c r="G765" s="10" t="s">
        <v>47</v>
      </c>
      <c r="H765" s="10">
        <v>8428961990</v>
      </c>
      <c r="I765" s="10" t="s">
        <v>1216</v>
      </c>
      <c r="J765" s="22">
        <v>45763</v>
      </c>
      <c r="K765" s="10">
        <v>7010710300</v>
      </c>
      <c r="L765" s="10" t="s">
        <v>252</v>
      </c>
      <c r="M765" s="10" t="s">
        <v>2147</v>
      </c>
      <c r="N765" s="10" t="s">
        <v>2389</v>
      </c>
      <c r="O765" s="15">
        <v>45828</v>
      </c>
      <c r="P765" s="10" t="s">
        <v>2360</v>
      </c>
      <c r="Q765" s="10" t="s">
        <v>15</v>
      </c>
      <c r="R765" s="10" t="s">
        <v>15</v>
      </c>
      <c r="S765" s="10" t="s">
        <v>15</v>
      </c>
      <c r="T765" s="10" t="s">
        <v>2282</v>
      </c>
      <c r="U765" s="10" t="s">
        <v>15</v>
      </c>
      <c r="V765" s="10" t="s">
        <v>2360</v>
      </c>
      <c r="W765" s="10" t="s">
        <v>15</v>
      </c>
      <c r="X765" s="10" t="s">
        <v>15</v>
      </c>
      <c r="Y765" s="10" t="s">
        <v>15</v>
      </c>
      <c r="Z765" s="10" t="s">
        <v>15</v>
      </c>
      <c r="AA765" s="10" t="s">
        <v>2282</v>
      </c>
      <c r="AB765" s="10" t="s">
        <v>15</v>
      </c>
      <c r="AC765" s="10" t="s">
        <v>15</v>
      </c>
      <c r="AD765" s="10" t="s">
        <v>2360</v>
      </c>
      <c r="AE765" s="10" t="s">
        <v>15</v>
      </c>
      <c r="AF765" s="10" t="s">
        <v>15</v>
      </c>
      <c r="AG765" s="10" t="s">
        <v>15</v>
      </c>
      <c r="AH765" s="10" t="s">
        <v>2282</v>
      </c>
      <c r="AI765" s="10" t="s">
        <v>2360</v>
      </c>
      <c r="AJ765" s="10" t="s">
        <v>2360</v>
      </c>
      <c r="AK765" s="10" t="s">
        <v>2360</v>
      </c>
      <c r="AL765" s="10" t="s">
        <v>15</v>
      </c>
      <c r="AM765" s="10" t="s">
        <v>15</v>
      </c>
      <c r="AN765" s="10" t="s">
        <v>2360</v>
      </c>
      <c r="AO765" s="10" t="s">
        <v>2282</v>
      </c>
      <c r="AP765" s="10" t="s">
        <v>15</v>
      </c>
      <c r="AQ765" s="10" t="s">
        <v>2360</v>
      </c>
      <c r="AR765" s="10" t="s">
        <v>15</v>
      </c>
      <c r="AS765" s="10" t="s">
        <v>15</v>
      </c>
      <c r="AT765" s="10" t="s">
        <v>15</v>
      </c>
      <c r="AU765" s="10">
        <f>SUM(COUNTIFS($P765:$AT765,{"Present - Approved","On behalf attendance - Approved","On behalf attendance - Regularise - Approved","Present - Regularise - Approved"}))</f>
        <v>27</v>
      </c>
      <c r="AV765" s="10">
        <f>SUM(COUNTIFS($P765:$AT765,{"Present - Awaiting","Present - Regularise - Awaiting"}))</f>
        <v>0</v>
      </c>
      <c r="AW765" s="10">
        <f>SUM(COUNTIFS($P765:$AT765,{"Weekoff - Approved","Weekoff Regularise - Approved","Weekoff - Regularise - Approved"}))</f>
        <v>4</v>
      </c>
      <c r="AX765" s="10">
        <f>SUM(COUNTIFS($P765:$AT765,{"Half Day - Approved","Halfday Present - Regularise - Approved","Halfday Present - Approved"}))/2</f>
        <v>0</v>
      </c>
      <c r="AY765" s="10">
        <f>SUM(COUNTIFS($P765:$AT765,{"Half Day - Awaiting"}))/2</f>
        <v>0</v>
      </c>
      <c r="AZ765" s="10">
        <f>COUNTIFS($P765:$AT765,"*Leave - approved*")</f>
        <v>0</v>
      </c>
      <c r="BA765" s="10">
        <f>SUM(COUNTIFS($P765:$AT765,{"Leave - Awaiting"}))</f>
        <v>0</v>
      </c>
      <c r="BB765" s="10">
        <f>COUNTIFS($P765:$AT765,"*Holiday*")</f>
        <v>0</v>
      </c>
      <c r="BC765" s="10">
        <f>SUM(COUNTIFS($P765:$AT765,{"Absent","Absent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5" s="10">
        <f>SUM(COUNTIFS($P765:$AT765,{"Not Marked","Halfday Present - Rejected","Half Day - Rejected","Marked Absent - Regularise - Rejected"}))</f>
        <v>0</v>
      </c>
      <c r="BE765" s="10">
        <f>COUNTIFS($P765:$AT765,"*NA*")</f>
        <v>0</v>
      </c>
      <c r="BF765" s="10">
        <f>SUM(AV765+AY765+BA765+BC765+BD765)</f>
        <v>0</v>
      </c>
      <c r="BG765" s="10">
        <f>SUM(AU765+AW765+AX765+AZ765+BB765)</f>
        <v>31</v>
      </c>
      <c r="BH765" s="10">
        <f>SUM($AU765:$BE765)</f>
        <v>31</v>
      </c>
      <c r="BI765" s="10">
        <f>BA765</f>
        <v>0</v>
      </c>
      <c r="BJ765" s="10">
        <f>BD765+BI765</f>
        <v>0</v>
      </c>
      <c r="BK765" s="10">
        <v>0</v>
      </c>
      <c r="BL765" s="10" t="s">
        <v>2380</v>
      </c>
      <c r="BM765" s="10" t="s">
        <v>2377</v>
      </c>
    </row>
    <row r="766" spans="1:65" x14ac:dyDescent="0.25">
      <c r="A766" s="10" t="s">
        <v>736</v>
      </c>
      <c r="B766" s="10" t="s">
        <v>2074</v>
      </c>
      <c r="C766" s="10">
        <v>2003492647</v>
      </c>
      <c r="D766" s="10" t="s">
        <v>2075</v>
      </c>
      <c r="E766" s="10" t="s">
        <v>2076</v>
      </c>
      <c r="F766" s="10" t="s">
        <v>91</v>
      </c>
      <c r="G766" s="10" t="s">
        <v>1628</v>
      </c>
      <c r="H766" s="10">
        <v>9234381312</v>
      </c>
      <c r="I766" s="10" t="s">
        <v>1216</v>
      </c>
      <c r="J766" s="22">
        <v>45724</v>
      </c>
      <c r="K766" s="10">
        <v>7541049174</v>
      </c>
      <c r="L766" s="10" t="s">
        <v>1693</v>
      </c>
      <c r="M766" s="10" t="s">
        <v>741</v>
      </c>
      <c r="N766" s="10" t="s">
        <v>40</v>
      </c>
      <c r="O766" s="10" t="s">
        <v>41</v>
      </c>
      <c r="P766" s="10" t="s">
        <v>15</v>
      </c>
      <c r="Q766" s="10" t="s">
        <v>15</v>
      </c>
      <c r="R766" s="10" t="s">
        <v>2359</v>
      </c>
      <c r="S766" s="10" t="s">
        <v>2360</v>
      </c>
      <c r="T766" s="10" t="s">
        <v>2282</v>
      </c>
      <c r="U766" s="10" t="s">
        <v>15</v>
      </c>
      <c r="V766" s="10" t="s">
        <v>15</v>
      </c>
      <c r="W766" s="10" t="s">
        <v>15</v>
      </c>
      <c r="X766" s="10" t="s">
        <v>15</v>
      </c>
      <c r="Y766" s="10" t="s">
        <v>15</v>
      </c>
      <c r="Z766" s="10" t="s">
        <v>15</v>
      </c>
      <c r="AA766" s="10" t="s">
        <v>2282</v>
      </c>
      <c r="AB766" s="10" t="s">
        <v>15</v>
      </c>
      <c r="AC766" s="10" t="s">
        <v>15</v>
      </c>
      <c r="AD766" s="10" t="s">
        <v>15</v>
      </c>
      <c r="AE766" s="10" t="s">
        <v>15</v>
      </c>
      <c r="AF766" s="10" t="s">
        <v>15</v>
      </c>
      <c r="AG766" s="10" t="s">
        <v>15</v>
      </c>
      <c r="AH766" s="10" t="s">
        <v>2282</v>
      </c>
      <c r="AI766" s="10" t="s">
        <v>15</v>
      </c>
      <c r="AJ766" s="10" t="s">
        <v>15</v>
      </c>
      <c r="AK766" s="10" t="s">
        <v>2359</v>
      </c>
      <c r="AL766" s="10" t="s">
        <v>15</v>
      </c>
      <c r="AM766" s="10" t="s">
        <v>15</v>
      </c>
      <c r="AN766" s="10" t="s">
        <v>15</v>
      </c>
      <c r="AO766" s="10" t="s">
        <v>2282</v>
      </c>
      <c r="AP766" s="10" t="s">
        <v>15</v>
      </c>
      <c r="AQ766" s="10" t="s">
        <v>15</v>
      </c>
      <c r="AR766" s="10" t="s">
        <v>15</v>
      </c>
      <c r="AS766" s="10" t="s">
        <v>15</v>
      </c>
      <c r="AT766" s="10" t="s">
        <v>15</v>
      </c>
      <c r="AU766" s="10">
        <f>SUM(COUNTIFS($P766:$AT766,{"Present - Approved","On behalf attendance - Approved","On behalf attendance - Regularise - Approved","Present - Regularise - Approved"}))</f>
        <v>25</v>
      </c>
      <c r="AV766" s="10">
        <f>SUM(COUNTIFS($P766:$AT766,{"Present - Awaiting","Present - Regularise - Awaiting"}))</f>
        <v>0</v>
      </c>
      <c r="AW766" s="10">
        <f>SUM(COUNTIFS($P766:$AT766,{"Weekoff - Approved","Weekoff Regularise - Approved","Weekoff - Regularise - Approved"}))</f>
        <v>4</v>
      </c>
      <c r="AX766" s="10">
        <f>SUM(COUNTIFS($P766:$AT766,{"Half Day - Approved","Halfday Present - Regularise - Approved","Halfday Present - Approved"}))/2</f>
        <v>0</v>
      </c>
      <c r="AY766" s="10">
        <f>SUM(COUNTIFS($P766:$AT766,{"Half Day - Awaiting"}))/2</f>
        <v>0</v>
      </c>
      <c r="AZ766" s="10">
        <f>COUNTIFS($P766:$AT766,"*Leave - approved*")</f>
        <v>2</v>
      </c>
      <c r="BA766" s="10">
        <f>SUM(COUNTIFS($P766:$AT766,{"Leave - Awaiting"}))</f>
        <v>0</v>
      </c>
      <c r="BB766" s="10">
        <f>COUNTIFS($P766:$AT766,"*Holiday*")</f>
        <v>0</v>
      </c>
      <c r="BC766" s="10">
        <f>SUM(COUNTIFS($P766:$AT766,{"Absent","Absent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6" s="10">
        <f>SUM(COUNTIFS($P766:$AT766,{"Not Marked","Halfday Present - Rejected","Half Day - Rejected","Marked Absent - Regularise - Rejected"}))</f>
        <v>0</v>
      </c>
      <c r="BE766" s="10">
        <f>COUNTIFS($P766:$AT766,"*NA*")</f>
        <v>0</v>
      </c>
      <c r="BF766" s="10">
        <f>SUM(AV766+AY766+BA766+BC766+BD766)</f>
        <v>0</v>
      </c>
      <c r="BG766" s="10">
        <f>SUM(AU766+AW766+AX766+AZ766+BB766)</f>
        <v>31</v>
      </c>
      <c r="BH766" s="10">
        <f>SUM($AU766:$BE766)</f>
        <v>31</v>
      </c>
      <c r="BI766" s="10">
        <f>BA766</f>
        <v>0</v>
      </c>
      <c r="BJ766" s="10">
        <f>BD766+BI766</f>
        <v>0</v>
      </c>
      <c r="BK766" s="10">
        <v>0</v>
      </c>
      <c r="BL766" s="10" t="s">
        <v>2380</v>
      </c>
      <c r="BM766" s="10" t="s">
        <v>2377</v>
      </c>
    </row>
    <row r="767" spans="1:65" x14ac:dyDescent="0.25">
      <c r="A767" s="10" t="s">
        <v>107</v>
      </c>
      <c r="B767" s="10" t="s">
        <v>2087</v>
      </c>
      <c r="C767" s="10">
        <v>2003509934</v>
      </c>
      <c r="D767" s="10" t="s">
        <v>2088</v>
      </c>
      <c r="E767" s="10" t="s">
        <v>2089</v>
      </c>
      <c r="F767" s="10" t="s">
        <v>104</v>
      </c>
      <c r="G767" s="10" t="s">
        <v>1628</v>
      </c>
      <c r="H767" s="10">
        <v>6307184721</v>
      </c>
      <c r="I767" s="10" t="s">
        <v>1216</v>
      </c>
      <c r="J767" s="22">
        <v>45748</v>
      </c>
      <c r="K767" s="10">
        <v>9807707763</v>
      </c>
      <c r="L767" s="10" t="s">
        <v>614</v>
      </c>
      <c r="M767" s="10" t="s">
        <v>375</v>
      </c>
      <c r="N767" s="10" t="s">
        <v>40</v>
      </c>
      <c r="O767" s="10" t="s">
        <v>41</v>
      </c>
      <c r="P767" s="10" t="s">
        <v>15</v>
      </c>
      <c r="Q767" s="10" t="s">
        <v>2359</v>
      </c>
      <c r="R767" s="10" t="s">
        <v>2359</v>
      </c>
      <c r="S767" s="10" t="s">
        <v>2360</v>
      </c>
      <c r="T767" s="10" t="s">
        <v>2282</v>
      </c>
      <c r="U767" s="10" t="s">
        <v>15</v>
      </c>
      <c r="V767" s="10" t="s">
        <v>15</v>
      </c>
      <c r="W767" s="10" t="s">
        <v>15</v>
      </c>
      <c r="X767" s="10" t="s">
        <v>15</v>
      </c>
      <c r="Y767" s="10" t="s">
        <v>15</v>
      </c>
      <c r="Z767" s="10" t="s">
        <v>15</v>
      </c>
      <c r="AA767" s="10" t="s">
        <v>2282</v>
      </c>
      <c r="AB767" s="10" t="s">
        <v>2360</v>
      </c>
      <c r="AC767" s="10" t="s">
        <v>2360</v>
      </c>
      <c r="AD767" s="10" t="s">
        <v>2360</v>
      </c>
      <c r="AE767" s="10" t="s">
        <v>2360</v>
      </c>
      <c r="AF767" s="10" t="s">
        <v>2360</v>
      </c>
      <c r="AG767" s="10" t="s">
        <v>2362</v>
      </c>
      <c r="AH767" s="10" t="s">
        <v>2282</v>
      </c>
      <c r="AI767" s="10" t="s">
        <v>15</v>
      </c>
      <c r="AJ767" s="10" t="s">
        <v>15</v>
      </c>
      <c r="AK767" s="10" t="s">
        <v>15</v>
      </c>
      <c r="AL767" s="10" t="s">
        <v>15</v>
      </c>
      <c r="AM767" s="10" t="s">
        <v>15</v>
      </c>
      <c r="AN767" s="10" t="s">
        <v>15</v>
      </c>
      <c r="AO767" s="10" t="s">
        <v>2282</v>
      </c>
      <c r="AP767" s="10" t="s">
        <v>15</v>
      </c>
      <c r="AQ767" s="10" t="s">
        <v>15</v>
      </c>
      <c r="AR767" s="10" t="s">
        <v>15</v>
      </c>
      <c r="AS767" s="10" t="s">
        <v>15</v>
      </c>
      <c r="AT767" s="10" t="s">
        <v>15</v>
      </c>
      <c r="AU767" s="10">
        <f>SUM(COUNTIFS($P767:$AT767,{"Present - Approved","On behalf attendance - Approved","On behalf attendance - Regularise - Approved","Present - Regularise - Approved"}))</f>
        <v>24</v>
      </c>
      <c r="AV767" s="10">
        <f>SUM(COUNTIFS($P767:$AT767,{"Present - Awaiting","Present - Regularise - Awaiting"}))</f>
        <v>0</v>
      </c>
      <c r="AW767" s="10">
        <f>SUM(COUNTIFS($P767:$AT767,{"Weekoff - Approved","Weekoff Regularise - Approved","Weekoff - Regularise - Approved"}))</f>
        <v>4</v>
      </c>
      <c r="AX767" s="10">
        <f>SUM(COUNTIFS($P767:$AT767,{"Half Day - Approved","Halfday Present - Regularise - Approved","Halfday Present - Approved"}))/2</f>
        <v>0</v>
      </c>
      <c r="AY767" s="10">
        <f>SUM(COUNTIFS($P767:$AT767,{"Half Day - Awaiting"}))/2</f>
        <v>0</v>
      </c>
      <c r="AZ767" s="10">
        <f>COUNTIFS($P767:$AT767,"*Leave - approved*")</f>
        <v>2</v>
      </c>
      <c r="BA767" s="10">
        <f>SUM(COUNTIFS($P767:$AT767,{"Leave - Awaiting"}))</f>
        <v>0</v>
      </c>
      <c r="BB767" s="10">
        <f>COUNTIFS($P767:$AT767,"*Holiday*")</f>
        <v>1</v>
      </c>
      <c r="BC767" s="10">
        <f>SUM(COUNTIFS($P767:$AT767,{"Absent","Absent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7" s="10">
        <f>SUM(COUNTIFS($P767:$AT767,{"Not Marked","Halfday Present - Rejected","Half Day - Rejected","Marked Absent - Regularise - Rejected"}))</f>
        <v>0</v>
      </c>
      <c r="BE767" s="10">
        <f>COUNTIFS($P767:$AT767,"*NA*")</f>
        <v>0</v>
      </c>
      <c r="BF767" s="10">
        <f>SUM(AV767+AY767+BA767+BC767+BD767)</f>
        <v>0</v>
      </c>
      <c r="BG767" s="10">
        <f>SUM(AU767+AW767+AX767+AZ767+BB767)</f>
        <v>31</v>
      </c>
      <c r="BH767" s="10">
        <f>SUM($AU767:$BE767)</f>
        <v>31</v>
      </c>
      <c r="BI767" s="10">
        <f>BA767</f>
        <v>0</v>
      </c>
      <c r="BJ767" s="10">
        <f>BD767+BI767</f>
        <v>0</v>
      </c>
      <c r="BK767" s="10">
        <v>0</v>
      </c>
      <c r="BL767" s="10" t="s">
        <v>2380</v>
      </c>
      <c r="BM767" s="10" t="s">
        <v>2377</v>
      </c>
    </row>
    <row r="768" spans="1:65" x14ac:dyDescent="0.25">
      <c r="A768" s="10" t="s">
        <v>42</v>
      </c>
      <c r="B768" s="10" t="s">
        <v>43</v>
      </c>
      <c r="C768" s="10">
        <v>2003509916</v>
      </c>
      <c r="D768" s="10" t="s">
        <v>2093</v>
      </c>
      <c r="E768" s="10" t="s">
        <v>2094</v>
      </c>
      <c r="F768" s="10" t="s">
        <v>46</v>
      </c>
      <c r="G768" s="10" t="s">
        <v>1628</v>
      </c>
      <c r="H768" s="10">
        <v>8959395990</v>
      </c>
      <c r="I768" s="10" t="s">
        <v>1216</v>
      </c>
      <c r="J768" s="22">
        <v>45751</v>
      </c>
      <c r="K768" s="10">
        <v>9131585829</v>
      </c>
      <c r="L768" s="10" t="s">
        <v>54</v>
      </c>
      <c r="M768" s="10" t="s">
        <v>50</v>
      </c>
      <c r="N768" s="10" t="s">
        <v>40</v>
      </c>
      <c r="O768" s="10" t="s">
        <v>41</v>
      </c>
      <c r="P768" s="10" t="s">
        <v>15</v>
      </c>
      <c r="Q768" s="10" t="s">
        <v>15</v>
      </c>
      <c r="R768" s="10" t="s">
        <v>15</v>
      </c>
      <c r="S768" s="10" t="s">
        <v>15</v>
      </c>
      <c r="T768" s="10" t="s">
        <v>2282</v>
      </c>
      <c r="U768" s="10" t="s">
        <v>15</v>
      </c>
      <c r="V768" s="10" t="s">
        <v>15</v>
      </c>
      <c r="W768" s="10" t="s">
        <v>15</v>
      </c>
      <c r="X768" s="10" t="s">
        <v>15</v>
      </c>
      <c r="Y768" s="10" t="s">
        <v>15</v>
      </c>
      <c r="Z768" s="10" t="s">
        <v>15</v>
      </c>
      <c r="AA768" s="10" t="s">
        <v>2282</v>
      </c>
      <c r="AB768" s="10" t="s">
        <v>15</v>
      </c>
      <c r="AC768" s="10" t="s">
        <v>15</v>
      </c>
      <c r="AD768" s="10" t="s">
        <v>15</v>
      </c>
      <c r="AE768" s="10" t="s">
        <v>15</v>
      </c>
      <c r="AF768" s="10" t="s">
        <v>15</v>
      </c>
      <c r="AG768" s="10" t="s">
        <v>15</v>
      </c>
      <c r="AH768" s="10" t="s">
        <v>2282</v>
      </c>
      <c r="AI768" s="10" t="s">
        <v>15</v>
      </c>
      <c r="AJ768" s="10" t="s">
        <v>15</v>
      </c>
      <c r="AK768" s="10" t="s">
        <v>15</v>
      </c>
      <c r="AL768" s="10" t="s">
        <v>15</v>
      </c>
      <c r="AM768" s="10" t="s">
        <v>15</v>
      </c>
      <c r="AN768" s="10" t="s">
        <v>15</v>
      </c>
      <c r="AO768" s="10" t="s">
        <v>2282</v>
      </c>
      <c r="AP768" s="10" t="s">
        <v>15</v>
      </c>
      <c r="AQ768" s="10" t="s">
        <v>15</v>
      </c>
      <c r="AR768" s="10" t="s">
        <v>15</v>
      </c>
      <c r="AS768" s="10" t="s">
        <v>15</v>
      </c>
      <c r="AT768" s="10" t="s">
        <v>15</v>
      </c>
      <c r="AU768" s="10">
        <f>SUM(COUNTIFS($P768:$AT768,{"Present - Approved","On behalf attendance - Approved","On behalf attendance - Regularise - Approved","Present - Regularise - Approved"}))</f>
        <v>27</v>
      </c>
      <c r="AV768" s="10">
        <f>SUM(COUNTIFS($P768:$AT768,{"Present - Awaiting","Present - Regularise - Awaiting"}))</f>
        <v>0</v>
      </c>
      <c r="AW768" s="10">
        <f>SUM(COUNTIFS($P768:$AT768,{"Weekoff - Approved","Weekoff Regularise - Approved","Weekoff - Regularise - Approved"}))</f>
        <v>4</v>
      </c>
      <c r="AX768" s="10">
        <f>SUM(COUNTIFS($P768:$AT768,{"Half Day - Approved","Halfday Present - Regularise - Approved","Halfday Present - Approved"}))/2</f>
        <v>0</v>
      </c>
      <c r="AY768" s="10">
        <f>SUM(COUNTIFS($P768:$AT768,{"Half Day - Awaiting"}))/2</f>
        <v>0</v>
      </c>
      <c r="AZ768" s="10">
        <f>COUNTIFS($P768:$AT768,"*Leave - approved*")</f>
        <v>0</v>
      </c>
      <c r="BA768" s="10">
        <f>SUM(COUNTIFS($P768:$AT768,{"Leave - Awaiting"}))</f>
        <v>0</v>
      </c>
      <c r="BB768" s="10">
        <f>COUNTIFS($P768:$AT768,"*Holiday*")</f>
        <v>0</v>
      </c>
      <c r="BC768" s="10">
        <f>SUM(COUNTIFS($P768:$AT768,{"Absent","Absent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8" s="10">
        <f>SUM(COUNTIFS($P768:$AT768,{"Not Marked","Halfday Present - Rejected","Half Day - Rejected","Marked Absent - Regularise - Rejected"}))</f>
        <v>0</v>
      </c>
      <c r="BE768" s="10">
        <f>COUNTIFS($P768:$AT768,"*NA*")</f>
        <v>0</v>
      </c>
      <c r="BF768" s="10">
        <f>SUM(AV768+AY768+BA768+BC768+BD768)</f>
        <v>0</v>
      </c>
      <c r="BG768" s="10">
        <f>SUM(AU768+AW768+AX768+AZ768+BB768)</f>
        <v>31</v>
      </c>
      <c r="BH768" s="10">
        <f>SUM($AU768:$BE768)</f>
        <v>31</v>
      </c>
      <c r="BI768" s="10">
        <f>BA768</f>
        <v>0</v>
      </c>
      <c r="BJ768" s="10">
        <f>BD768+BI768</f>
        <v>0</v>
      </c>
      <c r="BK768" s="10">
        <v>0</v>
      </c>
      <c r="BL768" s="10" t="s">
        <v>2380</v>
      </c>
      <c r="BM768" s="10" t="s">
        <v>2377</v>
      </c>
    </row>
    <row r="769" spans="1:66" x14ac:dyDescent="0.25">
      <c r="A769" s="10" t="s">
        <v>117</v>
      </c>
      <c r="B769" s="10" t="s">
        <v>2063</v>
      </c>
      <c r="C769" s="10">
        <v>2003530405</v>
      </c>
      <c r="D769" s="10" t="s">
        <v>2156</v>
      </c>
      <c r="E769" s="10" t="s">
        <v>2157</v>
      </c>
      <c r="F769" s="10" t="s">
        <v>35</v>
      </c>
      <c r="G769" s="10" t="s">
        <v>47</v>
      </c>
      <c r="H769" s="10">
        <v>9791127729</v>
      </c>
      <c r="I769" s="10" t="s">
        <v>1216</v>
      </c>
      <c r="J769" s="22">
        <v>45769</v>
      </c>
      <c r="K769" s="10">
        <v>8667088356</v>
      </c>
      <c r="L769" s="10" t="s">
        <v>700</v>
      </c>
      <c r="M769" s="10" t="s">
        <v>2158</v>
      </c>
      <c r="N769" s="10" t="s">
        <v>2389</v>
      </c>
      <c r="O769" s="15">
        <v>45817</v>
      </c>
      <c r="P769" s="10" t="s">
        <v>15</v>
      </c>
      <c r="Q769" s="10" t="s">
        <v>15</v>
      </c>
      <c r="R769" s="10" t="s">
        <v>15</v>
      </c>
      <c r="S769" s="10" t="s">
        <v>15</v>
      </c>
      <c r="T769" s="10" t="s">
        <v>2282</v>
      </c>
      <c r="U769" s="10" t="s">
        <v>15</v>
      </c>
      <c r="V769" s="10" t="s">
        <v>2359</v>
      </c>
      <c r="W769" s="10" t="s">
        <v>2359</v>
      </c>
      <c r="X769" s="10" t="s">
        <v>15</v>
      </c>
      <c r="Y769" s="10" t="s">
        <v>15</v>
      </c>
      <c r="Z769" s="10" t="s">
        <v>15</v>
      </c>
      <c r="AA769" s="10" t="s">
        <v>2282</v>
      </c>
      <c r="AB769" s="10" t="s">
        <v>2361</v>
      </c>
      <c r="AC769" s="10" t="s">
        <v>2361</v>
      </c>
      <c r="AD769" s="10" t="s">
        <v>2361</v>
      </c>
      <c r="AE769" s="10" t="s">
        <v>2361</v>
      </c>
      <c r="AF769" s="10" t="s">
        <v>2361</v>
      </c>
      <c r="AG769" s="10" t="s">
        <v>2361</v>
      </c>
      <c r="AH769" s="10" t="s">
        <v>2282</v>
      </c>
      <c r="AI769" s="10" t="s">
        <v>2361</v>
      </c>
      <c r="AJ769" s="10" t="s">
        <v>25</v>
      </c>
      <c r="AK769" s="10" t="s">
        <v>25</v>
      </c>
      <c r="AL769" s="10" t="s">
        <v>25</v>
      </c>
      <c r="AM769" s="10" t="s">
        <v>25</v>
      </c>
      <c r="AN769" s="10" t="s">
        <v>25</v>
      </c>
      <c r="AO769" s="10" t="s">
        <v>25</v>
      </c>
      <c r="AP769" s="10" t="s">
        <v>25</v>
      </c>
      <c r="AQ769" s="10" t="s">
        <v>25</v>
      </c>
      <c r="AR769" s="10" t="s">
        <v>25</v>
      </c>
      <c r="AS769" s="10" t="s">
        <v>25</v>
      </c>
      <c r="AT769" s="10" t="s">
        <v>25</v>
      </c>
      <c r="AU769" s="10">
        <f>SUM(COUNTIFS($P769:$AT769,{"Present - Approved","On behalf attendance - Approved","On behalf attendance - Regularise - Approved","Present - Regularise - Approved"}))</f>
        <v>8</v>
      </c>
      <c r="AV769" s="10">
        <f>SUM(COUNTIFS($P769:$AT769,{"Present - Awaiting","Present - Regularise - Awaiting"}))</f>
        <v>0</v>
      </c>
      <c r="AW769" s="10">
        <f>SUM(COUNTIFS($P769:$AT769,{"Weekoff - Approved","Weekoff Regularise - Approved","Weekoff - Regularise - Approved"}))</f>
        <v>3</v>
      </c>
      <c r="AX769" s="10">
        <f>SUM(COUNTIFS($P769:$AT769,{"Half Day - Approved","Halfday Present - Regularise - Approved","Halfday Present - Approved"}))/2</f>
        <v>0</v>
      </c>
      <c r="AY769" s="10">
        <f>SUM(COUNTIFS($P769:$AT769,{"Half Day - Awaiting"}))/2</f>
        <v>0</v>
      </c>
      <c r="AZ769" s="10">
        <f>COUNTIFS($P769:$AT769,"*Leave - approved*")</f>
        <v>2</v>
      </c>
      <c r="BA769" s="10">
        <f>SUM(COUNTIFS($P769:$AT769,{"Leave - Awaiting"}))</f>
        <v>0</v>
      </c>
      <c r="BB769" s="10">
        <f>COUNTIFS($P769:$AT769,"*Holiday*")</f>
        <v>0</v>
      </c>
      <c r="BC769" s="10">
        <f>SUM(COUNTIFS($P769:$AT769,{"Absent","Absent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69" s="10">
        <f>SUM(COUNTIFS($P769:$AT769,{"Not Marked","Halfday Present - Rejected","Half Day - Rejected","Marked Absent - Regularise - Rejected"}))</f>
        <v>7</v>
      </c>
      <c r="BE769" s="10">
        <f>COUNTIFS($P769:$AT769,"*NA*")</f>
        <v>11</v>
      </c>
      <c r="BF769" s="10">
        <f>SUM(AV769+AY769+BA769+BC769+BD769)</f>
        <v>7</v>
      </c>
      <c r="BG769" s="10">
        <f>SUM(AU769+AW769+AX769+AZ769+BB769)</f>
        <v>13</v>
      </c>
      <c r="BH769" s="10">
        <f>SUM($AU769:$BE769)</f>
        <v>31</v>
      </c>
      <c r="BI769" s="10">
        <f>BA769</f>
        <v>0</v>
      </c>
      <c r="BJ769" s="10">
        <f>BD769+BI769</f>
        <v>7</v>
      </c>
      <c r="BK769" s="10">
        <v>7</v>
      </c>
      <c r="BL769" s="10" t="s">
        <v>2384</v>
      </c>
      <c r="BM769" s="10" t="s">
        <v>2377</v>
      </c>
    </row>
    <row r="770" spans="1:66" x14ac:dyDescent="0.25">
      <c r="A770" s="10" t="s">
        <v>736</v>
      </c>
      <c r="B770" s="10" t="s">
        <v>2095</v>
      </c>
      <c r="C770" s="10">
        <v>2003509917</v>
      </c>
      <c r="D770" s="10" t="s">
        <v>2096</v>
      </c>
      <c r="E770" s="10" t="s">
        <v>2097</v>
      </c>
      <c r="F770" s="10" t="s">
        <v>91</v>
      </c>
      <c r="G770" s="10" t="s">
        <v>1628</v>
      </c>
      <c r="H770" s="10">
        <v>7561950832</v>
      </c>
      <c r="I770" s="10" t="s">
        <v>1216</v>
      </c>
      <c r="J770" s="22">
        <v>45754</v>
      </c>
      <c r="K770" s="10">
        <v>9504674780</v>
      </c>
      <c r="L770" s="10" t="s">
        <v>778</v>
      </c>
      <c r="M770" s="10" t="s">
        <v>741</v>
      </c>
      <c r="N770" s="10" t="s">
        <v>40</v>
      </c>
      <c r="O770" s="10" t="s">
        <v>41</v>
      </c>
      <c r="P770" s="10" t="s">
        <v>15</v>
      </c>
      <c r="Q770" s="10" t="s">
        <v>15</v>
      </c>
      <c r="R770" s="10" t="s">
        <v>15</v>
      </c>
      <c r="S770" s="10" t="s">
        <v>2359</v>
      </c>
      <c r="T770" s="10" t="s">
        <v>2282</v>
      </c>
      <c r="U770" s="10" t="s">
        <v>15</v>
      </c>
      <c r="V770" s="10" t="s">
        <v>15</v>
      </c>
      <c r="W770" s="10" t="s">
        <v>15</v>
      </c>
      <c r="X770" s="10" t="s">
        <v>15</v>
      </c>
      <c r="Y770" s="10" t="s">
        <v>15</v>
      </c>
      <c r="Z770" s="10" t="s">
        <v>15</v>
      </c>
      <c r="AA770" s="10" t="s">
        <v>2282</v>
      </c>
      <c r="AB770" s="10" t="s">
        <v>15</v>
      </c>
      <c r="AC770" s="10" t="s">
        <v>15</v>
      </c>
      <c r="AD770" s="10" t="s">
        <v>15</v>
      </c>
      <c r="AE770" s="10" t="s">
        <v>2366</v>
      </c>
      <c r="AF770" s="10" t="s">
        <v>15</v>
      </c>
      <c r="AG770" s="10" t="s">
        <v>15</v>
      </c>
      <c r="AH770" s="10" t="s">
        <v>2282</v>
      </c>
      <c r="AI770" s="10" t="s">
        <v>15</v>
      </c>
      <c r="AJ770" s="10" t="s">
        <v>15</v>
      </c>
      <c r="AK770" s="10" t="s">
        <v>15</v>
      </c>
      <c r="AL770" s="10" t="s">
        <v>15</v>
      </c>
      <c r="AM770" s="10" t="s">
        <v>15</v>
      </c>
      <c r="AN770" s="10" t="s">
        <v>15</v>
      </c>
      <c r="AO770" s="10" t="s">
        <v>2282</v>
      </c>
      <c r="AP770" s="10" t="s">
        <v>15</v>
      </c>
      <c r="AQ770" s="10" t="s">
        <v>15</v>
      </c>
      <c r="AR770" s="10" t="s">
        <v>15</v>
      </c>
      <c r="AS770" s="10" t="s">
        <v>15</v>
      </c>
      <c r="AT770" s="10" t="s">
        <v>15</v>
      </c>
      <c r="AU770" s="10">
        <f>SUM(COUNTIFS($P770:$AT770,{"Present - Approved","On behalf attendance - Approved","On behalf attendance - Regularise - Approved","Present - Regularise - Approved"}))</f>
        <v>25</v>
      </c>
      <c r="AV770" s="10">
        <f>SUM(COUNTIFS($P770:$AT770,{"Present - Awaiting","Present - Regularise - Awaiting"}))</f>
        <v>0</v>
      </c>
      <c r="AW770" s="10">
        <f>SUM(COUNTIFS($P770:$AT770,{"Weekoff - Approved","Weekoff Regularise - Approved","Weekoff - Regularise - Approved"}))</f>
        <v>4</v>
      </c>
      <c r="AX770" s="10">
        <f>SUM(COUNTIFS($P770:$AT770,{"Half Day - Approved","Halfday Present - Regularise - Approved","Halfday Present - Approved"}))/2</f>
        <v>0.5</v>
      </c>
      <c r="AY770" s="10">
        <f>SUM(COUNTIFS($P770:$AT770,{"Half Day - Awaiting"}))/2</f>
        <v>0</v>
      </c>
      <c r="AZ770" s="10">
        <f>COUNTIFS($P770:$AT770,"*Leave - approved*")</f>
        <v>1</v>
      </c>
      <c r="BA770" s="10">
        <f>SUM(COUNTIFS($P770:$AT770,{"Leave - Awaiting"}))</f>
        <v>0</v>
      </c>
      <c r="BB770" s="10">
        <f>COUNTIFS($P770:$AT770,"*Holiday*")</f>
        <v>0</v>
      </c>
      <c r="BC770" s="10">
        <f>SUM(COUNTIFS($P770:$AT770,{"Absent","Absent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0" s="10">
        <f>SUM(COUNTIFS($P770:$AT770,{"Not Marked","Halfday Present - Rejected","Half Day - Rejected","Marked Absent - Regularise - Rejected"}))</f>
        <v>0</v>
      </c>
      <c r="BE770" s="10">
        <f>COUNTIFS($P770:$AT770,"*NA*")</f>
        <v>0</v>
      </c>
      <c r="BF770" s="10">
        <f>SUM(AV770+AY770+BA770+BC770+BD770)</f>
        <v>0</v>
      </c>
      <c r="BG770" s="10">
        <f>SUM(AU770+AW770+AX770+AZ770+BB770)</f>
        <v>30.5</v>
      </c>
      <c r="BH770" s="10">
        <f>SUM($AU770:$BE770)</f>
        <v>30.5</v>
      </c>
      <c r="BI770" s="10">
        <f>BA770</f>
        <v>0</v>
      </c>
      <c r="BJ770" s="10">
        <f>BD770+BI770</f>
        <v>0</v>
      </c>
      <c r="BK770" s="10">
        <v>0</v>
      </c>
      <c r="BL770" s="10" t="s">
        <v>2380</v>
      </c>
      <c r="BM770" s="10" t="s">
        <v>2377</v>
      </c>
    </row>
    <row r="771" spans="1:66" x14ac:dyDescent="0.25">
      <c r="A771" s="10" t="s">
        <v>151</v>
      </c>
      <c r="B771" s="10" t="s">
        <v>2098</v>
      </c>
      <c r="C771" s="10">
        <v>2003509919</v>
      </c>
      <c r="D771" s="10" t="s">
        <v>2099</v>
      </c>
      <c r="E771" s="10" t="s">
        <v>2100</v>
      </c>
      <c r="F771" s="10" t="s">
        <v>104</v>
      </c>
      <c r="G771" s="10" t="s">
        <v>1628</v>
      </c>
      <c r="H771" s="10">
        <v>9358644880</v>
      </c>
      <c r="I771" s="10" t="s">
        <v>1216</v>
      </c>
      <c r="J771" s="22">
        <v>45754</v>
      </c>
      <c r="K771" s="10">
        <v>8058231007</v>
      </c>
      <c r="L771" s="10" t="s">
        <v>674</v>
      </c>
      <c r="M771" s="10" t="s">
        <v>156</v>
      </c>
      <c r="N771" s="10" t="s">
        <v>40</v>
      </c>
      <c r="O771" s="10" t="s">
        <v>41</v>
      </c>
      <c r="P771" s="10" t="s">
        <v>15</v>
      </c>
      <c r="Q771" s="10" t="s">
        <v>15</v>
      </c>
      <c r="R771" s="10" t="s">
        <v>15</v>
      </c>
      <c r="S771" s="10" t="s">
        <v>2360</v>
      </c>
      <c r="T771" s="10" t="s">
        <v>2282</v>
      </c>
      <c r="U771" s="10" t="s">
        <v>15</v>
      </c>
      <c r="V771" s="10" t="s">
        <v>15</v>
      </c>
      <c r="W771" s="10" t="s">
        <v>15</v>
      </c>
      <c r="X771" s="10" t="s">
        <v>15</v>
      </c>
      <c r="Y771" s="10" t="s">
        <v>15</v>
      </c>
      <c r="Z771" s="10" t="s">
        <v>15</v>
      </c>
      <c r="AA771" s="10" t="s">
        <v>2282</v>
      </c>
      <c r="AB771" s="10" t="s">
        <v>15</v>
      </c>
      <c r="AC771" s="10" t="s">
        <v>15</v>
      </c>
      <c r="AD771" s="10" t="s">
        <v>15</v>
      </c>
      <c r="AE771" s="10" t="s">
        <v>15</v>
      </c>
      <c r="AF771" s="10" t="s">
        <v>15</v>
      </c>
      <c r="AG771" s="10" t="s">
        <v>2362</v>
      </c>
      <c r="AH771" s="10" t="s">
        <v>2282</v>
      </c>
      <c r="AI771" s="10" t="s">
        <v>15</v>
      </c>
      <c r="AJ771" s="10" t="s">
        <v>15</v>
      </c>
      <c r="AK771" s="10" t="s">
        <v>2360</v>
      </c>
      <c r="AL771" s="10" t="s">
        <v>2360</v>
      </c>
      <c r="AM771" s="10" t="s">
        <v>2360</v>
      </c>
      <c r="AN771" s="10" t="s">
        <v>15</v>
      </c>
      <c r="AO771" s="10" t="s">
        <v>2282</v>
      </c>
      <c r="AP771" s="10" t="s">
        <v>15</v>
      </c>
      <c r="AQ771" s="10" t="s">
        <v>15</v>
      </c>
      <c r="AR771" s="10" t="s">
        <v>2360</v>
      </c>
      <c r="AS771" s="10" t="s">
        <v>15</v>
      </c>
      <c r="AT771" s="10" t="s">
        <v>15</v>
      </c>
      <c r="AU771" s="10">
        <f>SUM(COUNTIFS($P771:$AT771,{"Present - Approved","On behalf attendance - Approved","On behalf attendance - Regularise - Approved","Present - Regularise - Approved"}))</f>
        <v>26</v>
      </c>
      <c r="AV771" s="10">
        <f>SUM(COUNTIFS($P771:$AT771,{"Present - Awaiting","Present - Regularise - Awaiting"}))</f>
        <v>0</v>
      </c>
      <c r="AW771" s="10">
        <f>SUM(COUNTIFS($P771:$AT771,{"Weekoff - Approved","Weekoff Regularise - Approved","Weekoff - Regularise - Approved"}))</f>
        <v>4</v>
      </c>
      <c r="AX771" s="10">
        <f>SUM(COUNTIFS($P771:$AT771,{"Half Day - Approved","Halfday Present - Regularise - Approved","Halfday Present - Approved"}))/2</f>
        <v>0</v>
      </c>
      <c r="AY771" s="10">
        <f>SUM(COUNTIFS($P771:$AT771,{"Half Day - Awaiting"}))/2</f>
        <v>0</v>
      </c>
      <c r="AZ771" s="10">
        <f>COUNTIFS($P771:$AT771,"*Leave - approved*")</f>
        <v>0</v>
      </c>
      <c r="BA771" s="10">
        <f>SUM(COUNTIFS($P771:$AT771,{"Leave - Awaiting"}))</f>
        <v>0</v>
      </c>
      <c r="BB771" s="10">
        <f>COUNTIFS($P771:$AT771,"*Holiday*")</f>
        <v>1</v>
      </c>
      <c r="BC771" s="10">
        <f>SUM(COUNTIFS($P771:$AT771,{"Absent","Absent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1" s="10">
        <f>SUM(COUNTIFS($P771:$AT771,{"Not Marked","Halfday Present - Rejected","Half Day - Rejected","Marked Absent - Regularise - Rejected"}))</f>
        <v>0</v>
      </c>
      <c r="BE771" s="10">
        <f>COUNTIFS($P771:$AT771,"*NA*")</f>
        <v>0</v>
      </c>
      <c r="BF771" s="10">
        <f>SUM(AV771+AY771+BA771+BC771+BD771)</f>
        <v>0</v>
      </c>
      <c r="BG771" s="10">
        <f>SUM(AU771+AW771+AX771+AZ771+BB771)</f>
        <v>31</v>
      </c>
      <c r="BH771" s="10">
        <f>SUM($AU771:$BE771)</f>
        <v>31</v>
      </c>
      <c r="BI771" s="10">
        <f>BA771</f>
        <v>0</v>
      </c>
      <c r="BJ771" s="10">
        <f>BD771+BI771</f>
        <v>0</v>
      </c>
      <c r="BK771" s="10">
        <v>0</v>
      </c>
      <c r="BL771" s="10" t="s">
        <v>2380</v>
      </c>
      <c r="BM771" s="10" t="s">
        <v>2377</v>
      </c>
    </row>
    <row r="772" spans="1:66" x14ac:dyDescent="0.25">
      <c r="A772" s="10" t="s">
        <v>42</v>
      </c>
      <c r="B772" s="10" t="s">
        <v>43</v>
      </c>
      <c r="C772" s="10">
        <v>2003509918</v>
      </c>
      <c r="D772" s="10" t="s">
        <v>2101</v>
      </c>
      <c r="E772" s="10" t="s">
        <v>2102</v>
      </c>
      <c r="F772" s="10" t="s">
        <v>46</v>
      </c>
      <c r="G772" s="10" t="s">
        <v>1628</v>
      </c>
      <c r="H772" s="10">
        <v>9399236007</v>
      </c>
      <c r="I772" s="10" t="s">
        <v>1216</v>
      </c>
      <c r="J772" s="22">
        <v>45754</v>
      </c>
      <c r="K772" s="10">
        <v>9131585829</v>
      </c>
      <c r="L772" s="10" t="s">
        <v>54</v>
      </c>
      <c r="M772" s="10" t="s">
        <v>50</v>
      </c>
      <c r="N772" s="10" t="s">
        <v>40</v>
      </c>
      <c r="O772" s="10" t="s">
        <v>41</v>
      </c>
      <c r="P772" s="10" t="s">
        <v>15</v>
      </c>
      <c r="Q772" s="10" t="s">
        <v>15</v>
      </c>
      <c r="R772" s="10" t="s">
        <v>15</v>
      </c>
      <c r="S772" s="10" t="s">
        <v>15</v>
      </c>
      <c r="T772" s="10" t="s">
        <v>2282</v>
      </c>
      <c r="U772" s="10" t="s">
        <v>15</v>
      </c>
      <c r="V772" s="10" t="s">
        <v>15</v>
      </c>
      <c r="W772" s="10" t="s">
        <v>15</v>
      </c>
      <c r="X772" s="10" t="s">
        <v>15</v>
      </c>
      <c r="Y772" s="10" t="s">
        <v>15</v>
      </c>
      <c r="Z772" s="10" t="s">
        <v>15</v>
      </c>
      <c r="AA772" s="10" t="s">
        <v>2282</v>
      </c>
      <c r="AB772" s="10" t="s">
        <v>15</v>
      </c>
      <c r="AC772" s="10" t="s">
        <v>15</v>
      </c>
      <c r="AD772" s="10" t="s">
        <v>15</v>
      </c>
      <c r="AE772" s="10" t="s">
        <v>15</v>
      </c>
      <c r="AF772" s="10" t="s">
        <v>15</v>
      </c>
      <c r="AG772" s="10" t="s">
        <v>15</v>
      </c>
      <c r="AH772" s="10" t="s">
        <v>2282</v>
      </c>
      <c r="AI772" s="10" t="s">
        <v>15</v>
      </c>
      <c r="AJ772" s="10" t="s">
        <v>15</v>
      </c>
      <c r="AK772" s="10" t="s">
        <v>15</v>
      </c>
      <c r="AL772" s="10" t="s">
        <v>15</v>
      </c>
      <c r="AM772" s="10" t="s">
        <v>15</v>
      </c>
      <c r="AN772" s="10" t="s">
        <v>15</v>
      </c>
      <c r="AO772" s="10" t="s">
        <v>2282</v>
      </c>
      <c r="AP772" s="10" t="s">
        <v>15</v>
      </c>
      <c r="AQ772" s="10" t="s">
        <v>15</v>
      </c>
      <c r="AR772" s="10" t="s">
        <v>15</v>
      </c>
      <c r="AS772" s="10" t="s">
        <v>15</v>
      </c>
      <c r="AT772" s="10" t="s">
        <v>15</v>
      </c>
      <c r="AU772" s="10">
        <f>SUM(COUNTIFS($P772:$AT772,{"Present - Approved","On behalf attendance - Approved","On behalf attendance - Regularise - Approved","Present - Regularise - Approved"}))</f>
        <v>27</v>
      </c>
      <c r="AV772" s="10">
        <f>SUM(COUNTIFS($P772:$AT772,{"Present - Awaiting","Present - Regularise - Awaiting"}))</f>
        <v>0</v>
      </c>
      <c r="AW772" s="10">
        <f>SUM(COUNTIFS($P772:$AT772,{"Weekoff - Approved","Weekoff Regularise - Approved","Weekoff - Regularise - Approved"}))</f>
        <v>4</v>
      </c>
      <c r="AX772" s="10">
        <f>SUM(COUNTIFS($P772:$AT772,{"Half Day - Approved","Halfday Present - Regularise - Approved","Halfday Present - Approved"}))/2</f>
        <v>0</v>
      </c>
      <c r="AY772" s="10">
        <f>SUM(COUNTIFS($P772:$AT772,{"Half Day - Awaiting"}))/2</f>
        <v>0</v>
      </c>
      <c r="AZ772" s="10">
        <f>COUNTIFS($P772:$AT772,"*Leave - approved*")</f>
        <v>0</v>
      </c>
      <c r="BA772" s="10">
        <f>SUM(COUNTIFS($P772:$AT772,{"Leave - Awaiting"}))</f>
        <v>0</v>
      </c>
      <c r="BB772" s="10">
        <f>COUNTIFS($P772:$AT772,"*Holiday*")</f>
        <v>0</v>
      </c>
      <c r="BC772" s="10">
        <f>SUM(COUNTIFS($P772:$AT772,{"Absent","Absent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2" s="10">
        <f>SUM(COUNTIFS($P772:$AT772,{"Not Marked","Halfday Present - Rejected","Half Day - Rejected","Marked Absent - Regularise - Rejected"}))</f>
        <v>0</v>
      </c>
      <c r="BE772" s="10">
        <f>COUNTIFS($P772:$AT772,"*NA*")</f>
        <v>0</v>
      </c>
      <c r="BF772" s="10">
        <f>SUM(AV772+AY772+BA772+BC772+BD772)</f>
        <v>0</v>
      </c>
      <c r="BG772" s="10">
        <f>SUM(AU772+AW772+AX772+AZ772+BB772)</f>
        <v>31</v>
      </c>
      <c r="BH772" s="10">
        <f>SUM($AU772:$BE772)</f>
        <v>31</v>
      </c>
      <c r="BI772" s="10">
        <f>BA772</f>
        <v>0</v>
      </c>
      <c r="BJ772" s="10">
        <f>BD772+BI772</f>
        <v>0</v>
      </c>
      <c r="BK772" s="10">
        <v>0</v>
      </c>
      <c r="BL772" s="10" t="s">
        <v>2380</v>
      </c>
      <c r="BM772" s="10" t="s">
        <v>2377</v>
      </c>
    </row>
    <row r="773" spans="1:66" x14ac:dyDescent="0.25">
      <c r="A773" s="10" t="s">
        <v>107</v>
      </c>
      <c r="B773" s="10" t="s">
        <v>2107</v>
      </c>
      <c r="C773" s="10">
        <v>2003509922</v>
      </c>
      <c r="D773" s="10" t="s">
        <v>2108</v>
      </c>
      <c r="E773" s="10" t="s">
        <v>317</v>
      </c>
      <c r="F773" s="10" t="s">
        <v>104</v>
      </c>
      <c r="G773" s="10" t="s">
        <v>36</v>
      </c>
      <c r="H773" s="10">
        <v>7906060940</v>
      </c>
      <c r="I773" s="10" t="s">
        <v>111</v>
      </c>
      <c r="J773" s="22">
        <v>45749</v>
      </c>
      <c r="K773" s="10">
        <v>7838499836</v>
      </c>
      <c r="L773" s="10" t="s">
        <v>316</v>
      </c>
      <c r="M773" s="10" t="s">
        <v>1832</v>
      </c>
      <c r="N773" s="10" t="s">
        <v>40</v>
      </c>
      <c r="O773" s="10" t="s">
        <v>41</v>
      </c>
      <c r="P773" s="10" t="s">
        <v>15</v>
      </c>
      <c r="Q773" s="10" t="s">
        <v>15</v>
      </c>
      <c r="R773" s="10" t="s">
        <v>15</v>
      </c>
      <c r="S773" s="10" t="s">
        <v>15</v>
      </c>
      <c r="T773" s="10" t="s">
        <v>2282</v>
      </c>
      <c r="U773" s="10" t="s">
        <v>15</v>
      </c>
      <c r="V773" s="10" t="s">
        <v>15</v>
      </c>
      <c r="W773" s="10" t="s">
        <v>15</v>
      </c>
      <c r="X773" s="10" t="s">
        <v>15</v>
      </c>
      <c r="Y773" s="10" t="s">
        <v>2359</v>
      </c>
      <c r="Z773" s="10" t="s">
        <v>15</v>
      </c>
      <c r="AA773" s="10" t="s">
        <v>2282</v>
      </c>
      <c r="AB773" s="10" t="s">
        <v>15</v>
      </c>
      <c r="AC773" s="10" t="s">
        <v>15</v>
      </c>
      <c r="AD773" s="10" t="s">
        <v>15</v>
      </c>
      <c r="AE773" s="10" t="s">
        <v>15</v>
      </c>
      <c r="AF773" s="10" t="s">
        <v>15</v>
      </c>
      <c r="AG773" s="10" t="s">
        <v>2362</v>
      </c>
      <c r="AH773" s="10" t="s">
        <v>2282</v>
      </c>
      <c r="AI773" s="10" t="s">
        <v>15</v>
      </c>
      <c r="AJ773" s="10" t="s">
        <v>15</v>
      </c>
      <c r="AK773" s="10" t="s">
        <v>15</v>
      </c>
      <c r="AL773" s="10" t="s">
        <v>15</v>
      </c>
      <c r="AM773" s="10" t="s">
        <v>15</v>
      </c>
      <c r="AN773" s="10" t="s">
        <v>15</v>
      </c>
      <c r="AO773" s="10" t="s">
        <v>2282</v>
      </c>
      <c r="AP773" s="10" t="s">
        <v>15</v>
      </c>
      <c r="AQ773" s="10" t="s">
        <v>15</v>
      </c>
      <c r="AR773" s="10" t="s">
        <v>15</v>
      </c>
      <c r="AS773" s="10" t="s">
        <v>15</v>
      </c>
      <c r="AT773" s="10" t="s">
        <v>15</v>
      </c>
      <c r="AU773" s="10">
        <f>SUM(COUNTIFS($P773:$AT773,{"Present - Approved","On behalf attendance - Approved","On behalf attendance - Regularise - Approved","Present - Regularise - Approved"}))</f>
        <v>25</v>
      </c>
      <c r="AV773" s="10">
        <f>SUM(COUNTIFS($P773:$AT773,{"Present - Awaiting","Present - Regularise - Awaiting"}))</f>
        <v>0</v>
      </c>
      <c r="AW773" s="10">
        <f>SUM(COUNTIFS($P773:$AT773,{"Weekoff - Approved","Weekoff Regularise - Approved","Weekoff - Regularise - Approved"}))</f>
        <v>4</v>
      </c>
      <c r="AX773" s="10">
        <f>SUM(COUNTIFS($P773:$AT773,{"Half Day - Approved","Halfday Present - Regularise - Approved","Halfday Present - Approved"}))/2</f>
        <v>0</v>
      </c>
      <c r="AY773" s="10">
        <f>SUM(COUNTIFS($P773:$AT773,{"Half Day - Awaiting"}))/2</f>
        <v>0</v>
      </c>
      <c r="AZ773" s="10">
        <f>COUNTIFS($P773:$AT773,"*Leave - approved*")</f>
        <v>1</v>
      </c>
      <c r="BA773" s="10">
        <f>SUM(COUNTIFS($P773:$AT773,{"Leave - Awaiting"}))</f>
        <v>0</v>
      </c>
      <c r="BB773" s="10">
        <f>COUNTIFS($P773:$AT773,"*Holiday*")</f>
        <v>1</v>
      </c>
      <c r="BC773" s="10">
        <f>SUM(COUNTIFS($P773:$AT773,{"Absent","Absent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3" s="10">
        <f>SUM(COUNTIFS($P773:$AT773,{"Not Marked","Halfday Present - Rejected","Half Day - Rejected","Marked Absent - Regularise - Rejected"}))</f>
        <v>0</v>
      </c>
      <c r="BE773" s="10">
        <f>COUNTIFS($P773:$AT773,"*NA*")</f>
        <v>0</v>
      </c>
      <c r="BF773" s="10">
        <f>SUM(AV773+AY773+BA773+BC773+BD773)</f>
        <v>0</v>
      </c>
      <c r="BG773" s="10">
        <f>SUM(AU773+AW773+AX773+AZ773+BB773)</f>
        <v>31</v>
      </c>
      <c r="BH773" s="10">
        <f>SUM($AU773:$BE773)</f>
        <v>31</v>
      </c>
      <c r="BI773" s="10">
        <f>BA773</f>
        <v>0</v>
      </c>
      <c r="BJ773" s="10">
        <f>BD773+BI773</f>
        <v>0</v>
      </c>
      <c r="BK773" s="10">
        <v>0</v>
      </c>
      <c r="BL773" s="10" t="s">
        <v>2380</v>
      </c>
      <c r="BM773" s="10" t="s">
        <v>2377</v>
      </c>
    </row>
    <row r="774" spans="1:66" x14ac:dyDescent="0.25">
      <c r="A774" s="10" t="s">
        <v>217</v>
      </c>
      <c r="B774" s="10" t="s">
        <v>2114</v>
      </c>
      <c r="C774" s="10">
        <v>2003509924</v>
      </c>
      <c r="D774" s="10" t="s">
        <v>2115</v>
      </c>
      <c r="E774" s="10" t="s">
        <v>2116</v>
      </c>
      <c r="F774" s="10" t="s">
        <v>46</v>
      </c>
      <c r="G774" s="10" t="s">
        <v>1628</v>
      </c>
      <c r="H774" s="10">
        <v>7874119993</v>
      </c>
      <c r="I774" s="10" t="s">
        <v>1216</v>
      </c>
      <c r="J774" s="22">
        <v>45762</v>
      </c>
      <c r="K774" s="10">
        <v>9825183223</v>
      </c>
      <c r="L774" s="10" t="s">
        <v>1713</v>
      </c>
      <c r="M774" s="10" t="s">
        <v>2117</v>
      </c>
      <c r="N774" s="10" t="s">
        <v>40</v>
      </c>
      <c r="O774" s="10" t="s">
        <v>41</v>
      </c>
      <c r="P774" s="10" t="s">
        <v>15</v>
      </c>
      <c r="Q774" s="10" t="s">
        <v>15</v>
      </c>
      <c r="R774" s="10" t="s">
        <v>15</v>
      </c>
      <c r="S774" s="10" t="s">
        <v>15</v>
      </c>
      <c r="T774" s="10" t="s">
        <v>2282</v>
      </c>
      <c r="U774" s="10" t="s">
        <v>15</v>
      </c>
      <c r="V774" s="10" t="s">
        <v>15</v>
      </c>
      <c r="W774" s="10" t="s">
        <v>15</v>
      </c>
      <c r="X774" s="10" t="s">
        <v>15</v>
      </c>
      <c r="Y774" s="10" t="s">
        <v>15</v>
      </c>
      <c r="Z774" s="10" t="s">
        <v>15</v>
      </c>
      <c r="AA774" s="10" t="s">
        <v>2282</v>
      </c>
      <c r="AB774" s="10" t="s">
        <v>15</v>
      </c>
      <c r="AC774" s="10" t="s">
        <v>15</v>
      </c>
      <c r="AD774" s="10" t="s">
        <v>15</v>
      </c>
      <c r="AE774" s="10" t="s">
        <v>15</v>
      </c>
      <c r="AF774" s="10" t="s">
        <v>15</v>
      </c>
      <c r="AG774" s="10" t="s">
        <v>15</v>
      </c>
      <c r="AH774" s="10" t="s">
        <v>2282</v>
      </c>
      <c r="AI774" s="10" t="s">
        <v>15</v>
      </c>
      <c r="AJ774" s="10" t="s">
        <v>15</v>
      </c>
      <c r="AK774" s="10" t="s">
        <v>15</v>
      </c>
      <c r="AL774" s="10" t="s">
        <v>15</v>
      </c>
      <c r="AM774" s="10" t="s">
        <v>15</v>
      </c>
      <c r="AN774" s="10" t="s">
        <v>15</v>
      </c>
      <c r="AO774" s="10" t="s">
        <v>2282</v>
      </c>
      <c r="AP774" s="10" t="s">
        <v>15</v>
      </c>
      <c r="AQ774" s="10" t="s">
        <v>15</v>
      </c>
      <c r="AR774" s="10" t="s">
        <v>15</v>
      </c>
      <c r="AS774" s="10" t="s">
        <v>15</v>
      </c>
      <c r="AT774" s="10" t="s">
        <v>15</v>
      </c>
      <c r="AU774" s="10">
        <f>SUM(COUNTIFS($P774:$AT774,{"Present - Approved","On behalf attendance - Approved","On behalf attendance - Regularise - Approved","Present - Regularise - Approved"}))</f>
        <v>27</v>
      </c>
      <c r="AV774" s="10">
        <f>SUM(COUNTIFS($P774:$AT774,{"Present - Awaiting","Present - Regularise - Awaiting"}))</f>
        <v>0</v>
      </c>
      <c r="AW774" s="10">
        <f>SUM(COUNTIFS($P774:$AT774,{"Weekoff - Approved","Weekoff Regularise - Approved","Weekoff - Regularise - Approved"}))</f>
        <v>4</v>
      </c>
      <c r="AX774" s="10">
        <f>SUM(COUNTIFS($P774:$AT774,{"Half Day - Approved","Halfday Present - Regularise - Approved","Halfday Present - Approved"}))/2</f>
        <v>0</v>
      </c>
      <c r="AY774" s="10">
        <f>SUM(COUNTIFS($P774:$AT774,{"Half Day - Awaiting"}))/2</f>
        <v>0</v>
      </c>
      <c r="AZ774" s="10">
        <f>COUNTIFS($P774:$AT774,"*Leave - approved*")</f>
        <v>0</v>
      </c>
      <c r="BA774" s="10">
        <f>SUM(COUNTIFS($P774:$AT774,{"Leave - Awaiting"}))</f>
        <v>0</v>
      </c>
      <c r="BB774" s="10">
        <f>COUNTIFS($P774:$AT774,"*Holiday*")</f>
        <v>0</v>
      </c>
      <c r="BC774" s="10">
        <f>SUM(COUNTIFS($P774:$AT774,{"Absent","Absent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4" s="10">
        <f>SUM(COUNTIFS($P774:$AT774,{"Not Marked","Halfday Present - Rejected","Half Day - Rejected","Marked Absent - Regularise - Rejected"}))</f>
        <v>0</v>
      </c>
      <c r="BE774" s="10">
        <f>COUNTIFS($P774:$AT774,"*NA*")</f>
        <v>0</v>
      </c>
      <c r="BF774" s="10">
        <f>SUM(AV774+AY774+BA774+BC774+BD774)</f>
        <v>0</v>
      </c>
      <c r="BG774" s="10">
        <f>SUM(AU774+AW774+AX774+AZ774+BB774)</f>
        <v>31</v>
      </c>
      <c r="BH774" s="10">
        <f>SUM($AU774:$BE774)</f>
        <v>31</v>
      </c>
      <c r="BI774" s="10">
        <f>BA774</f>
        <v>0</v>
      </c>
      <c r="BJ774" s="10">
        <f>BD774+BI774</f>
        <v>0</v>
      </c>
      <c r="BK774" s="10">
        <v>0</v>
      </c>
      <c r="BL774" s="10" t="s">
        <v>2380</v>
      </c>
      <c r="BM774" s="10" t="s">
        <v>2377</v>
      </c>
    </row>
    <row r="775" spans="1:66" x14ac:dyDescent="0.25">
      <c r="A775" s="10" t="s">
        <v>231</v>
      </c>
      <c r="B775" s="10" t="s">
        <v>2118</v>
      </c>
      <c r="C775" s="10">
        <v>2003509937</v>
      </c>
      <c r="D775" s="10" t="s">
        <v>2119</v>
      </c>
      <c r="E775" s="10" t="s">
        <v>2120</v>
      </c>
      <c r="F775" s="10" t="s">
        <v>104</v>
      </c>
      <c r="G775" s="10" t="s">
        <v>1628</v>
      </c>
      <c r="H775" s="10">
        <v>6280405355</v>
      </c>
      <c r="I775" s="10" t="s">
        <v>1216</v>
      </c>
      <c r="J775" s="22">
        <v>45748</v>
      </c>
      <c r="K775" s="10">
        <v>9625314329</v>
      </c>
      <c r="L775" s="10" t="s">
        <v>487</v>
      </c>
      <c r="M775" s="10" t="s">
        <v>487</v>
      </c>
      <c r="N775" s="10" t="s">
        <v>40</v>
      </c>
      <c r="O775" s="10" t="s">
        <v>41</v>
      </c>
      <c r="P775" s="10" t="s">
        <v>15</v>
      </c>
      <c r="Q775" s="10" t="s">
        <v>15</v>
      </c>
      <c r="R775" s="10" t="s">
        <v>15</v>
      </c>
      <c r="S775" s="10" t="s">
        <v>15</v>
      </c>
      <c r="T775" s="10" t="s">
        <v>2282</v>
      </c>
      <c r="U775" s="10" t="s">
        <v>15</v>
      </c>
      <c r="V775" s="10" t="s">
        <v>15</v>
      </c>
      <c r="W775" s="10" t="s">
        <v>15</v>
      </c>
      <c r="X775" s="10" t="s">
        <v>15</v>
      </c>
      <c r="Y775" s="10" t="s">
        <v>15</v>
      </c>
      <c r="Z775" s="10" t="s">
        <v>15</v>
      </c>
      <c r="AA775" s="10" t="s">
        <v>2282</v>
      </c>
      <c r="AB775" s="10" t="s">
        <v>15</v>
      </c>
      <c r="AC775" s="10" t="s">
        <v>15</v>
      </c>
      <c r="AD775" s="10" t="s">
        <v>15</v>
      </c>
      <c r="AE775" s="10" t="s">
        <v>15</v>
      </c>
      <c r="AF775" s="10" t="s">
        <v>15</v>
      </c>
      <c r="AG775" s="10" t="s">
        <v>2362</v>
      </c>
      <c r="AH775" s="10" t="s">
        <v>2282</v>
      </c>
      <c r="AI775" s="10" t="s">
        <v>15</v>
      </c>
      <c r="AJ775" s="10" t="s">
        <v>15</v>
      </c>
      <c r="AK775" s="10" t="s">
        <v>15</v>
      </c>
      <c r="AL775" s="10" t="s">
        <v>15</v>
      </c>
      <c r="AM775" s="10" t="s">
        <v>15</v>
      </c>
      <c r="AN775" s="10" t="s">
        <v>15</v>
      </c>
      <c r="AO775" s="10" t="s">
        <v>2282</v>
      </c>
      <c r="AP775" s="10" t="s">
        <v>15</v>
      </c>
      <c r="AQ775" s="10" t="s">
        <v>15</v>
      </c>
      <c r="AR775" s="10" t="s">
        <v>15</v>
      </c>
      <c r="AS775" s="10" t="s">
        <v>15</v>
      </c>
      <c r="AT775" s="10" t="s">
        <v>15</v>
      </c>
      <c r="AU775" s="10">
        <f>SUM(COUNTIFS($P775:$AT775,{"Present - Approved","On behalf attendance - Approved","On behalf attendance - Regularise - Approved","Present - Regularise - Approved"}))</f>
        <v>26</v>
      </c>
      <c r="AV775" s="10">
        <f>SUM(COUNTIFS($P775:$AT775,{"Present - Awaiting","Present - Regularise - Awaiting"}))</f>
        <v>0</v>
      </c>
      <c r="AW775" s="10">
        <f>SUM(COUNTIFS($P775:$AT775,{"Weekoff - Approved","Weekoff Regularise - Approved","Weekoff - Regularise - Approved"}))</f>
        <v>4</v>
      </c>
      <c r="AX775" s="10">
        <f>SUM(COUNTIFS($P775:$AT775,{"Half Day - Approved","Halfday Present - Regularise - Approved","Halfday Present - Approved"}))/2</f>
        <v>0</v>
      </c>
      <c r="AY775" s="10">
        <f>SUM(COUNTIFS($P775:$AT775,{"Half Day - Awaiting"}))/2</f>
        <v>0</v>
      </c>
      <c r="AZ775" s="10">
        <f>COUNTIFS($P775:$AT775,"*Leave - approved*")</f>
        <v>0</v>
      </c>
      <c r="BA775" s="10">
        <f>SUM(COUNTIFS($P775:$AT775,{"Leave - Awaiting"}))</f>
        <v>0</v>
      </c>
      <c r="BB775" s="10">
        <f>COUNTIFS($P775:$AT775,"*Holiday*")</f>
        <v>1</v>
      </c>
      <c r="BC775" s="10">
        <f>SUM(COUNTIFS($P775:$AT775,{"Absent","Absent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5" s="10">
        <f>SUM(COUNTIFS($P775:$AT775,{"Not Marked","Halfday Present - Rejected","Half Day - Rejected","Marked Absent - Regularise - Rejected"}))</f>
        <v>0</v>
      </c>
      <c r="BE775" s="10">
        <f>COUNTIFS($P775:$AT775,"*NA*")</f>
        <v>0</v>
      </c>
      <c r="BF775" s="10">
        <f>SUM(AV775+AY775+BA775+BC775+BD775)</f>
        <v>0</v>
      </c>
      <c r="BG775" s="10">
        <f>SUM(AU775+AW775+AX775+AZ775+BB775)</f>
        <v>31</v>
      </c>
      <c r="BH775" s="10">
        <f>SUM($AU775:$BE775)</f>
        <v>31</v>
      </c>
      <c r="BI775" s="10">
        <f>BA775</f>
        <v>0</v>
      </c>
      <c r="BJ775" s="10">
        <f>BD775+BI775</f>
        <v>0</v>
      </c>
      <c r="BK775" s="10">
        <v>0</v>
      </c>
      <c r="BL775" s="10" t="s">
        <v>2380</v>
      </c>
      <c r="BM775" s="10" t="s">
        <v>2377</v>
      </c>
    </row>
    <row r="776" spans="1:66" x14ac:dyDescent="0.25">
      <c r="A776" s="10" t="s">
        <v>70</v>
      </c>
      <c r="B776" s="10" t="s">
        <v>2121</v>
      </c>
      <c r="C776" s="10">
        <v>2003509936</v>
      </c>
      <c r="D776" s="10" t="s">
        <v>2122</v>
      </c>
      <c r="E776" s="10" t="s">
        <v>2123</v>
      </c>
      <c r="F776" s="10" t="s">
        <v>35</v>
      </c>
      <c r="G776" s="10" t="s">
        <v>1628</v>
      </c>
      <c r="H776" s="10">
        <v>9000879869</v>
      </c>
      <c r="I776" s="10" t="s">
        <v>1216</v>
      </c>
      <c r="J776" s="22">
        <v>45755</v>
      </c>
      <c r="K776" s="10">
        <v>9908323931</v>
      </c>
      <c r="L776" s="10" t="s">
        <v>74</v>
      </c>
      <c r="M776" s="10" t="s">
        <v>75</v>
      </c>
      <c r="N776" s="10" t="s">
        <v>40</v>
      </c>
      <c r="O776" s="10" t="s">
        <v>41</v>
      </c>
      <c r="P776" s="10" t="s">
        <v>15</v>
      </c>
      <c r="Q776" s="10" t="s">
        <v>15</v>
      </c>
      <c r="R776" s="10" t="s">
        <v>15</v>
      </c>
      <c r="S776" s="10" t="s">
        <v>15</v>
      </c>
      <c r="T776" s="10" t="s">
        <v>2282</v>
      </c>
      <c r="U776" s="10" t="s">
        <v>15</v>
      </c>
      <c r="V776" s="10" t="s">
        <v>15</v>
      </c>
      <c r="W776" s="10" t="s">
        <v>15</v>
      </c>
      <c r="X776" s="10" t="s">
        <v>15</v>
      </c>
      <c r="Y776" s="10" t="s">
        <v>15</v>
      </c>
      <c r="Z776" s="10" t="s">
        <v>15</v>
      </c>
      <c r="AA776" s="10" t="s">
        <v>2282</v>
      </c>
      <c r="AB776" s="10" t="s">
        <v>15</v>
      </c>
      <c r="AC776" s="10" t="s">
        <v>15</v>
      </c>
      <c r="AD776" s="10" t="s">
        <v>15</v>
      </c>
      <c r="AE776" s="10" t="s">
        <v>15</v>
      </c>
      <c r="AF776" s="10" t="s">
        <v>15</v>
      </c>
      <c r="AG776" s="10" t="s">
        <v>15</v>
      </c>
      <c r="AH776" s="10" t="s">
        <v>2282</v>
      </c>
      <c r="AI776" s="10" t="s">
        <v>15</v>
      </c>
      <c r="AJ776" s="10" t="s">
        <v>15</v>
      </c>
      <c r="AK776" s="10" t="s">
        <v>15</v>
      </c>
      <c r="AL776" s="10" t="s">
        <v>15</v>
      </c>
      <c r="AM776" s="10" t="s">
        <v>15</v>
      </c>
      <c r="AN776" s="10" t="s">
        <v>15</v>
      </c>
      <c r="AO776" s="10" t="s">
        <v>2282</v>
      </c>
      <c r="AP776" s="10" t="s">
        <v>15</v>
      </c>
      <c r="AQ776" s="10" t="s">
        <v>15</v>
      </c>
      <c r="AR776" s="10" t="s">
        <v>15</v>
      </c>
      <c r="AS776" s="10" t="s">
        <v>15</v>
      </c>
      <c r="AT776" s="10" t="s">
        <v>15</v>
      </c>
      <c r="AU776" s="10">
        <f>SUM(COUNTIFS($P776:$AT776,{"Present - Approved","On behalf attendance - Approved","On behalf attendance - Regularise - Approved","Present - Regularise - Approved"}))</f>
        <v>27</v>
      </c>
      <c r="AV776" s="10">
        <f>SUM(COUNTIFS($P776:$AT776,{"Present - Awaiting","Present - Regularise - Awaiting"}))</f>
        <v>0</v>
      </c>
      <c r="AW776" s="10">
        <f>SUM(COUNTIFS($P776:$AT776,{"Weekoff - Approved","Weekoff Regularise - Approved","Weekoff - Regularise - Approved"}))</f>
        <v>4</v>
      </c>
      <c r="AX776" s="10">
        <f>SUM(COUNTIFS($P776:$AT776,{"Half Day - Approved","Halfday Present - Regularise - Approved","Halfday Present - Approved"}))/2</f>
        <v>0</v>
      </c>
      <c r="AY776" s="10">
        <f>SUM(COUNTIFS($P776:$AT776,{"Half Day - Awaiting"}))/2</f>
        <v>0</v>
      </c>
      <c r="AZ776" s="10">
        <f>COUNTIFS($P776:$AT776,"*Leave - approved*")</f>
        <v>0</v>
      </c>
      <c r="BA776" s="10">
        <f>SUM(COUNTIFS($P776:$AT776,{"Leave - Awaiting"}))</f>
        <v>0</v>
      </c>
      <c r="BB776" s="10">
        <f>COUNTIFS($P776:$AT776,"*Holiday*")</f>
        <v>0</v>
      </c>
      <c r="BC776" s="10">
        <f>SUM(COUNTIFS($P776:$AT776,{"Absent","Absent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6" s="10">
        <f>SUM(COUNTIFS($P776:$AT776,{"Not Marked","Halfday Present - Rejected","Half Day - Rejected","Marked Absent - Regularise - Rejected"}))</f>
        <v>0</v>
      </c>
      <c r="BE776" s="10">
        <f>COUNTIFS($P776:$AT776,"*NA*")</f>
        <v>0</v>
      </c>
      <c r="BF776" s="10">
        <f>SUM(AV776+AY776+BA776+BC776+BD776)</f>
        <v>0</v>
      </c>
      <c r="BG776" s="10">
        <f>SUM(AU776+AW776+AX776+AZ776+BB776)</f>
        <v>31</v>
      </c>
      <c r="BH776" s="10">
        <f>SUM($AU776:$BE776)</f>
        <v>31</v>
      </c>
      <c r="BI776" s="10">
        <f>BA776</f>
        <v>0</v>
      </c>
      <c r="BJ776" s="10">
        <f>BD776+BI776</f>
        <v>0</v>
      </c>
      <c r="BK776" s="10">
        <v>0</v>
      </c>
      <c r="BL776" s="10" t="s">
        <v>2380</v>
      </c>
      <c r="BM776" s="10" t="s">
        <v>2377</v>
      </c>
    </row>
    <row r="777" spans="1:66" x14ac:dyDescent="0.25">
      <c r="A777" s="10" t="s">
        <v>231</v>
      </c>
      <c r="B777" s="10" t="s">
        <v>2132</v>
      </c>
      <c r="C777" s="10">
        <v>2003540622</v>
      </c>
      <c r="D777" s="10" t="s">
        <v>2133</v>
      </c>
      <c r="E777" s="10" t="s">
        <v>2134</v>
      </c>
      <c r="F777" s="10" t="s">
        <v>104</v>
      </c>
      <c r="G777" s="10" t="s">
        <v>2135</v>
      </c>
      <c r="H777" s="10">
        <v>6280959220</v>
      </c>
      <c r="I777" s="10" t="s">
        <v>2136</v>
      </c>
      <c r="J777" s="22">
        <v>45773</v>
      </c>
      <c r="K777" s="10">
        <v>7888917894</v>
      </c>
      <c r="L777" s="10" t="s">
        <v>236</v>
      </c>
      <c r="M777" s="10" t="s">
        <v>237</v>
      </c>
      <c r="N777" s="10" t="s">
        <v>40</v>
      </c>
      <c r="O777" s="10" t="s">
        <v>41</v>
      </c>
      <c r="P777" s="10" t="s">
        <v>15</v>
      </c>
      <c r="Q777" s="10" t="s">
        <v>15</v>
      </c>
      <c r="R777" s="10" t="s">
        <v>15</v>
      </c>
      <c r="S777" s="10" t="s">
        <v>15</v>
      </c>
      <c r="T777" s="10" t="s">
        <v>2282</v>
      </c>
      <c r="U777" s="10" t="s">
        <v>15</v>
      </c>
      <c r="V777" s="10" t="s">
        <v>15</v>
      </c>
      <c r="W777" s="10" t="s">
        <v>15</v>
      </c>
      <c r="X777" s="10" t="s">
        <v>15</v>
      </c>
      <c r="Y777" s="10" t="s">
        <v>15</v>
      </c>
      <c r="Z777" s="10" t="s">
        <v>15</v>
      </c>
      <c r="AA777" s="10" t="s">
        <v>2282</v>
      </c>
      <c r="AB777" s="10" t="s">
        <v>15</v>
      </c>
      <c r="AC777" s="10" t="s">
        <v>15</v>
      </c>
      <c r="AD777" s="10" t="s">
        <v>15</v>
      </c>
      <c r="AE777" s="10" t="s">
        <v>15</v>
      </c>
      <c r="AF777" s="10" t="s">
        <v>15</v>
      </c>
      <c r="AG777" s="10" t="s">
        <v>2362</v>
      </c>
      <c r="AH777" s="10" t="s">
        <v>2282</v>
      </c>
      <c r="AI777" s="10" t="s">
        <v>2359</v>
      </c>
      <c r="AJ777" s="10" t="s">
        <v>2359</v>
      </c>
      <c r="AK777" s="10" t="s">
        <v>15</v>
      </c>
      <c r="AL777" s="10" t="s">
        <v>15</v>
      </c>
      <c r="AM777" s="10" t="s">
        <v>15</v>
      </c>
      <c r="AN777" s="10" t="s">
        <v>15</v>
      </c>
      <c r="AO777" s="10" t="s">
        <v>2282</v>
      </c>
      <c r="AP777" s="10" t="s">
        <v>15</v>
      </c>
      <c r="AQ777" s="10" t="s">
        <v>15</v>
      </c>
      <c r="AR777" s="10" t="s">
        <v>15</v>
      </c>
      <c r="AS777" s="10" t="s">
        <v>15</v>
      </c>
      <c r="AT777" s="10" t="s">
        <v>15</v>
      </c>
      <c r="AU777" s="10">
        <f>SUM(COUNTIFS($P777:$AT777,{"Present - Approved","On behalf attendance - Approved","On behalf attendance - Regularise - Approved","Present - Regularise - Approved"}))</f>
        <v>24</v>
      </c>
      <c r="AV777" s="10">
        <f>SUM(COUNTIFS($P777:$AT777,{"Present - Awaiting","Present - Regularise - Awaiting"}))</f>
        <v>0</v>
      </c>
      <c r="AW777" s="10">
        <f>SUM(COUNTIFS($P777:$AT777,{"Weekoff - Approved","Weekoff Regularise - Approved","Weekoff - Regularise - Approved"}))</f>
        <v>4</v>
      </c>
      <c r="AX777" s="10">
        <f>SUM(COUNTIFS($P777:$AT777,{"Half Day - Approved","Halfday Present - Regularise - Approved","Halfday Present - Approved"}))/2</f>
        <v>0</v>
      </c>
      <c r="AY777" s="10">
        <f>SUM(COUNTIFS($P777:$AT777,{"Half Day - Awaiting"}))/2</f>
        <v>0</v>
      </c>
      <c r="AZ777" s="10">
        <f>COUNTIFS($P777:$AT777,"*Leave - approved*")</f>
        <v>2</v>
      </c>
      <c r="BA777" s="10">
        <f>SUM(COUNTIFS($P777:$AT777,{"Leave - Awaiting"}))</f>
        <v>0</v>
      </c>
      <c r="BB777" s="10">
        <f>COUNTIFS($P777:$AT777,"*Holiday*")</f>
        <v>1</v>
      </c>
      <c r="BC777" s="10">
        <f>SUM(COUNTIFS($P777:$AT777,{"Absent","Absent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7" s="10">
        <f>SUM(COUNTIFS($P777:$AT777,{"Not Marked","Halfday Present - Rejected","Half Day - Rejected","Marked Absent - Regularise - Rejected"}))</f>
        <v>0</v>
      </c>
      <c r="BE777" s="10">
        <f>COUNTIFS($P777:$AT777,"*NA*")</f>
        <v>0</v>
      </c>
      <c r="BF777" s="10">
        <f>SUM(AV777+AY777+BA777+BC777+BD777)</f>
        <v>0</v>
      </c>
      <c r="BG777" s="10">
        <f>SUM(AU777+AW777+AX777+AZ777+BB777)</f>
        <v>31</v>
      </c>
      <c r="BH777" s="10">
        <f>SUM($AU777:$BE777)</f>
        <v>31</v>
      </c>
      <c r="BI777" s="10">
        <f>BA777</f>
        <v>0</v>
      </c>
      <c r="BJ777" s="10">
        <f>BD777+BI777</f>
        <v>0</v>
      </c>
      <c r="BK777" s="10">
        <v>0</v>
      </c>
      <c r="BL777" s="10" t="s">
        <v>2380</v>
      </c>
      <c r="BM777" s="10" t="s">
        <v>2377</v>
      </c>
    </row>
    <row r="778" spans="1:66" x14ac:dyDescent="0.25">
      <c r="A778" s="10" t="s">
        <v>64</v>
      </c>
      <c r="B778" s="10" t="s">
        <v>2139</v>
      </c>
      <c r="C778" s="10">
        <v>2003509946</v>
      </c>
      <c r="D778" s="10" t="s">
        <v>2140</v>
      </c>
      <c r="E778" s="10" t="s">
        <v>2141</v>
      </c>
      <c r="F778" s="10" t="s">
        <v>35</v>
      </c>
      <c r="G778" s="10" t="s">
        <v>47</v>
      </c>
      <c r="H778" s="10">
        <v>9154896140</v>
      </c>
      <c r="I778" s="10" t="s">
        <v>1216</v>
      </c>
      <c r="J778" s="22">
        <v>45758</v>
      </c>
      <c r="K778" s="10">
        <v>9703140602</v>
      </c>
      <c r="L778" s="10" t="s">
        <v>630</v>
      </c>
      <c r="M778" s="10" t="s">
        <v>69</v>
      </c>
      <c r="N778" s="10" t="s">
        <v>40</v>
      </c>
      <c r="O778" s="10" t="s">
        <v>41</v>
      </c>
      <c r="P778" s="10" t="s">
        <v>15</v>
      </c>
      <c r="Q778" s="10" t="s">
        <v>15</v>
      </c>
      <c r="R778" s="10" t="s">
        <v>15</v>
      </c>
      <c r="S778" s="10" t="s">
        <v>15</v>
      </c>
      <c r="T778" s="10" t="s">
        <v>2282</v>
      </c>
      <c r="U778" s="10" t="s">
        <v>15</v>
      </c>
      <c r="V778" s="10" t="s">
        <v>15</v>
      </c>
      <c r="W778" s="10" t="s">
        <v>15</v>
      </c>
      <c r="X778" s="10" t="s">
        <v>15</v>
      </c>
      <c r="Y778" s="10" t="s">
        <v>15</v>
      </c>
      <c r="Z778" s="10" t="s">
        <v>15</v>
      </c>
      <c r="AA778" s="10" t="s">
        <v>2282</v>
      </c>
      <c r="AB778" s="10" t="s">
        <v>15</v>
      </c>
      <c r="AC778" s="10" t="s">
        <v>15</v>
      </c>
      <c r="AD778" s="10" t="s">
        <v>15</v>
      </c>
      <c r="AE778" s="10" t="s">
        <v>15</v>
      </c>
      <c r="AF778" s="10" t="s">
        <v>15</v>
      </c>
      <c r="AG778" s="10" t="s">
        <v>15</v>
      </c>
      <c r="AH778" s="10" t="s">
        <v>2282</v>
      </c>
      <c r="AI778" s="10" t="s">
        <v>15</v>
      </c>
      <c r="AJ778" s="10" t="s">
        <v>2368</v>
      </c>
      <c r="AK778" s="10" t="s">
        <v>15</v>
      </c>
      <c r="AL778" s="10" t="s">
        <v>15</v>
      </c>
      <c r="AM778" s="10" t="s">
        <v>15</v>
      </c>
      <c r="AN778" s="10" t="s">
        <v>15</v>
      </c>
      <c r="AO778" s="10" t="s">
        <v>2282</v>
      </c>
      <c r="AP778" s="10" t="s">
        <v>15</v>
      </c>
      <c r="AQ778" s="10" t="s">
        <v>15</v>
      </c>
      <c r="AR778" s="10" t="s">
        <v>15</v>
      </c>
      <c r="AS778" s="10" t="s">
        <v>15</v>
      </c>
      <c r="AT778" s="10" t="s">
        <v>15</v>
      </c>
      <c r="AU778" s="10">
        <f>SUM(COUNTIFS($P778:$AT778,{"Present - Approved","On behalf attendance - Approved","On behalf attendance - Regularise - Approved","Present - Regularise - Approved"}))</f>
        <v>27</v>
      </c>
      <c r="AV778" s="10">
        <f>SUM(COUNTIFS($P778:$AT778,{"Present - Awaiting","Present - Regularise - Awaiting"}))</f>
        <v>0</v>
      </c>
      <c r="AW778" s="10">
        <f>SUM(COUNTIFS($P778:$AT778,{"Weekoff - Approved","Weekoff Regularise - Approved","Weekoff - Regularise - Approved"}))</f>
        <v>4</v>
      </c>
      <c r="AX778" s="10">
        <f>SUM(COUNTIFS($P778:$AT778,{"Half Day - Approved","Halfday Present - Regularise - Approved","Halfday Present - Approved"}))/2</f>
        <v>0</v>
      </c>
      <c r="AY778" s="10">
        <f>SUM(COUNTIFS($P778:$AT778,{"Half Day - Awaiting"}))/2</f>
        <v>0</v>
      </c>
      <c r="AZ778" s="10">
        <f>COUNTIFS($P778:$AT778,"*Leave - approved*")</f>
        <v>0</v>
      </c>
      <c r="BA778" s="10">
        <f>SUM(COUNTIFS($P778:$AT778,{"Leave - Awaiting"}))</f>
        <v>0</v>
      </c>
      <c r="BB778" s="10">
        <f>COUNTIFS($P778:$AT778,"*Holiday*")</f>
        <v>0</v>
      </c>
      <c r="BC778" s="10">
        <f>SUM(COUNTIFS($P778:$AT778,{"Absent","Absent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8" s="10">
        <f>SUM(COUNTIFS($P778:$AT778,{"Not Marked","Halfday Present - Rejected","Half Day - Rejected","Marked Absent - Regularise - Rejected"}))</f>
        <v>0</v>
      </c>
      <c r="BE778" s="10">
        <f>COUNTIFS($P778:$AT778,"*NA*")</f>
        <v>0</v>
      </c>
      <c r="BF778" s="10">
        <f>SUM(AV778+AY778+BA778+BC778+BD778)</f>
        <v>0</v>
      </c>
      <c r="BG778" s="10">
        <f>SUM(AU778+AW778+AX778+AZ778+BB778)</f>
        <v>31</v>
      </c>
      <c r="BH778" s="10">
        <f>SUM($AU778:$BE778)</f>
        <v>31</v>
      </c>
      <c r="BI778" s="10">
        <f>BA778</f>
        <v>0</v>
      </c>
      <c r="BJ778" s="10">
        <f>BD778+BI778</f>
        <v>0</v>
      </c>
      <c r="BK778" s="10">
        <v>0</v>
      </c>
      <c r="BL778" s="10" t="s">
        <v>2380</v>
      </c>
      <c r="BM778" s="10" t="s">
        <v>2377</v>
      </c>
    </row>
    <row r="779" spans="1:66" x14ac:dyDescent="0.25">
      <c r="A779" s="10" t="s">
        <v>231</v>
      </c>
      <c r="B779" s="10" t="s">
        <v>2142</v>
      </c>
      <c r="C779" s="10">
        <v>2003509948</v>
      </c>
      <c r="D779" s="10" t="s">
        <v>2143</v>
      </c>
      <c r="E779" s="10" t="s">
        <v>2144</v>
      </c>
      <c r="F779" s="10" t="s">
        <v>104</v>
      </c>
      <c r="G779" s="10" t="s">
        <v>47</v>
      </c>
      <c r="H779" s="10">
        <v>9041160900</v>
      </c>
      <c r="I779" s="10" t="s">
        <v>1216</v>
      </c>
      <c r="J779" s="22">
        <v>45754</v>
      </c>
      <c r="K779" s="10">
        <v>9888511240</v>
      </c>
      <c r="L779" s="10" t="s">
        <v>1384</v>
      </c>
      <c r="M779" s="10" t="s">
        <v>487</v>
      </c>
      <c r="N779" s="10" t="s">
        <v>40</v>
      </c>
      <c r="O779" s="10" t="s">
        <v>41</v>
      </c>
      <c r="P779" s="10" t="s">
        <v>15</v>
      </c>
      <c r="Q779" s="10" t="s">
        <v>15</v>
      </c>
      <c r="R779" s="10" t="s">
        <v>15</v>
      </c>
      <c r="S779" s="10" t="s">
        <v>15</v>
      </c>
      <c r="T779" s="10" t="s">
        <v>2282</v>
      </c>
      <c r="U779" s="10" t="s">
        <v>15</v>
      </c>
      <c r="V779" s="10" t="s">
        <v>15</v>
      </c>
      <c r="W779" s="10" t="s">
        <v>15</v>
      </c>
      <c r="X779" s="10" t="s">
        <v>15</v>
      </c>
      <c r="Y779" s="10" t="s">
        <v>15</v>
      </c>
      <c r="Z779" s="10" t="s">
        <v>15</v>
      </c>
      <c r="AA779" s="10" t="s">
        <v>2282</v>
      </c>
      <c r="AB779" s="10" t="s">
        <v>15</v>
      </c>
      <c r="AC779" s="10" t="s">
        <v>15</v>
      </c>
      <c r="AD779" s="10" t="s">
        <v>15</v>
      </c>
      <c r="AE779" s="10" t="s">
        <v>15</v>
      </c>
      <c r="AF779" s="10" t="s">
        <v>15</v>
      </c>
      <c r="AG779" s="10" t="s">
        <v>2362</v>
      </c>
      <c r="AH779" s="10" t="s">
        <v>2282</v>
      </c>
      <c r="AI779" s="10" t="s">
        <v>15</v>
      </c>
      <c r="AJ779" s="10" t="s">
        <v>15</v>
      </c>
      <c r="AK779" s="10" t="s">
        <v>15</v>
      </c>
      <c r="AL779" s="10" t="s">
        <v>15</v>
      </c>
      <c r="AM779" s="10" t="s">
        <v>15</v>
      </c>
      <c r="AN779" s="10" t="s">
        <v>15</v>
      </c>
      <c r="AO779" s="10" t="s">
        <v>2282</v>
      </c>
      <c r="AP779" s="10" t="s">
        <v>15</v>
      </c>
      <c r="AQ779" s="10" t="s">
        <v>15</v>
      </c>
      <c r="AR779" s="10" t="s">
        <v>15</v>
      </c>
      <c r="AS779" s="10" t="s">
        <v>15</v>
      </c>
      <c r="AT779" s="10" t="s">
        <v>15</v>
      </c>
      <c r="AU779" s="10">
        <f>SUM(COUNTIFS($P779:$AT779,{"Present - Approved","On behalf attendance - Approved","On behalf attendance - Regularise - Approved","Present - Regularise - Approved"}))</f>
        <v>26</v>
      </c>
      <c r="AV779" s="10">
        <f>SUM(COUNTIFS($P779:$AT779,{"Present - Awaiting","Present - Regularise - Awaiting"}))</f>
        <v>0</v>
      </c>
      <c r="AW779" s="10">
        <f>SUM(COUNTIFS($P779:$AT779,{"Weekoff - Approved","Weekoff Regularise - Approved","Weekoff - Regularise - Approved"}))</f>
        <v>4</v>
      </c>
      <c r="AX779" s="10">
        <f>SUM(COUNTIFS($P779:$AT779,{"Half Day - Approved","Halfday Present - Regularise - Approved","Halfday Present - Approved"}))/2</f>
        <v>0</v>
      </c>
      <c r="AY779" s="10">
        <f>SUM(COUNTIFS($P779:$AT779,{"Half Day - Awaiting"}))/2</f>
        <v>0</v>
      </c>
      <c r="AZ779" s="10">
        <f>COUNTIFS($P779:$AT779,"*Leave - approved*")</f>
        <v>0</v>
      </c>
      <c r="BA779" s="10">
        <f>SUM(COUNTIFS($P779:$AT779,{"Leave - Awaiting"}))</f>
        <v>0</v>
      </c>
      <c r="BB779" s="10">
        <f>COUNTIFS($P779:$AT779,"*Holiday*")</f>
        <v>1</v>
      </c>
      <c r="BC779" s="10">
        <f>SUM(COUNTIFS($P779:$AT779,{"Absent","Absent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79" s="10">
        <f>SUM(COUNTIFS($P779:$AT779,{"Not Marked","Halfday Present - Rejected","Half Day - Rejected","Marked Absent - Regularise - Rejected"}))</f>
        <v>0</v>
      </c>
      <c r="BE779" s="10">
        <f>COUNTIFS($P779:$AT779,"*NA*")</f>
        <v>0</v>
      </c>
      <c r="BF779" s="10">
        <f>SUM(AV779+AY779+BA779+BC779+BD779)</f>
        <v>0</v>
      </c>
      <c r="BG779" s="10">
        <f>SUM(AU779+AW779+AX779+AZ779+BB779)</f>
        <v>31</v>
      </c>
      <c r="BH779" s="10">
        <f>SUM($AU779:$BE779)</f>
        <v>31</v>
      </c>
      <c r="BI779" s="10">
        <f>BA779</f>
        <v>0</v>
      </c>
      <c r="BJ779" s="10">
        <f>BD779+BI779</f>
        <v>0</v>
      </c>
      <c r="BK779" s="10">
        <v>0</v>
      </c>
      <c r="BL779" s="10" t="s">
        <v>2380</v>
      </c>
      <c r="BM779" s="10" t="s">
        <v>2377</v>
      </c>
    </row>
    <row r="780" spans="1:66" x14ac:dyDescent="0.25">
      <c r="A780" s="10" t="s">
        <v>117</v>
      </c>
      <c r="B780" s="10" t="s">
        <v>2148</v>
      </c>
      <c r="C780" s="10">
        <v>2003509950</v>
      </c>
      <c r="D780" s="10" t="s">
        <v>2149</v>
      </c>
      <c r="E780" s="10" t="s">
        <v>2150</v>
      </c>
      <c r="F780" s="10" t="s">
        <v>35</v>
      </c>
      <c r="G780" s="10" t="s">
        <v>36</v>
      </c>
      <c r="H780" s="10">
        <v>6379034844</v>
      </c>
      <c r="I780" s="10" t="s">
        <v>37</v>
      </c>
      <c r="J780" s="22">
        <v>45764</v>
      </c>
      <c r="K780" s="10">
        <v>9600888128</v>
      </c>
      <c r="L780" s="10" t="s">
        <v>121</v>
      </c>
      <c r="M780" s="10" t="s">
        <v>2066</v>
      </c>
      <c r="N780" s="10" t="s">
        <v>40</v>
      </c>
      <c r="O780" s="10" t="s">
        <v>41</v>
      </c>
      <c r="P780" s="10" t="s">
        <v>15</v>
      </c>
      <c r="Q780" s="10" t="s">
        <v>15</v>
      </c>
      <c r="R780" s="10" t="s">
        <v>15</v>
      </c>
      <c r="S780" s="10" t="s">
        <v>15</v>
      </c>
      <c r="T780" s="10" t="s">
        <v>2282</v>
      </c>
      <c r="U780" s="10" t="s">
        <v>2360</v>
      </c>
      <c r="V780" s="10" t="s">
        <v>2360</v>
      </c>
      <c r="W780" s="10" t="s">
        <v>15</v>
      </c>
      <c r="X780" s="10" t="s">
        <v>15</v>
      </c>
      <c r="Y780" s="10" t="s">
        <v>15</v>
      </c>
      <c r="Z780" s="10" t="s">
        <v>15</v>
      </c>
      <c r="AA780" s="10" t="s">
        <v>2282</v>
      </c>
      <c r="AB780" s="10" t="s">
        <v>15</v>
      </c>
      <c r="AC780" s="10" t="s">
        <v>15</v>
      </c>
      <c r="AD780" s="10" t="s">
        <v>15</v>
      </c>
      <c r="AE780" s="10" t="s">
        <v>15</v>
      </c>
      <c r="AF780" s="10" t="s">
        <v>15</v>
      </c>
      <c r="AG780" s="10" t="s">
        <v>15</v>
      </c>
      <c r="AH780" s="10" t="s">
        <v>2282</v>
      </c>
      <c r="AI780" s="10" t="s">
        <v>15</v>
      </c>
      <c r="AJ780" s="10" t="s">
        <v>15</v>
      </c>
      <c r="AK780" s="10" t="s">
        <v>2359</v>
      </c>
      <c r="AL780" s="10" t="s">
        <v>15</v>
      </c>
      <c r="AM780" s="10" t="s">
        <v>15</v>
      </c>
      <c r="AN780" s="10" t="s">
        <v>2360</v>
      </c>
      <c r="AO780" s="10" t="s">
        <v>2282</v>
      </c>
      <c r="AP780" s="10" t="s">
        <v>15</v>
      </c>
      <c r="AQ780" s="10" t="s">
        <v>15</v>
      </c>
      <c r="AR780" s="10" t="s">
        <v>15</v>
      </c>
      <c r="AS780" s="10" t="s">
        <v>15</v>
      </c>
      <c r="AT780" s="10" t="s">
        <v>15</v>
      </c>
      <c r="AU780" s="10">
        <f>SUM(COUNTIFS($P780:$AT780,{"Present - Approved","On behalf attendance - Approved","On behalf attendance - Regularise - Approved","Present - Regularise - Approved"}))</f>
        <v>26</v>
      </c>
      <c r="AV780" s="10">
        <f>SUM(COUNTIFS($P780:$AT780,{"Present - Awaiting","Present - Regularise - Awaiting"}))</f>
        <v>0</v>
      </c>
      <c r="AW780" s="10">
        <f>SUM(COUNTIFS($P780:$AT780,{"Weekoff - Approved","Weekoff Regularise - Approved","Weekoff - Regularise - Approved"}))</f>
        <v>4</v>
      </c>
      <c r="AX780" s="10">
        <f>SUM(COUNTIFS($P780:$AT780,{"Half Day - Approved","Halfday Present - Regularise - Approved","Halfday Present - Approved"}))/2</f>
        <v>0</v>
      </c>
      <c r="AY780" s="10">
        <f>SUM(COUNTIFS($P780:$AT780,{"Half Day - Awaiting"}))/2</f>
        <v>0</v>
      </c>
      <c r="AZ780" s="10">
        <f>COUNTIFS($P780:$AT780,"*Leave - approved*")</f>
        <v>1</v>
      </c>
      <c r="BA780" s="10">
        <f>SUM(COUNTIFS($P780:$AT780,{"Leave - Awaiting"}))</f>
        <v>0</v>
      </c>
      <c r="BB780" s="10">
        <f>COUNTIFS($P780:$AT780,"*Holiday*")</f>
        <v>0</v>
      </c>
      <c r="BC780" s="10">
        <f>SUM(COUNTIFS($P780:$AT780,{"Absent","Absent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0" s="10">
        <f>SUM(COUNTIFS($P780:$AT780,{"Not Marked","Halfday Present - Rejected","Half Day - Rejected","Marked Absent - Regularise - Rejected"}))</f>
        <v>0</v>
      </c>
      <c r="BE780" s="10">
        <f>COUNTIFS($P780:$AT780,"*NA*")</f>
        <v>0</v>
      </c>
      <c r="BF780" s="10">
        <f>SUM(AV780+AY780+BA780+BC780+BD780)</f>
        <v>0</v>
      </c>
      <c r="BG780" s="10">
        <f>SUM(AU780+AW780+AX780+AZ780+BB780)</f>
        <v>31</v>
      </c>
      <c r="BH780" s="10">
        <f>SUM($AU780:$BE780)</f>
        <v>31</v>
      </c>
      <c r="BI780" s="10">
        <f>BA780</f>
        <v>0</v>
      </c>
      <c r="BJ780" s="10">
        <f>BD780+BI780</f>
        <v>0</v>
      </c>
      <c r="BK780" s="10">
        <v>0</v>
      </c>
      <c r="BL780" s="10" t="s">
        <v>2380</v>
      </c>
      <c r="BM780" s="10" t="s">
        <v>2377</v>
      </c>
    </row>
    <row r="781" spans="1:66" x14ac:dyDescent="0.25">
      <c r="A781" s="10" t="s">
        <v>87</v>
      </c>
      <c r="B781" s="10" t="s">
        <v>2153</v>
      </c>
      <c r="C781" s="10">
        <v>2003540624</v>
      </c>
      <c r="D781" s="10" t="s">
        <v>2154</v>
      </c>
      <c r="E781" s="10" t="s">
        <v>2155</v>
      </c>
      <c r="F781" s="10" t="s">
        <v>91</v>
      </c>
      <c r="G781" s="10" t="s">
        <v>36</v>
      </c>
      <c r="H781" s="10">
        <v>7679382047</v>
      </c>
      <c r="I781" s="10" t="s">
        <v>37</v>
      </c>
      <c r="J781" s="15">
        <v>45779</v>
      </c>
      <c r="K781" s="10">
        <v>9735747854</v>
      </c>
      <c r="L781" s="10" t="s">
        <v>914</v>
      </c>
      <c r="M781" s="10" t="s">
        <v>134</v>
      </c>
      <c r="N781" s="10" t="s">
        <v>40</v>
      </c>
      <c r="O781" s="10" t="s">
        <v>41</v>
      </c>
      <c r="P781" s="10" t="s">
        <v>15</v>
      </c>
      <c r="Q781" s="10" t="s">
        <v>15</v>
      </c>
      <c r="R781" s="10" t="s">
        <v>15</v>
      </c>
      <c r="S781" s="10" t="s">
        <v>15</v>
      </c>
      <c r="T781" s="10" t="s">
        <v>2282</v>
      </c>
      <c r="U781" s="10" t="s">
        <v>15</v>
      </c>
      <c r="V781" s="10" t="s">
        <v>15</v>
      </c>
      <c r="W781" s="10" t="s">
        <v>15</v>
      </c>
      <c r="X781" s="10" t="s">
        <v>15</v>
      </c>
      <c r="Y781" s="10" t="s">
        <v>15</v>
      </c>
      <c r="Z781" s="10" t="s">
        <v>15</v>
      </c>
      <c r="AA781" s="10" t="s">
        <v>2282</v>
      </c>
      <c r="AB781" s="10" t="s">
        <v>15</v>
      </c>
      <c r="AC781" s="10" t="s">
        <v>15</v>
      </c>
      <c r="AD781" s="10" t="s">
        <v>15</v>
      </c>
      <c r="AE781" s="10" t="s">
        <v>15</v>
      </c>
      <c r="AF781" s="10" t="s">
        <v>15</v>
      </c>
      <c r="AG781" s="10" t="s">
        <v>2359</v>
      </c>
      <c r="AH781" s="10" t="s">
        <v>2282</v>
      </c>
      <c r="AI781" s="10" t="s">
        <v>15</v>
      </c>
      <c r="AJ781" s="10" t="s">
        <v>15</v>
      </c>
      <c r="AK781" s="10" t="s">
        <v>15</v>
      </c>
      <c r="AL781" s="10" t="s">
        <v>15</v>
      </c>
      <c r="AM781" s="10" t="s">
        <v>15</v>
      </c>
      <c r="AN781" s="10" t="s">
        <v>15</v>
      </c>
      <c r="AO781" s="10" t="s">
        <v>2282</v>
      </c>
      <c r="AP781" s="10" t="s">
        <v>15</v>
      </c>
      <c r="AQ781" s="10" t="s">
        <v>15</v>
      </c>
      <c r="AR781" s="10" t="s">
        <v>15</v>
      </c>
      <c r="AS781" s="10" t="s">
        <v>15</v>
      </c>
      <c r="AT781" s="10" t="s">
        <v>15</v>
      </c>
      <c r="AU781" s="10">
        <f>SUM(COUNTIFS($P781:$AT781,{"Present - Approved","On behalf attendance - Approved","On behalf attendance - Regularise - Approved","Present - Regularise - Approved"}))</f>
        <v>26</v>
      </c>
      <c r="AV781" s="10">
        <f>SUM(COUNTIFS($P781:$AT781,{"Present - Awaiting","Present - Regularise - Awaiting"}))</f>
        <v>0</v>
      </c>
      <c r="AW781" s="10">
        <f>SUM(COUNTIFS($P781:$AT781,{"Weekoff - Approved","Weekoff Regularise - Approved","Weekoff - Regularise - Approved"}))</f>
        <v>4</v>
      </c>
      <c r="AX781" s="10">
        <f>SUM(COUNTIFS($P781:$AT781,{"Half Day - Approved","Halfday Present - Regularise - Approved","Halfday Present - Approved"}))/2</f>
        <v>0</v>
      </c>
      <c r="AY781" s="10">
        <f>SUM(COUNTIFS($P781:$AT781,{"Half Day - Awaiting"}))/2</f>
        <v>0</v>
      </c>
      <c r="AZ781" s="10">
        <f>COUNTIFS($P781:$AT781,"*Leave - approved*")</f>
        <v>1</v>
      </c>
      <c r="BA781" s="10">
        <f>SUM(COUNTIFS($P781:$AT781,{"Leave - Awaiting"}))</f>
        <v>0</v>
      </c>
      <c r="BB781" s="10">
        <f>COUNTIFS($P781:$AT781,"*Holiday*")</f>
        <v>0</v>
      </c>
      <c r="BC781" s="10">
        <f>SUM(COUNTIFS($P781:$AT781,{"Absent","Absent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1" s="10">
        <f>SUM(COUNTIFS($P781:$AT781,{"Not Marked","Halfday Present - Rejected","Half Day - Rejected","Marked Absent - Regularise - Rejected"}))</f>
        <v>0</v>
      </c>
      <c r="BE781" s="10">
        <f>COUNTIFS($P781:$AT781,"*NA*")</f>
        <v>0</v>
      </c>
      <c r="BF781" s="10">
        <f>SUM(AV781+AY781+BA781+BC781+BD781)</f>
        <v>0</v>
      </c>
      <c r="BG781" s="10">
        <f>SUM(AU781+AW781+AX781+AZ781+BB781)</f>
        <v>31</v>
      </c>
      <c r="BH781" s="10">
        <f>SUM($AU781:$BE781)</f>
        <v>31</v>
      </c>
      <c r="BI781" s="10">
        <f>BA781</f>
        <v>0</v>
      </c>
      <c r="BJ781" s="10">
        <f>BD781+BI781</f>
        <v>0</v>
      </c>
      <c r="BK781" s="10">
        <v>0</v>
      </c>
      <c r="BL781" s="10" t="s">
        <v>2380</v>
      </c>
      <c r="BM781" s="10" t="s">
        <v>2377</v>
      </c>
    </row>
    <row r="782" spans="1:66" x14ac:dyDescent="0.25">
      <c r="A782" s="10" t="s">
        <v>217</v>
      </c>
      <c r="B782" s="10" t="s">
        <v>2192</v>
      </c>
      <c r="C782" s="10" t="s">
        <v>2193</v>
      </c>
      <c r="D782" s="10" t="s">
        <v>2193</v>
      </c>
      <c r="E782" s="10" t="s">
        <v>2194</v>
      </c>
      <c r="F782" s="10" t="s">
        <v>46</v>
      </c>
      <c r="G782" s="10" t="s">
        <v>47</v>
      </c>
      <c r="H782" s="10">
        <v>9979590991</v>
      </c>
      <c r="I782" s="10" t="s">
        <v>1216</v>
      </c>
      <c r="J782" s="25">
        <v>45799</v>
      </c>
      <c r="K782" s="10">
        <v>9825183223</v>
      </c>
      <c r="L782" s="10" t="s">
        <v>1713</v>
      </c>
      <c r="M782" s="10" t="s">
        <v>2195</v>
      </c>
      <c r="N782" s="10" t="s">
        <v>2390</v>
      </c>
      <c r="O782" s="10" t="s">
        <v>41</v>
      </c>
      <c r="P782" s="10" t="s">
        <v>2361</v>
      </c>
      <c r="Q782" s="10" t="s">
        <v>2361</v>
      </c>
      <c r="R782" s="10" t="s">
        <v>2361</v>
      </c>
      <c r="S782" s="10" t="s">
        <v>2361</v>
      </c>
      <c r="T782" s="10" t="s">
        <v>2282</v>
      </c>
      <c r="U782" s="10" t="s">
        <v>15</v>
      </c>
      <c r="V782" s="10" t="s">
        <v>15</v>
      </c>
      <c r="W782" s="10" t="s">
        <v>15</v>
      </c>
      <c r="X782" s="10" t="s">
        <v>15</v>
      </c>
      <c r="Y782" s="10" t="s">
        <v>15</v>
      </c>
      <c r="Z782" s="10" t="s">
        <v>15</v>
      </c>
      <c r="AA782" s="10" t="s">
        <v>2282</v>
      </c>
      <c r="AB782" s="10" t="s">
        <v>15</v>
      </c>
      <c r="AC782" s="10" t="s">
        <v>15</v>
      </c>
      <c r="AD782" s="10" t="s">
        <v>15</v>
      </c>
      <c r="AE782" s="10" t="s">
        <v>15</v>
      </c>
      <c r="AF782" s="10" t="s">
        <v>15</v>
      </c>
      <c r="AG782" s="10" t="s">
        <v>15</v>
      </c>
      <c r="AH782" s="10" t="s">
        <v>2282</v>
      </c>
      <c r="AI782" s="10" t="s">
        <v>15</v>
      </c>
      <c r="AJ782" s="10" t="s">
        <v>15</v>
      </c>
      <c r="AK782" s="10" t="s">
        <v>15</v>
      </c>
      <c r="AL782" s="10" t="s">
        <v>15</v>
      </c>
      <c r="AM782" s="10" t="s">
        <v>15</v>
      </c>
      <c r="AN782" s="10" t="s">
        <v>15</v>
      </c>
      <c r="AO782" s="10" t="s">
        <v>2282</v>
      </c>
      <c r="AP782" s="10" t="s">
        <v>15</v>
      </c>
      <c r="AQ782" s="10" t="s">
        <v>15</v>
      </c>
      <c r="AR782" s="10" t="s">
        <v>15</v>
      </c>
      <c r="AS782" s="10" t="s">
        <v>15</v>
      </c>
      <c r="AT782" s="10" t="s">
        <v>15</v>
      </c>
      <c r="AU782" s="10">
        <f>SUM(COUNTIFS($P782:$AT782,{"Present - Approved","On behalf attendance - Approved","On behalf attendance - Regularise - Approved","Present - Regularise - Approved"}))</f>
        <v>23</v>
      </c>
      <c r="AV782" s="10">
        <f>SUM(COUNTIFS($P782:$AT782,{"Present - Awaiting","Present - Regularise - Awaiting"}))</f>
        <v>0</v>
      </c>
      <c r="AW782" s="10">
        <f>SUM(COUNTIFS($P782:$AT782,{"Weekoff - Approved","Weekoff Regularise - Approved","Weekoff - Regularise - Approved"}))</f>
        <v>4</v>
      </c>
      <c r="AX782" s="10">
        <f>SUM(COUNTIFS($P782:$AT782,{"Half Day - Approved","Halfday Present - Regularise - Approved","Halfday Present - Approved"}))/2</f>
        <v>0</v>
      </c>
      <c r="AY782" s="10">
        <f>SUM(COUNTIFS($P782:$AT782,{"Half Day - Awaiting"}))/2</f>
        <v>0</v>
      </c>
      <c r="AZ782" s="10">
        <f>COUNTIFS($P782:$AT782,"*Leave - approved*")</f>
        <v>0</v>
      </c>
      <c r="BA782" s="10">
        <f>SUM(COUNTIFS($P782:$AT782,{"Leave - Awaiting"}))</f>
        <v>0</v>
      </c>
      <c r="BB782" s="10">
        <f>COUNTIFS($P782:$AT782,"*Holiday*")</f>
        <v>0</v>
      </c>
      <c r="BC782" s="10">
        <f>SUM(COUNTIFS($P782:$AT782,{"Absent","Absent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2" s="10">
        <f>SUM(COUNTIFS($P782:$AT782,{"Not Marked","Halfday Present - Rejected","Half Day - Rejected","Marked Absent - Regularise - Rejected"}))</f>
        <v>4</v>
      </c>
      <c r="BE782" s="10">
        <f>COUNTIFS($P782:$AT782,"*NA*")</f>
        <v>0</v>
      </c>
      <c r="BF782" s="10">
        <f>SUM(AV782+AY782+BA782+BC782+BD782)</f>
        <v>4</v>
      </c>
      <c r="BG782" s="10">
        <f>SUM(AU782+AW782+AX782+AZ782+BB782)</f>
        <v>27</v>
      </c>
      <c r="BH782" s="10">
        <f>SUM($AU782:$BE782)</f>
        <v>31</v>
      </c>
      <c r="BI782" s="10">
        <f>BA782</f>
        <v>0</v>
      </c>
      <c r="BJ782" s="10">
        <f>BD782+BI782</f>
        <v>4</v>
      </c>
      <c r="BK782" s="10">
        <v>4</v>
      </c>
      <c r="BL782" s="10" t="s">
        <v>2384</v>
      </c>
      <c r="BM782" s="10" t="s">
        <v>2377</v>
      </c>
      <c r="BN782" s="24"/>
    </row>
    <row r="783" spans="1:66" x14ac:dyDescent="0.25">
      <c r="A783" s="10" t="s">
        <v>107</v>
      </c>
      <c r="B783" s="10" t="s">
        <v>2159</v>
      </c>
      <c r="C783" s="10">
        <v>2003540625</v>
      </c>
      <c r="D783" s="10" t="s">
        <v>2160</v>
      </c>
      <c r="E783" s="10" t="s">
        <v>2161</v>
      </c>
      <c r="F783" s="10" t="s">
        <v>104</v>
      </c>
      <c r="G783" s="10" t="s">
        <v>47</v>
      </c>
      <c r="H783" s="10">
        <v>7065401033</v>
      </c>
      <c r="I783" s="10" t="s">
        <v>1216</v>
      </c>
      <c r="J783" s="22">
        <v>45768</v>
      </c>
      <c r="K783" s="10">
        <v>9368204080</v>
      </c>
      <c r="L783" s="10" t="s">
        <v>874</v>
      </c>
      <c r="M783" s="10" t="s">
        <v>2162</v>
      </c>
      <c r="N783" s="10" t="s">
        <v>40</v>
      </c>
      <c r="O783" s="10" t="s">
        <v>41</v>
      </c>
      <c r="P783" s="10" t="s">
        <v>15</v>
      </c>
      <c r="Q783" s="10" t="s">
        <v>15</v>
      </c>
      <c r="R783" s="10" t="s">
        <v>15</v>
      </c>
      <c r="S783" s="10" t="s">
        <v>15</v>
      </c>
      <c r="T783" s="10" t="s">
        <v>2282</v>
      </c>
      <c r="U783" s="10" t="s">
        <v>15</v>
      </c>
      <c r="V783" s="10" t="s">
        <v>15</v>
      </c>
      <c r="W783" s="10" t="s">
        <v>15</v>
      </c>
      <c r="X783" s="10" t="s">
        <v>15</v>
      </c>
      <c r="Y783" s="10" t="s">
        <v>15</v>
      </c>
      <c r="Z783" s="10" t="s">
        <v>15</v>
      </c>
      <c r="AA783" s="10" t="s">
        <v>2282</v>
      </c>
      <c r="AB783" s="10" t="s">
        <v>15</v>
      </c>
      <c r="AC783" s="10" t="s">
        <v>15</v>
      </c>
      <c r="AD783" s="10" t="s">
        <v>15</v>
      </c>
      <c r="AE783" s="10" t="s">
        <v>15</v>
      </c>
      <c r="AF783" s="10" t="s">
        <v>15</v>
      </c>
      <c r="AG783" s="10" t="s">
        <v>2362</v>
      </c>
      <c r="AH783" s="10" t="s">
        <v>2282</v>
      </c>
      <c r="AI783" s="10" t="s">
        <v>15</v>
      </c>
      <c r="AJ783" s="10" t="s">
        <v>15</v>
      </c>
      <c r="AK783" s="10" t="s">
        <v>15</v>
      </c>
      <c r="AL783" s="10" t="s">
        <v>15</v>
      </c>
      <c r="AM783" s="10" t="s">
        <v>15</v>
      </c>
      <c r="AN783" s="10" t="s">
        <v>15</v>
      </c>
      <c r="AO783" s="10" t="s">
        <v>2282</v>
      </c>
      <c r="AP783" s="10" t="s">
        <v>15</v>
      </c>
      <c r="AQ783" s="10" t="s">
        <v>15</v>
      </c>
      <c r="AR783" s="10" t="s">
        <v>15</v>
      </c>
      <c r="AS783" s="10" t="s">
        <v>15</v>
      </c>
      <c r="AT783" s="10" t="s">
        <v>2359</v>
      </c>
      <c r="AU783" s="10">
        <f>SUM(COUNTIFS($P783:$AT783,{"Present - Approved","On behalf attendance - Approved","On behalf attendance - Regularise - Approved","Present - Regularise - Approved"}))</f>
        <v>25</v>
      </c>
      <c r="AV783" s="10">
        <f>SUM(COUNTIFS($P783:$AT783,{"Present - Awaiting","Present - Regularise - Awaiting"}))</f>
        <v>0</v>
      </c>
      <c r="AW783" s="10">
        <f>SUM(COUNTIFS($P783:$AT783,{"Weekoff - Approved","Weekoff Regularise - Approved","Weekoff - Regularise - Approved"}))</f>
        <v>4</v>
      </c>
      <c r="AX783" s="10">
        <f>SUM(COUNTIFS($P783:$AT783,{"Half Day - Approved","Halfday Present - Regularise - Approved","Halfday Present - Approved"}))/2</f>
        <v>0</v>
      </c>
      <c r="AY783" s="10">
        <f>SUM(COUNTIFS($P783:$AT783,{"Half Day - Awaiting"}))/2</f>
        <v>0</v>
      </c>
      <c r="AZ783" s="10">
        <f>COUNTIFS($P783:$AT783,"*Leave - approved*")</f>
        <v>1</v>
      </c>
      <c r="BA783" s="10">
        <f>SUM(COUNTIFS($P783:$AT783,{"Leave - Awaiting"}))</f>
        <v>0</v>
      </c>
      <c r="BB783" s="10">
        <f>COUNTIFS($P783:$AT783,"*Holiday*")</f>
        <v>1</v>
      </c>
      <c r="BC783" s="10">
        <f>SUM(COUNTIFS($P783:$AT783,{"Absent","Absent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3" s="10">
        <f>SUM(COUNTIFS($P783:$AT783,{"Not Marked","Halfday Present - Rejected","Half Day - Rejected","Marked Absent - Regularise - Rejected"}))</f>
        <v>0</v>
      </c>
      <c r="BE783" s="10">
        <f>COUNTIFS($P783:$AT783,"*NA*")</f>
        <v>0</v>
      </c>
      <c r="BF783" s="10">
        <f>SUM(AV783+AY783+BA783+BC783+BD783)</f>
        <v>0</v>
      </c>
      <c r="BG783" s="10">
        <f>SUM(AU783+AW783+AX783+AZ783+BB783)</f>
        <v>31</v>
      </c>
      <c r="BH783" s="10">
        <f>SUM($AU783:$BE783)</f>
        <v>31</v>
      </c>
      <c r="BI783" s="10">
        <f>BA783</f>
        <v>0</v>
      </c>
      <c r="BJ783" s="10">
        <f>BD783+BI783</f>
        <v>0</v>
      </c>
      <c r="BK783" s="10">
        <v>0</v>
      </c>
      <c r="BL783" s="10" t="s">
        <v>2380</v>
      </c>
      <c r="BM783" s="10" t="s">
        <v>2377</v>
      </c>
    </row>
    <row r="784" spans="1:66" x14ac:dyDescent="0.25">
      <c r="A784" s="10" t="s">
        <v>231</v>
      </c>
      <c r="B784" s="10" t="s">
        <v>2132</v>
      </c>
      <c r="C784" s="10" t="s">
        <v>2199</v>
      </c>
      <c r="D784" s="10" t="s">
        <v>2199</v>
      </c>
      <c r="E784" s="10" t="s">
        <v>2200</v>
      </c>
      <c r="F784" s="10" t="s">
        <v>104</v>
      </c>
      <c r="G784" s="10" t="s">
        <v>2135</v>
      </c>
      <c r="H784" s="10">
        <v>7696375866</v>
      </c>
      <c r="I784" s="10" t="s">
        <v>235</v>
      </c>
      <c r="J784" s="22">
        <v>45810</v>
      </c>
      <c r="K784" s="10">
        <v>7888917894</v>
      </c>
      <c r="L784" s="10" t="s">
        <v>236</v>
      </c>
      <c r="M784" s="10" t="s">
        <v>2201</v>
      </c>
      <c r="N784" s="10" t="s">
        <v>2390</v>
      </c>
      <c r="O784" s="10" t="s">
        <v>41</v>
      </c>
      <c r="P784" s="10" t="s">
        <v>25</v>
      </c>
      <c r="Q784" s="10" t="s">
        <v>25</v>
      </c>
      <c r="R784" s="10" t="s">
        <v>25</v>
      </c>
      <c r="S784" s="10" t="s">
        <v>25</v>
      </c>
      <c r="T784" s="10" t="s">
        <v>25</v>
      </c>
      <c r="U784" s="10" t="s">
        <v>25</v>
      </c>
      <c r="V784" s="10" t="s">
        <v>25</v>
      </c>
      <c r="W784" s="10" t="s">
        <v>25</v>
      </c>
      <c r="X784" s="10" t="s">
        <v>25</v>
      </c>
      <c r="Y784" s="10" t="s">
        <v>25</v>
      </c>
      <c r="Z784" s="10" t="s">
        <v>25</v>
      </c>
      <c r="AA784" s="10" t="s">
        <v>25</v>
      </c>
      <c r="AB784" s="10" t="s">
        <v>2361</v>
      </c>
      <c r="AC784" s="10" t="s">
        <v>2361</v>
      </c>
      <c r="AD784" s="10" t="s">
        <v>2361</v>
      </c>
      <c r="AE784" s="10" t="s">
        <v>2361</v>
      </c>
      <c r="AF784" s="10" t="s">
        <v>2361</v>
      </c>
      <c r="AG784" s="10" t="s">
        <v>2362</v>
      </c>
      <c r="AH784" s="10" t="s">
        <v>2282</v>
      </c>
      <c r="AI784" s="10" t="s">
        <v>2361</v>
      </c>
      <c r="AJ784" s="10" t="s">
        <v>2361</v>
      </c>
      <c r="AK784" s="10" t="s">
        <v>2361</v>
      </c>
      <c r="AL784" s="10" t="s">
        <v>2361</v>
      </c>
      <c r="AM784" s="10" t="s">
        <v>2361</v>
      </c>
      <c r="AN784" s="10" t="s">
        <v>2361</v>
      </c>
      <c r="AO784" s="10" t="s">
        <v>2282</v>
      </c>
      <c r="AP784" s="10" t="s">
        <v>2361</v>
      </c>
      <c r="AQ784" s="10" t="s">
        <v>2361</v>
      </c>
      <c r="AR784" s="10" t="s">
        <v>2361</v>
      </c>
      <c r="AS784" s="10" t="s">
        <v>2361</v>
      </c>
      <c r="AT784" s="10" t="s">
        <v>2361</v>
      </c>
      <c r="AU784" s="10">
        <f>SUM(COUNTIFS($P784:$AT784,{"Present - Approved","On behalf attendance - Approved","On behalf attendance - Regularise - Approved","Present - Regularise - Approved"}))</f>
        <v>0</v>
      </c>
      <c r="AV784" s="10">
        <f>SUM(COUNTIFS($P784:$AT784,{"Present - Awaiting","Present - Regularise - Awaiting"}))</f>
        <v>0</v>
      </c>
      <c r="AW784" s="10">
        <f>SUM(COUNTIFS($P784:$AT784,{"Weekoff - Approved","Weekoff Regularise - Approved","Weekoff - Regularise - Approved"}))</f>
        <v>2</v>
      </c>
      <c r="AX784" s="10">
        <f>SUM(COUNTIFS($P784:$AT784,{"Half Day - Approved","Halfday Present - Regularise - Approved","Halfday Present - Approved"}))/2</f>
        <v>0</v>
      </c>
      <c r="AY784" s="10">
        <f>SUM(COUNTIFS($P784:$AT784,{"Half Day - Awaiting"}))/2</f>
        <v>0</v>
      </c>
      <c r="AZ784" s="10">
        <f>COUNTIFS($P784:$AT784,"*Leave - approved*")</f>
        <v>0</v>
      </c>
      <c r="BA784" s="10">
        <f>SUM(COUNTIFS($P784:$AT784,{"Leave - Awaiting"}))</f>
        <v>0</v>
      </c>
      <c r="BB784" s="10">
        <f>COUNTIFS($P784:$AT784,"*Holiday*")</f>
        <v>1</v>
      </c>
      <c r="BC784" s="10">
        <f>SUM(COUNTIFS($P784:$AT784,{"Absent","Absent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4" s="10">
        <f>SUM(COUNTIFS($P784:$AT784,{"Not Marked","Halfday Present - Rejected","Half Day - Rejected","Marked Absent - Regularise - Rejected"}))</f>
        <v>16</v>
      </c>
      <c r="BE784" s="10">
        <f>COUNTIFS($P784:$AT784,"*NA*")</f>
        <v>12</v>
      </c>
      <c r="BF784" s="10">
        <f>SUM(AV784+AY784+BA784+BC784+BD784)</f>
        <v>16</v>
      </c>
      <c r="BG784" s="10">
        <f>SUM(AU784+AW784+AX784+AZ784+BB784)</f>
        <v>3</v>
      </c>
      <c r="BH784" s="10">
        <f>SUM($AU784:$BE784)</f>
        <v>31</v>
      </c>
      <c r="BI784" s="10">
        <f>BA784</f>
        <v>0</v>
      </c>
      <c r="BJ784" s="10">
        <f>BD784+BI784</f>
        <v>16</v>
      </c>
      <c r="BK784" s="10">
        <v>16</v>
      </c>
      <c r="BL784" s="11" t="s">
        <v>2381</v>
      </c>
      <c r="BM784" s="10" t="s">
        <v>2377</v>
      </c>
    </row>
    <row r="785" spans="1:65" x14ac:dyDescent="0.25">
      <c r="A785" s="10" t="s">
        <v>2202</v>
      </c>
      <c r="B785" s="10" t="s">
        <v>2203</v>
      </c>
      <c r="C785" s="10">
        <v>2003540638</v>
      </c>
      <c r="D785" s="10" t="s">
        <v>2204</v>
      </c>
      <c r="E785" s="10" t="s">
        <v>2205</v>
      </c>
      <c r="F785" s="10" t="s">
        <v>133</v>
      </c>
      <c r="G785" s="10" t="s">
        <v>36</v>
      </c>
      <c r="H785" s="10">
        <v>8942038047</v>
      </c>
      <c r="I785" s="10" t="s">
        <v>37</v>
      </c>
      <c r="J785" s="22">
        <v>45791</v>
      </c>
      <c r="K785" s="10">
        <v>9735747854</v>
      </c>
      <c r="L785" s="10" t="s">
        <v>914</v>
      </c>
      <c r="M785" s="10" t="s">
        <v>134</v>
      </c>
      <c r="N785" s="10" t="s">
        <v>2389</v>
      </c>
      <c r="O785" s="15">
        <v>45810</v>
      </c>
      <c r="P785" s="10" t="s">
        <v>15</v>
      </c>
      <c r="Q785" s="10" t="s">
        <v>15</v>
      </c>
      <c r="R785" s="10" t="s">
        <v>15</v>
      </c>
      <c r="S785" s="10" t="s">
        <v>15</v>
      </c>
      <c r="T785" s="10" t="s">
        <v>2282</v>
      </c>
      <c r="U785" s="10" t="s">
        <v>15</v>
      </c>
      <c r="V785" s="10" t="s">
        <v>15</v>
      </c>
      <c r="W785" s="10" t="s">
        <v>15</v>
      </c>
      <c r="X785" s="10" t="s">
        <v>15</v>
      </c>
      <c r="Y785" s="10" t="s">
        <v>2364</v>
      </c>
      <c r="Z785" s="10" t="s">
        <v>2361</v>
      </c>
      <c r="AA785" s="10" t="s">
        <v>2282</v>
      </c>
      <c r="AB785" s="10" t="s">
        <v>2361</v>
      </c>
      <c r="AC785" s="10" t="s">
        <v>25</v>
      </c>
      <c r="AD785" s="10" t="s">
        <v>25</v>
      </c>
      <c r="AE785" s="10" t="s">
        <v>25</v>
      </c>
      <c r="AF785" s="10" t="s">
        <v>25</v>
      </c>
      <c r="AG785" s="10" t="s">
        <v>25</v>
      </c>
      <c r="AH785" s="10" t="s">
        <v>25</v>
      </c>
      <c r="AI785" s="10" t="s">
        <v>25</v>
      </c>
      <c r="AJ785" s="10" t="s">
        <v>25</v>
      </c>
      <c r="AK785" s="10" t="s">
        <v>25</v>
      </c>
      <c r="AL785" s="10" t="s">
        <v>25</v>
      </c>
      <c r="AM785" s="10" t="s">
        <v>25</v>
      </c>
      <c r="AN785" s="10" t="s">
        <v>25</v>
      </c>
      <c r="AO785" s="10" t="s">
        <v>25</v>
      </c>
      <c r="AP785" s="10" t="s">
        <v>25</v>
      </c>
      <c r="AQ785" s="10" t="s">
        <v>25</v>
      </c>
      <c r="AR785" s="10" t="s">
        <v>25</v>
      </c>
      <c r="AS785" s="10" t="s">
        <v>25</v>
      </c>
      <c r="AT785" s="10" t="s">
        <v>25</v>
      </c>
      <c r="AU785" s="10">
        <f>SUM(COUNTIFS($P785:$AT785,{"Present - Approved","On behalf attendance - Approved","On behalf attendance - Regularise - Approved","Present - Regularise - Approved"}))</f>
        <v>8</v>
      </c>
      <c r="AV785" s="10">
        <f>SUM(COUNTIFS($P785:$AT785,{"Present - Awaiting","Present - Regularise - Awaiting"}))</f>
        <v>0</v>
      </c>
      <c r="AW785" s="10">
        <f>SUM(COUNTIFS($P785:$AT785,{"Weekoff - Approved","Weekoff Regularise - Approved","Weekoff - Regularise - Approved"}))</f>
        <v>2</v>
      </c>
      <c r="AX785" s="10">
        <f>SUM(COUNTIFS($P785:$AT785,{"Half Day - Approved","Halfday Present - Regularise - Approved","Halfday Present - Approved"}))/2</f>
        <v>0</v>
      </c>
      <c r="AY785" s="10">
        <f>SUM(COUNTIFS($P785:$AT785,{"Half Day - Awaiting"}))/2</f>
        <v>0</v>
      </c>
      <c r="AZ785" s="10">
        <f>COUNTIFS($P785:$AT785,"*Leave - approved*")</f>
        <v>0</v>
      </c>
      <c r="BA785" s="10">
        <f>SUM(COUNTIFS($P785:$AT785,{"Leave - Awaiting"}))</f>
        <v>0</v>
      </c>
      <c r="BB785" s="10">
        <f>COUNTIFS($P785:$AT785,"*Holiday*")</f>
        <v>0</v>
      </c>
      <c r="BC785" s="10">
        <f>SUM(COUNTIFS($P785:$AT785,{"Absent","Absent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785" s="10">
        <f>SUM(COUNTIFS($P785:$AT785,{"Not Marked","Halfday Present - Rejected","Half Day - Rejected","Marked Absent - Regularise - Rejected"}))</f>
        <v>2</v>
      </c>
      <c r="BE785" s="10">
        <f>COUNTIFS($P785:$AT785,"*NA*")</f>
        <v>18</v>
      </c>
      <c r="BF785" s="10">
        <f>SUM(AV785+AY785+BA785+BC785+BD785)</f>
        <v>3</v>
      </c>
      <c r="BG785" s="10">
        <f>SUM(AU785+AW785+AX785+AZ785+BB785)</f>
        <v>10</v>
      </c>
      <c r="BH785" s="10">
        <f>SUM($AU785:$BE785)</f>
        <v>31</v>
      </c>
      <c r="BI785" s="10">
        <f>BA785</f>
        <v>0</v>
      </c>
      <c r="BJ785" s="10">
        <f>BD785+BI785</f>
        <v>2</v>
      </c>
      <c r="BK785" s="10">
        <v>3</v>
      </c>
      <c r="BL785" s="10" t="s">
        <v>2384</v>
      </c>
      <c r="BM785" s="10" t="s">
        <v>2377</v>
      </c>
    </row>
    <row r="786" spans="1:65" x14ac:dyDescent="0.25">
      <c r="A786" s="10" t="s">
        <v>87</v>
      </c>
      <c r="B786" s="10" t="s">
        <v>2165</v>
      </c>
      <c r="C786" s="10">
        <v>2003540628</v>
      </c>
      <c r="D786" s="10" t="s">
        <v>2166</v>
      </c>
      <c r="E786" s="10" t="s">
        <v>2167</v>
      </c>
      <c r="F786" s="10" t="s">
        <v>91</v>
      </c>
      <c r="G786" s="10" t="s">
        <v>36</v>
      </c>
      <c r="H786" s="10">
        <v>8145166423</v>
      </c>
      <c r="I786" s="10" t="s">
        <v>37</v>
      </c>
      <c r="J786" s="22">
        <v>45787</v>
      </c>
      <c r="K786" s="10">
        <v>7980397900</v>
      </c>
      <c r="L786" s="10" t="s">
        <v>92</v>
      </c>
      <c r="M786" s="10" t="s">
        <v>2080</v>
      </c>
      <c r="N786" s="10" t="s">
        <v>40</v>
      </c>
      <c r="O786" s="10" t="s">
        <v>41</v>
      </c>
      <c r="P786" s="10" t="s">
        <v>15</v>
      </c>
      <c r="Q786" s="10" t="s">
        <v>15</v>
      </c>
      <c r="R786" s="10" t="s">
        <v>15</v>
      </c>
      <c r="S786" s="10" t="s">
        <v>15</v>
      </c>
      <c r="T786" s="10" t="s">
        <v>2282</v>
      </c>
      <c r="U786" s="10" t="s">
        <v>15</v>
      </c>
      <c r="V786" s="10" t="s">
        <v>15</v>
      </c>
      <c r="W786" s="10" t="s">
        <v>15</v>
      </c>
      <c r="X786" s="10" t="s">
        <v>15</v>
      </c>
      <c r="Y786" s="10" t="s">
        <v>15</v>
      </c>
      <c r="Z786" s="10" t="s">
        <v>15</v>
      </c>
      <c r="AA786" s="10" t="s">
        <v>2282</v>
      </c>
      <c r="AB786" s="10" t="s">
        <v>15</v>
      </c>
      <c r="AC786" s="10" t="s">
        <v>15</v>
      </c>
      <c r="AD786" s="10" t="s">
        <v>15</v>
      </c>
      <c r="AE786" s="10" t="s">
        <v>15</v>
      </c>
      <c r="AF786" s="10" t="s">
        <v>15</v>
      </c>
      <c r="AG786" s="10" t="s">
        <v>15</v>
      </c>
      <c r="AH786" s="10" t="s">
        <v>2282</v>
      </c>
      <c r="AI786" s="10" t="s">
        <v>15</v>
      </c>
      <c r="AJ786" s="10" t="s">
        <v>15</v>
      </c>
      <c r="AK786" s="10" t="s">
        <v>15</v>
      </c>
      <c r="AL786" s="10" t="s">
        <v>15</v>
      </c>
      <c r="AM786" s="10" t="s">
        <v>15</v>
      </c>
      <c r="AN786" s="10" t="s">
        <v>15</v>
      </c>
      <c r="AO786" s="10" t="s">
        <v>2282</v>
      </c>
      <c r="AP786" s="10" t="s">
        <v>15</v>
      </c>
      <c r="AQ786" s="10" t="s">
        <v>15</v>
      </c>
      <c r="AR786" s="10" t="s">
        <v>15</v>
      </c>
      <c r="AS786" s="10" t="s">
        <v>15</v>
      </c>
      <c r="AT786" s="10" t="s">
        <v>15</v>
      </c>
      <c r="AU786" s="10">
        <f>SUM(COUNTIFS($P786:$AT786,{"Present - Approved","On behalf attendance - Approved","On behalf attendance - Regularise - Approved","Present - Regularise - Approved"}))</f>
        <v>27</v>
      </c>
      <c r="AV786" s="10">
        <f>SUM(COUNTIFS($P786:$AT786,{"Present - Awaiting","Present - Regularise - Awaiting"}))</f>
        <v>0</v>
      </c>
      <c r="AW786" s="10">
        <f>SUM(COUNTIFS($P786:$AT786,{"Weekoff - Approved","Weekoff Regularise - Approved","Weekoff - Regularise - Approved"}))</f>
        <v>4</v>
      </c>
      <c r="AX786" s="10">
        <f>SUM(COUNTIFS($P786:$AT786,{"Half Day - Approved","Halfday Present - Regularise - Approved","Halfday Present - Approved"}))/2</f>
        <v>0</v>
      </c>
      <c r="AY786" s="10">
        <f>SUM(COUNTIFS($P786:$AT786,{"Half Day - Awaiting"}))/2</f>
        <v>0</v>
      </c>
      <c r="AZ786" s="10">
        <f>COUNTIFS($P786:$AT786,"*Leave - approved*")</f>
        <v>0</v>
      </c>
      <c r="BA786" s="10">
        <f>SUM(COUNTIFS($P786:$AT786,{"Leave - Awaiting"}))</f>
        <v>0</v>
      </c>
      <c r="BB786" s="10">
        <f>COUNTIFS($P786:$AT786,"*Holiday*")</f>
        <v>0</v>
      </c>
      <c r="BC786" s="10">
        <f>SUM(COUNTIFS($P786:$AT786,{"Absent","Absent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6" s="10">
        <f>SUM(COUNTIFS($P786:$AT786,{"Not Marked","Halfday Present - Rejected","Half Day - Rejected","Marked Absent - Regularise - Rejected"}))</f>
        <v>0</v>
      </c>
      <c r="BE786" s="10">
        <f>COUNTIFS($P786:$AT786,"*NA*")</f>
        <v>0</v>
      </c>
      <c r="BF786" s="10">
        <f>SUM(AV786+AY786+BA786+BC786+BD786)</f>
        <v>0</v>
      </c>
      <c r="BG786" s="10">
        <f>SUM(AU786+AW786+AX786+AZ786+BB786)</f>
        <v>31</v>
      </c>
      <c r="BH786" s="10">
        <f>SUM($AU786:$BE786)</f>
        <v>31</v>
      </c>
      <c r="BI786" s="10">
        <f>BA786</f>
        <v>0</v>
      </c>
      <c r="BJ786" s="10">
        <f>BD786+BI786</f>
        <v>0</v>
      </c>
      <c r="BK786" s="10">
        <v>0</v>
      </c>
      <c r="BL786" s="10" t="s">
        <v>2380</v>
      </c>
      <c r="BM786" s="10" t="s">
        <v>2377</v>
      </c>
    </row>
    <row r="787" spans="1:65" x14ac:dyDescent="0.25">
      <c r="A787" s="10" t="s">
        <v>117</v>
      </c>
      <c r="B787" s="10" t="s">
        <v>2063</v>
      </c>
      <c r="C787" s="10">
        <v>2003543721</v>
      </c>
      <c r="D787" s="10" t="s">
        <v>2208</v>
      </c>
      <c r="E787" s="10" t="s">
        <v>2209</v>
      </c>
      <c r="F787" s="10" t="s">
        <v>35</v>
      </c>
      <c r="G787" s="10" t="s">
        <v>47</v>
      </c>
      <c r="H787" s="10">
        <v>8610118527</v>
      </c>
      <c r="I787" s="10" t="s">
        <v>1216</v>
      </c>
      <c r="J787" s="22">
        <v>45793</v>
      </c>
      <c r="K787" s="10">
        <v>8667088356</v>
      </c>
      <c r="L787" s="10" t="s">
        <v>700</v>
      </c>
      <c r="M787" s="10" t="s">
        <v>2158</v>
      </c>
      <c r="N787" s="10" t="s">
        <v>2389</v>
      </c>
      <c r="O787" s="15">
        <v>45808</v>
      </c>
      <c r="P787" s="10" t="s">
        <v>15</v>
      </c>
      <c r="Q787" s="10" t="s">
        <v>15</v>
      </c>
      <c r="R787" s="10" t="s">
        <v>15</v>
      </c>
      <c r="S787" s="10" t="s">
        <v>15</v>
      </c>
      <c r="T787" s="10" t="s">
        <v>2282</v>
      </c>
      <c r="U787" s="10" t="s">
        <v>2361</v>
      </c>
      <c r="V787" s="10" t="s">
        <v>15</v>
      </c>
      <c r="W787" s="10" t="s">
        <v>15</v>
      </c>
      <c r="X787" s="10" t="s">
        <v>15</v>
      </c>
      <c r="Y787" s="10" t="s">
        <v>15</v>
      </c>
      <c r="Z787" s="10" t="s">
        <v>15</v>
      </c>
      <c r="AA787" s="10" t="s">
        <v>2282</v>
      </c>
      <c r="AB787" s="10" t="s">
        <v>2361</v>
      </c>
      <c r="AC787" s="10" t="s">
        <v>2361</v>
      </c>
      <c r="AD787" s="10" t="s">
        <v>2361</v>
      </c>
      <c r="AE787" s="10" t="s">
        <v>2361</v>
      </c>
      <c r="AF787" s="10" t="s">
        <v>2361</v>
      </c>
      <c r="AG787" s="10" t="s">
        <v>2361</v>
      </c>
      <c r="AH787" s="10" t="s">
        <v>2282</v>
      </c>
      <c r="AI787" s="10" t="s">
        <v>2361</v>
      </c>
      <c r="AJ787" s="10" t="s">
        <v>25</v>
      </c>
      <c r="AK787" s="10" t="s">
        <v>25</v>
      </c>
      <c r="AL787" s="10" t="s">
        <v>25</v>
      </c>
      <c r="AM787" s="10" t="s">
        <v>25</v>
      </c>
      <c r="AN787" s="10" t="s">
        <v>25</v>
      </c>
      <c r="AO787" s="10" t="s">
        <v>25</v>
      </c>
      <c r="AP787" s="10" t="s">
        <v>25</v>
      </c>
      <c r="AQ787" s="10" t="s">
        <v>25</v>
      </c>
      <c r="AR787" s="10" t="s">
        <v>25</v>
      </c>
      <c r="AS787" s="10" t="s">
        <v>25</v>
      </c>
      <c r="AT787" s="10" t="s">
        <v>25</v>
      </c>
      <c r="AU787" s="10">
        <f>SUM(COUNTIFS($P787:$AT787,{"Present - Approved","On behalf attendance - Approved","On behalf attendance - Regularise - Approved","Present - Regularise - Approved"}))</f>
        <v>9</v>
      </c>
      <c r="AV787" s="10">
        <f>SUM(COUNTIFS($P787:$AT787,{"Present - Awaiting","Present - Regularise - Awaiting"}))</f>
        <v>0</v>
      </c>
      <c r="AW787" s="10">
        <f>SUM(COUNTIFS($P787:$AT787,{"Weekoff - Approved","Weekoff Regularise - Approved","Weekoff - Regularise - Approved"}))</f>
        <v>3</v>
      </c>
      <c r="AX787" s="10">
        <f>SUM(COUNTIFS($P787:$AT787,{"Half Day - Approved","Halfday Present - Regularise - Approved","Halfday Present - Approved"}))/2</f>
        <v>0</v>
      </c>
      <c r="AY787" s="10">
        <f>SUM(COUNTIFS($P787:$AT787,{"Half Day - Awaiting"}))/2</f>
        <v>0</v>
      </c>
      <c r="AZ787" s="10">
        <f>COUNTIFS($P787:$AT787,"*Leave - approved*")</f>
        <v>0</v>
      </c>
      <c r="BA787" s="10">
        <f>SUM(COUNTIFS($P787:$AT787,{"Leave - Awaiting"}))</f>
        <v>0</v>
      </c>
      <c r="BB787" s="10">
        <f>COUNTIFS($P787:$AT787,"*Holiday*")</f>
        <v>0</v>
      </c>
      <c r="BC787" s="10">
        <f>SUM(COUNTIFS($P787:$AT787,{"Absent","Absent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7" s="10">
        <f>SUM(COUNTIFS($P787:$AT787,{"Not Marked","Halfday Present - Rejected","Half Day - Rejected","Marked Absent - Regularise - Rejected"}))</f>
        <v>8</v>
      </c>
      <c r="BE787" s="10">
        <f>COUNTIFS($P787:$AT787,"*NA*")</f>
        <v>11</v>
      </c>
      <c r="BF787" s="10">
        <f>SUM(AV787+AY787+BA787+BC787+BD787)</f>
        <v>8</v>
      </c>
      <c r="BG787" s="10">
        <f>SUM(AU787+AW787+AX787+AZ787+BB787)</f>
        <v>12</v>
      </c>
      <c r="BH787" s="10">
        <f>SUM($AU787:$BE787)</f>
        <v>31</v>
      </c>
      <c r="BI787" s="10">
        <f>BA787</f>
        <v>0</v>
      </c>
      <c r="BJ787" s="10">
        <f>BD787+BI787</f>
        <v>8</v>
      </c>
      <c r="BK787" s="10">
        <v>8</v>
      </c>
      <c r="BL787" s="10" t="s">
        <v>2384</v>
      </c>
      <c r="BM787" s="10" t="s">
        <v>2377</v>
      </c>
    </row>
    <row r="788" spans="1:65" x14ac:dyDescent="0.25">
      <c r="A788" s="10" t="s">
        <v>266</v>
      </c>
      <c r="B788" s="10" t="s">
        <v>323</v>
      </c>
      <c r="C788" s="10">
        <v>2003540629</v>
      </c>
      <c r="D788" s="10" t="s">
        <v>2168</v>
      </c>
      <c r="E788" s="10" t="s">
        <v>2169</v>
      </c>
      <c r="F788" s="10" t="s">
        <v>104</v>
      </c>
      <c r="G788" s="10" t="s">
        <v>47</v>
      </c>
      <c r="H788" s="10">
        <v>9456750514</v>
      </c>
      <c r="I788" s="10" t="s">
        <v>1216</v>
      </c>
      <c r="J788" s="22">
        <v>45769</v>
      </c>
      <c r="K788" s="10">
        <v>9012656519</v>
      </c>
      <c r="L788" s="10" t="s">
        <v>790</v>
      </c>
      <c r="M788" s="10" t="s">
        <v>362</v>
      </c>
      <c r="N788" s="10" t="s">
        <v>40</v>
      </c>
      <c r="O788" s="10" t="s">
        <v>41</v>
      </c>
      <c r="P788" s="10" t="s">
        <v>15</v>
      </c>
      <c r="Q788" s="10" t="s">
        <v>2360</v>
      </c>
      <c r="R788" s="10" t="s">
        <v>15</v>
      </c>
      <c r="S788" s="10" t="s">
        <v>15</v>
      </c>
      <c r="T788" s="10" t="s">
        <v>2282</v>
      </c>
      <c r="U788" s="10" t="s">
        <v>15</v>
      </c>
      <c r="V788" s="10" t="s">
        <v>15</v>
      </c>
      <c r="W788" s="10" t="s">
        <v>15</v>
      </c>
      <c r="X788" s="10" t="s">
        <v>15</v>
      </c>
      <c r="Y788" s="10" t="s">
        <v>15</v>
      </c>
      <c r="Z788" s="10" t="s">
        <v>15</v>
      </c>
      <c r="AA788" s="10" t="s">
        <v>2282</v>
      </c>
      <c r="AB788" s="10" t="s">
        <v>15</v>
      </c>
      <c r="AC788" s="10" t="s">
        <v>15</v>
      </c>
      <c r="AD788" s="10" t="s">
        <v>15</v>
      </c>
      <c r="AE788" s="10" t="s">
        <v>15</v>
      </c>
      <c r="AF788" s="10" t="s">
        <v>15</v>
      </c>
      <c r="AG788" s="10" t="s">
        <v>2362</v>
      </c>
      <c r="AH788" s="10" t="s">
        <v>2282</v>
      </c>
      <c r="AI788" s="10" t="s">
        <v>15</v>
      </c>
      <c r="AJ788" s="10" t="s">
        <v>15</v>
      </c>
      <c r="AK788" s="10" t="s">
        <v>15</v>
      </c>
      <c r="AL788" s="10" t="s">
        <v>15</v>
      </c>
      <c r="AM788" s="10" t="s">
        <v>15</v>
      </c>
      <c r="AN788" s="10" t="s">
        <v>15</v>
      </c>
      <c r="AO788" s="10" t="s">
        <v>2282</v>
      </c>
      <c r="AP788" s="10" t="s">
        <v>15</v>
      </c>
      <c r="AQ788" s="10" t="s">
        <v>15</v>
      </c>
      <c r="AR788" s="10" t="s">
        <v>15</v>
      </c>
      <c r="AS788" s="10" t="s">
        <v>15</v>
      </c>
      <c r="AT788" s="10" t="s">
        <v>15</v>
      </c>
      <c r="AU788" s="10">
        <f>SUM(COUNTIFS($P788:$AT788,{"Present - Approved","On behalf attendance - Approved","On behalf attendance - Regularise - Approved","Present - Regularise - Approved"}))</f>
        <v>26</v>
      </c>
      <c r="AV788" s="10">
        <f>SUM(COUNTIFS($P788:$AT788,{"Present - Awaiting","Present - Regularise - Awaiting"}))</f>
        <v>0</v>
      </c>
      <c r="AW788" s="10">
        <f>SUM(COUNTIFS($P788:$AT788,{"Weekoff - Approved","Weekoff Regularise - Approved","Weekoff - Regularise - Approved"}))</f>
        <v>4</v>
      </c>
      <c r="AX788" s="10">
        <f>SUM(COUNTIFS($P788:$AT788,{"Half Day - Approved","Halfday Present - Regularise - Approved","Halfday Present - Approved"}))/2</f>
        <v>0</v>
      </c>
      <c r="AY788" s="10">
        <f>SUM(COUNTIFS($P788:$AT788,{"Half Day - Awaiting"}))/2</f>
        <v>0</v>
      </c>
      <c r="AZ788" s="10">
        <f>COUNTIFS($P788:$AT788,"*Leave - approved*")</f>
        <v>0</v>
      </c>
      <c r="BA788" s="10">
        <f>SUM(COUNTIFS($P788:$AT788,{"Leave - Awaiting"}))</f>
        <v>0</v>
      </c>
      <c r="BB788" s="10">
        <f>COUNTIFS($P788:$AT788,"*Holiday*")</f>
        <v>1</v>
      </c>
      <c r="BC788" s="10">
        <f>SUM(COUNTIFS($P788:$AT788,{"Absent","Absent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8" s="10">
        <f>SUM(COUNTIFS($P788:$AT788,{"Not Marked","Halfday Present - Rejected","Half Day - Rejected","Marked Absent - Regularise - Rejected"}))</f>
        <v>0</v>
      </c>
      <c r="BE788" s="10">
        <f>COUNTIFS($P788:$AT788,"*NA*")</f>
        <v>0</v>
      </c>
      <c r="BF788" s="10">
        <f>SUM(AV788+AY788+BA788+BC788+BD788)</f>
        <v>0</v>
      </c>
      <c r="BG788" s="10">
        <f>SUM(AU788+AW788+AX788+AZ788+BB788)</f>
        <v>31</v>
      </c>
      <c r="BH788" s="10">
        <f>SUM($AU788:$BE788)</f>
        <v>31</v>
      </c>
      <c r="BI788" s="10">
        <f>BA788</f>
        <v>0</v>
      </c>
      <c r="BJ788" s="10">
        <f>BD788+BI788</f>
        <v>0</v>
      </c>
      <c r="BK788" s="10">
        <v>0</v>
      </c>
      <c r="BL788" s="10" t="s">
        <v>2380</v>
      </c>
      <c r="BM788" s="10" t="s">
        <v>2377</v>
      </c>
    </row>
    <row r="789" spans="1:65" x14ac:dyDescent="0.25">
      <c r="A789" s="10" t="s">
        <v>31</v>
      </c>
      <c r="B789" s="10" t="s">
        <v>594</v>
      </c>
      <c r="C789" s="10">
        <v>2003540630</v>
      </c>
      <c r="D789" s="10" t="s">
        <v>2170</v>
      </c>
      <c r="E789" s="10" t="s">
        <v>2171</v>
      </c>
      <c r="F789" s="10" t="s">
        <v>35</v>
      </c>
      <c r="G789" s="10" t="s">
        <v>47</v>
      </c>
      <c r="H789" s="10">
        <v>8310427879</v>
      </c>
      <c r="I789" s="10" t="s">
        <v>1216</v>
      </c>
      <c r="J789" s="22">
        <v>45767</v>
      </c>
      <c r="K789" s="10">
        <v>9565899740</v>
      </c>
      <c r="L789" s="10" t="s">
        <v>139</v>
      </c>
      <c r="M789" s="10" t="s">
        <v>2106</v>
      </c>
      <c r="N789" s="10" t="s">
        <v>40</v>
      </c>
      <c r="O789" s="10" t="s">
        <v>41</v>
      </c>
      <c r="P789" s="10" t="s">
        <v>15</v>
      </c>
      <c r="Q789" s="10" t="s">
        <v>15</v>
      </c>
      <c r="R789" s="10" t="s">
        <v>15</v>
      </c>
      <c r="S789" s="10" t="s">
        <v>15</v>
      </c>
      <c r="T789" s="10" t="s">
        <v>2282</v>
      </c>
      <c r="U789" s="10" t="s">
        <v>15</v>
      </c>
      <c r="V789" s="10" t="s">
        <v>2360</v>
      </c>
      <c r="W789" s="10" t="s">
        <v>15</v>
      </c>
      <c r="X789" s="10" t="s">
        <v>15</v>
      </c>
      <c r="Y789" s="10" t="s">
        <v>15</v>
      </c>
      <c r="Z789" s="10" t="s">
        <v>15</v>
      </c>
      <c r="AA789" s="10" t="s">
        <v>2282</v>
      </c>
      <c r="AB789" s="10" t="s">
        <v>15</v>
      </c>
      <c r="AC789" s="10" t="s">
        <v>15</v>
      </c>
      <c r="AD789" s="10" t="s">
        <v>2360</v>
      </c>
      <c r="AE789" s="10" t="s">
        <v>15</v>
      </c>
      <c r="AF789" s="10" t="s">
        <v>15</v>
      </c>
      <c r="AG789" s="10" t="s">
        <v>15</v>
      </c>
      <c r="AH789" s="10" t="s">
        <v>2282</v>
      </c>
      <c r="AI789" s="10" t="s">
        <v>15</v>
      </c>
      <c r="AJ789" s="10" t="s">
        <v>15</v>
      </c>
      <c r="AK789" s="10" t="s">
        <v>15</v>
      </c>
      <c r="AL789" s="10" t="s">
        <v>2360</v>
      </c>
      <c r="AM789" s="10" t="s">
        <v>15</v>
      </c>
      <c r="AN789" s="10" t="s">
        <v>15</v>
      </c>
      <c r="AO789" s="10" t="s">
        <v>2282</v>
      </c>
      <c r="AP789" s="10" t="s">
        <v>15</v>
      </c>
      <c r="AQ789" s="10" t="s">
        <v>15</v>
      </c>
      <c r="AR789" s="10" t="s">
        <v>15</v>
      </c>
      <c r="AS789" s="10" t="s">
        <v>15</v>
      </c>
      <c r="AT789" s="10" t="s">
        <v>15</v>
      </c>
      <c r="AU789" s="10">
        <f>SUM(COUNTIFS($P789:$AT789,{"Present - Approved","On behalf attendance - Approved","On behalf attendance - Regularise - Approved","Present - Regularise - Approved"}))</f>
        <v>27</v>
      </c>
      <c r="AV789" s="10">
        <f>SUM(COUNTIFS($P789:$AT789,{"Present - Awaiting","Present - Regularise - Awaiting"}))</f>
        <v>0</v>
      </c>
      <c r="AW789" s="10">
        <f>SUM(COUNTIFS($P789:$AT789,{"Weekoff - Approved","Weekoff Regularise - Approved","Weekoff - Regularise - Approved"}))</f>
        <v>4</v>
      </c>
      <c r="AX789" s="10">
        <f>SUM(COUNTIFS($P789:$AT789,{"Half Day - Approved","Halfday Present - Regularise - Approved","Halfday Present - Approved"}))/2</f>
        <v>0</v>
      </c>
      <c r="AY789" s="10">
        <f>SUM(COUNTIFS($P789:$AT789,{"Half Day - Awaiting"}))/2</f>
        <v>0</v>
      </c>
      <c r="AZ789" s="10">
        <f>COUNTIFS($P789:$AT789,"*Leave - approved*")</f>
        <v>0</v>
      </c>
      <c r="BA789" s="10">
        <f>SUM(COUNTIFS($P789:$AT789,{"Leave - Awaiting"}))</f>
        <v>0</v>
      </c>
      <c r="BB789" s="10">
        <f>COUNTIFS($P789:$AT789,"*Holiday*")</f>
        <v>0</v>
      </c>
      <c r="BC789" s="10">
        <f>SUM(COUNTIFS($P789:$AT789,{"Absent","Absent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89" s="10">
        <f>SUM(COUNTIFS($P789:$AT789,{"Not Marked","Halfday Present - Rejected","Half Day - Rejected","Marked Absent - Regularise - Rejected"}))</f>
        <v>0</v>
      </c>
      <c r="BE789" s="10">
        <f>COUNTIFS($P789:$AT789,"*NA*")</f>
        <v>0</v>
      </c>
      <c r="BF789" s="10">
        <f>SUM(AV789+AY789+BA789+BC789+BD789)</f>
        <v>0</v>
      </c>
      <c r="BG789" s="10">
        <f>SUM(AU789+AW789+AX789+AZ789+BB789)</f>
        <v>31</v>
      </c>
      <c r="BH789" s="10">
        <f>SUM($AU789:$BE789)</f>
        <v>31</v>
      </c>
      <c r="BI789" s="10">
        <f>BA789</f>
        <v>0</v>
      </c>
      <c r="BJ789" s="10">
        <f>BD789+BI789</f>
        <v>0</v>
      </c>
      <c r="BK789" s="10">
        <v>0</v>
      </c>
      <c r="BL789" s="10" t="s">
        <v>2380</v>
      </c>
      <c r="BM789" s="10" t="s">
        <v>2377</v>
      </c>
    </row>
    <row r="790" spans="1:65" x14ac:dyDescent="0.25">
      <c r="A790" s="10" t="s">
        <v>141</v>
      </c>
      <c r="B790" s="10" t="s">
        <v>2172</v>
      </c>
      <c r="C790" s="10">
        <v>2003540634</v>
      </c>
      <c r="D790" s="10" t="s">
        <v>2173</v>
      </c>
      <c r="E790" s="10" t="s">
        <v>2174</v>
      </c>
      <c r="F790" s="10" t="s">
        <v>91</v>
      </c>
      <c r="G790" s="10" t="s">
        <v>36</v>
      </c>
      <c r="H790" s="10">
        <v>8804220365</v>
      </c>
      <c r="I790" s="10" t="s">
        <v>37</v>
      </c>
      <c r="J790" s="22">
        <v>45768</v>
      </c>
      <c r="K790" s="10">
        <v>9386986964</v>
      </c>
      <c r="L790" s="10" t="s">
        <v>264</v>
      </c>
      <c r="M790" s="10" t="s">
        <v>265</v>
      </c>
      <c r="N790" s="10" t="s">
        <v>40</v>
      </c>
      <c r="O790" s="10" t="s">
        <v>41</v>
      </c>
      <c r="P790" s="10" t="s">
        <v>15</v>
      </c>
      <c r="Q790" s="10" t="s">
        <v>15</v>
      </c>
      <c r="R790" s="10" t="s">
        <v>15</v>
      </c>
      <c r="S790" s="10" t="s">
        <v>15</v>
      </c>
      <c r="T790" s="10" t="s">
        <v>2282</v>
      </c>
      <c r="U790" s="10" t="s">
        <v>15</v>
      </c>
      <c r="V790" s="10" t="s">
        <v>15</v>
      </c>
      <c r="W790" s="10" t="s">
        <v>15</v>
      </c>
      <c r="X790" s="10" t="s">
        <v>15</v>
      </c>
      <c r="Y790" s="10" t="s">
        <v>15</v>
      </c>
      <c r="Z790" s="10" t="s">
        <v>15</v>
      </c>
      <c r="AA790" s="10" t="s">
        <v>2282</v>
      </c>
      <c r="AB790" s="10" t="s">
        <v>15</v>
      </c>
      <c r="AC790" s="10" t="s">
        <v>15</v>
      </c>
      <c r="AD790" s="10" t="s">
        <v>15</v>
      </c>
      <c r="AE790" s="10" t="s">
        <v>15</v>
      </c>
      <c r="AF790" s="10" t="s">
        <v>15</v>
      </c>
      <c r="AG790" s="10" t="s">
        <v>2359</v>
      </c>
      <c r="AH790" s="10" t="s">
        <v>2282</v>
      </c>
      <c r="AI790" s="10" t="s">
        <v>15</v>
      </c>
      <c r="AJ790" s="10" t="s">
        <v>15</v>
      </c>
      <c r="AK790" s="10" t="s">
        <v>15</v>
      </c>
      <c r="AL790" s="10" t="s">
        <v>15</v>
      </c>
      <c r="AM790" s="10" t="s">
        <v>15</v>
      </c>
      <c r="AN790" s="10" t="s">
        <v>15</v>
      </c>
      <c r="AO790" s="10" t="s">
        <v>2282</v>
      </c>
      <c r="AP790" s="10" t="s">
        <v>15</v>
      </c>
      <c r="AQ790" s="10" t="s">
        <v>15</v>
      </c>
      <c r="AR790" s="10" t="s">
        <v>15</v>
      </c>
      <c r="AS790" s="10" t="s">
        <v>15</v>
      </c>
      <c r="AT790" s="10" t="s">
        <v>15</v>
      </c>
      <c r="AU790" s="10">
        <f>SUM(COUNTIFS($P790:$AT790,{"Present - Approved","On behalf attendance - Approved","On behalf attendance - Regularise - Approved","Present - Regularise - Approved"}))</f>
        <v>26</v>
      </c>
      <c r="AV790" s="10">
        <f>SUM(COUNTIFS($P790:$AT790,{"Present - Awaiting","Present - Regularise - Awaiting"}))</f>
        <v>0</v>
      </c>
      <c r="AW790" s="10">
        <f>SUM(COUNTIFS($P790:$AT790,{"Weekoff - Approved","Weekoff Regularise - Approved","Weekoff - Regularise - Approved"}))</f>
        <v>4</v>
      </c>
      <c r="AX790" s="10">
        <f>SUM(COUNTIFS($P790:$AT790,{"Half Day - Approved","Halfday Present - Regularise - Approved","Halfday Present - Approved"}))/2</f>
        <v>0</v>
      </c>
      <c r="AY790" s="10">
        <f>SUM(COUNTIFS($P790:$AT790,{"Half Day - Awaiting"}))/2</f>
        <v>0</v>
      </c>
      <c r="AZ790" s="10">
        <f>COUNTIFS($P790:$AT790,"*Leave - approved*")</f>
        <v>1</v>
      </c>
      <c r="BA790" s="10">
        <f>SUM(COUNTIFS($P790:$AT790,{"Leave - Awaiting"}))</f>
        <v>0</v>
      </c>
      <c r="BB790" s="10">
        <f>COUNTIFS($P790:$AT790,"*Holiday*")</f>
        <v>0</v>
      </c>
      <c r="BC790" s="10">
        <f>SUM(COUNTIFS($P790:$AT790,{"Absent","Absent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0" s="10">
        <f>SUM(COUNTIFS($P790:$AT790,{"Not Marked","Halfday Present - Rejected","Half Day - Rejected","Marked Absent - Regularise - Rejected"}))</f>
        <v>0</v>
      </c>
      <c r="BE790" s="10">
        <f>COUNTIFS($P790:$AT790,"*NA*")</f>
        <v>0</v>
      </c>
      <c r="BF790" s="10">
        <f>SUM(AV790+AY790+BA790+BC790+BD790)</f>
        <v>0</v>
      </c>
      <c r="BG790" s="10">
        <f>SUM(AU790+AW790+AX790+AZ790+BB790)</f>
        <v>31</v>
      </c>
      <c r="BH790" s="10">
        <f>SUM($AU790:$BE790)</f>
        <v>31</v>
      </c>
      <c r="BI790" s="10">
        <f>BA790</f>
        <v>0</v>
      </c>
      <c r="BJ790" s="10">
        <f>BD790+BI790</f>
        <v>0</v>
      </c>
      <c r="BK790" s="10">
        <v>0</v>
      </c>
      <c r="BL790" s="10" t="s">
        <v>2380</v>
      </c>
      <c r="BM790" s="10" t="s">
        <v>2377</v>
      </c>
    </row>
    <row r="791" spans="1:65" x14ac:dyDescent="0.25">
      <c r="A791" s="10" t="s">
        <v>70</v>
      </c>
      <c r="B791" s="10" t="s">
        <v>2179</v>
      </c>
      <c r="C791" s="10">
        <v>2003540633</v>
      </c>
      <c r="D791" s="10" t="s">
        <v>2180</v>
      </c>
      <c r="E791" s="10" t="s">
        <v>2181</v>
      </c>
      <c r="F791" s="10" t="s">
        <v>35</v>
      </c>
      <c r="G791" s="10" t="s">
        <v>47</v>
      </c>
      <c r="H791" s="10">
        <v>9392597807</v>
      </c>
      <c r="I791" s="10" t="s">
        <v>1216</v>
      </c>
      <c r="J791" s="22">
        <v>45782</v>
      </c>
      <c r="K791" s="10">
        <v>9491793933</v>
      </c>
      <c r="L791" s="10" t="s">
        <v>1817</v>
      </c>
      <c r="M791" s="10" t="s">
        <v>2158</v>
      </c>
      <c r="N791" s="10" t="s">
        <v>40</v>
      </c>
      <c r="O791" s="10" t="s">
        <v>41</v>
      </c>
      <c r="P791" s="10" t="s">
        <v>15</v>
      </c>
      <c r="Q791" s="10" t="s">
        <v>15</v>
      </c>
      <c r="R791" s="10" t="s">
        <v>15</v>
      </c>
      <c r="S791" s="10" t="s">
        <v>2360</v>
      </c>
      <c r="T791" s="10" t="s">
        <v>2282</v>
      </c>
      <c r="U791" s="10" t="s">
        <v>15</v>
      </c>
      <c r="V791" s="10" t="s">
        <v>15</v>
      </c>
      <c r="W791" s="10" t="s">
        <v>15</v>
      </c>
      <c r="X791" s="10" t="s">
        <v>15</v>
      </c>
      <c r="Y791" s="10" t="s">
        <v>15</v>
      </c>
      <c r="Z791" s="10" t="s">
        <v>15</v>
      </c>
      <c r="AA791" s="10" t="s">
        <v>2282</v>
      </c>
      <c r="AB791" s="10" t="s">
        <v>15</v>
      </c>
      <c r="AC791" s="10" t="s">
        <v>15</v>
      </c>
      <c r="AD791" s="10" t="s">
        <v>15</v>
      </c>
      <c r="AE791" s="10" t="s">
        <v>2360</v>
      </c>
      <c r="AF791" s="10" t="s">
        <v>15</v>
      </c>
      <c r="AG791" s="10" t="s">
        <v>15</v>
      </c>
      <c r="AH791" s="10" t="s">
        <v>2282</v>
      </c>
      <c r="AI791" s="10" t="s">
        <v>15</v>
      </c>
      <c r="AJ791" s="10" t="s">
        <v>15</v>
      </c>
      <c r="AK791" s="10" t="s">
        <v>15</v>
      </c>
      <c r="AL791" s="10" t="s">
        <v>15</v>
      </c>
      <c r="AM791" s="10" t="s">
        <v>15</v>
      </c>
      <c r="AN791" s="10" t="s">
        <v>15</v>
      </c>
      <c r="AO791" s="10" t="s">
        <v>2282</v>
      </c>
      <c r="AP791" s="10" t="s">
        <v>15</v>
      </c>
      <c r="AQ791" s="10" t="s">
        <v>15</v>
      </c>
      <c r="AR791" s="10" t="s">
        <v>15</v>
      </c>
      <c r="AS791" s="10" t="s">
        <v>15</v>
      </c>
      <c r="AT791" s="10" t="s">
        <v>15</v>
      </c>
      <c r="AU791" s="10">
        <f>SUM(COUNTIFS($P791:$AT791,{"Present - Approved","On behalf attendance - Approved","On behalf attendance - Regularise - Approved","Present - Regularise - Approved"}))</f>
        <v>27</v>
      </c>
      <c r="AV791" s="10">
        <f>SUM(COUNTIFS($P791:$AT791,{"Present - Awaiting","Present - Regularise - Awaiting"}))</f>
        <v>0</v>
      </c>
      <c r="AW791" s="10">
        <f>SUM(COUNTIFS($P791:$AT791,{"Weekoff - Approved","Weekoff Regularise - Approved","Weekoff - Regularise - Approved"}))</f>
        <v>4</v>
      </c>
      <c r="AX791" s="10">
        <f>SUM(COUNTIFS($P791:$AT791,{"Half Day - Approved","Halfday Present - Regularise - Approved","Halfday Present - Approved"}))/2</f>
        <v>0</v>
      </c>
      <c r="AY791" s="10">
        <f>SUM(COUNTIFS($P791:$AT791,{"Half Day - Awaiting"}))/2</f>
        <v>0</v>
      </c>
      <c r="AZ791" s="10">
        <f>COUNTIFS($P791:$AT791,"*Leave - approved*")</f>
        <v>0</v>
      </c>
      <c r="BA791" s="10">
        <f>SUM(COUNTIFS($P791:$AT791,{"Leave - Awaiting"}))</f>
        <v>0</v>
      </c>
      <c r="BB791" s="10">
        <f>COUNTIFS($P791:$AT791,"*Holiday*")</f>
        <v>0</v>
      </c>
      <c r="BC791" s="10">
        <f>SUM(COUNTIFS($P791:$AT791,{"Absent","Absent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1" s="10">
        <f>SUM(COUNTIFS($P791:$AT791,{"Not Marked","Halfday Present - Rejected","Half Day - Rejected","Marked Absent - Regularise - Rejected"}))</f>
        <v>0</v>
      </c>
      <c r="BE791" s="10">
        <f>COUNTIFS($P791:$AT791,"*NA*")</f>
        <v>0</v>
      </c>
      <c r="BF791" s="10">
        <f>SUM(AV791+AY791+BA791+BC791+BD791)</f>
        <v>0</v>
      </c>
      <c r="BG791" s="10">
        <f>SUM(AU791+AW791+AX791+AZ791+BB791)</f>
        <v>31</v>
      </c>
      <c r="BH791" s="10">
        <f>SUM($AU791:$BE791)</f>
        <v>31</v>
      </c>
      <c r="BI791" s="10">
        <f>BA791</f>
        <v>0</v>
      </c>
      <c r="BJ791" s="10">
        <f>BD791+BI791</f>
        <v>0</v>
      </c>
      <c r="BK791" s="10">
        <v>0</v>
      </c>
      <c r="BL791" s="10" t="s">
        <v>2380</v>
      </c>
      <c r="BM791" s="10" t="s">
        <v>2377</v>
      </c>
    </row>
    <row r="792" spans="1:65" x14ac:dyDescent="0.25">
      <c r="A792" s="10" t="s">
        <v>231</v>
      </c>
      <c r="B792" s="10" t="s">
        <v>2182</v>
      </c>
      <c r="C792" s="10">
        <v>2003540632</v>
      </c>
      <c r="D792" s="10" t="s">
        <v>2183</v>
      </c>
      <c r="E792" s="10" t="s">
        <v>1183</v>
      </c>
      <c r="F792" s="10" t="s">
        <v>104</v>
      </c>
      <c r="G792" s="10" t="s">
        <v>47</v>
      </c>
      <c r="H792" s="10">
        <v>9082400064</v>
      </c>
      <c r="I792" s="10" t="s">
        <v>1216</v>
      </c>
      <c r="J792" s="22">
        <v>45774</v>
      </c>
      <c r="K792" s="10">
        <v>9888511240</v>
      </c>
      <c r="L792" s="10" t="s">
        <v>1384</v>
      </c>
      <c r="M792" s="10" t="s">
        <v>487</v>
      </c>
      <c r="N792" s="10" t="s">
        <v>40</v>
      </c>
      <c r="O792" s="10" t="s">
        <v>41</v>
      </c>
      <c r="P792" s="10" t="s">
        <v>15</v>
      </c>
      <c r="Q792" s="10" t="s">
        <v>15</v>
      </c>
      <c r="R792" s="10" t="s">
        <v>15</v>
      </c>
      <c r="S792" s="10" t="s">
        <v>2360</v>
      </c>
      <c r="T792" s="10" t="s">
        <v>2282</v>
      </c>
      <c r="U792" s="10" t="s">
        <v>15</v>
      </c>
      <c r="V792" s="10" t="s">
        <v>15</v>
      </c>
      <c r="W792" s="10" t="s">
        <v>15</v>
      </c>
      <c r="X792" s="10" t="s">
        <v>15</v>
      </c>
      <c r="Y792" s="10" t="s">
        <v>15</v>
      </c>
      <c r="Z792" s="10" t="s">
        <v>15</v>
      </c>
      <c r="AA792" s="10" t="s">
        <v>2282</v>
      </c>
      <c r="AB792" s="10" t="s">
        <v>15</v>
      </c>
      <c r="AC792" s="10" t="s">
        <v>15</v>
      </c>
      <c r="AD792" s="10" t="s">
        <v>15</v>
      </c>
      <c r="AE792" s="10" t="s">
        <v>15</v>
      </c>
      <c r="AF792" s="10" t="s">
        <v>15</v>
      </c>
      <c r="AG792" s="10" t="s">
        <v>2362</v>
      </c>
      <c r="AH792" s="10" t="s">
        <v>2282</v>
      </c>
      <c r="AI792" s="10" t="s">
        <v>15</v>
      </c>
      <c r="AJ792" s="10" t="s">
        <v>15</v>
      </c>
      <c r="AK792" s="10" t="s">
        <v>15</v>
      </c>
      <c r="AL792" s="10" t="s">
        <v>15</v>
      </c>
      <c r="AM792" s="10" t="s">
        <v>15</v>
      </c>
      <c r="AN792" s="10" t="s">
        <v>15</v>
      </c>
      <c r="AO792" s="10" t="s">
        <v>2282</v>
      </c>
      <c r="AP792" s="10" t="s">
        <v>15</v>
      </c>
      <c r="AQ792" s="10" t="s">
        <v>15</v>
      </c>
      <c r="AR792" s="10" t="s">
        <v>2359</v>
      </c>
      <c r="AS792" s="10" t="s">
        <v>15</v>
      </c>
      <c r="AT792" s="10" t="s">
        <v>15</v>
      </c>
      <c r="AU792" s="10">
        <f>SUM(COUNTIFS($P792:$AT792,{"Present - Approved","On behalf attendance - Approved","On behalf attendance - Regularise - Approved","Present - Regularise - Approved"}))</f>
        <v>25</v>
      </c>
      <c r="AV792" s="10">
        <f>SUM(COUNTIFS($P792:$AT792,{"Present - Awaiting","Present - Regularise - Awaiting"}))</f>
        <v>0</v>
      </c>
      <c r="AW792" s="10">
        <f>SUM(COUNTIFS($P792:$AT792,{"Weekoff - Approved","Weekoff Regularise - Approved","Weekoff - Regularise - Approved"}))</f>
        <v>4</v>
      </c>
      <c r="AX792" s="10">
        <f>SUM(COUNTIFS($P792:$AT792,{"Half Day - Approved","Halfday Present - Regularise - Approved","Halfday Present - Approved"}))/2</f>
        <v>0</v>
      </c>
      <c r="AY792" s="10">
        <f>SUM(COUNTIFS($P792:$AT792,{"Half Day - Awaiting"}))/2</f>
        <v>0</v>
      </c>
      <c r="AZ792" s="10">
        <f>COUNTIFS($P792:$AT792,"*Leave - approved*")</f>
        <v>1</v>
      </c>
      <c r="BA792" s="10">
        <f>SUM(COUNTIFS($P792:$AT792,{"Leave - Awaiting"}))</f>
        <v>0</v>
      </c>
      <c r="BB792" s="10">
        <f>COUNTIFS($P792:$AT792,"*Holiday*")</f>
        <v>1</v>
      </c>
      <c r="BC792" s="10">
        <f>SUM(COUNTIFS($P792:$AT792,{"Absent","Absent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2" s="10">
        <f>SUM(COUNTIFS($P792:$AT792,{"Not Marked","Halfday Present - Rejected","Half Day - Rejected","Marked Absent - Regularise - Rejected"}))</f>
        <v>0</v>
      </c>
      <c r="BE792" s="10">
        <f>COUNTIFS($P792:$AT792,"*NA*")</f>
        <v>0</v>
      </c>
      <c r="BF792" s="10">
        <f>SUM(AV792+AY792+BA792+BC792+BD792)</f>
        <v>0</v>
      </c>
      <c r="BG792" s="10">
        <f>SUM(AU792+AW792+AX792+AZ792+BB792)</f>
        <v>31</v>
      </c>
      <c r="BH792" s="10">
        <f>SUM($AU792:$BE792)</f>
        <v>31</v>
      </c>
      <c r="BI792" s="10">
        <f>BA792</f>
        <v>0</v>
      </c>
      <c r="BJ792" s="10">
        <f>BD792+BI792</f>
        <v>0</v>
      </c>
      <c r="BK792" s="10">
        <v>0</v>
      </c>
      <c r="BL792" s="10" t="s">
        <v>2380</v>
      </c>
      <c r="BM792" s="10" t="s">
        <v>2377</v>
      </c>
    </row>
    <row r="793" spans="1:65" x14ac:dyDescent="0.25">
      <c r="A793" s="10" t="s">
        <v>87</v>
      </c>
      <c r="B793" s="10" t="s">
        <v>2184</v>
      </c>
      <c r="C793" s="10">
        <v>2003540635</v>
      </c>
      <c r="D793" s="10" t="s">
        <v>2185</v>
      </c>
      <c r="E793" s="10" t="s">
        <v>2186</v>
      </c>
      <c r="F793" s="10" t="s">
        <v>91</v>
      </c>
      <c r="G793" s="10" t="s">
        <v>47</v>
      </c>
      <c r="H793" s="10">
        <v>6294847733</v>
      </c>
      <c r="I793" s="10" t="s">
        <v>1216</v>
      </c>
      <c r="J793" s="22">
        <v>45786</v>
      </c>
      <c r="K793" s="10">
        <v>8250980110</v>
      </c>
      <c r="L793" s="10" t="s">
        <v>907</v>
      </c>
      <c r="M793" s="10" t="s">
        <v>357</v>
      </c>
      <c r="N793" s="10" t="s">
        <v>40</v>
      </c>
      <c r="O793" s="10" t="s">
        <v>41</v>
      </c>
      <c r="P793" s="10" t="s">
        <v>15</v>
      </c>
      <c r="Q793" s="10" t="s">
        <v>15</v>
      </c>
      <c r="R793" s="10" t="s">
        <v>15</v>
      </c>
      <c r="S793" s="10" t="s">
        <v>15</v>
      </c>
      <c r="T793" s="10" t="s">
        <v>2282</v>
      </c>
      <c r="U793" s="10" t="s">
        <v>15</v>
      </c>
      <c r="V793" s="10" t="s">
        <v>15</v>
      </c>
      <c r="W793" s="10" t="s">
        <v>15</v>
      </c>
      <c r="X793" s="10" t="s">
        <v>15</v>
      </c>
      <c r="Y793" s="10" t="s">
        <v>15</v>
      </c>
      <c r="Z793" s="10" t="s">
        <v>15</v>
      </c>
      <c r="AA793" s="10" t="s">
        <v>2282</v>
      </c>
      <c r="AB793" s="10" t="s">
        <v>15</v>
      </c>
      <c r="AC793" s="10" t="s">
        <v>15</v>
      </c>
      <c r="AD793" s="10" t="s">
        <v>15</v>
      </c>
      <c r="AE793" s="10" t="s">
        <v>15</v>
      </c>
      <c r="AF793" s="10" t="s">
        <v>15</v>
      </c>
      <c r="AG793" s="10" t="s">
        <v>15</v>
      </c>
      <c r="AH793" s="10" t="s">
        <v>2282</v>
      </c>
      <c r="AI793" s="10" t="s">
        <v>15</v>
      </c>
      <c r="AJ793" s="10" t="s">
        <v>15</v>
      </c>
      <c r="AK793" s="10" t="s">
        <v>15</v>
      </c>
      <c r="AL793" s="10" t="s">
        <v>15</v>
      </c>
      <c r="AM793" s="10" t="s">
        <v>15</v>
      </c>
      <c r="AN793" s="10" t="s">
        <v>15</v>
      </c>
      <c r="AO793" s="10" t="s">
        <v>2282</v>
      </c>
      <c r="AP793" s="10" t="s">
        <v>15</v>
      </c>
      <c r="AQ793" s="10" t="s">
        <v>15</v>
      </c>
      <c r="AR793" s="10" t="s">
        <v>15</v>
      </c>
      <c r="AS793" s="10" t="s">
        <v>15</v>
      </c>
      <c r="AT793" s="10" t="s">
        <v>15</v>
      </c>
      <c r="AU793" s="10">
        <f>SUM(COUNTIFS($P793:$AT793,{"Present - Approved","On behalf attendance - Approved","On behalf attendance - Regularise - Approved","Present - Regularise - Approved"}))</f>
        <v>27</v>
      </c>
      <c r="AV793" s="10">
        <f>SUM(COUNTIFS($P793:$AT793,{"Present - Awaiting","Present - Regularise - Awaiting"}))</f>
        <v>0</v>
      </c>
      <c r="AW793" s="10">
        <f>SUM(COUNTIFS($P793:$AT793,{"Weekoff - Approved","Weekoff Regularise - Approved","Weekoff - Regularise - Approved"}))</f>
        <v>4</v>
      </c>
      <c r="AX793" s="10">
        <f>SUM(COUNTIFS($P793:$AT793,{"Half Day - Approved","Halfday Present - Regularise - Approved","Halfday Present - Approved"}))/2</f>
        <v>0</v>
      </c>
      <c r="AY793" s="10">
        <f>SUM(COUNTIFS($P793:$AT793,{"Half Day - Awaiting"}))/2</f>
        <v>0</v>
      </c>
      <c r="AZ793" s="10">
        <f>COUNTIFS($P793:$AT793,"*Leave - approved*")</f>
        <v>0</v>
      </c>
      <c r="BA793" s="10">
        <f>SUM(COUNTIFS($P793:$AT793,{"Leave - Awaiting"}))</f>
        <v>0</v>
      </c>
      <c r="BB793" s="10">
        <f>COUNTIFS($P793:$AT793,"*Holiday*")</f>
        <v>0</v>
      </c>
      <c r="BC793" s="10">
        <f>SUM(COUNTIFS($P793:$AT793,{"Absent","Absent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3" s="10">
        <f>SUM(COUNTIFS($P793:$AT793,{"Not Marked","Halfday Present - Rejected","Half Day - Rejected","Marked Absent - Regularise - Rejected"}))</f>
        <v>0</v>
      </c>
      <c r="BE793" s="10">
        <f>COUNTIFS($P793:$AT793,"*NA*")</f>
        <v>0</v>
      </c>
      <c r="BF793" s="10">
        <f>SUM(AV793+AY793+BA793+BC793+BD793)</f>
        <v>0</v>
      </c>
      <c r="BG793" s="10">
        <f>SUM(AU793+AW793+AX793+AZ793+BB793)</f>
        <v>31</v>
      </c>
      <c r="BH793" s="10">
        <f>SUM($AU793:$BE793)</f>
        <v>31</v>
      </c>
      <c r="BI793" s="10">
        <f>BA793</f>
        <v>0</v>
      </c>
      <c r="BJ793" s="10">
        <f>BD793+BI793</f>
        <v>0</v>
      </c>
      <c r="BK793" s="10">
        <v>0</v>
      </c>
      <c r="BL793" s="10" t="s">
        <v>2380</v>
      </c>
      <c r="BM793" s="10" t="s">
        <v>2377</v>
      </c>
    </row>
    <row r="794" spans="1:65" x14ac:dyDescent="0.25">
      <c r="A794" s="10" t="s">
        <v>217</v>
      </c>
      <c r="B794" s="10" t="s">
        <v>254</v>
      </c>
      <c r="C794" s="10" t="s">
        <v>2225</v>
      </c>
      <c r="D794" s="10" t="s">
        <v>2225</v>
      </c>
      <c r="E794" s="10" t="s">
        <v>2226</v>
      </c>
      <c r="F794" s="10" t="s">
        <v>46</v>
      </c>
      <c r="G794" s="10" t="s">
        <v>36</v>
      </c>
      <c r="H794" s="10">
        <v>7488830502</v>
      </c>
      <c r="I794" s="10" t="s">
        <v>37</v>
      </c>
      <c r="J794" s="22">
        <v>45809</v>
      </c>
      <c r="K794" s="10">
        <v>9028299182</v>
      </c>
      <c r="L794" s="10" t="s">
        <v>221</v>
      </c>
      <c r="M794" s="10" t="s">
        <v>221</v>
      </c>
      <c r="N794" s="10" t="s">
        <v>2390</v>
      </c>
      <c r="O794" s="10" t="s">
        <v>41</v>
      </c>
      <c r="P794" s="10" t="s">
        <v>25</v>
      </c>
      <c r="Q794" s="10" t="s">
        <v>25</v>
      </c>
      <c r="R794" s="10" t="s">
        <v>25</v>
      </c>
      <c r="S794" s="10" t="s">
        <v>25</v>
      </c>
      <c r="T794" s="10" t="s">
        <v>25</v>
      </c>
      <c r="U794" s="10" t="s">
        <v>25</v>
      </c>
      <c r="V794" s="10" t="s">
        <v>25</v>
      </c>
      <c r="W794" s="10" t="s">
        <v>25</v>
      </c>
      <c r="X794" s="10" t="s">
        <v>25</v>
      </c>
      <c r="Y794" s="10" t="s">
        <v>25</v>
      </c>
      <c r="Z794" s="10" t="s">
        <v>25</v>
      </c>
      <c r="AA794" s="10" t="s">
        <v>2282</v>
      </c>
      <c r="AB794" s="10" t="s">
        <v>2367</v>
      </c>
      <c r="AC794" s="10" t="s">
        <v>2367</v>
      </c>
      <c r="AD794" s="10" t="s">
        <v>2367</v>
      </c>
      <c r="AE794" s="10" t="s">
        <v>2367</v>
      </c>
      <c r="AF794" s="10" t="s">
        <v>2367</v>
      </c>
      <c r="AG794" s="10" t="s">
        <v>2367</v>
      </c>
      <c r="AH794" s="10" t="s">
        <v>2282</v>
      </c>
      <c r="AI794" s="10" t="s">
        <v>2360</v>
      </c>
      <c r="AJ794" s="10" t="s">
        <v>2360</v>
      </c>
      <c r="AK794" s="10" t="s">
        <v>2360</v>
      </c>
      <c r="AL794" s="10" t="s">
        <v>2360</v>
      </c>
      <c r="AM794" s="10" t="s">
        <v>2360</v>
      </c>
      <c r="AN794" s="10" t="s">
        <v>2360</v>
      </c>
      <c r="AO794" s="10" t="s">
        <v>2282</v>
      </c>
      <c r="AP794" s="10" t="s">
        <v>2360</v>
      </c>
      <c r="AQ794" s="10" t="s">
        <v>2360</v>
      </c>
      <c r="AR794" s="10" t="s">
        <v>2360</v>
      </c>
      <c r="AS794" s="10" t="s">
        <v>2360</v>
      </c>
      <c r="AT794" s="10" t="s">
        <v>2361</v>
      </c>
      <c r="AU794" s="10">
        <f>SUM(COUNTIFS($P794:$AT794,{"Present - Approved","On behalf attendance - Approved","On behalf attendance - Regularise - Approved","Present - Regularise - Approved"}))</f>
        <v>16</v>
      </c>
      <c r="AV794" s="10">
        <f>SUM(COUNTIFS($P794:$AT794,{"Present - Awaiting","Present - Regularise - Awaiting"}))</f>
        <v>0</v>
      </c>
      <c r="AW794" s="10">
        <f>SUM(COUNTIFS($P794:$AT794,{"Weekoff - Approved","Weekoff Regularise - Approved","Weekoff - Regularise - Approved"}))</f>
        <v>3</v>
      </c>
      <c r="AX794" s="10">
        <f>SUM(COUNTIFS($P794:$AT794,{"Half Day - Approved","Halfday Present - Regularise - Approved","Halfday Present - Approved"}))/2</f>
        <v>0</v>
      </c>
      <c r="AY794" s="10">
        <f>SUM(COUNTIFS($P794:$AT794,{"Half Day - Awaiting"}))/2</f>
        <v>0</v>
      </c>
      <c r="AZ794" s="10">
        <f>COUNTIFS($P794:$AT794,"*Leave - approved*")</f>
        <v>0</v>
      </c>
      <c r="BA794" s="10">
        <f>SUM(COUNTIFS($P794:$AT794,{"Leave - Awaiting"}))</f>
        <v>0</v>
      </c>
      <c r="BB794" s="10">
        <f>COUNTIFS($P794:$AT794,"*Holiday*")</f>
        <v>0</v>
      </c>
      <c r="BC794" s="10">
        <f>SUM(COUNTIFS($P794:$AT794,{"Absent","Absent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4" s="10">
        <f>SUM(COUNTIFS($P794:$AT794,{"Not Marked","Halfday Present - Rejected","Half Day - Rejected","Marked Absent - Regularise - Rejected"}))</f>
        <v>1</v>
      </c>
      <c r="BE794" s="10">
        <f>COUNTIFS($P794:$AT794,"*NA*")</f>
        <v>11</v>
      </c>
      <c r="BF794" s="10">
        <f>SUM(AV794+AY794+BA794+BC794+BD794)</f>
        <v>1</v>
      </c>
      <c r="BG794" s="10">
        <f>SUM(AU794+AW794+AX794+AZ794+BB794)</f>
        <v>19</v>
      </c>
      <c r="BH794" s="10">
        <f>SUM($AU794:$BE794)</f>
        <v>31</v>
      </c>
      <c r="BI794" s="10">
        <f>BA794</f>
        <v>0</v>
      </c>
      <c r="BJ794" s="10">
        <f>BD794+BI794</f>
        <v>1</v>
      </c>
      <c r="BK794" s="10">
        <v>1</v>
      </c>
      <c r="BL794" s="10" t="s">
        <v>2384</v>
      </c>
      <c r="BM794" s="10" t="s">
        <v>2377</v>
      </c>
    </row>
    <row r="795" spans="1:65" x14ac:dyDescent="0.25">
      <c r="A795" s="10" t="s">
        <v>64</v>
      </c>
      <c r="B795" s="10" t="s">
        <v>2139</v>
      </c>
      <c r="C795" s="10">
        <v>2003540636</v>
      </c>
      <c r="D795" s="10" t="s">
        <v>2187</v>
      </c>
      <c r="E795" s="10" t="s">
        <v>2188</v>
      </c>
      <c r="F795" s="10" t="s">
        <v>35</v>
      </c>
      <c r="G795" s="10" t="s">
        <v>47</v>
      </c>
      <c r="H795" s="10">
        <v>9948565103</v>
      </c>
      <c r="I795" s="10" t="s">
        <v>1877</v>
      </c>
      <c r="J795" s="22">
        <v>45782</v>
      </c>
      <c r="K795" s="10">
        <v>9703140602</v>
      </c>
      <c r="L795" s="10" t="s">
        <v>630</v>
      </c>
      <c r="M795" s="10" t="s">
        <v>2189</v>
      </c>
      <c r="N795" s="10" t="s">
        <v>40</v>
      </c>
      <c r="O795" s="10" t="s">
        <v>41</v>
      </c>
      <c r="P795" s="10" t="s">
        <v>15</v>
      </c>
      <c r="Q795" s="10" t="s">
        <v>15</v>
      </c>
      <c r="R795" s="10" t="s">
        <v>15</v>
      </c>
      <c r="S795" s="10" t="s">
        <v>15</v>
      </c>
      <c r="T795" s="10" t="s">
        <v>2282</v>
      </c>
      <c r="U795" s="10" t="s">
        <v>15</v>
      </c>
      <c r="V795" s="10" t="s">
        <v>15</v>
      </c>
      <c r="W795" s="10" t="s">
        <v>15</v>
      </c>
      <c r="X795" s="10" t="s">
        <v>15</v>
      </c>
      <c r="Y795" s="10" t="s">
        <v>15</v>
      </c>
      <c r="Z795" s="10" t="s">
        <v>15</v>
      </c>
      <c r="AA795" s="10" t="s">
        <v>2282</v>
      </c>
      <c r="AB795" s="10" t="s">
        <v>15</v>
      </c>
      <c r="AC795" s="10" t="s">
        <v>15</v>
      </c>
      <c r="AD795" s="10" t="s">
        <v>15</v>
      </c>
      <c r="AE795" s="10" t="s">
        <v>15</v>
      </c>
      <c r="AF795" s="10" t="s">
        <v>15</v>
      </c>
      <c r="AG795" s="10" t="s">
        <v>15</v>
      </c>
      <c r="AH795" s="10" t="s">
        <v>2282</v>
      </c>
      <c r="AI795" s="10" t="s">
        <v>2360</v>
      </c>
      <c r="AJ795" s="10" t="s">
        <v>15</v>
      </c>
      <c r="AK795" s="10" t="s">
        <v>15</v>
      </c>
      <c r="AL795" s="10" t="s">
        <v>15</v>
      </c>
      <c r="AM795" s="10" t="s">
        <v>15</v>
      </c>
      <c r="AN795" s="10" t="s">
        <v>15</v>
      </c>
      <c r="AO795" s="10" t="s">
        <v>2282</v>
      </c>
      <c r="AP795" s="10" t="s">
        <v>15</v>
      </c>
      <c r="AQ795" s="10" t="s">
        <v>15</v>
      </c>
      <c r="AR795" s="10" t="s">
        <v>15</v>
      </c>
      <c r="AS795" s="10" t="s">
        <v>15</v>
      </c>
      <c r="AT795" s="10" t="s">
        <v>15</v>
      </c>
      <c r="AU795" s="10">
        <f>SUM(COUNTIFS($P795:$AT795,{"Present - Approved","On behalf attendance - Approved","On behalf attendance - Regularise - Approved","Present - Regularise - Approved"}))</f>
        <v>27</v>
      </c>
      <c r="AV795" s="10">
        <f>SUM(COUNTIFS($P795:$AT795,{"Present - Awaiting","Present - Regularise - Awaiting"}))</f>
        <v>0</v>
      </c>
      <c r="AW795" s="10">
        <f>SUM(COUNTIFS($P795:$AT795,{"Weekoff - Approved","Weekoff Regularise - Approved","Weekoff - Regularise - Approved"}))</f>
        <v>4</v>
      </c>
      <c r="AX795" s="10">
        <f>SUM(COUNTIFS($P795:$AT795,{"Half Day - Approved","Halfday Present - Regularise - Approved","Halfday Present - Approved"}))/2</f>
        <v>0</v>
      </c>
      <c r="AY795" s="10">
        <f>SUM(COUNTIFS($P795:$AT795,{"Half Day - Awaiting"}))/2</f>
        <v>0</v>
      </c>
      <c r="AZ795" s="10">
        <f>COUNTIFS($P795:$AT795,"*Leave - approved*")</f>
        <v>0</v>
      </c>
      <c r="BA795" s="10">
        <f>SUM(COUNTIFS($P795:$AT795,{"Leave - Awaiting"}))</f>
        <v>0</v>
      </c>
      <c r="BB795" s="10">
        <f>COUNTIFS($P795:$AT795,"*Holiday*")</f>
        <v>0</v>
      </c>
      <c r="BC795" s="10">
        <f>SUM(COUNTIFS($P795:$AT795,{"Absent","Absent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5" s="10">
        <f>SUM(COUNTIFS($P795:$AT795,{"Not Marked","Halfday Present - Rejected","Half Day - Rejected","Marked Absent - Regularise - Rejected"}))</f>
        <v>0</v>
      </c>
      <c r="BE795" s="10">
        <f>COUNTIFS($P795:$AT795,"*NA*")</f>
        <v>0</v>
      </c>
      <c r="BF795" s="10">
        <f>SUM(AV795+AY795+BA795+BC795+BD795)</f>
        <v>0</v>
      </c>
      <c r="BG795" s="10">
        <f>SUM(AU795+AW795+AX795+AZ795+BB795)</f>
        <v>31</v>
      </c>
      <c r="BH795" s="10">
        <f>SUM($AU795:$BE795)</f>
        <v>31</v>
      </c>
      <c r="BI795" s="10">
        <f>BA795</f>
        <v>0</v>
      </c>
      <c r="BJ795" s="10">
        <f>BD795+BI795</f>
        <v>0</v>
      </c>
      <c r="BK795" s="10">
        <v>0</v>
      </c>
      <c r="BL795" s="10" t="s">
        <v>2380</v>
      </c>
      <c r="BM795" s="10" t="s">
        <v>2377</v>
      </c>
    </row>
    <row r="796" spans="1:65" x14ac:dyDescent="0.25">
      <c r="A796" s="10" t="s">
        <v>177</v>
      </c>
      <c r="B796" s="10" t="s">
        <v>178</v>
      </c>
      <c r="C796" s="10">
        <v>2003540640</v>
      </c>
      <c r="D796" s="10" t="s">
        <v>2206</v>
      </c>
      <c r="E796" s="10" t="s">
        <v>2207</v>
      </c>
      <c r="F796" s="10" t="s">
        <v>46</v>
      </c>
      <c r="G796" s="10" t="s">
        <v>47</v>
      </c>
      <c r="H796" s="10">
        <v>8652125906</v>
      </c>
      <c r="I796" s="10" t="s">
        <v>1216</v>
      </c>
      <c r="J796" s="22">
        <v>45779</v>
      </c>
      <c r="K796" s="10">
        <v>8767393834</v>
      </c>
      <c r="L796" s="10" t="s">
        <v>195</v>
      </c>
      <c r="M796" s="10" t="s">
        <v>196</v>
      </c>
      <c r="N796" s="10" t="s">
        <v>40</v>
      </c>
      <c r="O796" s="10" t="s">
        <v>41</v>
      </c>
      <c r="P796" s="10" t="s">
        <v>15</v>
      </c>
      <c r="Q796" s="10" t="s">
        <v>15</v>
      </c>
      <c r="R796" s="10" t="s">
        <v>15</v>
      </c>
      <c r="S796" s="10" t="s">
        <v>15</v>
      </c>
      <c r="T796" s="10" t="s">
        <v>2282</v>
      </c>
      <c r="U796" s="10" t="s">
        <v>2360</v>
      </c>
      <c r="V796" s="10" t="s">
        <v>2360</v>
      </c>
      <c r="W796" s="10" t="s">
        <v>2360</v>
      </c>
      <c r="X796" s="10" t="s">
        <v>2360</v>
      </c>
      <c r="Y796" s="10" t="s">
        <v>2360</v>
      </c>
      <c r="Z796" s="10" t="s">
        <v>15</v>
      </c>
      <c r="AA796" s="10" t="s">
        <v>2282</v>
      </c>
      <c r="AB796" s="10" t="s">
        <v>15</v>
      </c>
      <c r="AC796" s="10" t="s">
        <v>15</v>
      </c>
      <c r="AD796" s="10" t="s">
        <v>15</v>
      </c>
      <c r="AE796" s="10" t="s">
        <v>15</v>
      </c>
      <c r="AF796" s="10" t="s">
        <v>15</v>
      </c>
      <c r="AG796" s="10" t="s">
        <v>15</v>
      </c>
      <c r="AH796" s="10" t="s">
        <v>2282</v>
      </c>
      <c r="AI796" s="10" t="s">
        <v>2360</v>
      </c>
      <c r="AJ796" s="10" t="s">
        <v>2360</v>
      </c>
      <c r="AK796" s="10" t="s">
        <v>2360</v>
      </c>
      <c r="AL796" s="10" t="s">
        <v>2360</v>
      </c>
      <c r="AM796" s="10" t="s">
        <v>2360</v>
      </c>
      <c r="AN796" s="10" t="s">
        <v>2360</v>
      </c>
      <c r="AO796" s="10" t="s">
        <v>2282</v>
      </c>
      <c r="AP796" s="10" t="s">
        <v>15</v>
      </c>
      <c r="AQ796" s="10" t="s">
        <v>15</v>
      </c>
      <c r="AR796" s="10" t="s">
        <v>15</v>
      </c>
      <c r="AS796" s="10" t="s">
        <v>15</v>
      </c>
      <c r="AT796" s="10" t="s">
        <v>15</v>
      </c>
      <c r="AU796" s="10">
        <f>SUM(COUNTIFS($P796:$AT796,{"Present - Approved","On behalf attendance - Approved","On behalf attendance - Regularise - Approved","Present - Regularise - Approved"}))</f>
        <v>27</v>
      </c>
      <c r="AV796" s="10">
        <f>SUM(COUNTIFS($P796:$AT796,{"Present - Awaiting","Present - Regularise - Awaiting"}))</f>
        <v>0</v>
      </c>
      <c r="AW796" s="10">
        <f>SUM(COUNTIFS($P796:$AT796,{"Weekoff - Approved","Weekoff Regularise - Approved","Weekoff - Regularise - Approved"}))</f>
        <v>4</v>
      </c>
      <c r="AX796" s="10">
        <f>SUM(COUNTIFS($P796:$AT796,{"Half Day - Approved","Halfday Present - Regularise - Approved","Halfday Present - Approved"}))/2</f>
        <v>0</v>
      </c>
      <c r="AY796" s="10">
        <f>SUM(COUNTIFS($P796:$AT796,{"Half Day - Awaiting"}))/2</f>
        <v>0</v>
      </c>
      <c r="AZ796" s="10">
        <f>COUNTIFS($P796:$AT796,"*Leave - approved*")</f>
        <v>0</v>
      </c>
      <c r="BA796" s="10">
        <f>SUM(COUNTIFS($P796:$AT796,{"Leave - Awaiting"}))</f>
        <v>0</v>
      </c>
      <c r="BB796" s="10">
        <f>COUNTIFS($P796:$AT796,"*Holiday*")</f>
        <v>0</v>
      </c>
      <c r="BC796" s="10">
        <f>SUM(COUNTIFS($P796:$AT796,{"Absent","Absent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6" s="10">
        <f>SUM(COUNTIFS($P796:$AT796,{"Not Marked","Halfday Present - Rejected","Half Day - Rejected","Marked Absent - Regularise - Rejected"}))</f>
        <v>0</v>
      </c>
      <c r="BE796" s="10">
        <f>COUNTIFS($P796:$AT796,"*NA*")</f>
        <v>0</v>
      </c>
      <c r="BF796" s="10">
        <f>SUM(AV796+AY796+BA796+BC796+BD796)</f>
        <v>0</v>
      </c>
      <c r="BG796" s="10">
        <f>SUM(AU796+AW796+AX796+AZ796+BB796)</f>
        <v>31</v>
      </c>
      <c r="BH796" s="10">
        <f>SUM($AU796:$BE796)</f>
        <v>31</v>
      </c>
      <c r="BI796" s="10">
        <f>BA796</f>
        <v>0</v>
      </c>
      <c r="BJ796" s="10">
        <f>BD796+BI796</f>
        <v>0</v>
      </c>
      <c r="BK796" s="10">
        <v>0</v>
      </c>
      <c r="BL796" s="10" t="s">
        <v>2380</v>
      </c>
      <c r="BM796" s="10" t="s">
        <v>2377</v>
      </c>
    </row>
    <row r="797" spans="1:65" x14ac:dyDescent="0.25">
      <c r="A797" s="10" t="s">
        <v>151</v>
      </c>
      <c r="B797" s="10" t="s">
        <v>695</v>
      </c>
      <c r="C797" s="10">
        <v>2003540639</v>
      </c>
      <c r="D797" s="10" t="s">
        <v>2210</v>
      </c>
      <c r="E797" s="10" t="s">
        <v>2211</v>
      </c>
      <c r="F797" s="10" t="s">
        <v>104</v>
      </c>
      <c r="G797" s="10" t="s">
        <v>47</v>
      </c>
      <c r="H797" s="10">
        <v>7877539358</v>
      </c>
      <c r="I797" s="10" t="s">
        <v>1216</v>
      </c>
      <c r="J797" s="22">
        <v>45796</v>
      </c>
      <c r="K797" s="10">
        <v>9672996782</v>
      </c>
      <c r="L797" s="10" t="s">
        <v>694</v>
      </c>
      <c r="M797" s="10" t="s">
        <v>2212</v>
      </c>
      <c r="N797" s="10" t="s">
        <v>40</v>
      </c>
      <c r="O797" s="10" t="s">
        <v>41</v>
      </c>
      <c r="P797" s="10" t="s">
        <v>2367</v>
      </c>
      <c r="Q797" s="10" t="s">
        <v>2367</v>
      </c>
      <c r="R797" s="10" t="s">
        <v>2367</v>
      </c>
      <c r="S797" s="10" t="s">
        <v>2367</v>
      </c>
      <c r="T797" s="10" t="s">
        <v>2282</v>
      </c>
      <c r="U797" s="10" t="s">
        <v>2367</v>
      </c>
      <c r="V797" s="10" t="s">
        <v>2367</v>
      </c>
      <c r="W797" s="10" t="s">
        <v>2367</v>
      </c>
      <c r="X797" s="10" t="s">
        <v>2367</v>
      </c>
      <c r="Y797" s="10" t="s">
        <v>2367</v>
      </c>
      <c r="Z797" s="10" t="s">
        <v>2367</v>
      </c>
      <c r="AA797" s="10" t="s">
        <v>2282</v>
      </c>
      <c r="AB797" s="10" t="s">
        <v>2367</v>
      </c>
      <c r="AC797" s="10" t="s">
        <v>2367</v>
      </c>
      <c r="AD797" s="10" t="s">
        <v>2367</v>
      </c>
      <c r="AE797" s="10" t="s">
        <v>2367</v>
      </c>
      <c r="AF797" s="10" t="s">
        <v>2359</v>
      </c>
      <c r="AG797" s="10" t="s">
        <v>2362</v>
      </c>
      <c r="AH797" s="10" t="s">
        <v>2282</v>
      </c>
      <c r="AI797" s="10" t="s">
        <v>2367</v>
      </c>
      <c r="AJ797" s="10" t="s">
        <v>2367</v>
      </c>
      <c r="AK797" s="10" t="s">
        <v>2367</v>
      </c>
      <c r="AL797" s="10" t="s">
        <v>2367</v>
      </c>
      <c r="AM797" s="10" t="s">
        <v>2367</v>
      </c>
      <c r="AN797" s="10" t="s">
        <v>2367</v>
      </c>
      <c r="AO797" s="10" t="s">
        <v>2282</v>
      </c>
      <c r="AP797" s="10" t="s">
        <v>2367</v>
      </c>
      <c r="AQ797" s="10" t="s">
        <v>2367</v>
      </c>
      <c r="AR797" s="10" t="s">
        <v>2367</v>
      </c>
      <c r="AS797" s="10" t="s">
        <v>15</v>
      </c>
      <c r="AT797" s="10" t="s">
        <v>15</v>
      </c>
      <c r="AU797" s="10">
        <f>SUM(COUNTIFS($P797:$AT797,{"Present - Approved","On behalf attendance - Approved","On behalf attendance - Regularise - Approved","Present - Regularise - Approved"}))</f>
        <v>25</v>
      </c>
      <c r="AV797" s="10">
        <f>SUM(COUNTIFS($P797:$AT797,{"Present - Awaiting","Present - Regularise - Awaiting"}))</f>
        <v>0</v>
      </c>
      <c r="AW797" s="10">
        <f>SUM(COUNTIFS($P797:$AT797,{"Weekoff - Approved","Weekoff Regularise - Approved","Weekoff - Regularise - Approved"}))</f>
        <v>4</v>
      </c>
      <c r="AX797" s="10">
        <f>SUM(COUNTIFS($P797:$AT797,{"Half Day - Approved","Halfday Present - Regularise - Approved","Halfday Present - Approved"}))/2</f>
        <v>0</v>
      </c>
      <c r="AY797" s="10">
        <f>SUM(COUNTIFS($P797:$AT797,{"Half Day - Awaiting"}))/2</f>
        <v>0</v>
      </c>
      <c r="AZ797" s="10">
        <f>COUNTIFS($P797:$AT797,"*Leave - approved*")</f>
        <v>1</v>
      </c>
      <c r="BA797" s="10">
        <f>SUM(COUNTIFS($P797:$AT797,{"Leave - Awaiting"}))</f>
        <v>0</v>
      </c>
      <c r="BB797" s="10">
        <f>COUNTIFS($P797:$AT797,"*Holiday*")</f>
        <v>1</v>
      </c>
      <c r="BC797" s="10">
        <f>SUM(COUNTIFS($P797:$AT797,{"Absent","Absent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7" s="10">
        <f>SUM(COUNTIFS($P797:$AT797,{"Not Marked","Halfday Present - Rejected","Half Day - Rejected","Marked Absent - Regularise - Rejected"}))</f>
        <v>0</v>
      </c>
      <c r="BE797" s="10">
        <f>COUNTIFS($P797:$AT797,"*NA*")</f>
        <v>0</v>
      </c>
      <c r="BF797" s="10">
        <f>SUM(AV797+AY797+BA797+BC797+BD797)</f>
        <v>0</v>
      </c>
      <c r="BG797" s="10">
        <f>SUM(AU797+AW797+AX797+AZ797+BB797)</f>
        <v>31</v>
      </c>
      <c r="BH797" s="10">
        <f>SUM($AU797:$BE797)</f>
        <v>31</v>
      </c>
      <c r="BI797" s="10">
        <f>BA797</f>
        <v>0</v>
      </c>
      <c r="BJ797" s="10">
        <f>BD797+BI797</f>
        <v>0</v>
      </c>
      <c r="BK797" s="10">
        <v>0</v>
      </c>
      <c r="BL797" s="10" t="s">
        <v>2380</v>
      </c>
      <c r="BM797" s="10" t="s">
        <v>2377</v>
      </c>
    </row>
    <row r="798" spans="1:65" x14ac:dyDescent="0.25">
      <c r="A798" s="10" t="s">
        <v>100</v>
      </c>
      <c r="B798" s="10" t="s">
        <v>2213</v>
      </c>
      <c r="C798" s="10">
        <v>2003540643</v>
      </c>
      <c r="D798" s="10" t="s">
        <v>2214</v>
      </c>
      <c r="E798" s="10" t="s">
        <v>2215</v>
      </c>
      <c r="F798" s="10" t="s">
        <v>104</v>
      </c>
      <c r="G798" s="10" t="s">
        <v>36</v>
      </c>
      <c r="H798" s="10">
        <v>9780138786</v>
      </c>
      <c r="I798" s="10" t="s">
        <v>228</v>
      </c>
      <c r="J798" s="22">
        <v>45793</v>
      </c>
      <c r="K798" s="10">
        <v>9464114266</v>
      </c>
      <c r="L798" s="10" t="s">
        <v>242</v>
      </c>
      <c r="M798" s="10" t="s">
        <v>242</v>
      </c>
      <c r="N798" s="10" t="s">
        <v>40</v>
      </c>
      <c r="O798" s="10" t="s">
        <v>41</v>
      </c>
      <c r="P798" s="10" t="s">
        <v>15</v>
      </c>
      <c r="Q798" s="10" t="s">
        <v>15</v>
      </c>
      <c r="R798" s="10" t="s">
        <v>15</v>
      </c>
      <c r="S798" s="10" t="s">
        <v>15</v>
      </c>
      <c r="T798" s="10" t="s">
        <v>2282</v>
      </c>
      <c r="U798" s="10" t="s">
        <v>15</v>
      </c>
      <c r="V798" s="10" t="s">
        <v>15</v>
      </c>
      <c r="W798" s="10" t="s">
        <v>15</v>
      </c>
      <c r="X798" s="10" t="s">
        <v>15</v>
      </c>
      <c r="Y798" s="10" t="s">
        <v>15</v>
      </c>
      <c r="Z798" s="10" t="s">
        <v>15</v>
      </c>
      <c r="AA798" s="10" t="s">
        <v>2282</v>
      </c>
      <c r="AB798" s="10" t="s">
        <v>15</v>
      </c>
      <c r="AC798" s="10" t="s">
        <v>15</v>
      </c>
      <c r="AD798" s="10" t="s">
        <v>15</v>
      </c>
      <c r="AE798" s="10" t="s">
        <v>15</v>
      </c>
      <c r="AF798" s="10" t="s">
        <v>15</v>
      </c>
      <c r="AG798" s="10" t="s">
        <v>2362</v>
      </c>
      <c r="AH798" s="10" t="s">
        <v>2282</v>
      </c>
      <c r="AI798" s="10" t="s">
        <v>15</v>
      </c>
      <c r="AJ798" s="10" t="s">
        <v>15</v>
      </c>
      <c r="AK798" s="10" t="s">
        <v>15</v>
      </c>
      <c r="AL798" s="10" t="s">
        <v>15</v>
      </c>
      <c r="AM798" s="10" t="s">
        <v>15</v>
      </c>
      <c r="AN798" s="10" t="s">
        <v>15</v>
      </c>
      <c r="AO798" s="10" t="s">
        <v>2282</v>
      </c>
      <c r="AP798" s="10" t="s">
        <v>15</v>
      </c>
      <c r="AQ798" s="10" t="s">
        <v>15</v>
      </c>
      <c r="AR798" s="10" t="s">
        <v>15</v>
      </c>
      <c r="AS798" s="10" t="s">
        <v>15</v>
      </c>
      <c r="AT798" s="10" t="s">
        <v>15</v>
      </c>
      <c r="AU798" s="10">
        <f>SUM(COUNTIFS($P798:$AT798,{"Present - Approved","On behalf attendance - Approved","On behalf attendance - Regularise - Approved","Present - Regularise - Approved"}))</f>
        <v>26</v>
      </c>
      <c r="AV798" s="10">
        <f>SUM(COUNTIFS($P798:$AT798,{"Present - Awaiting","Present - Regularise - Awaiting"}))</f>
        <v>0</v>
      </c>
      <c r="AW798" s="10">
        <f>SUM(COUNTIFS($P798:$AT798,{"Weekoff - Approved","Weekoff Regularise - Approved","Weekoff - Regularise - Approved"}))</f>
        <v>4</v>
      </c>
      <c r="AX798" s="10">
        <f>SUM(COUNTIFS($P798:$AT798,{"Half Day - Approved","Halfday Present - Regularise - Approved","Halfday Present - Approved"}))/2</f>
        <v>0</v>
      </c>
      <c r="AY798" s="10">
        <f>SUM(COUNTIFS($P798:$AT798,{"Half Day - Awaiting"}))/2</f>
        <v>0</v>
      </c>
      <c r="AZ798" s="10">
        <f>COUNTIFS($P798:$AT798,"*Leave - approved*")</f>
        <v>0</v>
      </c>
      <c r="BA798" s="10">
        <f>SUM(COUNTIFS($P798:$AT798,{"Leave - Awaiting"}))</f>
        <v>0</v>
      </c>
      <c r="BB798" s="10">
        <f>COUNTIFS($P798:$AT798,"*Holiday*")</f>
        <v>1</v>
      </c>
      <c r="BC798" s="10">
        <f>SUM(COUNTIFS($P798:$AT798,{"Absent","Absent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8" s="10">
        <f>SUM(COUNTIFS($P798:$AT798,{"Not Marked","Halfday Present - Rejected","Half Day - Rejected","Marked Absent - Regularise - Rejected"}))</f>
        <v>0</v>
      </c>
      <c r="BE798" s="10">
        <f>COUNTIFS($P798:$AT798,"*NA*")</f>
        <v>0</v>
      </c>
      <c r="BF798" s="10">
        <f>SUM(AV798+AY798+BA798+BC798+BD798)</f>
        <v>0</v>
      </c>
      <c r="BG798" s="10">
        <f>SUM(AU798+AW798+AX798+AZ798+BB798)</f>
        <v>31</v>
      </c>
      <c r="BH798" s="10">
        <f>SUM($AU798:$BE798)</f>
        <v>31</v>
      </c>
      <c r="BI798" s="10">
        <f>BA798</f>
        <v>0</v>
      </c>
      <c r="BJ798" s="10">
        <f>BD798+BI798</f>
        <v>0</v>
      </c>
      <c r="BK798" s="10">
        <v>0</v>
      </c>
      <c r="BL798" s="10" t="s">
        <v>2380</v>
      </c>
      <c r="BM798" s="10" t="s">
        <v>2377</v>
      </c>
    </row>
    <row r="799" spans="1:65" x14ac:dyDescent="0.25">
      <c r="A799" s="10" t="s">
        <v>100</v>
      </c>
      <c r="B799" s="10" t="s">
        <v>2222</v>
      </c>
      <c r="C799" s="10">
        <v>2003540642</v>
      </c>
      <c r="D799" s="10" t="s">
        <v>2223</v>
      </c>
      <c r="E799" s="10" t="s">
        <v>2224</v>
      </c>
      <c r="F799" s="10" t="s">
        <v>104</v>
      </c>
      <c r="G799" s="10" t="s">
        <v>36</v>
      </c>
      <c r="H799" s="10">
        <v>9306820495</v>
      </c>
      <c r="I799" s="10" t="s">
        <v>228</v>
      </c>
      <c r="J799" s="22">
        <v>45797</v>
      </c>
      <c r="K799" s="10">
        <v>9306193196</v>
      </c>
      <c r="L799" s="10" t="s">
        <v>1861</v>
      </c>
      <c r="M799" s="10" t="s">
        <v>1861</v>
      </c>
      <c r="N799" s="10" t="s">
        <v>40</v>
      </c>
      <c r="O799" s="10" t="s">
        <v>41</v>
      </c>
      <c r="P799" s="10" t="s">
        <v>15</v>
      </c>
      <c r="Q799" s="10" t="s">
        <v>15</v>
      </c>
      <c r="R799" s="10" t="s">
        <v>15</v>
      </c>
      <c r="S799" s="10" t="s">
        <v>15</v>
      </c>
      <c r="T799" s="10" t="s">
        <v>2282</v>
      </c>
      <c r="U799" s="10" t="s">
        <v>15</v>
      </c>
      <c r="V799" s="10" t="s">
        <v>15</v>
      </c>
      <c r="W799" s="10" t="s">
        <v>15</v>
      </c>
      <c r="X799" s="10" t="s">
        <v>15</v>
      </c>
      <c r="Y799" s="10" t="s">
        <v>15</v>
      </c>
      <c r="Z799" s="10" t="s">
        <v>15</v>
      </c>
      <c r="AA799" s="10" t="s">
        <v>2282</v>
      </c>
      <c r="AB799" s="10" t="s">
        <v>15</v>
      </c>
      <c r="AC799" s="10" t="s">
        <v>15</v>
      </c>
      <c r="AD799" s="10" t="s">
        <v>15</v>
      </c>
      <c r="AE799" s="10" t="s">
        <v>15</v>
      </c>
      <c r="AF799" s="10" t="s">
        <v>15</v>
      </c>
      <c r="AG799" s="10" t="s">
        <v>2362</v>
      </c>
      <c r="AH799" s="10" t="s">
        <v>2282</v>
      </c>
      <c r="AI799" s="10" t="s">
        <v>15</v>
      </c>
      <c r="AJ799" s="10" t="s">
        <v>15</v>
      </c>
      <c r="AK799" s="10" t="s">
        <v>15</v>
      </c>
      <c r="AL799" s="10" t="s">
        <v>15</v>
      </c>
      <c r="AM799" s="10" t="s">
        <v>2359</v>
      </c>
      <c r="AN799" s="10" t="s">
        <v>15</v>
      </c>
      <c r="AO799" s="10" t="s">
        <v>2282</v>
      </c>
      <c r="AP799" s="10" t="s">
        <v>15</v>
      </c>
      <c r="AQ799" s="10" t="s">
        <v>15</v>
      </c>
      <c r="AR799" s="10" t="s">
        <v>15</v>
      </c>
      <c r="AS799" s="10" t="s">
        <v>15</v>
      </c>
      <c r="AT799" s="10" t="s">
        <v>2359</v>
      </c>
      <c r="AU799" s="10">
        <f>SUM(COUNTIFS($P799:$AT799,{"Present - Approved","On behalf attendance - Approved","On behalf attendance - Regularise - Approved","Present - Regularise - Approved"}))</f>
        <v>24</v>
      </c>
      <c r="AV799" s="10">
        <f>SUM(COUNTIFS($P799:$AT799,{"Present - Awaiting","Present - Regularise - Awaiting"}))</f>
        <v>0</v>
      </c>
      <c r="AW799" s="10">
        <f>SUM(COUNTIFS($P799:$AT799,{"Weekoff - Approved","Weekoff Regularise - Approved","Weekoff - Regularise - Approved"}))</f>
        <v>4</v>
      </c>
      <c r="AX799" s="10">
        <f>SUM(COUNTIFS($P799:$AT799,{"Half Day - Approved","Halfday Present - Regularise - Approved","Halfday Present - Approved"}))/2</f>
        <v>0</v>
      </c>
      <c r="AY799" s="10">
        <f>SUM(COUNTIFS($P799:$AT799,{"Half Day - Awaiting"}))/2</f>
        <v>0</v>
      </c>
      <c r="AZ799" s="10">
        <f>COUNTIFS($P799:$AT799,"*Leave - approved*")</f>
        <v>2</v>
      </c>
      <c r="BA799" s="10">
        <f>SUM(COUNTIFS($P799:$AT799,{"Leave - Awaiting"}))</f>
        <v>0</v>
      </c>
      <c r="BB799" s="10">
        <f>COUNTIFS($P799:$AT799,"*Holiday*")</f>
        <v>1</v>
      </c>
      <c r="BC799" s="10">
        <f>SUM(COUNTIFS($P799:$AT799,{"Absent","Absent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799" s="10">
        <f>SUM(COUNTIFS($P799:$AT799,{"Not Marked","Halfday Present - Rejected","Half Day - Rejected","Marked Absent - Regularise - Rejected"}))</f>
        <v>0</v>
      </c>
      <c r="BE799" s="10">
        <f>COUNTIFS($P799:$AT799,"*NA*")</f>
        <v>0</v>
      </c>
      <c r="BF799" s="10">
        <f>SUM(AV799+AY799+BA799+BC799+BD799)</f>
        <v>0</v>
      </c>
      <c r="BG799" s="10">
        <f>SUM(AU799+AW799+AX799+AZ799+BB799)</f>
        <v>31</v>
      </c>
      <c r="BH799" s="10">
        <f>SUM($AU799:$BE799)</f>
        <v>31</v>
      </c>
      <c r="BI799" s="10">
        <f>BA799</f>
        <v>0</v>
      </c>
      <c r="BJ799" s="10">
        <f>BD799+BI799</f>
        <v>0</v>
      </c>
      <c r="BK799" s="10">
        <v>0</v>
      </c>
      <c r="BL799" s="10" t="s">
        <v>2380</v>
      </c>
      <c r="BM799" s="10" t="s">
        <v>2377</v>
      </c>
    </row>
    <row r="800" spans="1:65" x14ac:dyDescent="0.25">
      <c r="A800" s="10" t="s">
        <v>276</v>
      </c>
      <c r="B800" s="10" t="s">
        <v>399</v>
      </c>
      <c r="C800" s="10" t="s">
        <v>2240</v>
      </c>
      <c r="D800" s="10" t="s">
        <v>2240</v>
      </c>
      <c r="E800" s="10" t="s">
        <v>2241</v>
      </c>
      <c r="F800" s="10" t="s">
        <v>133</v>
      </c>
      <c r="G800" s="10" t="s">
        <v>36</v>
      </c>
      <c r="H800" s="10">
        <v>7002270237</v>
      </c>
      <c r="I800" s="10" t="s">
        <v>228</v>
      </c>
      <c r="J800" s="22">
        <v>45809</v>
      </c>
      <c r="K800" s="10">
        <v>9864553895</v>
      </c>
      <c r="L800" s="10" t="s">
        <v>280</v>
      </c>
      <c r="M800" s="10" t="s">
        <v>280</v>
      </c>
      <c r="N800" s="10" t="s">
        <v>2390</v>
      </c>
      <c r="O800" s="10" t="s">
        <v>41</v>
      </c>
      <c r="P800" s="10" t="s">
        <v>25</v>
      </c>
      <c r="Q800" s="10" t="s">
        <v>25</v>
      </c>
      <c r="R800" s="10" t="s">
        <v>25</v>
      </c>
      <c r="S800" s="10" t="s">
        <v>25</v>
      </c>
      <c r="T800" s="10" t="s">
        <v>25</v>
      </c>
      <c r="U800" s="10" t="s">
        <v>25</v>
      </c>
      <c r="V800" s="10" t="s">
        <v>25</v>
      </c>
      <c r="W800" s="10" t="s">
        <v>25</v>
      </c>
      <c r="X800" s="10" t="s">
        <v>25</v>
      </c>
      <c r="Y800" s="10" t="s">
        <v>25</v>
      </c>
      <c r="Z800" s="10" t="s">
        <v>25</v>
      </c>
      <c r="AA800" s="10" t="s">
        <v>2282</v>
      </c>
      <c r="AB800" s="10" t="s">
        <v>15</v>
      </c>
      <c r="AC800" s="10" t="s">
        <v>15</v>
      </c>
      <c r="AD800" s="10" t="s">
        <v>2359</v>
      </c>
      <c r="AE800" s="10" t="s">
        <v>2361</v>
      </c>
      <c r="AF800" s="10" t="s">
        <v>15</v>
      </c>
      <c r="AG800" s="10" t="s">
        <v>15</v>
      </c>
      <c r="AH800" s="10" t="s">
        <v>2282</v>
      </c>
      <c r="AI800" s="10" t="s">
        <v>15</v>
      </c>
      <c r="AJ800" s="10" t="s">
        <v>15</v>
      </c>
      <c r="AK800" s="10" t="s">
        <v>15</v>
      </c>
      <c r="AL800" s="10" t="s">
        <v>15</v>
      </c>
      <c r="AM800" s="10" t="s">
        <v>15</v>
      </c>
      <c r="AN800" s="10" t="s">
        <v>15</v>
      </c>
      <c r="AO800" s="10" t="s">
        <v>2282</v>
      </c>
      <c r="AP800" s="10" t="s">
        <v>15</v>
      </c>
      <c r="AQ800" s="10" t="s">
        <v>15</v>
      </c>
      <c r="AR800" s="10" t="s">
        <v>15</v>
      </c>
      <c r="AS800" s="10" t="s">
        <v>15</v>
      </c>
      <c r="AT800" s="10" t="s">
        <v>15</v>
      </c>
      <c r="AU800" s="10">
        <f>SUM(COUNTIFS($P800:$AT800,{"Present - Approved","On behalf attendance - Approved","On behalf attendance - Regularise - Approved","Present - Regularise - Approved"}))</f>
        <v>15</v>
      </c>
      <c r="AV800" s="10">
        <f>SUM(COUNTIFS($P800:$AT800,{"Present - Awaiting","Present - Regularise - Awaiting"}))</f>
        <v>0</v>
      </c>
      <c r="AW800" s="10">
        <f>SUM(COUNTIFS($P800:$AT800,{"Weekoff - Approved","Weekoff Regularise - Approved","Weekoff - Regularise - Approved"}))</f>
        <v>3</v>
      </c>
      <c r="AX800" s="10">
        <f>SUM(COUNTIFS($P800:$AT800,{"Half Day - Approved","Halfday Present - Regularise - Approved","Halfday Present - Approved"}))/2</f>
        <v>0</v>
      </c>
      <c r="AY800" s="10">
        <f>SUM(COUNTIFS($P800:$AT800,{"Half Day - Awaiting"}))/2</f>
        <v>0</v>
      </c>
      <c r="AZ800" s="10">
        <f>COUNTIFS($P800:$AT800,"*Leave - approved*")</f>
        <v>1</v>
      </c>
      <c r="BA800" s="10">
        <f>SUM(COUNTIFS($P800:$AT800,{"Leave - Awaiting"}))</f>
        <v>0</v>
      </c>
      <c r="BB800" s="10">
        <f>COUNTIFS($P800:$AT800,"*Holiday*")</f>
        <v>0</v>
      </c>
      <c r="BC800" s="10">
        <f>SUM(COUNTIFS($P800:$AT800,{"Absent","Absent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0" s="10">
        <f>SUM(COUNTIFS($P800:$AT800,{"Not Marked","Halfday Present - Rejected","Half Day - Rejected","Marked Absent - Regularise - Rejected"}))</f>
        <v>1</v>
      </c>
      <c r="BE800" s="10">
        <f>COUNTIFS($P800:$AT800,"*NA*")</f>
        <v>11</v>
      </c>
      <c r="BF800" s="10">
        <f>SUM(AV800+AY800+BA800+BC800+BD800)</f>
        <v>1</v>
      </c>
      <c r="BG800" s="10">
        <f>SUM(AU800+AW800+AX800+AZ800+BB800)</f>
        <v>19</v>
      </c>
      <c r="BH800" s="10">
        <f>SUM($AU800:$BE800)</f>
        <v>31</v>
      </c>
      <c r="BI800" s="10">
        <f>BA800</f>
        <v>0</v>
      </c>
      <c r="BJ800" s="10">
        <f>BD800+BI800</f>
        <v>1</v>
      </c>
      <c r="BK800" s="10">
        <v>1</v>
      </c>
      <c r="BL800" s="10" t="s">
        <v>2384</v>
      </c>
      <c r="BM800" s="10" t="s">
        <v>2377</v>
      </c>
    </row>
    <row r="801" spans="1:65" x14ac:dyDescent="0.25">
      <c r="A801" s="10" t="s">
        <v>231</v>
      </c>
      <c r="B801" s="10" t="s">
        <v>2227</v>
      </c>
      <c r="C801" s="10">
        <v>2003540641</v>
      </c>
      <c r="D801" s="10" t="s">
        <v>2228</v>
      </c>
      <c r="E801" s="10" t="s">
        <v>2229</v>
      </c>
      <c r="F801" s="10" t="s">
        <v>104</v>
      </c>
      <c r="G801" s="10" t="s">
        <v>47</v>
      </c>
      <c r="H801" s="10">
        <v>7303619207</v>
      </c>
      <c r="I801" s="10" t="s">
        <v>1216</v>
      </c>
      <c r="J801" s="22">
        <v>45783</v>
      </c>
      <c r="K801" s="10">
        <v>9878498278</v>
      </c>
      <c r="L801" s="10" t="s">
        <v>1508</v>
      </c>
      <c r="M801" s="10" t="s">
        <v>487</v>
      </c>
      <c r="N801" s="10" t="s">
        <v>40</v>
      </c>
      <c r="O801" s="10" t="s">
        <v>41</v>
      </c>
      <c r="P801" s="10" t="s">
        <v>2367</v>
      </c>
      <c r="Q801" s="10" t="s">
        <v>2367</v>
      </c>
      <c r="R801" s="10" t="s">
        <v>2367</v>
      </c>
      <c r="S801" s="10" t="s">
        <v>2367</v>
      </c>
      <c r="T801" s="10" t="s">
        <v>2282</v>
      </c>
      <c r="U801" s="10" t="s">
        <v>2367</v>
      </c>
      <c r="V801" s="10" t="s">
        <v>2367</v>
      </c>
      <c r="W801" s="10" t="s">
        <v>2367</v>
      </c>
      <c r="X801" s="10" t="s">
        <v>2367</v>
      </c>
      <c r="Y801" s="10" t="s">
        <v>2367</v>
      </c>
      <c r="Z801" s="10" t="s">
        <v>2367</v>
      </c>
      <c r="AA801" s="10" t="s">
        <v>2282</v>
      </c>
      <c r="AB801" s="10" t="s">
        <v>2367</v>
      </c>
      <c r="AC801" s="10" t="s">
        <v>2367</v>
      </c>
      <c r="AD801" s="10" t="s">
        <v>2367</v>
      </c>
      <c r="AE801" s="10" t="s">
        <v>2367</v>
      </c>
      <c r="AF801" s="10" t="s">
        <v>2367</v>
      </c>
      <c r="AG801" s="10" t="s">
        <v>2362</v>
      </c>
      <c r="AH801" s="10" t="s">
        <v>2282</v>
      </c>
      <c r="AI801" s="10" t="s">
        <v>2367</v>
      </c>
      <c r="AJ801" s="10" t="s">
        <v>2367</v>
      </c>
      <c r="AK801" s="10" t="s">
        <v>2367</v>
      </c>
      <c r="AL801" s="10" t="s">
        <v>2367</v>
      </c>
      <c r="AM801" s="10" t="s">
        <v>2367</v>
      </c>
      <c r="AN801" s="10" t="s">
        <v>2367</v>
      </c>
      <c r="AO801" s="10" t="s">
        <v>2282</v>
      </c>
      <c r="AP801" s="10" t="s">
        <v>2367</v>
      </c>
      <c r="AQ801" s="10" t="s">
        <v>2367</v>
      </c>
      <c r="AR801" s="10" t="s">
        <v>2367</v>
      </c>
      <c r="AS801" s="10" t="s">
        <v>15</v>
      </c>
      <c r="AT801" s="10" t="s">
        <v>2367</v>
      </c>
      <c r="AU801" s="10">
        <f>SUM(COUNTIFS($P801:$AT801,{"Present - Approved","On behalf attendance - Approved","On behalf attendance - Regularise - Approved","Present - Regularise - Approved"}))</f>
        <v>26</v>
      </c>
      <c r="AV801" s="10">
        <f>SUM(COUNTIFS($P801:$AT801,{"Present - Awaiting","Present - Regularise - Awaiting"}))</f>
        <v>0</v>
      </c>
      <c r="AW801" s="10">
        <f>SUM(COUNTIFS($P801:$AT801,{"Weekoff - Approved","Weekoff Regularise - Approved","Weekoff - Regularise - Approved"}))</f>
        <v>4</v>
      </c>
      <c r="AX801" s="10">
        <f>SUM(COUNTIFS($P801:$AT801,{"Half Day - Approved","Halfday Present - Regularise - Approved","Halfday Present - Approved"}))/2</f>
        <v>0</v>
      </c>
      <c r="AY801" s="10">
        <f>SUM(COUNTIFS($P801:$AT801,{"Half Day - Awaiting"}))/2</f>
        <v>0</v>
      </c>
      <c r="AZ801" s="10">
        <f>COUNTIFS($P801:$AT801,"*Leave - approved*")</f>
        <v>0</v>
      </c>
      <c r="BA801" s="10">
        <f>SUM(COUNTIFS($P801:$AT801,{"Leave - Awaiting"}))</f>
        <v>0</v>
      </c>
      <c r="BB801" s="10">
        <f>COUNTIFS($P801:$AT801,"*Holiday*")</f>
        <v>1</v>
      </c>
      <c r="BC801" s="10">
        <f>SUM(COUNTIFS($P801:$AT801,{"Absent","Absent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1" s="10">
        <f>SUM(COUNTIFS($P801:$AT801,{"Not Marked","Halfday Present - Rejected","Half Day - Rejected","Marked Absent - Regularise - Rejected"}))</f>
        <v>0</v>
      </c>
      <c r="BE801" s="10">
        <f>COUNTIFS($P801:$AT801,"*NA*")</f>
        <v>0</v>
      </c>
      <c r="BF801" s="10">
        <f>SUM(AV801+AY801+BA801+BC801+BD801)</f>
        <v>0</v>
      </c>
      <c r="BG801" s="10">
        <f>SUM(AU801+AW801+AX801+AZ801+BB801)</f>
        <v>31</v>
      </c>
      <c r="BH801" s="10">
        <f>SUM($AU801:$BE801)</f>
        <v>31</v>
      </c>
      <c r="BI801" s="10">
        <f>BA801</f>
        <v>0</v>
      </c>
      <c r="BJ801" s="10">
        <f>BD801+BI801</f>
        <v>0</v>
      </c>
      <c r="BK801" s="10">
        <v>0</v>
      </c>
      <c r="BL801" s="10" t="s">
        <v>2380</v>
      </c>
      <c r="BM801" s="10" t="s">
        <v>2377</v>
      </c>
    </row>
    <row r="802" spans="1:65" x14ac:dyDescent="0.25">
      <c r="A802" s="10" t="s">
        <v>231</v>
      </c>
      <c r="B802" s="10" t="s">
        <v>2230</v>
      </c>
      <c r="C802" s="10">
        <v>2003540644</v>
      </c>
      <c r="D802" s="10" t="s">
        <v>2231</v>
      </c>
      <c r="E802" s="10" t="s">
        <v>2232</v>
      </c>
      <c r="F802" s="10" t="s">
        <v>104</v>
      </c>
      <c r="G802" s="10" t="s">
        <v>47</v>
      </c>
      <c r="H802" s="10">
        <v>6280546994</v>
      </c>
      <c r="I802" s="10" t="s">
        <v>1216</v>
      </c>
      <c r="J802" s="22">
        <v>45782</v>
      </c>
      <c r="K802" s="10">
        <v>9878498278</v>
      </c>
      <c r="L802" s="10" t="s">
        <v>1508</v>
      </c>
      <c r="M802" s="10" t="s">
        <v>487</v>
      </c>
      <c r="N802" s="10" t="s">
        <v>40</v>
      </c>
      <c r="O802" s="10" t="s">
        <v>41</v>
      </c>
      <c r="P802" s="10" t="s">
        <v>2367</v>
      </c>
      <c r="Q802" s="10" t="s">
        <v>2367</v>
      </c>
      <c r="R802" s="10" t="s">
        <v>2367</v>
      </c>
      <c r="S802" s="10" t="s">
        <v>2367</v>
      </c>
      <c r="T802" s="10" t="s">
        <v>2282</v>
      </c>
      <c r="U802" s="10" t="s">
        <v>2367</v>
      </c>
      <c r="V802" s="10" t="s">
        <v>2367</v>
      </c>
      <c r="W802" s="10" t="s">
        <v>2367</v>
      </c>
      <c r="X802" s="10" t="s">
        <v>2367</v>
      </c>
      <c r="Y802" s="10" t="s">
        <v>2367</v>
      </c>
      <c r="Z802" s="10" t="s">
        <v>2367</v>
      </c>
      <c r="AA802" s="10" t="s">
        <v>2282</v>
      </c>
      <c r="AB802" s="10" t="s">
        <v>2367</v>
      </c>
      <c r="AC802" s="10" t="s">
        <v>2367</v>
      </c>
      <c r="AD802" s="10" t="s">
        <v>2367</v>
      </c>
      <c r="AE802" s="10" t="s">
        <v>2367</v>
      </c>
      <c r="AF802" s="10" t="s">
        <v>2367</v>
      </c>
      <c r="AG802" s="10" t="s">
        <v>2362</v>
      </c>
      <c r="AH802" s="10" t="s">
        <v>2282</v>
      </c>
      <c r="AI802" s="10" t="s">
        <v>2367</v>
      </c>
      <c r="AJ802" s="10" t="s">
        <v>2367</v>
      </c>
      <c r="AK802" s="10" t="s">
        <v>2367</v>
      </c>
      <c r="AL802" s="10" t="s">
        <v>2367</v>
      </c>
      <c r="AM802" s="10" t="s">
        <v>2367</v>
      </c>
      <c r="AN802" s="10" t="s">
        <v>2367</v>
      </c>
      <c r="AO802" s="10" t="s">
        <v>2282</v>
      </c>
      <c r="AP802" s="10" t="s">
        <v>2367</v>
      </c>
      <c r="AQ802" s="10" t="s">
        <v>2367</v>
      </c>
      <c r="AR802" s="10" t="s">
        <v>2367</v>
      </c>
      <c r="AS802" s="10" t="s">
        <v>15</v>
      </c>
      <c r="AT802" s="10" t="s">
        <v>2367</v>
      </c>
      <c r="AU802" s="10">
        <f>SUM(COUNTIFS($P802:$AT802,{"Present - Approved","On behalf attendance - Approved","On behalf attendance - Regularise - Approved","Present - Regularise - Approved"}))</f>
        <v>26</v>
      </c>
      <c r="AV802" s="10">
        <f>SUM(COUNTIFS($P802:$AT802,{"Present - Awaiting","Present - Regularise - Awaiting"}))</f>
        <v>0</v>
      </c>
      <c r="AW802" s="10">
        <f>SUM(COUNTIFS($P802:$AT802,{"Weekoff - Approved","Weekoff Regularise - Approved","Weekoff - Regularise - Approved"}))</f>
        <v>4</v>
      </c>
      <c r="AX802" s="10">
        <f>SUM(COUNTIFS($P802:$AT802,{"Half Day - Approved","Halfday Present - Regularise - Approved","Halfday Present - Approved"}))/2</f>
        <v>0</v>
      </c>
      <c r="AY802" s="10">
        <f>SUM(COUNTIFS($P802:$AT802,{"Half Day - Awaiting"}))/2</f>
        <v>0</v>
      </c>
      <c r="AZ802" s="10">
        <f>COUNTIFS($P802:$AT802,"*Leave - approved*")</f>
        <v>0</v>
      </c>
      <c r="BA802" s="10">
        <f>SUM(COUNTIFS($P802:$AT802,{"Leave - Awaiting"}))</f>
        <v>0</v>
      </c>
      <c r="BB802" s="10">
        <f>COUNTIFS($P802:$AT802,"*Holiday*")</f>
        <v>1</v>
      </c>
      <c r="BC802" s="10">
        <f>SUM(COUNTIFS($P802:$AT802,{"Absent","Absent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2" s="10">
        <f>SUM(COUNTIFS($P802:$AT802,{"Not Marked","Halfday Present - Rejected","Half Day - Rejected","Marked Absent - Regularise - Rejected"}))</f>
        <v>0</v>
      </c>
      <c r="BE802" s="10">
        <f>COUNTIFS($P802:$AT802,"*NA*")</f>
        <v>0</v>
      </c>
      <c r="BF802" s="10">
        <f>SUM(AV802+AY802+BA802+BC802+BD802)</f>
        <v>0</v>
      </c>
      <c r="BG802" s="10">
        <f>SUM(AU802+AW802+AX802+AZ802+BB802)</f>
        <v>31</v>
      </c>
      <c r="BH802" s="10">
        <f>SUM($AU802:$BE802)</f>
        <v>31</v>
      </c>
      <c r="BI802" s="10">
        <f>BA802</f>
        <v>0</v>
      </c>
      <c r="BJ802" s="10">
        <f>BD802+BI802</f>
        <v>0</v>
      </c>
      <c r="BK802" s="10">
        <v>0</v>
      </c>
      <c r="BL802" s="10" t="s">
        <v>2380</v>
      </c>
      <c r="BM802" s="10" t="s">
        <v>2377</v>
      </c>
    </row>
    <row r="803" spans="1:65" x14ac:dyDescent="0.25">
      <c r="A803" s="10" t="s">
        <v>42</v>
      </c>
      <c r="B803" s="10" t="s">
        <v>43</v>
      </c>
      <c r="C803" s="10">
        <v>2003540646</v>
      </c>
      <c r="D803" s="10" t="s">
        <v>2233</v>
      </c>
      <c r="E803" s="10" t="s">
        <v>2234</v>
      </c>
      <c r="F803" s="10" t="s">
        <v>46</v>
      </c>
      <c r="G803" s="10" t="s">
        <v>47</v>
      </c>
      <c r="H803" s="10">
        <v>7024954240</v>
      </c>
      <c r="I803" s="10" t="s">
        <v>1216</v>
      </c>
      <c r="J803" s="22">
        <v>45797</v>
      </c>
      <c r="K803" s="10">
        <v>9131585829</v>
      </c>
      <c r="L803" s="10" t="s">
        <v>54</v>
      </c>
      <c r="M803" s="10" t="s">
        <v>2235</v>
      </c>
      <c r="N803" s="10" t="s">
        <v>40</v>
      </c>
      <c r="O803" s="10" t="s">
        <v>41</v>
      </c>
      <c r="P803" s="10" t="s">
        <v>2367</v>
      </c>
      <c r="Q803" s="10" t="s">
        <v>2367</v>
      </c>
      <c r="R803" s="10" t="s">
        <v>2360</v>
      </c>
      <c r="S803" s="10" t="s">
        <v>15</v>
      </c>
      <c r="T803" s="10" t="s">
        <v>2282</v>
      </c>
      <c r="U803" s="10" t="s">
        <v>15</v>
      </c>
      <c r="V803" s="10" t="s">
        <v>15</v>
      </c>
      <c r="W803" s="10" t="s">
        <v>15</v>
      </c>
      <c r="X803" s="10" t="s">
        <v>15</v>
      </c>
      <c r="Y803" s="10" t="s">
        <v>15</v>
      </c>
      <c r="Z803" s="10" t="s">
        <v>15</v>
      </c>
      <c r="AA803" s="10" t="s">
        <v>2282</v>
      </c>
      <c r="AB803" s="10" t="s">
        <v>15</v>
      </c>
      <c r="AC803" s="10" t="s">
        <v>15</v>
      </c>
      <c r="AD803" s="10" t="s">
        <v>15</v>
      </c>
      <c r="AE803" s="10" t="s">
        <v>15</v>
      </c>
      <c r="AF803" s="10" t="s">
        <v>15</v>
      </c>
      <c r="AG803" s="10" t="s">
        <v>15</v>
      </c>
      <c r="AH803" s="10" t="s">
        <v>2282</v>
      </c>
      <c r="AI803" s="10" t="s">
        <v>15</v>
      </c>
      <c r="AJ803" s="10" t="s">
        <v>15</v>
      </c>
      <c r="AK803" s="10" t="s">
        <v>15</v>
      </c>
      <c r="AL803" s="10" t="s">
        <v>15</v>
      </c>
      <c r="AM803" s="10" t="s">
        <v>15</v>
      </c>
      <c r="AN803" s="10" t="s">
        <v>15</v>
      </c>
      <c r="AO803" s="10" t="s">
        <v>2282</v>
      </c>
      <c r="AP803" s="10" t="s">
        <v>15</v>
      </c>
      <c r="AQ803" s="10" t="s">
        <v>15</v>
      </c>
      <c r="AR803" s="10" t="s">
        <v>15</v>
      </c>
      <c r="AS803" s="10" t="s">
        <v>15</v>
      </c>
      <c r="AT803" s="10" t="s">
        <v>15</v>
      </c>
      <c r="AU803" s="10">
        <f>SUM(COUNTIFS($P803:$AT803,{"Present - Approved","On behalf attendance - Approved","On behalf attendance - Regularise - Approved","Present - Regularise - Approved"}))</f>
        <v>27</v>
      </c>
      <c r="AV803" s="10">
        <f>SUM(COUNTIFS($P803:$AT803,{"Present - Awaiting","Present - Regularise - Awaiting"}))</f>
        <v>0</v>
      </c>
      <c r="AW803" s="10">
        <f>SUM(COUNTIFS($P803:$AT803,{"Weekoff - Approved","Weekoff Regularise - Approved","Weekoff - Regularise - Approved"}))</f>
        <v>4</v>
      </c>
      <c r="AX803" s="10">
        <f>SUM(COUNTIFS($P803:$AT803,{"Half Day - Approved","Halfday Present - Regularise - Approved","Halfday Present - Approved"}))/2</f>
        <v>0</v>
      </c>
      <c r="AY803" s="10">
        <f>SUM(COUNTIFS($P803:$AT803,{"Half Day - Awaiting"}))/2</f>
        <v>0</v>
      </c>
      <c r="AZ803" s="10">
        <f>COUNTIFS($P803:$AT803,"*Leave - approved*")</f>
        <v>0</v>
      </c>
      <c r="BA803" s="10">
        <f>SUM(COUNTIFS($P803:$AT803,{"Leave - Awaiting"}))</f>
        <v>0</v>
      </c>
      <c r="BB803" s="10">
        <f>COUNTIFS($P803:$AT803,"*Holiday*")</f>
        <v>0</v>
      </c>
      <c r="BC803" s="10">
        <f>SUM(COUNTIFS($P803:$AT803,{"Absent","Absent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3" s="10">
        <f>SUM(COUNTIFS($P803:$AT803,{"Not Marked","Halfday Present - Rejected","Half Day - Rejected","Marked Absent - Regularise - Rejected"}))</f>
        <v>0</v>
      </c>
      <c r="BE803" s="10">
        <f>COUNTIFS($P803:$AT803,"*NA*")</f>
        <v>0</v>
      </c>
      <c r="BF803" s="10">
        <f>SUM(AV803+AY803+BA803+BC803+BD803)</f>
        <v>0</v>
      </c>
      <c r="BG803" s="10">
        <f>SUM(AU803+AW803+AX803+AZ803+BB803)</f>
        <v>31</v>
      </c>
      <c r="BH803" s="10">
        <f>SUM($AU803:$BE803)</f>
        <v>31</v>
      </c>
      <c r="BI803" s="10">
        <f>BA803</f>
        <v>0</v>
      </c>
      <c r="BJ803" s="10">
        <f>BD803+BI803</f>
        <v>0</v>
      </c>
      <c r="BK803" s="10">
        <v>0</v>
      </c>
      <c r="BL803" s="10" t="s">
        <v>2380</v>
      </c>
      <c r="BM803" s="10" t="s">
        <v>2377</v>
      </c>
    </row>
    <row r="804" spans="1:65" x14ac:dyDescent="0.25">
      <c r="A804" s="10" t="s">
        <v>151</v>
      </c>
      <c r="B804" s="10" t="s">
        <v>2238</v>
      </c>
      <c r="C804" s="10">
        <v>2003540647</v>
      </c>
      <c r="D804" s="10" t="s">
        <v>2239</v>
      </c>
      <c r="E804" s="10" t="s">
        <v>1573</v>
      </c>
      <c r="F804" s="10" t="s">
        <v>104</v>
      </c>
      <c r="G804" s="10" t="s">
        <v>47</v>
      </c>
      <c r="H804" s="10">
        <v>7877663585</v>
      </c>
      <c r="I804" s="10" t="s">
        <v>1216</v>
      </c>
      <c r="J804" s="22">
        <v>45796</v>
      </c>
      <c r="K804" s="10">
        <v>8104678143</v>
      </c>
      <c r="L804" s="10" t="s">
        <v>623</v>
      </c>
      <c r="M804" s="10" t="s">
        <v>2212</v>
      </c>
      <c r="N804" s="10" t="s">
        <v>40</v>
      </c>
      <c r="O804" s="10" t="s">
        <v>41</v>
      </c>
      <c r="P804" s="10" t="s">
        <v>2367</v>
      </c>
      <c r="Q804" s="10" t="s">
        <v>2367</v>
      </c>
      <c r="R804" s="10" t="s">
        <v>2367</v>
      </c>
      <c r="S804" s="10" t="s">
        <v>2367</v>
      </c>
      <c r="T804" s="10" t="s">
        <v>2282</v>
      </c>
      <c r="U804" s="10" t="s">
        <v>2367</v>
      </c>
      <c r="V804" s="10" t="s">
        <v>2367</v>
      </c>
      <c r="W804" s="10" t="s">
        <v>2367</v>
      </c>
      <c r="X804" s="10" t="s">
        <v>2367</v>
      </c>
      <c r="Y804" s="10" t="s">
        <v>2367</v>
      </c>
      <c r="Z804" s="10" t="s">
        <v>2367</v>
      </c>
      <c r="AA804" s="10" t="s">
        <v>2282</v>
      </c>
      <c r="AB804" s="10" t="s">
        <v>2367</v>
      </c>
      <c r="AC804" s="10" t="s">
        <v>2367</v>
      </c>
      <c r="AD804" s="10" t="s">
        <v>2367</v>
      </c>
      <c r="AE804" s="10" t="s">
        <v>2367</v>
      </c>
      <c r="AF804" s="10" t="s">
        <v>2367</v>
      </c>
      <c r="AG804" s="10" t="s">
        <v>2362</v>
      </c>
      <c r="AH804" s="10" t="s">
        <v>2282</v>
      </c>
      <c r="AI804" s="10" t="s">
        <v>2367</v>
      </c>
      <c r="AJ804" s="10" t="s">
        <v>2367</v>
      </c>
      <c r="AK804" s="10" t="s">
        <v>2367</v>
      </c>
      <c r="AL804" s="10" t="s">
        <v>2367</v>
      </c>
      <c r="AM804" s="10" t="s">
        <v>2367</v>
      </c>
      <c r="AN804" s="10" t="s">
        <v>2367</v>
      </c>
      <c r="AO804" s="10" t="s">
        <v>2282</v>
      </c>
      <c r="AP804" s="10" t="s">
        <v>2367</v>
      </c>
      <c r="AQ804" s="10" t="s">
        <v>2367</v>
      </c>
      <c r="AR804" s="10" t="s">
        <v>15</v>
      </c>
      <c r="AS804" s="10" t="s">
        <v>15</v>
      </c>
      <c r="AT804" s="10" t="s">
        <v>15</v>
      </c>
      <c r="AU804" s="10">
        <f>SUM(COUNTIFS($P804:$AT804,{"Present - Approved","On behalf attendance - Approved","On behalf attendance - Regularise - Approved","Present - Regularise - Approved"}))</f>
        <v>26</v>
      </c>
      <c r="AV804" s="10">
        <f>SUM(COUNTIFS($P804:$AT804,{"Present - Awaiting","Present - Regularise - Awaiting"}))</f>
        <v>0</v>
      </c>
      <c r="AW804" s="10">
        <f>SUM(COUNTIFS($P804:$AT804,{"Weekoff - Approved","Weekoff Regularise - Approved","Weekoff - Regularise - Approved"}))</f>
        <v>4</v>
      </c>
      <c r="AX804" s="10">
        <f>SUM(COUNTIFS($P804:$AT804,{"Half Day - Approved","Halfday Present - Regularise - Approved","Halfday Present - Approved"}))/2</f>
        <v>0</v>
      </c>
      <c r="AY804" s="10">
        <f>SUM(COUNTIFS($P804:$AT804,{"Half Day - Awaiting"}))/2</f>
        <v>0</v>
      </c>
      <c r="AZ804" s="10">
        <f>COUNTIFS($P804:$AT804,"*Leave - approved*")</f>
        <v>0</v>
      </c>
      <c r="BA804" s="10">
        <f>SUM(COUNTIFS($P804:$AT804,{"Leave - Awaiting"}))</f>
        <v>0</v>
      </c>
      <c r="BB804" s="10">
        <f>COUNTIFS($P804:$AT804,"*Holiday*")</f>
        <v>1</v>
      </c>
      <c r="BC804" s="10">
        <f>SUM(COUNTIFS($P804:$AT804,{"Absent","Absent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4" s="10">
        <f>SUM(COUNTIFS($P804:$AT804,{"Not Marked","Halfday Present - Rejected","Half Day - Rejected","Marked Absent - Regularise - Rejected"}))</f>
        <v>0</v>
      </c>
      <c r="BE804" s="10">
        <f>COUNTIFS($P804:$AT804,"*NA*")</f>
        <v>0</v>
      </c>
      <c r="BF804" s="10">
        <f>SUM(AV804+AY804+BA804+BC804+BD804)</f>
        <v>0</v>
      </c>
      <c r="BG804" s="10">
        <f>SUM(AU804+AW804+AX804+AZ804+BB804)</f>
        <v>31</v>
      </c>
      <c r="BH804" s="10">
        <f>SUM($AU804:$BE804)</f>
        <v>31</v>
      </c>
      <c r="BI804" s="10">
        <f>BA804</f>
        <v>0</v>
      </c>
      <c r="BJ804" s="10">
        <f>BD804+BI804</f>
        <v>0</v>
      </c>
      <c r="BK804" s="10">
        <v>0</v>
      </c>
      <c r="BL804" s="10" t="s">
        <v>2380</v>
      </c>
      <c r="BM804" s="10" t="s">
        <v>2377</v>
      </c>
    </row>
    <row r="805" spans="1:65" x14ac:dyDescent="0.25">
      <c r="A805" s="10" t="s">
        <v>177</v>
      </c>
      <c r="B805" s="10" t="s">
        <v>2242</v>
      </c>
      <c r="C805" s="10">
        <v>2003543724</v>
      </c>
      <c r="D805" s="10" t="s">
        <v>2243</v>
      </c>
      <c r="E805" s="10" t="s">
        <v>2244</v>
      </c>
      <c r="F805" s="10" t="s">
        <v>46</v>
      </c>
      <c r="G805" s="10" t="s">
        <v>47</v>
      </c>
      <c r="H805" s="10">
        <v>9369613877</v>
      </c>
      <c r="I805" s="10" t="s">
        <v>1216</v>
      </c>
      <c r="J805" s="22">
        <v>45797</v>
      </c>
      <c r="K805" s="10">
        <v>7982912669</v>
      </c>
      <c r="L805" s="10" t="s">
        <v>569</v>
      </c>
      <c r="M805" s="10" t="s">
        <v>196</v>
      </c>
      <c r="N805" s="10" t="s">
        <v>40</v>
      </c>
      <c r="O805" s="10" t="s">
        <v>41</v>
      </c>
      <c r="P805" s="10" t="s">
        <v>15</v>
      </c>
      <c r="Q805" s="10" t="s">
        <v>15</v>
      </c>
      <c r="R805" s="10" t="s">
        <v>15</v>
      </c>
      <c r="S805" s="10" t="s">
        <v>15</v>
      </c>
      <c r="T805" s="10" t="s">
        <v>2282</v>
      </c>
      <c r="U805" s="10" t="s">
        <v>15</v>
      </c>
      <c r="V805" s="10" t="s">
        <v>15</v>
      </c>
      <c r="W805" s="10" t="s">
        <v>15</v>
      </c>
      <c r="X805" s="10" t="s">
        <v>15</v>
      </c>
      <c r="Y805" s="10" t="s">
        <v>15</v>
      </c>
      <c r="Z805" s="10" t="s">
        <v>15</v>
      </c>
      <c r="AA805" s="10" t="s">
        <v>2282</v>
      </c>
      <c r="AB805" s="10" t="s">
        <v>15</v>
      </c>
      <c r="AC805" s="10" t="s">
        <v>15</v>
      </c>
      <c r="AD805" s="10" t="s">
        <v>15</v>
      </c>
      <c r="AE805" s="10" t="s">
        <v>2360</v>
      </c>
      <c r="AF805" s="10" t="s">
        <v>15</v>
      </c>
      <c r="AG805" s="10" t="s">
        <v>15</v>
      </c>
      <c r="AH805" s="10" t="s">
        <v>2282</v>
      </c>
      <c r="AI805" s="10" t="s">
        <v>15</v>
      </c>
      <c r="AJ805" s="10" t="s">
        <v>15</v>
      </c>
      <c r="AK805" s="10" t="s">
        <v>2360</v>
      </c>
      <c r="AL805" s="10" t="s">
        <v>15</v>
      </c>
      <c r="AM805" s="10" t="s">
        <v>15</v>
      </c>
      <c r="AN805" s="10" t="s">
        <v>15</v>
      </c>
      <c r="AO805" s="10" t="s">
        <v>2282</v>
      </c>
      <c r="AP805" s="10" t="s">
        <v>15</v>
      </c>
      <c r="AQ805" s="10" t="s">
        <v>15</v>
      </c>
      <c r="AR805" s="10" t="s">
        <v>15</v>
      </c>
      <c r="AS805" s="10" t="s">
        <v>15</v>
      </c>
      <c r="AT805" s="10" t="s">
        <v>15</v>
      </c>
      <c r="AU805" s="10">
        <f>SUM(COUNTIFS($P805:$AT805,{"Present - Approved","On behalf attendance - Approved","On behalf attendance - Regularise - Approved","Present - Regularise - Approved"}))</f>
        <v>27</v>
      </c>
      <c r="AV805" s="10">
        <f>SUM(COUNTIFS($P805:$AT805,{"Present - Awaiting","Present - Regularise - Awaiting"}))</f>
        <v>0</v>
      </c>
      <c r="AW805" s="10">
        <f>SUM(COUNTIFS($P805:$AT805,{"Weekoff - Approved","Weekoff Regularise - Approved","Weekoff - Regularise - Approved"}))</f>
        <v>4</v>
      </c>
      <c r="AX805" s="10">
        <f>SUM(COUNTIFS($P805:$AT805,{"Half Day - Approved","Halfday Present - Regularise - Approved","Halfday Present - Approved"}))/2</f>
        <v>0</v>
      </c>
      <c r="AY805" s="10">
        <f>SUM(COUNTIFS($P805:$AT805,{"Half Day - Awaiting"}))/2</f>
        <v>0</v>
      </c>
      <c r="AZ805" s="10">
        <f>COUNTIFS($P805:$AT805,"*Leave - approved*")</f>
        <v>0</v>
      </c>
      <c r="BA805" s="10">
        <f>SUM(COUNTIFS($P805:$AT805,{"Leave - Awaiting"}))</f>
        <v>0</v>
      </c>
      <c r="BB805" s="10">
        <f>COUNTIFS($P805:$AT805,"*Holiday*")</f>
        <v>0</v>
      </c>
      <c r="BC805" s="10">
        <f>SUM(COUNTIFS($P805:$AT805,{"Absent","Absent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5" s="10">
        <f>SUM(COUNTIFS($P805:$AT805,{"Not Marked","Halfday Present - Rejected","Half Day - Rejected","Marked Absent - Regularise - Rejected"}))</f>
        <v>0</v>
      </c>
      <c r="BE805" s="10">
        <f>COUNTIFS($P805:$AT805,"*NA*")</f>
        <v>0</v>
      </c>
      <c r="BF805" s="10">
        <f>SUM(AV805+AY805+BA805+BC805+BD805)</f>
        <v>0</v>
      </c>
      <c r="BG805" s="10">
        <f>SUM(AU805+AW805+AX805+AZ805+BB805)</f>
        <v>31</v>
      </c>
      <c r="BH805" s="10">
        <f>SUM($AU805:$BE805)</f>
        <v>31</v>
      </c>
      <c r="BI805" s="10">
        <f>BA805</f>
        <v>0</v>
      </c>
      <c r="BJ805" s="10">
        <f>BD805+BI805</f>
        <v>0</v>
      </c>
      <c r="BK805" s="10">
        <v>0</v>
      </c>
      <c r="BL805" s="10" t="s">
        <v>2380</v>
      </c>
      <c r="BM805" s="10" t="s">
        <v>2377</v>
      </c>
    </row>
    <row r="806" spans="1:65" x14ac:dyDescent="0.25">
      <c r="A806" s="10" t="s">
        <v>70</v>
      </c>
      <c r="B806" s="10" t="s">
        <v>80</v>
      </c>
      <c r="C806" s="10" t="s">
        <v>2255</v>
      </c>
      <c r="D806" s="10" t="s">
        <v>2255</v>
      </c>
      <c r="E806" s="10" t="s">
        <v>2256</v>
      </c>
      <c r="F806" s="10" t="s">
        <v>35</v>
      </c>
      <c r="G806" s="10" t="s">
        <v>36</v>
      </c>
      <c r="H806" s="10">
        <v>9866699789</v>
      </c>
      <c r="I806" s="10" t="s">
        <v>228</v>
      </c>
      <c r="J806" s="22">
        <v>45800</v>
      </c>
      <c r="K806" s="10">
        <v>8309976020</v>
      </c>
      <c r="L806" s="10" t="s">
        <v>175</v>
      </c>
      <c r="M806" s="10" t="s">
        <v>176</v>
      </c>
      <c r="N806" s="10" t="s">
        <v>2390</v>
      </c>
      <c r="O806" s="10" t="s">
        <v>41</v>
      </c>
      <c r="P806" s="10" t="s">
        <v>25</v>
      </c>
      <c r="Q806" s="10" t="s">
        <v>25</v>
      </c>
      <c r="R806" s="10" t="s">
        <v>15</v>
      </c>
      <c r="S806" s="10" t="s">
        <v>15</v>
      </c>
      <c r="T806" s="10" t="s">
        <v>2282</v>
      </c>
      <c r="U806" s="10" t="s">
        <v>15</v>
      </c>
      <c r="V806" s="10" t="s">
        <v>15</v>
      </c>
      <c r="W806" s="10" t="s">
        <v>15</v>
      </c>
      <c r="X806" s="10" t="s">
        <v>15</v>
      </c>
      <c r="Y806" s="10" t="s">
        <v>15</v>
      </c>
      <c r="Z806" s="10" t="s">
        <v>15</v>
      </c>
      <c r="AA806" s="10" t="s">
        <v>2282</v>
      </c>
      <c r="AB806" s="10" t="s">
        <v>15</v>
      </c>
      <c r="AC806" s="10" t="s">
        <v>15</v>
      </c>
      <c r="AD806" s="10" t="s">
        <v>15</v>
      </c>
      <c r="AE806" s="10" t="s">
        <v>15</v>
      </c>
      <c r="AF806" s="10" t="s">
        <v>15</v>
      </c>
      <c r="AG806" s="10" t="s">
        <v>15</v>
      </c>
      <c r="AH806" s="10" t="s">
        <v>2282</v>
      </c>
      <c r="AI806" s="10" t="s">
        <v>15</v>
      </c>
      <c r="AJ806" s="10" t="s">
        <v>15</v>
      </c>
      <c r="AK806" s="10" t="s">
        <v>15</v>
      </c>
      <c r="AL806" s="10" t="s">
        <v>15</v>
      </c>
      <c r="AM806" s="10" t="s">
        <v>15</v>
      </c>
      <c r="AN806" s="10" t="s">
        <v>15</v>
      </c>
      <c r="AO806" s="10" t="s">
        <v>2282</v>
      </c>
      <c r="AP806" s="10" t="s">
        <v>15</v>
      </c>
      <c r="AQ806" s="10" t="s">
        <v>15</v>
      </c>
      <c r="AR806" s="10" t="s">
        <v>15</v>
      </c>
      <c r="AS806" s="10" t="s">
        <v>15</v>
      </c>
      <c r="AT806" s="10" t="s">
        <v>15</v>
      </c>
      <c r="AU806" s="10">
        <f>SUM(COUNTIFS($P806:$AT806,{"Present - Approved","On behalf attendance - Approved","On behalf attendance - Regularise - Approved","Present - Regularise - Approved"}))</f>
        <v>25</v>
      </c>
      <c r="AV806" s="10">
        <f>SUM(COUNTIFS($P806:$AT806,{"Present - Awaiting","Present - Regularise - Awaiting"}))</f>
        <v>0</v>
      </c>
      <c r="AW806" s="10">
        <f>SUM(COUNTIFS($P806:$AT806,{"Weekoff - Approved","Weekoff Regularise - Approved","Weekoff - Regularise - Approved"}))</f>
        <v>4</v>
      </c>
      <c r="AX806" s="10">
        <f>SUM(COUNTIFS($P806:$AT806,{"Half Day - Approved","Halfday Present - Regularise - Approved","Halfday Present - Approved"}))/2</f>
        <v>0</v>
      </c>
      <c r="AY806" s="10">
        <f>SUM(COUNTIFS($P806:$AT806,{"Half Day - Awaiting"}))/2</f>
        <v>0</v>
      </c>
      <c r="AZ806" s="10">
        <f>COUNTIFS($P806:$AT806,"*Leave - approved*")</f>
        <v>0</v>
      </c>
      <c r="BA806" s="10">
        <f>SUM(COUNTIFS($P806:$AT806,{"Leave - Awaiting"}))</f>
        <v>0</v>
      </c>
      <c r="BB806" s="10">
        <f>COUNTIFS($P806:$AT806,"*Holiday*")</f>
        <v>0</v>
      </c>
      <c r="BC806" s="10">
        <f>SUM(COUNTIFS($P806:$AT806,{"Absent","Absent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6" s="10">
        <f>SUM(COUNTIFS($P806:$AT806,{"Not Marked","Halfday Present - Rejected","Half Day - Rejected","Marked Absent - Regularise - Rejected"}))</f>
        <v>0</v>
      </c>
      <c r="BE806" s="10">
        <f>COUNTIFS($P806:$AT806,"*NA*")</f>
        <v>2</v>
      </c>
      <c r="BF806" s="10">
        <f>SUM(AV806+AY806+BA806+BC806+BD806)</f>
        <v>0</v>
      </c>
      <c r="BG806" s="10">
        <f>SUM(AU806+AW806+AX806+AZ806+BB806)</f>
        <v>29</v>
      </c>
      <c r="BH806" s="10">
        <f>SUM($AU806:$BE806)</f>
        <v>31</v>
      </c>
      <c r="BI806" s="10">
        <f>BA806</f>
        <v>0</v>
      </c>
      <c r="BJ806" s="10">
        <f>BD806+BI806</f>
        <v>0</v>
      </c>
      <c r="BK806" s="10">
        <v>0</v>
      </c>
      <c r="BL806" s="10" t="s">
        <v>2380</v>
      </c>
      <c r="BM806" s="10" t="s">
        <v>2377</v>
      </c>
    </row>
    <row r="807" spans="1:65" x14ac:dyDescent="0.25">
      <c r="A807" s="10" t="s">
        <v>107</v>
      </c>
      <c r="B807" s="10" t="s">
        <v>709</v>
      </c>
      <c r="C807" s="10">
        <v>2003540649</v>
      </c>
      <c r="D807" s="10" t="s">
        <v>2248</v>
      </c>
      <c r="E807" s="10" t="s">
        <v>2249</v>
      </c>
      <c r="F807" s="10" t="s">
        <v>104</v>
      </c>
      <c r="G807" s="10" t="s">
        <v>47</v>
      </c>
      <c r="H807" s="10">
        <v>9520061349</v>
      </c>
      <c r="I807" s="10" t="s">
        <v>1216</v>
      </c>
      <c r="J807" s="22">
        <v>45796</v>
      </c>
      <c r="K807" s="10">
        <v>8840455613</v>
      </c>
      <c r="L807" s="10" t="s">
        <v>1573</v>
      </c>
      <c r="M807" s="10" t="s">
        <v>375</v>
      </c>
      <c r="N807" s="10" t="s">
        <v>40</v>
      </c>
      <c r="O807" s="10" t="s">
        <v>41</v>
      </c>
      <c r="P807" s="10" t="s">
        <v>15</v>
      </c>
      <c r="Q807" s="10" t="s">
        <v>15</v>
      </c>
      <c r="R807" s="10" t="s">
        <v>15</v>
      </c>
      <c r="S807" s="10" t="s">
        <v>15</v>
      </c>
      <c r="T807" s="10" t="s">
        <v>2282</v>
      </c>
      <c r="U807" s="10" t="s">
        <v>15</v>
      </c>
      <c r="V807" s="10" t="s">
        <v>15</v>
      </c>
      <c r="W807" s="10" t="s">
        <v>15</v>
      </c>
      <c r="X807" s="10" t="s">
        <v>15</v>
      </c>
      <c r="Y807" s="10" t="s">
        <v>15</v>
      </c>
      <c r="Z807" s="10" t="s">
        <v>15</v>
      </c>
      <c r="AA807" s="10" t="s">
        <v>2282</v>
      </c>
      <c r="AB807" s="10" t="s">
        <v>15</v>
      </c>
      <c r="AC807" s="10" t="s">
        <v>15</v>
      </c>
      <c r="AD807" s="10" t="s">
        <v>15</v>
      </c>
      <c r="AE807" s="10" t="s">
        <v>15</v>
      </c>
      <c r="AF807" s="10" t="s">
        <v>15</v>
      </c>
      <c r="AG807" s="10" t="s">
        <v>2362</v>
      </c>
      <c r="AH807" s="10" t="s">
        <v>2282</v>
      </c>
      <c r="AI807" s="10" t="s">
        <v>15</v>
      </c>
      <c r="AJ807" s="10" t="s">
        <v>15</v>
      </c>
      <c r="AK807" s="10" t="s">
        <v>15</v>
      </c>
      <c r="AL807" s="10" t="s">
        <v>15</v>
      </c>
      <c r="AM807" s="10" t="s">
        <v>15</v>
      </c>
      <c r="AN807" s="10" t="s">
        <v>15</v>
      </c>
      <c r="AO807" s="10" t="s">
        <v>2282</v>
      </c>
      <c r="AP807" s="10" t="s">
        <v>15</v>
      </c>
      <c r="AQ807" s="10" t="s">
        <v>15</v>
      </c>
      <c r="AR807" s="10" t="s">
        <v>15</v>
      </c>
      <c r="AS807" s="10" t="s">
        <v>15</v>
      </c>
      <c r="AT807" s="10" t="s">
        <v>15</v>
      </c>
      <c r="AU807" s="10">
        <f>SUM(COUNTIFS($P807:$AT807,{"Present - Approved","On behalf attendance - Approved","On behalf attendance - Regularise - Approved","Present - Regularise - Approved"}))</f>
        <v>26</v>
      </c>
      <c r="AV807" s="10">
        <f>SUM(COUNTIFS($P807:$AT807,{"Present - Awaiting","Present - Regularise - Awaiting"}))</f>
        <v>0</v>
      </c>
      <c r="AW807" s="10">
        <f>SUM(COUNTIFS($P807:$AT807,{"Weekoff - Approved","Weekoff Regularise - Approved","Weekoff - Regularise - Approved"}))</f>
        <v>4</v>
      </c>
      <c r="AX807" s="10">
        <f>SUM(COUNTIFS($P807:$AT807,{"Half Day - Approved","Halfday Present - Regularise - Approved","Halfday Present - Approved"}))/2</f>
        <v>0</v>
      </c>
      <c r="AY807" s="10">
        <f>SUM(COUNTIFS($P807:$AT807,{"Half Day - Awaiting"}))/2</f>
        <v>0</v>
      </c>
      <c r="AZ807" s="10">
        <f>COUNTIFS($P807:$AT807,"*Leave - approved*")</f>
        <v>0</v>
      </c>
      <c r="BA807" s="10">
        <f>SUM(COUNTIFS($P807:$AT807,{"Leave - Awaiting"}))</f>
        <v>0</v>
      </c>
      <c r="BB807" s="10">
        <f>COUNTIFS($P807:$AT807,"*Holiday*")</f>
        <v>1</v>
      </c>
      <c r="BC807" s="10">
        <f>SUM(COUNTIFS($P807:$AT807,{"Absent","Absent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7" s="10">
        <f>SUM(COUNTIFS($P807:$AT807,{"Not Marked","Halfday Present - Rejected","Half Day - Rejected","Marked Absent - Regularise - Rejected"}))</f>
        <v>0</v>
      </c>
      <c r="BE807" s="10">
        <f>COUNTIFS($P807:$AT807,"*NA*")</f>
        <v>0</v>
      </c>
      <c r="BF807" s="10">
        <f>SUM(AV807+AY807+BA807+BC807+BD807)</f>
        <v>0</v>
      </c>
      <c r="BG807" s="10">
        <f>SUM(AU807+AW807+AX807+AZ807+BB807)</f>
        <v>31</v>
      </c>
      <c r="BH807" s="10">
        <f>SUM($AU807:$BE807)</f>
        <v>31</v>
      </c>
      <c r="BI807" s="10">
        <f>BA807</f>
        <v>0</v>
      </c>
      <c r="BJ807" s="10">
        <f>BD807+BI807</f>
        <v>0</v>
      </c>
      <c r="BK807" s="10">
        <v>0</v>
      </c>
      <c r="BL807" s="10" t="s">
        <v>2380</v>
      </c>
      <c r="BM807" s="10" t="s">
        <v>2377</v>
      </c>
    </row>
    <row r="808" spans="1:65" x14ac:dyDescent="0.25">
      <c r="A808" s="10" t="s">
        <v>177</v>
      </c>
      <c r="B808" s="10" t="s">
        <v>178</v>
      </c>
      <c r="C808" s="10" t="s">
        <v>2259</v>
      </c>
      <c r="D808" s="10" t="s">
        <v>2259</v>
      </c>
      <c r="E808" s="10" t="s">
        <v>2260</v>
      </c>
      <c r="F808" s="10" t="s">
        <v>46</v>
      </c>
      <c r="G808" s="10" t="s">
        <v>47</v>
      </c>
      <c r="H808" s="10">
        <v>9619181714</v>
      </c>
      <c r="I808" s="10" t="s">
        <v>1216</v>
      </c>
      <c r="J808" s="22">
        <v>45798</v>
      </c>
      <c r="K808" s="10">
        <v>9820821645</v>
      </c>
      <c r="L808" s="10" t="s">
        <v>200</v>
      </c>
      <c r="M808" s="10" t="s">
        <v>196</v>
      </c>
      <c r="N808" s="10" t="s">
        <v>2390</v>
      </c>
      <c r="O808" s="10" t="s">
        <v>41</v>
      </c>
      <c r="P808" s="10" t="s">
        <v>15</v>
      </c>
      <c r="Q808" s="10" t="s">
        <v>15</v>
      </c>
      <c r="R808" s="10" t="s">
        <v>15</v>
      </c>
      <c r="S808" s="10" t="s">
        <v>15</v>
      </c>
      <c r="T808" s="10" t="s">
        <v>2282</v>
      </c>
      <c r="U808" s="10" t="s">
        <v>15</v>
      </c>
      <c r="V808" s="10" t="s">
        <v>15</v>
      </c>
      <c r="W808" s="10" t="s">
        <v>15</v>
      </c>
      <c r="X808" s="10" t="s">
        <v>15</v>
      </c>
      <c r="Y808" s="10" t="s">
        <v>15</v>
      </c>
      <c r="Z808" s="10" t="s">
        <v>15</v>
      </c>
      <c r="AA808" s="10" t="s">
        <v>2282</v>
      </c>
      <c r="AB808" s="10" t="s">
        <v>15</v>
      </c>
      <c r="AC808" s="10" t="s">
        <v>15</v>
      </c>
      <c r="AD808" s="10" t="s">
        <v>15</v>
      </c>
      <c r="AE808" s="10" t="s">
        <v>15</v>
      </c>
      <c r="AF808" s="10" t="s">
        <v>15</v>
      </c>
      <c r="AG808" s="10" t="s">
        <v>2359</v>
      </c>
      <c r="AH808" s="10" t="s">
        <v>2282</v>
      </c>
      <c r="AI808" s="10" t="s">
        <v>15</v>
      </c>
      <c r="AJ808" s="10" t="s">
        <v>15</v>
      </c>
      <c r="AK808" s="10" t="s">
        <v>15</v>
      </c>
      <c r="AL808" s="10" t="s">
        <v>15</v>
      </c>
      <c r="AM808" s="10" t="s">
        <v>15</v>
      </c>
      <c r="AN808" s="10" t="s">
        <v>15</v>
      </c>
      <c r="AO808" s="10" t="s">
        <v>2282</v>
      </c>
      <c r="AP808" s="10" t="s">
        <v>2359</v>
      </c>
      <c r="AQ808" s="10" t="s">
        <v>15</v>
      </c>
      <c r="AR808" s="10" t="s">
        <v>15</v>
      </c>
      <c r="AS808" s="10" t="s">
        <v>15</v>
      </c>
      <c r="AT808" s="10" t="s">
        <v>15</v>
      </c>
      <c r="AU808" s="10">
        <f>SUM(COUNTIFS($P808:$AT808,{"Present - Approved","On behalf attendance - Approved","On behalf attendance - Regularise - Approved","Present - Regularise - Approved"}))</f>
        <v>25</v>
      </c>
      <c r="AV808" s="10">
        <f>SUM(COUNTIFS($P808:$AT808,{"Present - Awaiting","Present - Regularise - Awaiting"}))</f>
        <v>0</v>
      </c>
      <c r="AW808" s="10">
        <f>SUM(COUNTIFS($P808:$AT808,{"Weekoff - Approved","Weekoff Regularise - Approved","Weekoff - Regularise - Approved"}))</f>
        <v>4</v>
      </c>
      <c r="AX808" s="10">
        <f>SUM(COUNTIFS($P808:$AT808,{"Half Day - Approved","Halfday Present - Regularise - Approved","Halfday Present - Approved"}))/2</f>
        <v>0</v>
      </c>
      <c r="AY808" s="10">
        <f>SUM(COUNTIFS($P808:$AT808,{"Half Day - Awaiting"}))/2</f>
        <v>0</v>
      </c>
      <c r="AZ808" s="10">
        <f>COUNTIFS($P808:$AT808,"*Leave - approved*")</f>
        <v>2</v>
      </c>
      <c r="BA808" s="10">
        <f>SUM(COUNTIFS($P808:$AT808,{"Leave - Awaiting"}))</f>
        <v>0</v>
      </c>
      <c r="BB808" s="10">
        <f>COUNTIFS($P808:$AT808,"*Holiday*")</f>
        <v>0</v>
      </c>
      <c r="BC808" s="10">
        <f>SUM(COUNTIFS($P808:$AT808,{"Absent","Absent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8" s="10">
        <f>SUM(COUNTIFS($P808:$AT808,{"Not Marked","Halfday Present - Rejected","Half Day - Rejected","Marked Absent - Regularise - Rejected"}))</f>
        <v>0</v>
      </c>
      <c r="BE808" s="10">
        <f>COUNTIFS($P808:$AT808,"*NA*")</f>
        <v>0</v>
      </c>
      <c r="BF808" s="10">
        <f>SUM(AV808+AY808+BA808+BC808+BD808)</f>
        <v>0</v>
      </c>
      <c r="BG808" s="10">
        <f>SUM(AU808+AW808+AX808+AZ808+BB808)</f>
        <v>31</v>
      </c>
      <c r="BH808" s="10">
        <f>SUM($AU808:$BE808)</f>
        <v>31</v>
      </c>
      <c r="BI808" s="10">
        <f>BA808</f>
        <v>0</v>
      </c>
      <c r="BJ808" s="10">
        <f>BD808+BI808</f>
        <v>0</v>
      </c>
      <c r="BK808" s="10">
        <v>0</v>
      </c>
      <c r="BL808" s="10" t="s">
        <v>2380</v>
      </c>
      <c r="BM808" s="10" t="s">
        <v>2377</v>
      </c>
    </row>
    <row r="809" spans="1:65" x14ac:dyDescent="0.25">
      <c r="A809" s="10" t="s">
        <v>87</v>
      </c>
      <c r="B809" s="10" t="s">
        <v>2252</v>
      </c>
      <c r="C809" s="10">
        <v>2003543727</v>
      </c>
      <c r="D809" s="10" t="s">
        <v>2253</v>
      </c>
      <c r="E809" s="10" t="s">
        <v>2254</v>
      </c>
      <c r="F809" s="10" t="s">
        <v>91</v>
      </c>
      <c r="G809" s="10" t="s">
        <v>47</v>
      </c>
      <c r="H809" s="10">
        <v>7059470036</v>
      </c>
      <c r="I809" s="10" t="s">
        <v>1216</v>
      </c>
      <c r="J809" s="22">
        <v>45793</v>
      </c>
      <c r="K809" s="10">
        <v>6290118630</v>
      </c>
      <c r="L809" s="10" t="s">
        <v>668</v>
      </c>
      <c r="M809" s="10" t="s">
        <v>357</v>
      </c>
      <c r="N809" s="10" t="s">
        <v>40</v>
      </c>
      <c r="O809" s="10" t="s">
        <v>41</v>
      </c>
      <c r="P809" s="10" t="s">
        <v>15</v>
      </c>
      <c r="Q809" s="10" t="s">
        <v>15</v>
      </c>
      <c r="R809" s="10" t="s">
        <v>15</v>
      </c>
      <c r="S809" s="10" t="s">
        <v>15</v>
      </c>
      <c r="T809" s="10" t="s">
        <v>2282</v>
      </c>
      <c r="U809" s="10" t="s">
        <v>15</v>
      </c>
      <c r="V809" s="10" t="s">
        <v>15</v>
      </c>
      <c r="W809" s="10" t="s">
        <v>15</v>
      </c>
      <c r="X809" s="10" t="s">
        <v>15</v>
      </c>
      <c r="Y809" s="10" t="s">
        <v>15</v>
      </c>
      <c r="Z809" s="10" t="s">
        <v>15</v>
      </c>
      <c r="AA809" s="10" t="s">
        <v>2282</v>
      </c>
      <c r="AB809" s="10" t="s">
        <v>15</v>
      </c>
      <c r="AC809" s="10" t="s">
        <v>15</v>
      </c>
      <c r="AD809" s="10" t="s">
        <v>15</v>
      </c>
      <c r="AE809" s="10" t="s">
        <v>15</v>
      </c>
      <c r="AF809" s="10" t="s">
        <v>15</v>
      </c>
      <c r="AG809" s="10" t="s">
        <v>15</v>
      </c>
      <c r="AH809" s="10" t="s">
        <v>2282</v>
      </c>
      <c r="AI809" s="10" t="s">
        <v>15</v>
      </c>
      <c r="AJ809" s="10" t="s">
        <v>15</v>
      </c>
      <c r="AK809" s="10" t="s">
        <v>15</v>
      </c>
      <c r="AL809" s="10" t="s">
        <v>15</v>
      </c>
      <c r="AM809" s="10" t="s">
        <v>15</v>
      </c>
      <c r="AN809" s="10" t="s">
        <v>2359</v>
      </c>
      <c r="AO809" s="10" t="s">
        <v>2282</v>
      </c>
      <c r="AP809" s="10" t="s">
        <v>15</v>
      </c>
      <c r="AQ809" s="10" t="s">
        <v>15</v>
      </c>
      <c r="AR809" s="10" t="s">
        <v>15</v>
      </c>
      <c r="AS809" s="10" t="s">
        <v>15</v>
      </c>
      <c r="AT809" s="10" t="s">
        <v>15</v>
      </c>
      <c r="AU809" s="10">
        <f>SUM(COUNTIFS($P809:$AT809,{"Present - Approved","On behalf attendance - Approved","On behalf attendance - Regularise - Approved","Present - Regularise - Approved"}))</f>
        <v>26</v>
      </c>
      <c r="AV809" s="10">
        <f>SUM(COUNTIFS($P809:$AT809,{"Present - Awaiting","Present - Regularise - Awaiting"}))</f>
        <v>0</v>
      </c>
      <c r="AW809" s="10">
        <f>SUM(COUNTIFS($P809:$AT809,{"Weekoff - Approved","Weekoff Regularise - Approved","Weekoff - Regularise - Approved"}))</f>
        <v>4</v>
      </c>
      <c r="AX809" s="10">
        <f>SUM(COUNTIFS($P809:$AT809,{"Half Day - Approved","Halfday Present - Regularise - Approved","Halfday Present - Approved"}))/2</f>
        <v>0</v>
      </c>
      <c r="AY809" s="10">
        <f>SUM(COUNTIFS($P809:$AT809,{"Half Day - Awaiting"}))/2</f>
        <v>0</v>
      </c>
      <c r="AZ809" s="10">
        <f>COUNTIFS($P809:$AT809,"*Leave - approved*")</f>
        <v>1</v>
      </c>
      <c r="BA809" s="10">
        <f>SUM(COUNTIFS($P809:$AT809,{"Leave - Awaiting"}))</f>
        <v>0</v>
      </c>
      <c r="BB809" s="10">
        <f>COUNTIFS($P809:$AT809,"*Holiday*")</f>
        <v>0</v>
      </c>
      <c r="BC809" s="10">
        <f>SUM(COUNTIFS($P809:$AT809,{"Absent","Absent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09" s="10">
        <f>SUM(COUNTIFS($P809:$AT809,{"Not Marked","Halfday Present - Rejected","Half Day - Rejected","Marked Absent - Regularise - Rejected"}))</f>
        <v>0</v>
      </c>
      <c r="BE809" s="10">
        <f>COUNTIFS($P809:$AT809,"*NA*")</f>
        <v>0</v>
      </c>
      <c r="BF809" s="10">
        <f>SUM(AV809+AY809+BA809+BC809+BD809)</f>
        <v>0</v>
      </c>
      <c r="BG809" s="10">
        <f>SUM(AU809+AW809+AX809+AZ809+BB809)</f>
        <v>31</v>
      </c>
      <c r="BH809" s="10">
        <f>SUM($AU809:$BE809)</f>
        <v>31</v>
      </c>
      <c r="BI809" s="10">
        <f>BA809</f>
        <v>0</v>
      </c>
      <c r="BJ809" s="10">
        <f>BD809+BI809</f>
        <v>0</v>
      </c>
      <c r="BK809" s="10">
        <v>0</v>
      </c>
      <c r="BL809" s="10" t="s">
        <v>2380</v>
      </c>
      <c r="BM809" s="10" t="s">
        <v>2377</v>
      </c>
    </row>
    <row r="810" spans="1:65" x14ac:dyDescent="0.25">
      <c r="A810" s="10" t="s">
        <v>31</v>
      </c>
      <c r="B810" s="10" t="s">
        <v>136</v>
      </c>
      <c r="C810" s="10">
        <v>2003540648</v>
      </c>
      <c r="D810" s="10" t="s">
        <v>2257</v>
      </c>
      <c r="E810" s="10" t="s">
        <v>2258</v>
      </c>
      <c r="F810" s="10" t="s">
        <v>35</v>
      </c>
      <c r="G810" s="10" t="s">
        <v>47</v>
      </c>
      <c r="H810" s="10">
        <v>6363165324</v>
      </c>
      <c r="I810" s="10" t="s">
        <v>1216</v>
      </c>
      <c r="J810" s="22">
        <v>45790</v>
      </c>
      <c r="K810" s="10">
        <v>7349039142</v>
      </c>
      <c r="L810" s="10" t="s">
        <v>546</v>
      </c>
      <c r="M810" s="10" t="s">
        <v>2106</v>
      </c>
      <c r="N810" s="10" t="s">
        <v>40</v>
      </c>
      <c r="O810" s="10" t="s">
        <v>41</v>
      </c>
      <c r="P810" s="10" t="s">
        <v>2360</v>
      </c>
      <c r="Q810" s="10" t="s">
        <v>2360</v>
      </c>
      <c r="R810" s="10" t="s">
        <v>2360</v>
      </c>
      <c r="S810" s="10" t="s">
        <v>2360</v>
      </c>
      <c r="T810" s="10" t="s">
        <v>2282</v>
      </c>
      <c r="U810" s="10" t="s">
        <v>2360</v>
      </c>
      <c r="V810" s="10" t="s">
        <v>2360</v>
      </c>
      <c r="W810" s="10" t="s">
        <v>2360</v>
      </c>
      <c r="X810" s="10" t="s">
        <v>2360</v>
      </c>
      <c r="Y810" s="10" t="s">
        <v>2360</v>
      </c>
      <c r="Z810" s="10" t="s">
        <v>2360</v>
      </c>
      <c r="AA810" s="10" t="s">
        <v>2282</v>
      </c>
      <c r="AB810" s="10" t="s">
        <v>2360</v>
      </c>
      <c r="AC810" s="10" t="s">
        <v>15</v>
      </c>
      <c r="AD810" s="10" t="s">
        <v>15</v>
      </c>
      <c r="AE810" s="10" t="s">
        <v>2360</v>
      </c>
      <c r="AF810" s="10" t="s">
        <v>15</v>
      </c>
      <c r="AG810" s="10" t="s">
        <v>15</v>
      </c>
      <c r="AH810" s="10" t="s">
        <v>2282</v>
      </c>
      <c r="AI810" s="10" t="s">
        <v>15</v>
      </c>
      <c r="AJ810" s="10" t="s">
        <v>15</v>
      </c>
      <c r="AK810" s="10" t="s">
        <v>15</v>
      </c>
      <c r="AL810" s="10" t="s">
        <v>15</v>
      </c>
      <c r="AM810" s="10" t="s">
        <v>2360</v>
      </c>
      <c r="AN810" s="10" t="s">
        <v>15</v>
      </c>
      <c r="AO810" s="10" t="s">
        <v>2282</v>
      </c>
      <c r="AP810" s="10" t="s">
        <v>15</v>
      </c>
      <c r="AQ810" s="10" t="s">
        <v>15</v>
      </c>
      <c r="AR810" s="10" t="s">
        <v>15</v>
      </c>
      <c r="AS810" s="10" t="s">
        <v>2360</v>
      </c>
      <c r="AT810" s="10" t="s">
        <v>15</v>
      </c>
      <c r="AU810" s="10">
        <f>SUM(COUNTIFS($P810:$AT810,{"Present - Approved","On behalf attendance - Approved","On behalf attendance - Regularise - Approved","Present - Regularise - Approved"}))</f>
        <v>27</v>
      </c>
      <c r="AV810" s="10">
        <f>SUM(COUNTIFS($P810:$AT810,{"Present - Awaiting","Present - Regularise - Awaiting"}))</f>
        <v>0</v>
      </c>
      <c r="AW810" s="10">
        <f>SUM(COUNTIFS($P810:$AT810,{"Weekoff - Approved","Weekoff Regularise - Approved","Weekoff - Regularise - Approved"}))</f>
        <v>4</v>
      </c>
      <c r="AX810" s="10">
        <f>SUM(COUNTIFS($P810:$AT810,{"Half Day - Approved","Halfday Present - Regularise - Approved","Halfday Present - Approved"}))/2</f>
        <v>0</v>
      </c>
      <c r="AY810" s="10">
        <f>SUM(COUNTIFS($P810:$AT810,{"Half Day - Awaiting"}))/2</f>
        <v>0</v>
      </c>
      <c r="AZ810" s="10">
        <f>COUNTIFS($P810:$AT810,"*Leave - approved*")</f>
        <v>0</v>
      </c>
      <c r="BA810" s="10">
        <f>SUM(COUNTIFS($P810:$AT810,{"Leave - Awaiting"}))</f>
        <v>0</v>
      </c>
      <c r="BB810" s="10">
        <f>COUNTIFS($P810:$AT810,"*Holiday*")</f>
        <v>0</v>
      </c>
      <c r="BC810" s="10">
        <f>SUM(COUNTIFS($P810:$AT810,{"Absent","Absent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0" s="10">
        <f>SUM(COUNTIFS($P810:$AT810,{"Not Marked","Halfday Present - Rejected","Half Day - Rejected","Marked Absent - Regularise - Rejected"}))</f>
        <v>0</v>
      </c>
      <c r="BE810" s="10">
        <f>COUNTIFS($P810:$AT810,"*NA*")</f>
        <v>0</v>
      </c>
      <c r="BF810" s="10">
        <f>SUM(AV810+AY810+BA810+BC810+BD810)</f>
        <v>0</v>
      </c>
      <c r="BG810" s="10">
        <f>SUM(AU810+AW810+AX810+AZ810+BB810)</f>
        <v>31</v>
      </c>
      <c r="BH810" s="10">
        <f>SUM($AU810:$BE810)</f>
        <v>31</v>
      </c>
      <c r="BI810" s="10">
        <f>BA810</f>
        <v>0</v>
      </c>
      <c r="BJ810" s="10">
        <f>BD810+BI810</f>
        <v>0</v>
      </c>
      <c r="BK810" s="10">
        <v>0</v>
      </c>
      <c r="BL810" s="10" t="s">
        <v>2380</v>
      </c>
      <c r="BM810" s="10" t="s">
        <v>2377</v>
      </c>
    </row>
    <row r="811" spans="1:65" x14ac:dyDescent="0.25">
      <c r="A811" s="10" t="s">
        <v>177</v>
      </c>
      <c r="B811" s="10" t="s">
        <v>454</v>
      </c>
      <c r="C811" s="10">
        <v>2003540650</v>
      </c>
      <c r="D811" s="10" t="s">
        <v>2261</v>
      </c>
      <c r="E811" s="10" t="s">
        <v>2262</v>
      </c>
      <c r="F811" s="10" t="s">
        <v>46</v>
      </c>
      <c r="G811" s="10" t="s">
        <v>47</v>
      </c>
      <c r="H811" s="10">
        <v>7972713650</v>
      </c>
      <c r="I811" s="10" t="s">
        <v>1216</v>
      </c>
      <c r="J811" s="22">
        <v>45778</v>
      </c>
      <c r="K811" s="10">
        <v>9096771352</v>
      </c>
      <c r="L811" s="10" t="s">
        <v>427</v>
      </c>
      <c r="M811" s="10" t="s">
        <v>428</v>
      </c>
      <c r="N811" s="10" t="s">
        <v>40</v>
      </c>
      <c r="O811" s="10" t="s">
        <v>41</v>
      </c>
      <c r="P811" s="10" t="s">
        <v>15</v>
      </c>
      <c r="Q811" s="10" t="s">
        <v>15</v>
      </c>
      <c r="R811" s="10" t="s">
        <v>15</v>
      </c>
      <c r="S811" s="10" t="s">
        <v>15</v>
      </c>
      <c r="T811" s="10" t="s">
        <v>2282</v>
      </c>
      <c r="U811" s="10" t="s">
        <v>15</v>
      </c>
      <c r="V811" s="10" t="s">
        <v>15</v>
      </c>
      <c r="W811" s="10" t="s">
        <v>15</v>
      </c>
      <c r="X811" s="10" t="s">
        <v>15</v>
      </c>
      <c r="Y811" s="10" t="s">
        <v>15</v>
      </c>
      <c r="Z811" s="10" t="s">
        <v>15</v>
      </c>
      <c r="AA811" s="10" t="s">
        <v>2282</v>
      </c>
      <c r="AB811" s="10" t="s">
        <v>15</v>
      </c>
      <c r="AC811" s="10" t="s">
        <v>15</v>
      </c>
      <c r="AD811" s="10" t="s">
        <v>15</v>
      </c>
      <c r="AE811" s="10" t="s">
        <v>15</v>
      </c>
      <c r="AF811" s="10" t="s">
        <v>15</v>
      </c>
      <c r="AG811" s="10" t="s">
        <v>15</v>
      </c>
      <c r="AH811" s="10" t="s">
        <v>2282</v>
      </c>
      <c r="AI811" s="10" t="s">
        <v>15</v>
      </c>
      <c r="AJ811" s="10" t="s">
        <v>15</v>
      </c>
      <c r="AK811" s="10" t="s">
        <v>15</v>
      </c>
      <c r="AL811" s="10" t="s">
        <v>15</v>
      </c>
      <c r="AM811" s="10" t="s">
        <v>15</v>
      </c>
      <c r="AN811" s="10" t="s">
        <v>15</v>
      </c>
      <c r="AO811" s="10" t="s">
        <v>2282</v>
      </c>
      <c r="AP811" s="10" t="s">
        <v>15</v>
      </c>
      <c r="AQ811" s="10" t="s">
        <v>2366</v>
      </c>
      <c r="AR811" s="10" t="s">
        <v>15</v>
      </c>
      <c r="AS811" s="10" t="s">
        <v>15</v>
      </c>
      <c r="AT811" s="10" t="s">
        <v>15</v>
      </c>
      <c r="AU811" s="10">
        <f>SUM(COUNTIFS($P811:$AT811,{"Present - Approved","On behalf attendance - Approved","On behalf attendance - Regularise - Approved","Present - Regularise - Approved"}))</f>
        <v>26</v>
      </c>
      <c r="AV811" s="10">
        <f>SUM(COUNTIFS($P811:$AT811,{"Present - Awaiting","Present - Regularise - Awaiting"}))</f>
        <v>0</v>
      </c>
      <c r="AW811" s="10">
        <f>SUM(COUNTIFS($P811:$AT811,{"Weekoff - Approved","Weekoff Regularise - Approved","Weekoff - Regularise - Approved"}))</f>
        <v>4</v>
      </c>
      <c r="AX811" s="10">
        <f>SUM(COUNTIFS($P811:$AT811,{"Half Day - Approved","Halfday Present - Regularise - Approved","Halfday Present - Approved"}))/2</f>
        <v>0.5</v>
      </c>
      <c r="AY811" s="10">
        <f>SUM(COUNTIFS($P811:$AT811,{"Half Day - Awaiting"}))/2</f>
        <v>0</v>
      </c>
      <c r="AZ811" s="10">
        <f>COUNTIFS($P811:$AT811,"*Leave - approved*")</f>
        <v>0</v>
      </c>
      <c r="BA811" s="10">
        <f>SUM(COUNTIFS($P811:$AT811,{"Leave - Awaiting"}))</f>
        <v>0</v>
      </c>
      <c r="BB811" s="10">
        <f>COUNTIFS($P811:$AT811,"*Holiday*")</f>
        <v>0</v>
      </c>
      <c r="BC811" s="10">
        <f>SUM(COUNTIFS($P811:$AT811,{"Absent","Absent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1" s="10">
        <f>SUM(COUNTIFS($P811:$AT811,{"Not Marked","Halfday Present - Rejected","Half Day - Rejected","Marked Absent - Regularise - Rejected"}))</f>
        <v>0</v>
      </c>
      <c r="BE811" s="10">
        <f>COUNTIFS($P811:$AT811,"*NA*")</f>
        <v>0</v>
      </c>
      <c r="BF811" s="10">
        <f>SUM(AV811+AY811+BA811+BC811+BD811)</f>
        <v>0</v>
      </c>
      <c r="BG811" s="10">
        <f>SUM(AU811+AW811+AX811+AZ811+BB811)</f>
        <v>30.5</v>
      </c>
      <c r="BH811" s="10">
        <f>SUM($AU811:$BE811)</f>
        <v>30.5</v>
      </c>
      <c r="BI811" s="10">
        <f>BA811</f>
        <v>0</v>
      </c>
      <c r="BJ811" s="10">
        <f>BD811+BI811</f>
        <v>0</v>
      </c>
      <c r="BK811" s="10">
        <v>0</v>
      </c>
      <c r="BL811" s="10" t="s">
        <v>2380</v>
      </c>
      <c r="BM811" s="10" t="s">
        <v>2377</v>
      </c>
    </row>
    <row r="812" spans="1:65" x14ac:dyDescent="0.25">
      <c r="A812" s="10" t="s">
        <v>177</v>
      </c>
      <c r="B812" s="10" t="s">
        <v>178</v>
      </c>
      <c r="C812" s="10" t="s">
        <v>2268</v>
      </c>
      <c r="D812" s="10" t="s">
        <v>2268</v>
      </c>
      <c r="E812" s="10" t="s">
        <v>2269</v>
      </c>
      <c r="F812" s="10" t="s">
        <v>46</v>
      </c>
      <c r="G812" s="10" t="s">
        <v>2135</v>
      </c>
      <c r="H812" s="10">
        <v>9594471652</v>
      </c>
      <c r="I812" s="10" t="s">
        <v>2270</v>
      </c>
      <c r="J812" s="22">
        <v>45824</v>
      </c>
      <c r="K812" s="10">
        <v>9137113879</v>
      </c>
      <c r="L812" s="10" t="s">
        <v>2271</v>
      </c>
      <c r="M812" s="10" t="s">
        <v>2271</v>
      </c>
      <c r="N812" s="10" t="s">
        <v>2390</v>
      </c>
      <c r="O812" s="10" t="s">
        <v>41</v>
      </c>
      <c r="P812" s="10" t="s">
        <v>25</v>
      </c>
      <c r="Q812" s="10" t="s">
        <v>25</v>
      </c>
      <c r="R812" s="10" t="s">
        <v>25</v>
      </c>
      <c r="S812" s="10" t="s">
        <v>25</v>
      </c>
      <c r="T812" s="10" t="s">
        <v>25</v>
      </c>
      <c r="U812" s="10" t="s">
        <v>25</v>
      </c>
      <c r="V812" s="10" t="s">
        <v>25</v>
      </c>
      <c r="W812" s="10" t="s">
        <v>25</v>
      </c>
      <c r="X812" s="10" t="s">
        <v>25</v>
      </c>
      <c r="Y812" s="10" t="s">
        <v>25</v>
      </c>
      <c r="Z812" s="10" t="s">
        <v>25</v>
      </c>
      <c r="AA812" s="10" t="s">
        <v>25</v>
      </c>
      <c r="AB812" s="10" t="s">
        <v>25</v>
      </c>
      <c r="AC812" s="10" t="s">
        <v>25</v>
      </c>
      <c r="AD812" s="10" t="s">
        <v>25</v>
      </c>
      <c r="AE812" s="10" t="s">
        <v>25</v>
      </c>
      <c r="AF812" s="10" t="s">
        <v>25</v>
      </c>
      <c r="AG812" s="10" t="s">
        <v>25</v>
      </c>
      <c r="AH812" s="10" t="s">
        <v>25</v>
      </c>
      <c r="AI812" s="10" t="s">
        <v>25</v>
      </c>
      <c r="AJ812" s="10" t="s">
        <v>25</v>
      </c>
      <c r="AK812" s="10" t="s">
        <v>25</v>
      </c>
      <c r="AL812" s="10" t="s">
        <v>25</v>
      </c>
      <c r="AM812" s="10" t="s">
        <v>25</v>
      </c>
      <c r="AN812" s="10" t="s">
        <v>25</v>
      </c>
      <c r="AO812" s="10" t="s">
        <v>25</v>
      </c>
      <c r="AP812" s="10" t="s">
        <v>2363</v>
      </c>
      <c r="AQ812" s="10" t="s">
        <v>2363</v>
      </c>
      <c r="AR812" s="10" t="s">
        <v>2363</v>
      </c>
      <c r="AS812" s="10" t="s">
        <v>15</v>
      </c>
      <c r="AT812" s="10" t="s">
        <v>2361</v>
      </c>
      <c r="AU812" s="10">
        <f>SUM(COUNTIFS($P812:$AT812,{"Present - Approved","On behalf attendance - Approved","On behalf attendance - Regularise - Approved","Present - Regularise - Approved"}))</f>
        <v>1</v>
      </c>
      <c r="AV812" s="10">
        <f>SUM(COUNTIFS($P812:$AT812,{"Present - Awaiting","Present - Regularise - Awaiting"}))</f>
        <v>3</v>
      </c>
      <c r="AW812" s="10">
        <f>SUM(COUNTIFS($P812:$AT812,{"Weekoff - Approved","Weekoff Regularise - Approved","Weekoff - Regularise - Approved"}))</f>
        <v>0</v>
      </c>
      <c r="AX812" s="10">
        <f>SUM(COUNTIFS($P812:$AT812,{"Half Day - Approved","Halfday Present - Regularise - Approved","Halfday Present - Approved"}))/2</f>
        <v>0</v>
      </c>
      <c r="AY812" s="10">
        <f>SUM(COUNTIFS($P812:$AT812,{"Half Day - Awaiting"}))/2</f>
        <v>0</v>
      </c>
      <c r="AZ812" s="10">
        <f>COUNTIFS($P812:$AT812,"*Leave - approved*")</f>
        <v>0</v>
      </c>
      <c r="BA812" s="10">
        <f>SUM(COUNTIFS($P812:$AT812,{"Leave - Awaiting"}))</f>
        <v>0</v>
      </c>
      <c r="BB812" s="10">
        <f>COUNTIFS($P812:$AT812,"*Holiday*")</f>
        <v>0</v>
      </c>
      <c r="BC812" s="10">
        <f>SUM(COUNTIFS($P812:$AT812,{"Absent","Absent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2" s="10">
        <f>SUM(COUNTIFS($P812:$AT812,{"Not Marked","Halfday Present - Rejected","Half Day - Rejected","Marked Absent - Regularise - Rejected"}))</f>
        <v>1</v>
      </c>
      <c r="BE812" s="10">
        <f>COUNTIFS($P812:$AT812,"*NA*")</f>
        <v>26</v>
      </c>
      <c r="BF812" s="10">
        <f>SUM(AV812+AY812+BA812+BC812+BD812)</f>
        <v>4</v>
      </c>
      <c r="BG812" s="10">
        <f>SUM(AU812+AW812+AX812+AZ812+BB812)</f>
        <v>1</v>
      </c>
      <c r="BH812" s="10">
        <f>SUM($AU812:$BE812)</f>
        <v>31</v>
      </c>
      <c r="BI812" s="10">
        <f>BA812</f>
        <v>0</v>
      </c>
      <c r="BJ812" s="10">
        <f>BD812+BI812</f>
        <v>1</v>
      </c>
      <c r="BK812" s="10">
        <v>4</v>
      </c>
      <c r="BL812" s="10" t="s">
        <v>2386</v>
      </c>
      <c r="BM812" s="10" t="s">
        <v>2377</v>
      </c>
    </row>
    <row r="813" spans="1:65" x14ac:dyDescent="0.25">
      <c r="A813" s="10" t="s">
        <v>64</v>
      </c>
      <c r="B813" s="10" t="s">
        <v>2139</v>
      </c>
      <c r="C813" s="10" t="s">
        <v>2272</v>
      </c>
      <c r="D813" s="10" t="s">
        <v>2272</v>
      </c>
      <c r="E813" s="10" t="s">
        <v>2273</v>
      </c>
      <c r="F813" s="10" t="s">
        <v>35</v>
      </c>
      <c r="G813" s="10" t="s">
        <v>47</v>
      </c>
      <c r="H813" s="10">
        <v>9121260041</v>
      </c>
      <c r="I813" s="10" t="s">
        <v>1216</v>
      </c>
      <c r="J813" s="22">
        <v>45782</v>
      </c>
      <c r="K813" s="10">
        <v>9666623184</v>
      </c>
      <c r="L813" s="10" t="s">
        <v>68</v>
      </c>
      <c r="M813" s="10" t="s">
        <v>2189</v>
      </c>
      <c r="N813" s="10" t="s">
        <v>2390</v>
      </c>
      <c r="O813" s="10" t="s">
        <v>41</v>
      </c>
      <c r="P813" s="10" t="s">
        <v>2360</v>
      </c>
      <c r="Q813" s="10" t="s">
        <v>2360</v>
      </c>
      <c r="R813" s="10" t="s">
        <v>2360</v>
      </c>
      <c r="S813" s="10" t="s">
        <v>2360</v>
      </c>
      <c r="T813" s="10" t="s">
        <v>2282</v>
      </c>
      <c r="U813" s="10" t="s">
        <v>2360</v>
      </c>
      <c r="V813" s="10" t="s">
        <v>2360</v>
      </c>
      <c r="W813" s="10" t="s">
        <v>2360</v>
      </c>
      <c r="X813" s="10" t="s">
        <v>15</v>
      </c>
      <c r="Y813" s="10" t="s">
        <v>2361</v>
      </c>
      <c r="Z813" s="10" t="s">
        <v>2361</v>
      </c>
      <c r="AA813" s="10" t="s">
        <v>2282</v>
      </c>
      <c r="AB813" s="10" t="s">
        <v>15</v>
      </c>
      <c r="AC813" s="10" t="s">
        <v>15</v>
      </c>
      <c r="AD813" s="10" t="s">
        <v>15</v>
      </c>
      <c r="AE813" s="10" t="s">
        <v>15</v>
      </c>
      <c r="AF813" s="10" t="s">
        <v>15</v>
      </c>
      <c r="AG813" s="10" t="s">
        <v>15</v>
      </c>
      <c r="AH813" s="10" t="s">
        <v>2282</v>
      </c>
      <c r="AI813" s="10" t="s">
        <v>15</v>
      </c>
      <c r="AJ813" s="10" t="s">
        <v>2361</v>
      </c>
      <c r="AK813" s="10" t="s">
        <v>2361</v>
      </c>
      <c r="AL813" s="10" t="s">
        <v>15</v>
      </c>
      <c r="AM813" s="10" t="s">
        <v>15</v>
      </c>
      <c r="AN813" s="10" t="s">
        <v>15</v>
      </c>
      <c r="AO813" s="10" t="s">
        <v>2282</v>
      </c>
      <c r="AP813" s="10" t="s">
        <v>15</v>
      </c>
      <c r="AQ813" s="10" t="s">
        <v>15</v>
      </c>
      <c r="AR813" s="10" t="s">
        <v>15</v>
      </c>
      <c r="AS813" s="10" t="s">
        <v>2361</v>
      </c>
      <c r="AT813" s="10" t="s">
        <v>15</v>
      </c>
      <c r="AU813" s="10">
        <f>SUM(COUNTIFS($P813:$AT813,{"Present - Approved","On behalf attendance - Approved","On behalf attendance - Regularise - Approved","Present - Regularise - Approved"}))</f>
        <v>22</v>
      </c>
      <c r="AV813" s="10">
        <f>SUM(COUNTIFS($P813:$AT813,{"Present - Awaiting","Present - Regularise - Awaiting"}))</f>
        <v>0</v>
      </c>
      <c r="AW813" s="10">
        <f>SUM(COUNTIFS($P813:$AT813,{"Weekoff - Approved","Weekoff Regularise - Approved","Weekoff - Regularise - Approved"}))</f>
        <v>4</v>
      </c>
      <c r="AX813" s="10">
        <f>SUM(COUNTIFS($P813:$AT813,{"Half Day - Approved","Halfday Present - Regularise - Approved","Halfday Present - Approved"}))/2</f>
        <v>0</v>
      </c>
      <c r="AY813" s="10">
        <f>SUM(COUNTIFS($P813:$AT813,{"Half Day - Awaiting"}))/2</f>
        <v>0</v>
      </c>
      <c r="AZ813" s="10">
        <f>COUNTIFS($P813:$AT813,"*Leave - approved*")</f>
        <v>0</v>
      </c>
      <c r="BA813" s="10">
        <f>SUM(COUNTIFS($P813:$AT813,{"Leave - Awaiting"}))</f>
        <v>0</v>
      </c>
      <c r="BB813" s="10">
        <f>COUNTIFS($P813:$AT813,"*Holiday*")</f>
        <v>0</v>
      </c>
      <c r="BC813" s="10">
        <f>SUM(COUNTIFS($P813:$AT813,{"Absent","Absent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3" s="10">
        <f>SUM(COUNTIFS($P813:$AT813,{"Not Marked","Halfday Present - Rejected","Half Day - Rejected","Marked Absent - Regularise - Rejected"}))</f>
        <v>5</v>
      </c>
      <c r="BE813" s="10">
        <f>COUNTIFS($P813:$AT813,"*NA*")</f>
        <v>0</v>
      </c>
      <c r="BF813" s="10">
        <f>SUM(AV813+AY813+BA813+BC813+BD813)</f>
        <v>5</v>
      </c>
      <c r="BG813" s="10">
        <f>SUM(AU813+AW813+AX813+AZ813+BB813)</f>
        <v>26</v>
      </c>
      <c r="BH813" s="10">
        <f>SUM($AU813:$BE813)</f>
        <v>31</v>
      </c>
      <c r="BI813" s="10">
        <f>BA813</f>
        <v>0</v>
      </c>
      <c r="BJ813" s="10">
        <f>BD813+BI813</f>
        <v>5</v>
      </c>
      <c r="BK813" s="10">
        <v>5</v>
      </c>
      <c r="BL813" s="10" t="s">
        <v>2384</v>
      </c>
      <c r="BM813" s="10" t="s">
        <v>2377</v>
      </c>
    </row>
    <row r="814" spans="1:65" x14ac:dyDescent="0.25">
      <c r="A814" s="10" t="s">
        <v>64</v>
      </c>
      <c r="B814" s="10" t="s">
        <v>2139</v>
      </c>
      <c r="C814" s="10" t="s">
        <v>2274</v>
      </c>
      <c r="D814" s="10" t="s">
        <v>2274</v>
      </c>
      <c r="E814" s="10" t="s">
        <v>2275</v>
      </c>
      <c r="F814" s="10" t="s">
        <v>35</v>
      </c>
      <c r="G814" s="10" t="s">
        <v>47</v>
      </c>
      <c r="H814" s="10">
        <v>8897143010</v>
      </c>
      <c r="I814" s="10" t="s">
        <v>1216</v>
      </c>
      <c r="J814" s="22">
        <v>45799</v>
      </c>
      <c r="K814" s="10">
        <v>9553835807</v>
      </c>
      <c r="L814" s="10" t="s">
        <v>379</v>
      </c>
      <c r="M814" s="10" t="s">
        <v>69</v>
      </c>
      <c r="N814" s="10" t="s">
        <v>2390</v>
      </c>
      <c r="O814" s="10" t="s">
        <v>41</v>
      </c>
      <c r="P814" s="10" t="s">
        <v>25</v>
      </c>
      <c r="Q814" s="10" t="s">
        <v>2367</v>
      </c>
      <c r="R814" s="10" t="s">
        <v>2367</v>
      </c>
      <c r="S814" s="10" t="s">
        <v>2367</v>
      </c>
      <c r="T814" s="10" t="s">
        <v>2282</v>
      </c>
      <c r="U814" s="10" t="s">
        <v>2361</v>
      </c>
      <c r="V814" s="10" t="s">
        <v>2367</v>
      </c>
      <c r="W814" s="10" t="s">
        <v>2367</v>
      </c>
      <c r="X814" s="10" t="s">
        <v>15</v>
      </c>
      <c r="Y814" s="10" t="s">
        <v>15</v>
      </c>
      <c r="Z814" s="10" t="s">
        <v>15</v>
      </c>
      <c r="AA814" s="10" t="s">
        <v>2282</v>
      </c>
      <c r="AB814" s="10" t="s">
        <v>15</v>
      </c>
      <c r="AC814" s="10" t="s">
        <v>15</v>
      </c>
      <c r="AD814" s="10" t="s">
        <v>15</v>
      </c>
      <c r="AE814" s="10" t="s">
        <v>15</v>
      </c>
      <c r="AF814" s="10" t="s">
        <v>15</v>
      </c>
      <c r="AG814" s="10" t="s">
        <v>15</v>
      </c>
      <c r="AH814" s="10" t="s">
        <v>2282</v>
      </c>
      <c r="AI814" s="10" t="s">
        <v>15</v>
      </c>
      <c r="AJ814" s="10" t="s">
        <v>2361</v>
      </c>
      <c r="AK814" s="10" t="s">
        <v>15</v>
      </c>
      <c r="AL814" s="10" t="s">
        <v>15</v>
      </c>
      <c r="AM814" s="10" t="s">
        <v>15</v>
      </c>
      <c r="AN814" s="10" t="s">
        <v>15</v>
      </c>
      <c r="AO814" s="10" t="s">
        <v>2282</v>
      </c>
      <c r="AP814" s="10" t="s">
        <v>15</v>
      </c>
      <c r="AQ814" s="10" t="s">
        <v>15</v>
      </c>
      <c r="AR814" s="10" t="s">
        <v>2361</v>
      </c>
      <c r="AS814" s="10" t="s">
        <v>15</v>
      </c>
      <c r="AT814" s="10" t="s">
        <v>15</v>
      </c>
      <c r="AU814" s="10">
        <f>SUM(COUNTIFS($P814:$AT814,{"Present - Approved","On behalf attendance - Approved","On behalf attendance - Regularise - Approved","Present - Regularise - Approved"}))</f>
        <v>23</v>
      </c>
      <c r="AV814" s="10">
        <f>SUM(COUNTIFS($P814:$AT814,{"Present - Awaiting","Present - Regularise - Awaiting"}))</f>
        <v>0</v>
      </c>
      <c r="AW814" s="10">
        <f>SUM(COUNTIFS($P814:$AT814,{"Weekoff - Approved","Weekoff Regularise - Approved","Weekoff - Regularise - Approved"}))</f>
        <v>4</v>
      </c>
      <c r="AX814" s="10">
        <f>SUM(COUNTIFS($P814:$AT814,{"Half Day - Approved","Halfday Present - Regularise - Approved","Halfday Present - Approved"}))/2</f>
        <v>0</v>
      </c>
      <c r="AY814" s="10">
        <f>SUM(COUNTIFS($P814:$AT814,{"Half Day - Awaiting"}))/2</f>
        <v>0</v>
      </c>
      <c r="AZ814" s="10">
        <f>COUNTIFS($P814:$AT814,"*Leave - approved*")</f>
        <v>0</v>
      </c>
      <c r="BA814" s="10">
        <f>SUM(COUNTIFS($P814:$AT814,{"Leave - Awaiting"}))</f>
        <v>0</v>
      </c>
      <c r="BB814" s="10">
        <f>COUNTIFS($P814:$AT814,"*Holiday*")</f>
        <v>0</v>
      </c>
      <c r="BC814" s="10">
        <f>SUM(COUNTIFS($P814:$AT814,{"Absent","Absent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4" s="10">
        <f>SUM(COUNTIFS($P814:$AT814,{"Not Marked","Halfday Present - Rejected","Half Day - Rejected","Marked Absent - Regularise - Rejected"}))</f>
        <v>3</v>
      </c>
      <c r="BE814" s="10">
        <f>COUNTIFS($P814:$AT814,"*NA*")</f>
        <v>1</v>
      </c>
      <c r="BF814" s="10">
        <f>SUM(AV814+AY814+BA814+BC814+BD814)</f>
        <v>3</v>
      </c>
      <c r="BG814" s="10">
        <f>SUM(AU814+AW814+AX814+AZ814+BB814)</f>
        <v>27</v>
      </c>
      <c r="BH814" s="10">
        <f>SUM($AU814:$BE814)</f>
        <v>31</v>
      </c>
      <c r="BI814" s="10">
        <f>BA814</f>
        <v>0</v>
      </c>
      <c r="BJ814" s="10">
        <f>BD814+BI814</f>
        <v>3</v>
      </c>
      <c r="BK814" s="10">
        <v>3</v>
      </c>
      <c r="BL814" s="10" t="s">
        <v>2384</v>
      </c>
      <c r="BM814" s="10" t="s">
        <v>2377</v>
      </c>
    </row>
    <row r="815" spans="1:65" x14ac:dyDescent="0.25">
      <c r="A815" s="10" t="s">
        <v>2276</v>
      </c>
      <c r="B815" s="10" t="s">
        <v>2276</v>
      </c>
      <c r="C815" s="10" t="s">
        <v>2277</v>
      </c>
      <c r="D815" s="10" t="s">
        <v>2277</v>
      </c>
      <c r="E815" s="10" t="s">
        <v>2278</v>
      </c>
      <c r="F815" s="10" t="s">
        <v>46</v>
      </c>
      <c r="G815" s="10" t="s">
        <v>36</v>
      </c>
      <c r="H815" s="10">
        <v>7767043142</v>
      </c>
      <c r="I815" s="10" t="s">
        <v>228</v>
      </c>
      <c r="J815" s="22">
        <v>45793</v>
      </c>
      <c r="K815" s="10">
        <v>9307428549</v>
      </c>
      <c r="L815" s="10" t="s">
        <v>2069</v>
      </c>
      <c r="M815" s="10" t="s">
        <v>2069</v>
      </c>
      <c r="N815" s="10" t="s">
        <v>2390</v>
      </c>
      <c r="O815" s="10" t="s">
        <v>41</v>
      </c>
      <c r="P815" s="10" t="s">
        <v>2360</v>
      </c>
      <c r="Q815" s="10" t="s">
        <v>2360</v>
      </c>
      <c r="R815" s="10" t="s">
        <v>2360</v>
      </c>
      <c r="S815" s="10" t="s">
        <v>2360</v>
      </c>
      <c r="T815" s="10" t="s">
        <v>2282</v>
      </c>
      <c r="U815" s="10" t="s">
        <v>15</v>
      </c>
      <c r="V815" s="10" t="s">
        <v>15</v>
      </c>
      <c r="W815" s="10" t="s">
        <v>15</v>
      </c>
      <c r="X815" s="10" t="s">
        <v>15</v>
      </c>
      <c r="Y815" s="10" t="s">
        <v>15</v>
      </c>
      <c r="Z815" s="10" t="s">
        <v>15</v>
      </c>
      <c r="AA815" s="10" t="s">
        <v>2282</v>
      </c>
      <c r="AB815" s="10" t="s">
        <v>15</v>
      </c>
      <c r="AC815" s="10" t="s">
        <v>15</v>
      </c>
      <c r="AD815" s="10" t="s">
        <v>2360</v>
      </c>
      <c r="AE815" s="10" t="s">
        <v>15</v>
      </c>
      <c r="AF815" s="10" t="s">
        <v>15</v>
      </c>
      <c r="AG815" s="10" t="s">
        <v>2360</v>
      </c>
      <c r="AH815" s="10" t="s">
        <v>2282</v>
      </c>
      <c r="AI815" s="10" t="s">
        <v>2359</v>
      </c>
      <c r="AJ815" s="10" t="s">
        <v>15</v>
      </c>
      <c r="AK815" s="10" t="s">
        <v>15</v>
      </c>
      <c r="AL815" s="10" t="s">
        <v>2360</v>
      </c>
      <c r="AM815" s="10" t="s">
        <v>15</v>
      </c>
      <c r="AN815" s="10" t="s">
        <v>15</v>
      </c>
      <c r="AO815" s="10" t="s">
        <v>2282</v>
      </c>
      <c r="AP815" s="10" t="s">
        <v>15</v>
      </c>
      <c r="AQ815" s="10" t="s">
        <v>15</v>
      </c>
      <c r="AR815" s="10" t="s">
        <v>15</v>
      </c>
      <c r="AS815" s="10" t="s">
        <v>15</v>
      </c>
      <c r="AT815" s="10" t="s">
        <v>15</v>
      </c>
      <c r="AU815" s="10">
        <f>SUM(COUNTIFS($P815:$AT815,{"Present - Approved","On behalf attendance - Approved","On behalf attendance - Regularise - Approved","Present - Regularise - Approved"}))</f>
        <v>26</v>
      </c>
      <c r="AV815" s="10">
        <f>SUM(COUNTIFS($P815:$AT815,{"Present - Awaiting","Present - Regularise - Awaiting"}))</f>
        <v>0</v>
      </c>
      <c r="AW815" s="10">
        <f>SUM(COUNTIFS($P815:$AT815,{"Weekoff - Approved","Weekoff Regularise - Approved","Weekoff - Regularise - Approved"}))</f>
        <v>4</v>
      </c>
      <c r="AX815" s="10">
        <f>SUM(COUNTIFS($P815:$AT815,{"Half Day - Approved","Halfday Present - Regularise - Approved","Halfday Present - Approved"}))/2</f>
        <v>0</v>
      </c>
      <c r="AY815" s="10">
        <f>SUM(COUNTIFS($P815:$AT815,{"Half Day - Awaiting"}))/2</f>
        <v>0</v>
      </c>
      <c r="AZ815" s="10">
        <f>COUNTIFS($P815:$AT815,"*Leave - approved*")</f>
        <v>1</v>
      </c>
      <c r="BA815" s="10">
        <f>SUM(COUNTIFS($P815:$AT815,{"Leave - Awaiting"}))</f>
        <v>0</v>
      </c>
      <c r="BB815" s="10">
        <f>COUNTIFS($P815:$AT815,"*Holiday*")</f>
        <v>0</v>
      </c>
      <c r="BC815" s="10">
        <f>SUM(COUNTIFS($P815:$AT815,{"Absent","Absent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5" s="10">
        <f>SUM(COUNTIFS($P815:$AT815,{"Not Marked","Halfday Present - Rejected","Half Day - Rejected","Marked Absent - Regularise - Rejected"}))</f>
        <v>0</v>
      </c>
      <c r="BE815" s="10">
        <f>COUNTIFS($P815:$AT815,"*NA*")</f>
        <v>0</v>
      </c>
      <c r="BF815" s="10">
        <f>SUM(AV815+AY815+BA815+BC815+BD815)</f>
        <v>0</v>
      </c>
      <c r="BG815" s="10">
        <f>SUM(AU815+AW815+AX815+AZ815+BB815)</f>
        <v>31</v>
      </c>
      <c r="BH815" s="10">
        <f>SUM($AU815:$BE815)</f>
        <v>31</v>
      </c>
      <c r="BI815" s="10">
        <f>BA815</f>
        <v>0</v>
      </c>
      <c r="BJ815" s="10">
        <f>BD815+BI815</f>
        <v>0</v>
      </c>
      <c r="BK815" s="10">
        <v>0</v>
      </c>
      <c r="BL815" s="10" t="s">
        <v>2380</v>
      </c>
      <c r="BM815" s="10" t="s">
        <v>2377</v>
      </c>
    </row>
    <row r="816" spans="1:65" x14ac:dyDescent="0.25">
      <c r="A816" s="10" t="s">
        <v>151</v>
      </c>
      <c r="B816" s="10" t="s">
        <v>2263</v>
      </c>
      <c r="C816" s="10">
        <v>2003540626</v>
      </c>
      <c r="D816" s="10" t="s">
        <v>2264</v>
      </c>
      <c r="E816" s="10" t="s">
        <v>2265</v>
      </c>
      <c r="F816" s="10" t="s">
        <v>104</v>
      </c>
      <c r="G816" s="10" t="s">
        <v>47</v>
      </c>
      <c r="H816" s="10">
        <v>8239628608</v>
      </c>
      <c r="I816" s="10" t="s">
        <v>1216</v>
      </c>
      <c r="J816" s="22">
        <v>45778</v>
      </c>
      <c r="K816" s="10">
        <v>9672996782</v>
      </c>
      <c r="L816" s="10" t="s">
        <v>694</v>
      </c>
      <c r="M816" s="10" t="s">
        <v>2212</v>
      </c>
      <c r="N816" s="10" t="s">
        <v>40</v>
      </c>
      <c r="O816" s="10" t="s">
        <v>41</v>
      </c>
      <c r="P816" s="10" t="s">
        <v>2367</v>
      </c>
      <c r="Q816" s="10" t="s">
        <v>2367</v>
      </c>
      <c r="R816" s="10" t="s">
        <v>2367</v>
      </c>
      <c r="S816" s="10" t="s">
        <v>2367</v>
      </c>
      <c r="T816" s="10" t="s">
        <v>2282</v>
      </c>
      <c r="U816" s="10" t="s">
        <v>2367</v>
      </c>
      <c r="V816" s="10" t="s">
        <v>2367</v>
      </c>
      <c r="W816" s="10" t="s">
        <v>2359</v>
      </c>
      <c r="X816" s="10" t="s">
        <v>2367</v>
      </c>
      <c r="Y816" s="10" t="s">
        <v>2367</v>
      </c>
      <c r="Z816" s="10" t="s">
        <v>2367</v>
      </c>
      <c r="AA816" s="10" t="s">
        <v>2282</v>
      </c>
      <c r="AB816" s="10" t="s">
        <v>2367</v>
      </c>
      <c r="AC816" s="10" t="s">
        <v>2367</v>
      </c>
      <c r="AD816" s="10" t="s">
        <v>2367</v>
      </c>
      <c r="AE816" s="10" t="s">
        <v>2367</v>
      </c>
      <c r="AF816" s="10" t="s">
        <v>2367</v>
      </c>
      <c r="AG816" s="10" t="s">
        <v>2362</v>
      </c>
      <c r="AH816" s="10" t="s">
        <v>2282</v>
      </c>
      <c r="AI816" s="10" t="s">
        <v>2367</v>
      </c>
      <c r="AJ816" s="10" t="s">
        <v>2367</v>
      </c>
      <c r="AK816" s="10" t="s">
        <v>2359</v>
      </c>
      <c r="AL816" s="10" t="s">
        <v>2367</v>
      </c>
      <c r="AM816" s="10" t="s">
        <v>2367</v>
      </c>
      <c r="AN816" s="10" t="s">
        <v>2367</v>
      </c>
      <c r="AO816" s="10" t="s">
        <v>2282</v>
      </c>
      <c r="AP816" s="10" t="s">
        <v>2367</v>
      </c>
      <c r="AQ816" s="10" t="s">
        <v>2367</v>
      </c>
      <c r="AR816" s="10" t="s">
        <v>2367</v>
      </c>
      <c r="AS816" s="10" t="s">
        <v>2359</v>
      </c>
      <c r="AT816" s="10" t="s">
        <v>15</v>
      </c>
      <c r="AU816" s="10">
        <f>SUM(COUNTIFS($P816:$AT816,{"Present - Approved","On behalf attendance - Approved","On behalf attendance - Regularise - Approved","Present - Regularise - Approved"}))</f>
        <v>23</v>
      </c>
      <c r="AV816" s="10">
        <f>SUM(COUNTIFS($P816:$AT816,{"Present - Awaiting","Present - Regularise - Awaiting"}))</f>
        <v>0</v>
      </c>
      <c r="AW816" s="10">
        <f>SUM(COUNTIFS($P816:$AT816,{"Weekoff - Approved","Weekoff Regularise - Approved","Weekoff - Regularise - Approved"}))</f>
        <v>4</v>
      </c>
      <c r="AX816" s="10">
        <f>SUM(COUNTIFS($P816:$AT816,{"Half Day - Approved","Halfday Present - Regularise - Approved","Halfday Present - Approved"}))/2</f>
        <v>0</v>
      </c>
      <c r="AY816" s="10">
        <f>SUM(COUNTIFS($P816:$AT816,{"Half Day - Awaiting"}))/2</f>
        <v>0</v>
      </c>
      <c r="AZ816" s="10">
        <f>COUNTIFS($P816:$AT816,"*Leave - approved*")</f>
        <v>3</v>
      </c>
      <c r="BA816" s="10">
        <f>SUM(COUNTIFS($P816:$AT816,{"Leave - Awaiting"}))</f>
        <v>0</v>
      </c>
      <c r="BB816" s="10">
        <f>COUNTIFS($P816:$AT816,"*Holiday*")</f>
        <v>1</v>
      </c>
      <c r="BC816" s="10">
        <f>SUM(COUNTIFS($P816:$AT816,{"Absent","Absent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6" s="10">
        <f>SUM(COUNTIFS($P816:$AT816,{"Not Marked","Halfday Present - Rejected","Half Day - Rejected","Marked Absent - Regularise - Rejected"}))</f>
        <v>0</v>
      </c>
      <c r="BE816" s="10">
        <f>COUNTIFS($P816:$AT816,"*NA*")</f>
        <v>0</v>
      </c>
      <c r="BF816" s="10">
        <f>SUM(AV816+AY816+BA816+BC816+BD816)</f>
        <v>0</v>
      </c>
      <c r="BG816" s="10">
        <f>SUM(AU816+AW816+AX816+AZ816+BB816)</f>
        <v>31</v>
      </c>
      <c r="BH816" s="10">
        <f>SUM($AU816:$BE816)</f>
        <v>31</v>
      </c>
      <c r="BI816" s="10">
        <f>BA816</f>
        <v>0</v>
      </c>
      <c r="BJ816" s="10">
        <f>BD816+BI816</f>
        <v>0</v>
      </c>
      <c r="BK816" s="10">
        <v>0</v>
      </c>
      <c r="BL816" s="10" t="s">
        <v>2380</v>
      </c>
      <c r="BM816" s="10" t="s">
        <v>2377</v>
      </c>
    </row>
    <row r="817" spans="1:65" x14ac:dyDescent="0.25">
      <c r="A817" s="10" t="s">
        <v>87</v>
      </c>
      <c r="B817" s="10" t="s">
        <v>2283</v>
      </c>
      <c r="C817" s="10" t="s">
        <v>2284</v>
      </c>
      <c r="D817" s="10" t="s">
        <v>2284</v>
      </c>
      <c r="E817" s="10" t="s">
        <v>2285</v>
      </c>
      <c r="F817" s="10" t="s">
        <v>91</v>
      </c>
      <c r="G817" s="11" t="s">
        <v>47</v>
      </c>
      <c r="H817" s="11">
        <v>6297546145</v>
      </c>
      <c r="I817" s="10" t="s">
        <v>1216</v>
      </c>
      <c r="J817" s="22">
        <v>45809</v>
      </c>
      <c r="K817" s="10">
        <v>7001126064</v>
      </c>
      <c r="L817" s="10" t="s">
        <v>356</v>
      </c>
      <c r="M817" s="11" t="s">
        <v>357</v>
      </c>
      <c r="N817" s="10" t="s">
        <v>2390</v>
      </c>
      <c r="O817" s="10" t="s">
        <v>41</v>
      </c>
      <c r="P817" s="10" t="s">
        <v>25</v>
      </c>
      <c r="Q817" s="10" t="s">
        <v>25</v>
      </c>
      <c r="R817" s="10" t="s">
        <v>25</v>
      </c>
      <c r="S817" s="10" t="s">
        <v>25</v>
      </c>
      <c r="T817" s="10" t="s">
        <v>25</v>
      </c>
      <c r="U817" s="10" t="s">
        <v>25</v>
      </c>
      <c r="V817" s="10" t="s">
        <v>25</v>
      </c>
      <c r="W817" s="10" t="s">
        <v>25</v>
      </c>
      <c r="X817" s="10" t="s">
        <v>25</v>
      </c>
      <c r="Y817" s="10" t="s">
        <v>25</v>
      </c>
      <c r="Z817" s="10" t="s">
        <v>25</v>
      </c>
      <c r="AA817" s="10" t="s">
        <v>2282</v>
      </c>
      <c r="AB817" s="10" t="s">
        <v>2361</v>
      </c>
      <c r="AC817" s="10" t="s">
        <v>2361</v>
      </c>
      <c r="AD817" s="10" t="s">
        <v>2361</v>
      </c>
      <c r="AE817" s="10" t="s">
        <v>2361</v>
      </c>
      <c r="AF817" s="10" t="s">
        <v>15</v>
      </c>
      <c r="AG817" s="10" t="s">
        <v>15</v>
      </c>
      <c r="AH817" s="10" t="s">
        <v>2282</v>
      </c>
      <c r="AI817" s="10" t="s">
        <v>15</v>
      </c>
      <c r="AJ817" s="10" t="s">
        <v>15</v>
      </c>
      <c r="AK817" s="10" t="s">
        <v>15</v>
      </c>
      <c r="AL817" s="10" t="s">
        <v>15</v>
      </c>
      <c r="AM817" s="10" t="s">
        <v>15</v>
      </c>
      <c r="AN817" s="10" t="s">
        <v>15</v>
      </c>
      <c r="AO817" s="10" t="s">
        <v>2282</v>
      </c>
      <c r="AP817" s="10" t="s">
        <v>2359</v>
      </c>
      <c r="AQ817" s="10" t="s">
        <v>2359</v>
      </c>
      <c r="AR817" s="10" t="s">
        <v>15</v>
      </c>
      <c r="AS817" s="10" t="s">
        <v>15</v>
      </c>
      <c r="AT817" s="10" t="s">
        <v>15</v>
      </c>
      <c r="AU817" s="10">
        <f>SUM(COUNTIFS($P817:$AT817,{"Present - Approved","On behalf attendance - Approved","On behalf attendance - Regularise - Approved","Present - Regularise - Approved"}))</f>
        <v>11</v>
      </c>
      <c r="AV817" s="10">
        <f>SUM(COUNTIFS($P817:$AT817,{"Present - Awaiting","Present - Regularise - Awaiting"}))</f>
        <v>0</v>
      </c>
      <c r="AW817" s="10">
        <f>SUM(COUNTIFS($P817:$AT817,{"Weekoff - Approved","Weekoff Regularise - Approved","Weekoff - Regularise - Approved"}))</f>
        <v>3</v>
      </c>
      <c r="AX817" s="10">
        <f>SUM(COUNTIFS($P817:$AT817,{"Half Day - Approved","Halfday Present - Regularise - Approved","Halfday Present - Approved"}))/2</f>
        <v>0</v>
      </c>
      <c r="AY817" s="10">
        <f>SUM(COUNTIFS($P817:$AT817,{"Half Day - Awaiting"}))/2</f>
        <v>0</v>
      </c>
      <c r="AZ817" s="10">
        <f>COUNTIFS($P817:$AT817,"*Leave - approved*")</f>
        <v>2</v>
      </c>
      <c r="BA817" s="10">
        <f>SUM(COUNTIFS($P817:$AT817,{"Leave - Awaiting"}))</f>
        <v>0</v>
      </c>
      <c r="BB817" s="10">
        <f>COUNTIFS($P817:$AT817,"*Holiday*")</f>
        <v>0</v>
      </c>
      <c r="BC817" s="10">
        <f>SUM(COUNTIFS($P817:$AT817,{"Absent","Absent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7" s="10">
        <f>SUM(COUNTIFS($P817:$AT817,{"Not Marked","Halfday Present - Rejected","Half Day - Rejected","Marked Absent - Regularise - Rejected"}))</f>
        <v>4</v>
      </c>
      <c r="BE817" s="10">
        <f>COUNTIFS($P817:$AT817,"*NA*")</f>
        <v>11</v>
      </c>
      <c r="BF817" s="10">
        <f t="shared" ref="BF817:BF829" si="1">SUM(AV817+AY817+BA817+BC817+BD817)</f>
        <v>4</v>
      </c>
      <c r="BG817" s="10">
        <f t="shared" ref="BG817:BG828" si="2">SUM(AU817+AW817+AX817+AZ817+BB817)</f>
        <v>16</v>
      </c>
      <c r="BH817" s="10">
        <f>SUM($AU817:$BE817)</f>
        <v>31</v>
      </c>
      <c r="BI817" s="10">
        <f t="shared" ref="BI817:BI828" si="3">BA817</f>
        <v>0</v>
      </c>
      <c r="BJ817" s="10">
        <f t="shared" ref="BJ817:BJ828" si="4">BD817+BI817</f>
        <v>4</v>
      </c>
      <c r="BK817" s="10">
        <v>4</v>
      </c>
      <c r="BL817" s="10" t="s">
        <v>2384</v>
      </c>
      <c r="BM817" s="10" t="s">
        <v>2377</v>
      </c>
    </row>
    <row r="818" spans="1:65" x14ac:dyDescent="0.25">
      <c r="A818" s="10" t="s">
        <v>1005</v>
      </c>
      <c r="B818" s="10" t="s">
        <v>1766</v>
      </c>
      <c r="C818" s="10" t="s">
        <v>2286</v>
      </c>
      <c r="D818" s="10" t="s">
        <v>2286</v>
      </c>
      <c r="E818" s="10" t="s">
        <v>2287</v>
      </c>
      <c r="F818" s="10" t="s">
        <v>46</v>
      </c>
      <c r="G818" s="11" t="s">
        <v>47</v>
      </c>
      <c r="H818" s="11">
        <v>9404020287</v>
      </c>
      <c r="I818" s="10" t="s">
        <v>1216</v>
      </c>
      <c r="J818" s="22">
        <v>45811</v>
      </c>
      <c r="K818" s="10">
        <v>7720885148</v>
      </c>
      <c r="L818" s="10" t="s">
        <v>1009</v>
      </c>
      <c r="M818" s="11" t="s">
        <v>2288</v>
      </c>
      <c r="N818" s="10" t="s">
        <v>2390</v>
      </c>
      <c r="O818" s="10" t="s">
        <v>41</v>
      </c>
      <c r="P818" s="10" t="s">
        <v>25</v>
      </c>
      <c r="Q818" s="10" t="s">
        <v>25</v>
      </c>
      <c r="R818" s="10" t="s">
        <v>25</v>
      </c>
      <c r="S818" s="10" t="s">
        <v>25</v>
      </c>
      <c r="T818" s="10" t="s">
        <v>25</v>
      </c>
      <c r="U818" s="10" t="s">
        <v>25</v>
      </c>
      <c r="V818" s="10" t="s">
        <v>25</v>
      </c>
      <c r="W818" s="10" t="s">
        <v>25</v>
      </c>
      <c r="X818" s="10" t="s">
        <v>25</v>
      </c>
      <c r="Y818" s="10" t="s">
        <v>25</v>
      </c>
      <c r="Z818" s="10" t="s">
        <v>25</v>
      </c>
      <c r="AA818" s="10" t="s">
        <v>25</v>
      </c>
      <c r="AB818" s="10" t="s">
        <v>25</v>
      </c>
      <c r="AC818" s="10" t="s">
        <v>2360</v>
      </c>
      <c r="AD818" s="10" t="s">
        <v>15</v>
      </c>
      <c r="AE818" s="10" t="s">
        <v>2360</v>
      </c>
      <c r="AF818" s="10" t="s">
        <v>15</v>
      </c>
      <c r="AG818" s="10" t="s">
        <v>15</v>
      </c>
      <c r="AH818" s="10" t="s">
        <v>2282</v>
      </c>
      <c r="AI818" s="10" t="s">
        <v>15</v>
      </c>
      <c r="AJ818" s="10" t="s">
        <v>15</v>
      </c>
      <c r="AK818" s="10" t="s">
        <v>15</v>
      </c>
      <c r="AL818" s="10" t="s">
        <v>15</v>
      </c>
      <c r="AM818" s="10" t="s">
        <v>15</v>
      </c>
      <c r="AN818" s="10" t="s">
        <v>15</v>
      </c>
      <c r="AO818" s="10" t="s">
        <v>2282</v>
      </c>
      <c r="AP818" s="10" t="s">
        <v>15</v>
      </c>
      <c r="AQ818" s="10" t="s">
        <v>15</v>
      </c>
      <c r="AR818" s="10" t="s">
        <v>15</v>
      </c>
      <c r="AS818" s="10" t="s">
        <v>15</v>
      </c>
      <c r="AT818" s="10" t="s">
        <v>15</v>
      </c>
      <c r="AU818" s="10">
        <f>SUM(COUNTIFS($P818:$AT818,{"Present - Approved","On behalf attendance - Approved","On behalf attendance - Regularise - Approved","Present - Regularise - Approved"}))</f>
        <v>16</v>
      </c>
      <c r="AV818" s="10">
        <f>SUM(COUNTIFS($P818:$AT818,{"Present - Awaiting","Present - Regularise - Awaiting"}))</f>
        <v>0</v>
      </c>
      <c r="AW818" s="10">
        <f>SUM(COUNTIFS($P818:$AT818,{"Weekoff - Approved","Weekoff Regularise - Approved","Weekoff - Regularise - Approved"}))</f>
        <v>2</v>
      </c>
      <c r="AX818" s="10">
        <f>SUM(COUNTIFS($P818:$AT818,{"Half Day - Approved","Halfday Present - Regularise - Approved","Halfday Present - Approved"}))/2</f>
        <v>0</v>
      </c>
      <c r="AY818" s="10">
        <f>SUM(COUNTIFS($P818:$AT818,{"Half Day - Awaiting"}))/2</f>
        <v>0</v>
      </c>
      <c r="AZ818" s="10">
        <f>COUNTIFS($P818:$AT818,"*Leave - approved*")</f>
        <v>0</v>
      </c>
      <c r="BA818" s="10">
        <f>SUM(COUNTIFS($P818:$AT818,{"Leave - Awaiting"}))</f>
        <v>0</v>
      </c>
      <c r="BB818" s="10">
        <f>COUNTIFS($P818:$AT818,"*Holiday*")</f>
        <v>0</v>
      </c>
      <c r="BC818" s="10">
        <f>SUM(COUNTIFS($P818:$AT818,{"Absent","Absent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8" s="10">
        <f>SUM(COUNTIFS($P818:$AT818,{"Not Marked","Halfday Present - Rejected","Half Day - Rejected","Marked Absent - Regularise - Rejected"}))</f>
        <v>0</v>
      </c>
      <c r="BE818" s="10">
        <f>COUNTIFS($P818:$AT818,"*NA*")</f>
        <v>13</v>
      </c>
      <c r="BF818" s="10">
        <f t="shared" si="1"/>
        <v>0</v>
      </c>
      <c r="BG818" s="10">
        <f t="shared" si="2"/>
        <v>18</v>
      </c>
      <c r="BH818" s="10">
        <f>SUM($AU818:$BE818)</f>
        <v>31</v>
      </c>
      <c r="BI818" s="10">
        <f t="shared" si="3"/>
        <v>0</v>
      </c>
      <c r="BJ818" s="10">
        <f t="shared" si="4"/>
        <v>0</v>
      </c>
      <c r="BK818" s="10">
        <v>0</v>
      </c>
      <c r="BL818" s="10" t="s">
        <v>2380</v>
      </c>
      <c r="BM818" s="10" t="s">
        <v>2377</v>
      </c>
    </row>
    <row r="819" spans="1:65" x14ac:dyDescent="0.25">
      <c r="A819" s="10" t="s">
        <v>736</v>
      </c>
      <c r="B819" s="10" t="s">
        <v>1274</v>
      </c>
      <c r="C819" s="10" t="s">
        <v>2289</v>
      </c>
      <c r="D819" s="10" t="s">
        <v>2289</v>
      </c>
      <c r="E819" s="10" t="s">
        <v>2290</v>
      </c>
      <c r="F819" s="10" t="s">
        <v>91</v>
      </c>
      <c r="G819" s="11" t="s">
        <v>36</v>
      </c>
      <c r="H819" s="11">
        <v>9852125387</v>
      </c>
      <c r="I819" s="10" t="s">
        <v>37</v>
      </c>
      <c r="J819" s="22">
        <v>45811</v>
      </c>
      <c r="K819" s="10">
        <v>7982420573</v>
      </c>
      <c r="L819" s="10" t="s">
        <v>1323</v>
      </c>
      <c r="M819" s="10" t="s">
        <v>1324</v>
      </c>
      <c r="N819" s="10" t="s">
        <v>2390</v>
      </c>
      <c r="O819" s="10" t="s">
        <v>41</v>
      </c>
      <c r="P819" s="10" t="s">
        <v>25</v>
      </c>
      <c r="Q819" s="10" t="s">
        <v>25</v>
      </c>
      <c r="R819" s="10" t="s">
        <v>25</v>
      </c>
      <c r="S819" s="10" t="s">
        <v>25</v>
      </c>
      <c r="T819" s="10" t="s">
        <v>25</v>
      </c>
      <c r="U819" s="10" t="s">
        <v>25</v>
      </c>
      <c r="V819" s="10" t="s">
        <v>25</v>
      </c>
      <c r="W819" s="10" t="s">
        <v>25</v>
      </c>
      <c r="X819" s="10" t="s">
        <v>25</v>
      </c>
      <c r="Y819" s="10" t="s">
        <v>25</v>
      </c>
      <c r="Z819" s="10" t="s">
        <v>25</v>
      </c>
      <c r="AA819" s="10" t="s">
        <v>25</v>
      </c>
      <c r="AB819" s="10" t="s">
        <v>25</v>
      </c>
      <c r="AC819" s="10" t="s">
        <v>2367</v>
      </c>
      <c r="AD819" s="10" t="s">
        <v>2367</v>
      </c>
      <c r="AE819" s="10" t="s">
        <v>2367</v>
      </c>
      <c r="AF819" s="10" t="s">
        <v>15</v>
      </c>
      <c r="AG819" s="10" t="s">
        <v>15</v>
      </c>
      <c r="AH819" s="10" t="s">
        <v>2282</v>
      </c>
      <c r="AI819" s="10" t="s">
        <v>15</v>
      </c>
      <c r="AJ819" s="10" t="s">
        <v>2360</v>
      </c>
      <c r="AK819" s="10" t="s">
        <v>15</v>
      </c>
      <c r="AL819" s="10" t="s">
        <v>15</v>
      </c>
      <c r="AM819" s="10" t="s">
        <v>15</v>
      </c>
      <c r="AN819" s="10" t="s">
        <v>15</v>
      </c>
      <c r="AO819" s="10" t="s">
        <v>2282</v>
      </c>
      <c r="AP819" s="10" t="s">
        <v>15</v>
      </c>
      <c r="AQ819" s="10" t="s">
        <v>2360</v>
      </c>
      <c r="AR819" s="10" t="s">
        <v>15</v>
      </c>
      <c r="AS819" s="10" t="s">
        <v>15</v>
      </c>
      <c r="AT819" s="10" t="s">
        <v>15</v>
      </c>
      <c r="AU819" s="10">
        <f>SUM(COUNTIFS($P819:$AT819,{"Present - Approved","On behalf attendance - Approved","On behalf attendance - Regularise - Approved","Present - Regularise - Approved"}))</f>
        <v>16</v>
      </c>
      <c r="AV819" s="10">
        <f>SUM(COUNTIFS($P819:$AT819,{"Present - Awaiting","Present - Regularise - Awaiting"}))</f>
        <v>0</v>
      </c>
      <c r="AW819" s="10">
        <f>SUM(COUNTIFS($P819:$AT819,{"Weekoff - Approved","Weekoff Regularise - Approved","Weekoff - Regularise - Approved"}))</f>
        <v>2</v>
      </c>
      <c r="AX819" s="10">
        <f>SUM(COUNTIFS($P819:$AT819,{"Half Day - Approved","Halfday Present - Regularise - Approved","Halfday Present - Approved"}))/2</f>
        <v>0</v>
      </c>
      <c r="AY819" s="10">
        <f>SUM(COUNTIFS($P819:$AT819,{"Half Day - Awaiting"}))/2</f>
        <v>0</v>
      </c>
      <c r="AZ819" s="10">
        <f>COUNTIFS($P819:$AT819,"*Leave - approved*")</f>
        <v>0</v>
      </c>
      <c r="BA819" s="10">
        <f>SUM(COUNTIFS($P819:$AT819,{"Leave - Awaiting"}))</f>
        <v>0</v>
      </c>
      <c r="BB819" s="10">
        <f>COUNTIFS($P819:$AT819,"*Holiday*")</f>
        <v>0</v>
      </c>
      <c r="BC819" s="10">
        <f>SUM(COUNTIFS($P819:$AT819,{"Absent","Absent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19" s="10">
        <f>SUM(COUNTIFS($P819:$AT819,{"Not Marked","Halfday Present - Rejected","Half Day - Rejected","Marked Absent - Regularise - Rejected"}))</f>
        <v>0</v>
      </c>
      <c r="BE819" s="10">
        <f>COUNTIFS($P819:$AT819,"*NA*")</f>
        <v>13</v>
      </c>
      <c r="BF819" s="10">
        <f t="shared" si="1"/>
        <v>0</v>
      </c>
      <c r="BG819" s="10">
        <f t="shared" si="2"/>
        <v>18</v>
      </c>
      <c r="BH819" s="10">
        <f>SUM($AU819:$BE819)</f>
        <v>31</v>
      </c>
      <c r="BI819" s="10">
        <f t="shared" si="3"/>
        <v>0</v>
      </c>
      <c r="BJ819" s="10">
        <f t="shared" si="4"/>
        <v>0</v>
      </c>
      <c r="BK819" s="10">
        <v>0</v>
      </c>
      <c r="BL819" s="10" t="s">
        <v>2380</v>
      </c>
      <c r="BM819" s="10" t="s">
        <v>2377</v>
      </c>
    </row>
    <row r="820" spans="1:65" x14ac:dyDescent="0.25">
      <c r="A820" s="10" t="s">
        <v>177</v>
      </c>
      <c r="B820" s="10" t="s">
        <v>450</v>
      </c>
      <c r="C820" s="10" t="s">
        <v>2291</v>
      </c>
      <c r="D820" s="10" t="s">
        <v>2291</v>
      </c>
      <c r="E820" s="10" t="s">
        <v>2292</v>
      </c>
      <c r="F820" s="10" t="s">
        <v>46</v>
      </c>
      <c r="G820" s="10" t="s">
        <v>47</v>
      </c>
      <c r="H820" s="10">
        <v>7020543271</v>
      </c>
      <c r="I820" s="10" t="s">
        <v>1216</v>
      </c>
      <c r="J820" s="22">
        <v>45806</v>
      </c>
      <c r="K820" s="10">
        <v>7620752651</v>
      </c>
      <c r="L820" s="10" t="s">
        <v>478</v>
      </c>
      <c r="M820" s="10" t="s">
        <v>2293</v>
      </c>
      <c r="N820" s="10" t="s">
        <v>2390</v>
      </c>
      <c r="O820" s="10" t="s">
        <v>41</v>
      </c>
      <c r="P820" s="10" t="s">
        <v>25</v>
      </c>
      <c r="Q820" s="10" t="s">
        <v>25</v>
      </c>
      <c r="R820" s="10" t="s">
        <v>25</v>
      </c>
      <c r="S820" s="10" t="s">
        <v>25</v>
      </c>
      <c r="T820" s="10" t="s">
        <v>25</v>
      </c>
      <c r="U820" s="10" t="s">
        <v>25</v>
      </c>
      <c r="V820" s="10" t="s">
        <v>25</v>
      </c>
      <c r="W820" s="10" t="s">
        <v>25</v>
      </c>
      <c r="X820" s="10" t="s">
        <v>2360</v>
      </c>
      <c r="Y820" s="10" t="s">
        <v>2360</v>
      </c>
      <c r="Z820" s="10" t="s">
        <v>2360</v>
      </c>
      <c r="AA820" s="10" t="s">
        <v>2282</v>
      </c>
      <c r="AB820" s="10" t="s">
        <v>2360</v>
      </c>
      <c r="AC820" s="10" t="s">
        <v>2360</v>
      </c>
      <c r="AD820" s="10" t="s">
        <v>2360</v>
      </c>
      <c r="AE820" s="10" t="s">
        <v>15</v>
      </c>
      <c r="AF820" s="10" t="s">
        <v>15</v>
      </c>
      <c r="AG820" s="10" t="s">
        <v>15</v>
      </c>
      <c r="AH820" s="10" t="s">
        <v>2282</v>
      </c>
      <c r="AI820" s="10" t="s">
        <v>15</v>
      </c>
      <c r="AJ820" s="10" t="s">
        <v>15</v>
      </c>
      <c r="AK820" s="10" t="s">
        <v>15</v>
      </c>
      <c r="AL820" s="10" t="s">
        <v>15</v>
      </c>
      <c r="AM820" s="10" t="s">
        <v>15</v>
      </c>
      <c r="AN820" s="10" t="s">
        <v>15</v>
      </c>
      <c r="AO820" s="10" t="s">
        <v>2282</v>
      </c>
      <c r="AP820" s="10" t="s">
        <v>15</v>
      </c>
      <c r="AQ820" s="10" t="s">
        <v>15</v>
      </c>
      <c r="AR820" s="10" t="s">
        <v>15</v>
      </c>
      <c r="AS820" s="10" t="s">
        <v>15</v>
      </c>
      <c r="AT820" s="10" t="s">
        <v>15</v>
      </c>
      <c r="AU820" s="10">
        <f>SUM(COUNTIFS($P820:$AT820,{"Present - Approved","On behalf attendance - Approved","On behalf attendance - Regularise - Approved","Present - Regularise - Approved"}))</f>
        <v>20</v>
      </c>
      <c r="AV820" s="10">
        <f>SUM(COUNTIFS($P820:$AT820,{"Present - Awaiting","Present - Regularise - Awaiting"}))</f>
        <v>0</v>
      </c>
      <c r="AW820" s="10">
        <f>SUM(COUNTIFS($P820:$AT820,{"Weekoff - Approved","Weekoff Regularise - Approved","Weekoff - Regularise - Approved"}))</f>
        <v>3</v>
      </c>
      <c r="AX820" s="10">
        <f>SUM(COUNTIFS($P820:$AT820,{"Half Day - Approved","Halfday Present - Regularise - Approved","Halfday Present - Approved"}))/2</f>
        <v>0</v>
      </c>
      <c r="AY820" s="10">
        <f>SUM(COUNTIFS($P820:$AT820,{"Half Day - Awaiting"}))/2</f>
        <v>0</v>
      </c>
      <c r="AZ820" s="10">
        <f>COUNTIFS($P820:$AT820,"*Leave - approved*")</f>
        <v>0</v>
      </c>
      <c r="BA820" s="10">
        <f>SUM(COUNTIFS($P820:$AT820,{"Leave - Awaiting"}))</f>
        <v>0</v>
      </c>
      <c r="BB820" s="10">
        <f>COUNTIFS($P820:$AT820,"*Holiday*")</f>
        <v>0</v>
      </c>
      <c r="BC820" s="10">
        <f>SUM(COUNTIFS($P820:$AT820,{"Absent","Absent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20" s="10">
        <f>SUM(COUNTIFS($P820:$AT820,{"Not Marked","Halfday Present - Rejected","Half Day - Rejected","Marked Absent - Regularise - Rejected"}))</f>
        <v>0</v>
      </c>
      <c r="BE820" s="10">
        <f>COUNTIFS($P820:$AT820,"*NA*")</f>
        <v>8</v>
      </c>
      <c r="BF820" s="10">
        <f t="shared" si="1"/>
        <v>0</v>
      </c>
      <c r="BG820" s="10">
        <f t="shared" si="2"/>
        <v>23</v>
      </c>
      <c r="BH820" s="10">
        <f>SUM($AU820:$BE820)</f>
        <v>31</v>
      </c>
      <c r="BI820" s="10">
        <f t="shared" si="3"/>
        <v>0</v>
      </c>
      <c r="BJ820" s="10">
        <f t="shared" si="4"/>
        <v>0</v>
      </c>
      <c r="BK820" s="10">
        <v>0</v>
      </c>
      <c r="BL820" s="10" t="s">
        <v>2380</v>
      </c>
      <c r="BM820" s="10" t="s">
        <v>2377</v>
      </c>
    </row>
    <row r="821" spans="1:65" x14ac:dyDescent="0.25">
      <c r="A821" s="10" t="s">
        <v>1035</v>
      </c>
      <c r="B821" s="10" t="s">
        <v>2294</v>
      </c>
      <c r="C821" s="10" t="s">
        <v>2295</v>
      </c>
      <c r="D821" s="10" t="s">
        <v>2295</v>
      </c>
      <c r="E821" s="10" t="s">
        <v>2296</v>
      </c>
      <c r="F821" s="10" t="s">
        <v>91</v>
      </c>
      <c r="G821" s="10" t="s">
        <v>36</v>
      </c>
      <c r="H821" s="10">
        <v>8249501985</v>
      </c>
      <c r="I821" s="10" t="s">
        <v>37</v>
      </c>
      <c r="J821" s="22">
        <v>45812</v>
      </c>
      <c r="K821" s="10">
        <v>9262747080</v>
      </c>
      <c r="L821" s="10" t="s">
        <v>2297</v>
      </c>
      <c r="M821" s="10" t="s">
        <v>2298</v>
      </c>
      <c r="N821" s="10" t="s">
        <v>2390</v>
      </c>
      <c r="O821" s="10" t="s">
        <v>41</v>
      </c>
      <c r="P821" s="10" t="s">
        <v>25</v>
      </c>
      <c r="Q821" s="10" t="s">
        <v>25</v>
      </c>
      <c r="R821" s="10" t="s">
        <v>25</v>
      </c>
      <c r="S821" s="10" t="s">
        <v>25</v>
      </c>
      <c r="T821" s="10" t="s">
        <v>25</v>
      </c>
      <c r="U821" s="10" t="s">
        <v>25</v>
      </c>
      <c r="V821" s="10" t="s">
        <v>25</v>
      </c>
      <c r="W821" s="10" t="s">
        <v>25</v>
      </c>
      <c r="X821" s="10" t="s">
        <v>25</v>
      </c>
      <c r="Y821" s="10" t="s">
        <v>25</v>
      </c>
      <c r="Z821" s="10" t="s">
        <v>25</v>
      </c>
      <c r="AA821" s="10" t="s">
        <v>25</v>
      </c>
      <c r="AB821" s="10" t="s">
        <v>25</v>
      </c>
      <c r="AC821" s="10" t="s">
        <v>25</v>
      </c>
      <c r="AD821" s="10" t="s">
        <v>15</v>
      </c>
      <c r="AE821" s="10" t="s">
        <v>15</v>
      </c>
      <c r="AF821" s="10" t="s">
        <v>15</v>
      </c>
      <c r="AG821" s="10" t="s">
        <v>15</v>
      </c>
      <c r="AH821" s="10" t="s">
        <v>2282</v>
      </c>
      <c r="AI821" s="10" t="s">
        <v>15</v>
      </c>
      <c r="AJ821" s="10" t="s">
        <v>15</v>
      </c>
      <c r="AK821" s="10" t="s">
        <v>15</v>
      </c>
      <c r="AL821" s="10" t="s">
        <v>15</v>
      </c>
      <c r="AM821" s="10" t="s">
        <v>15</v>
      </c>
      <c r="AN821" s="10" t="s">
        <v>15</v>
      </c>
      <c r="AO821" s="10" t="s">
        <v>2282</v>
      </c>
      <c r="AP821" s="10" t="s">
        <v>15</v>
      </c>
      <c r="AQ821" s="10" t="s">
        <v>15</v>
      </c>
      <c r="AR821" s="10" t="s">
        <v>15</v>
      </c>
      <c r="AS821" s="10" t="s">
        <v>15</v>
      </c>
      <c r="AT821" s="10" t="s">
        <v>15</v>
      </c>
      <c r="AU821" s="10">
        <f>SUM(COUNTIFS($P821:$AT821,{"Present - Approved","On behalf attendance - Approved","On behalf attendance - Regularise - Approved","Present - Regularise - Approved"}))</f>
        <v>15</v>
      </c>
      <c r="AV821" s="10">
        <f>SUM(COUNTIFS($P821:$AT821,{"Present - Awaiting","Present - Regularise - Awaiting"}))</f>
        <v>0</v>
      </c>
      <c r="AW821" s="10">
        <f>SUM(COUNTIFS($P821:$AT821,{"Weekoff - Approved","Weekoff Regularise - Approved","Weekoff - Regularise - Approved"}))</f>
        <v>2</v>
      </c>
      <c r="AX821" s="10">
        <f>SUM(COUNTIFS($P821:$AT821,{"Half Day - Approved","Halfday Present - Regularise - Approved","Halfday Present - Approved"}))/2</f>
        <v>0</v>
      </c>
      <c r="AY821" s="10">
        <f>SUM(COUNTIFS($P821:$AT821,{"Half Day - Awaiting"}))/2</f>
        <v>0</v>
      </c>
      <c r="AZ821" s="10">
        <f>COUNTIFS($P821:$AT821,"*Leave - approved*")</f>
        <v>0</v>
      </c>
      <c r="BA821" s="10">
        <f>SUM(COUNTIFS($P821:$AT821,{"Leave - Awaiting"}))</f>
        <v>0</v>
      </c>
      <c r="BB821" s="10">
        <f>COUNTIFS($P821:$AT821,"*Holiday*")</f>
        <v>0</v>
      </c>
      <c r="BC821" s="10">
        <f>SUM(COUNTIFS($P821:$AT821,{"Absent","Absent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21" s="10">
        <f>SUM(COUNTIFS($P821:$AT821,{"Not Marked","Halfday Present - Rejected","Half Day - Rejected","Marked Absent - Regularise - Rejected"}))</f>
        <v>0</v>
      </c>
      <c r="BE821" s="10">
        <f>COUNTIFS($P821:$AT821,"*NA*")</f>
        <v>14</v>
      </c>
      <c r="BF821" s="10">
        <f t="shared" si="1"/>
        <v>0</v>
      </c>
      <c r="BG821" s="10">
        <f t="shared" si="2"/>
        <v>17</v>
      </c>
      <c r="BH821" s="10">
        <f>SUM($AU821:$BE821)</f>
        <v>31</v>
      </c>
      <c r="BI821" s="10">
        <f t="shared" si="3"/>
        <v>0</v>
      </c>
      <c r="BJ821" s="10">
        <f t="shared" si="4"/>
        <v>0</v>
      </c>
      <c r="BK821" s="10">
        <v>0</v>
      </c>
      <c r="BL821" s="10" t="s">
        <v>2380</v>
      </c>
      <c r="BM821" s="10" t="s">
        <v>2378</v>
      </c>
    </row>
    <row r="822" spans="1:65" x14ac:dyDescent="0.25">
      <c r="A822" s="10" t="s">
        <v>151</v>
      </c>
      <c r="B822" s="10" t="s">
        <v>1882</v>
      </c>
      <c r="C822" s="10" t="s">
        <v>2299</v>
      </c>
      <c r="D822" s="10" t="s">
        <v>2299</v>
      </c>
      <c r="E822" s="10" t="s">
        <v>2300</v>
      </c>
      <c r="F822" s="10" t="s">
        <v>104</v>
      </c>
      <c r="G822" s="10" t="s">
        <v>47</v>
      </c>
      <c r="H822" s="10">
        <v>8619172101</v>
      </c>
      <c r="I822" s="10" t="s">
        <v>1216</v>
      </c>
      <c r="J822" s="22">
        <v>45814</v>
      </c>
      <c r="K822" s="10">
        <v>9672996782</v>
      </c>
      <c r="L822" s="10" t="s">
        <v>694</v>
      </c>
      <c r="M822" s="10" t="s">
        <v>2212</v>
      </c>
      <c r="N822" s="10" t="s">
        <v>2390</v>
      </c>
      <c r="O822" s="10" t="s">
        <v>41</v>
      </c>
      <c r="P822" s="10" t="s">
        <v>25</v>
      </c>
      <c r="Q822" s="10" t="s">
        <v>25</v>
      </c>
      <c r="R822" s="10" t="s">
        <v>25</v>
      </c>
      <c r="S822" s="10" t="s">
        <v>25</v>
      </c>
      <c r="T822" s="10" t="s">
        <v>25</v>
      </c>
      <c r="U822" s="10" t="s">
        <v>25</v>
      </c>
      <c r="V822" s="10" t="s">
        <v>25</v>
      </c>
      <c r="W822" s="10" t="s">
        <v>25</v>
      </c>
      <c r="X822" s="10" t="s">
        <v>25</v>
      </c>
      <c r="Y822" s="10" t="s">
        <v>25</v>
      </c>
      <c r="Z822" s="10" t="s">
        <v>25</v>
      </c>
      <c r="AA822" s="10" t="s">
        <v>25</v>
      </c>
      <c r="AB822" s="10" t="s">
        <v>25</v>
      </c>
      <c r="AC822" s="10" t="s">
        <v>25</v>
      </c>
      <c r="AD822" s="10" t="s">
        <v>25</v>
      </c>
      <c r="AE822" s="10" t="s">
        <v>25</v>
      </c>
      <c r="AF822" s="10" t="s">
        <v>2367</v>
      </c>
      <c r="AG822" s="10" t="s">
        <v>2362</v>
      </c>
      <c r="AH822" s="10" t="s">
        <v>2282</v>
      </c>
      <c r="AI822" s="10" t="s">
        <v>2367</v>
      </c>
      <c r="AJ822" s="10" t="s">
        <v>2367</v>
      </c>
      <c r="AK822" s="10" t="s">
        <v>2367</v>
      </c>
      <c r="AL822" s="10" t="s">
        <v>2367</v>
      </c>
      <c r="AM822" s="10" t="s">
        <v>2367</v>
      </c>
      <c r="AN822" s="10" t="s">
        <v>2367</v>
      </c>
      <c r="AO822" s="10" t="s">
        <v>2282</v>
      </c>
      <c r="AP822" s="10" t="s">
        <v>2367</v>
      </c>
      <c r="AQ822" s="10" t="s">
        <v>2364</v>
      </c>
      <c r="AR822" s="10" t="s">
        <v>2367</v>
      </c>
      <c r="AS822" s="10" t="s">
        <v>2364</v>
      </c>
      <c r="AT822" s="10" t="s">
        <v>2364</v>
      </c>
      <c r="AU822" s="10">
        <f>SUM(COUNTIFS($P822:$AT822,{"Present - Approved","On behalf attendance - Approved","On behalf attendance - Regularise - Approved","Present - Regularise - Approved"}))</f>
        <v>9</v>
      </c>
      <c r="AV822" s="10">
        <f>SUM(COUNTIFS($P822:$AT822,{"Present - Awaiting","Present - Regularise - Awaiting"}))</f>
        <v>0</v>
      </c>
      <c r="AW822" s="10">
        <f>SUM(COUNTIFS($P822:$AT822,{"Weekoff - Approved","Weekoff Regularise - Approved","Weekoff - Regularise - Approved"}))</f>
        <v>2</v>
      </c>
      <c r="AX822" s="10">
        <f>SUM(COUNTIFS($P822:$AT822,{"Half Day - Approved","Halfday Present - Regularise - Approved","Halfday Present - Approved"}))/2</f>
        <v>0</v>
      </c>
      <c r="AY822" s="10">
        <f>SUM(COUNTIFS($P822:$AT822,{"Half Day - Awaiting"}))/2</f>
        <v>0</v>
      </c>
      <c r="AZ822" s="10">
        <f>COUNTIFS($P822:$AT822,"*Leave - approved*")</f>
        <v>0</v>
      </c>
      <c r="BA822" s="10">
        <f>SUM(COUNTIFS($P822:$AT822,{"Leave - Awaiting"}))</f>
        <v>0</v>
      </c>
      <c r="BB822" s="10">
        <f>COUNTIFS($P822:$AT822,"*Holiday*")</f>
        <v>1</v>
      </c>
      <c r="BC822" s="10">
        <f>SUM(COUNTIFS($P822:$AT822,{"Absent","Absent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D822" s="10">
        <f>SUM(COUNTIFS($P822:$AT822,{"Not Marked","Halfday Present - Rejected","Half Day - Rejected","Marked Absent - Regularise - Rejected"}))</f>
        <v>0</v>
      </c>
      <c r="BE822" s="10">
        <f>COUNTIFS($P822:$AT822,"*NA*")</f>
        <v>16</v>
      </c>
      <c r="BF822" s="10">
        <f t="shared" si="1"/>
        <v>3</v>
      </c>
      <c r="BG822" s="10">
        <f t="shared" si="2"/>
        <v>12</v>
      </c>
      <c r="BH822" s="10">
        <f>SUM($AU822:$BE822)</f>
        <v>31</v>
      </c>
      <c r="BI822" s="10">
        <f t="shared" si="3"/>
        <v>0</v>
      </c>
      <c r="BJ822" s="10">
        <f t="shared" si="4"/>
        <v>0</v>
      </c>
      <c r="BK822" s="10">
        <v>3</v>
      </c>
      <c r="BL822" s="11" t="s">
        <v>2382</v>
      </c>
      <c r="BM822" s="10" t="s">
        <v>2377</v>
      </c>
    </row>
    <row r="823" spans="1:65" x14ac:dyDescent="0.25">
      <c r="A823" s="10" t="s">
        <v>117</v>
      </c>
      <c r="B823" s="10" t="s">
        <v>2301</v>
      </c>
      <c r="C823" s="10" t="s">
        <v>2302</v>
      </c>
      <c r="D823" s="10" t="s">
        <v>2302</v>
      </c>
      <c r="E823" s="10" t="s">
        <v>2303</v>
      </c>
      <c r="F823" s="10" t="s">
        <v>35</v>
      </c>
      <c r="G823" s="10" t="s">
        <v>47</v>
      </c>
      <c r="H823" s="10">
        <v>9865116826</v>
      </c>
      <c r="I823" s="10" t="s">
        <v>1216</v>
      </c>
      <c r="J823" s="22">
        <v>45814</v>
      </c>
      <c r="K823" s="10">
        <v>8667691083</v>
      </c>
      <c r="L823" s="10" t="s">
        <v>704</v>
      </c>
      <c r="M823" s="10" t="s">
        <v>2158</v>
      </c>
      <c r="N823" s="10" t="s">
        <v>2390</v>
      </c>
      <c r="O823" s="10" t="s">
        <v>41</v>
      </c>
      <c r="P823" s="10" t="s">
        <v>25</v>
      </c>
      <c r="Q823" s="10" t="s">
        <v>25</v>
      </c>
      <c r="R823" s="10" t="s">
        <v>25</v>
      </c>
      <c r="S823" s="10" t="s">
        <v>25</v>
      </c>
      <c r="T823" s="10" t="s">
        <v>25</v>
      </c>
      <c r="U823" s="10" t="s">
        <v>25</v>
      </c>
      <c r="V823" s="10" t="s">
        <v>25</v>
      </c>
      <c r="W823" s="10" t="s">
        <v>25</v>
      </c>
      <c r="X823" s="10" t="s">
        <v>25</v>
      </c>
      <c r="Y823" s="10" t="s">
        <v>25</v>
      </c>
      <c r="Z823" s="10" t="s">
        <v>25</v>
      </c>
      <c r="AA823" s="10" t="s">
        <v>25</v>
      </c>
      <c r="AB823" s="10" t="s">
        <v>25</v>
      </c>
      <c r="AC823" s="10" t="s">
        <v>25</v>
      </c>
      <c r="AD823" s="10" t="s">
        <v>25</v>
      </c>
      <c r="AE823" s="10" t="s">
        <v>25</v>
      </c>
      <c r="AF823" s="10" t="s">
        <v>2367</v>
      </c>
      <c r="AG823" s="10" t="s">
        <v>2367</v>
      </c>
      <c r="AH823" s="10" t="s">
        <v>2282</v>
      </c>
      <c r="AI823" s="10" t="s">
        <v>2367</v>
      </c>
      <c r="AJ823" s="10" t="s">
        <v>2367</v>
      </c>
      <c r="AK823" s="10" t="s">
        <v>2367</v>
      </c>
      <c r="AL823" s="10" t="s">
        <v>2367</v>
      </c>
      <c r="AM823" s="10" t="s">
        <v>2367</v>
      </c>
      <c r="AN823" s="10" t="s">
        <v>2367</v>
      </c>
      <c r="AO823" s="10" t="s">
        <v>2282</v>
      </c>
      <c r="AP823" s="10" t="s">
        <v>2367</v>
      </c>
      <c r="AQ823" s="10" t="s">
        <v>2367</v>
      </c>
      <c r="AR823" s="10" t="s">
        <v>15</v>
      </c>
      <c r="AS823" s="10" t="s">
        <v>15</v>
      </c>
      <c r="AT823" s="10" t="s">
        <v>15</v>
      </c>
      <c r="AU823" s="10">
        <f>SUM(COUNTIFS($P823:$AT823,{"Present - Approved","On behalf attendance - Approved","On behalf attendance - Regularise - Approved","Present - Regularise - Approved"}))</f>
        <v>13</v>
      </c>
      <c r="AV823" s="10">
        <f>SUM(COUNTIFS($P823:$AT823,{"Present - Awaiting","Present - Regularise - Awaiting"}))</f>
        <v>0</v>
      </c>
      <c r="AW823" s="10">
        <f>SUM(COUNTIFS($P823:$AT823,{"Weekoff - Approved","Weekoff Regularise - Approved","Weekoff - Regularise - Approved"}))</f>
        <v>2</v>
      </c>
      <c r="AX823" s="10">
        <f>SUM(COUNTIFS($P823:$AT823,{"Half Day - Approved","Halfday Present - Regularise - Approved","Halfday Present - Approved"}))/2</f>
        <v>0</v>
      </c>
      <c r="AY823" s="10">
        <f>SUM(COUNTIFS($P823:$AT823,{"Half Day - Awaiting"}))/2</f>
        <v>0</v>
      </c>
      <c r="AZ823" s="10">
        <f>COUNTIFS($P823:$AT823,"*Leave - approved*")</f>
        <v>0</v>
      </c>
      <c r="BA823" s="10">
        <f>SUM(COUNTIFS($P823:$AT823,{"Leave - Awaiting"}))</f>
        <v>0</v>
      </c>
      <c r="BB823" s="10">
        <f>COUNTIFS($P823:$AT823,"*Holiday*")</f>
        <v>0</v>
      </c>
      <c r="BC823" s="10">
        <f>SUM(COUNTIFS($P823:$AT823,{"Absent","Absent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23" s="10">
        <f>SUM(COUNTIFS($P823:$AT823,{"Not Marked","Halfday Present - Rejected","Half Day - Rejected","Marked Absent - Regularise - Rejected"}))</f>
        <v>0</v>
      </c>
      <c r="BE823" s="10">
        <f>COUNTIFS($P823:$AT823,"*NA*")</f>
        <v>16</v>
      </c>
      <c r="BF823" s="10">
        <f t="shared" si="1"/>
        <v>0</v>
      </c>
      <c r="BG823" s="10">
        <f t="shared" si="2"/>
        <v>15</v>
      </c>
      <c r="BH823" s="10">
        <f>SUM($AU823:$BE823)</f>
        <v>31</v>
      </c>
      <c r="BI823" s="10">
        <f t="shared" si="3"/>
        <v>0</v>
      </c>
      <c r="BJ823" s="10">
        <f t="shared" si="4"/>
        <v>0</v>
      </c>
      <c r="BK823" s="10">
        <v>0</v>
      </c>
      <c r="BL823" s="10" t="s">
        <v>2380</v>
      </c>
      <c r="BM823" s="10" t="s">
        <v>2377</v>
      </c>
    </row>
    <row r="824" spans="1:65" x14ac:dyDescent="0.25">
      <c r="A824" s="10" t="s">
        <v>231</v>
      </c>
      <c r="B824" s="10" t="s">
        <v>2132</v>
      </c>
      <c r="C824" s="10" t="s">
        <v>2304</v>
      </c>
      <c r="D824" s="10" t="s">
        <v>2304</v>
      </c>
      <c r="E824" s="10" t="s">
        <v>1246</v>
      </c>
      <c r="F824" s="10" t="s">
        <v>104</v>
      </c>
      <c r="G824" s="10" t="s">
        <v>2135</v>
      </c>
      <c r="H824" s="10">
        <v>9872438115</v>
      </c>
      <c r="I824" s="10" t="s">
        <v>868</v>
      </c>
      <c r="J824" s="22">
        <v>45824</v>
      </c>
      <c r="K824" s="10">
        <v>7888917894</v>
      </c>
      <c r="L824" s="10" t="s">
        <v>236</v>
      </c>
      <c r="M824" s="10" t="s">
        <v>2305</v>
      </c>
      <c r="N824" s="10" t="s">
        <v>2390</v>
      </c>
      <c r="O824" s="10" t="s">
        <v>41</v>
      </c>
      <c r="P824" s="10" t="s">
        <v>25</v>
      </c>
      <c r="Q824" s="10" t="s">
        <v>25</v>
      </c>
      <c r="R824" s="10" t="s">
        <v>25</v>
      </c>
      <c r="S824" s="10" t="s">
        <v>25</v>
      </c>
      <c r="T824" s="10" t="s">
        <v>25</v>
      </c>
      <c r="U824" s="10" t="s">
        <v>25</v>
      </c>
      <c r="V824" s="10" t="s">
        <v>25</v>
      </c>
      <c r="W824" s="10" t="s">
        <v>25</v>
      </c>
      <c r="X824" s="10" t="s">
        <v>25</v>
      </c>
      <c r="Y824" s="10" t="s">
        <v>25</v>
      </c>
      <c r="Z824" s="10" t="s">
        <v>25</v>
      </c>
      <c r="AA824" s="10" t="s">
        <v>25</v>
      </c>
      <c r="AB824" s="10" t="s">
        <v>25</v>
      </c>
      <c r="AC824" s="10" t="s">
        <v>25</v>
      </c>
      <c r="AD824" s="10" t="s">
        <v>25</v>
      </c>
      <c r="AE824" s="10" t="s">
        <v>25</v>
      </c>
      <c r="AF824" s="10" t="s">
        <v>25</v>
      </c>
      <c r="AG824" s="10" t="s">
        <v>25</v>
      </c>
      <c r="AH824" s="10" t="s">
        <v>25</v>
      </c>
      <c r="AI824" s="10" t="s">
        <v>25</v>
      </c>
      <c r="AJ824" s="10" t="s">
        <v>25</v>
      </c>
      <c r="AK824" s="10" t="s">
        <v>25</v>
      </c>
      <c r="AL824" s="10" t="s">
        <v>25</v>
      </c>
      <c r="AM824" s="10" t="s">
        <v>25</v>
      </c>
      <c r="AN824" s="10" t="s">
        <v>25</v>
      </c>
      <c r="AO824" s="10" t="s">
        <v>25</v>
      </c>
      <c r="AP824" s="10" t="s">
        <v>15</v>
      </c>
      <c r="AQ824" s="10" t="s">
        <v>15</v>
      </c>
      <c r="AR824" s="10" t="s">
        <v>15</v>
      </c>
      <c r="AS824" s="10" t="s">
        <v>15</v>
      </c>
      <c r="AT824" s="10" t="s">
        <v>2361</v>
      </c>
      <c r="AU824" s="10">
        <f>SUM(COUNTIFS($P824:$AT824,{"Present - Approved","On behalf attendance - Approved","On behalf attendance - Regularise - Approved","Present - Regularise - Approved"}))</f>
        <v>4</v>
      </c>
      <c r="AV824" s="10">
        <f>SUM(COUNTIFS($P824:$AT824,{"Present - Awaiting","Present - Regularise - Awaiting"}))</f>
        <v>0</v>
      </c>
      <c r="AW824" s="10">
        <f>SUM(COUNTIFS($P824:$AT824,{"Weekoff - Approved","Weekoff Regularise - Approved","Weekoff - Regularise - Approved"}))</f>
        <v>0</v>
      </c>
      <c r="AX824" s="10">
        <f>SUM(COUNTIFS($P824:$AT824,{"Half Day - Approved","Halfday Present - Regularise - Approved","Halfday Present - Approved"}))/2</f>
        <v>0</v>
      </c>
      <c r="AY824" s="10">
        <f>SUM(COUNTIFS($P824:$AT824,{"Half Day - Awaiting"}))/2</f>
        <v>0</v>
      </c>
      <c r="AZ824" s="10">
        <f>COUNTIFS($P824:$AT824,"*Leave - approved*")</f>
        <v>0</v>
      </c>
      <c r="BA824" s="10">
        <f>SUM(COUNTIFS($P824:$AT824,{"Leave - Awaiting"}))</f>
        <v>0</v>
      </c>
      <c r="BB824" s="10">
        <f>COUNTIFS($P824:$AT824,"*Holiday*")</f>
        <v>0</v>
      </c>
      <c r="BC824" s="10">
        <f>SUM(COUNTIFS($P824:$AT824,{"Absent","Absent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24" s="10">
        <f>SUM(COUNTIFS($P824:$AT824,{"Not Marked","Halfday Present - Rejected","Half Day - Rejected","Marked Absent - Regularise - Rejected"}))</f>
        <v>1</v>
      </c>
      <c r="BE824" s="10">
        <f>COUNTIFS($P824:$AT824,"*NA*")</f>
        <v>26</v>
      </c>
      <c r="BF824" s="10">
        <f t="shared" si="1"/>
        <v>1</v>
      </c>
      <c r="BG824" s="10">
        <f t="shared" si="2"/>
        <v>4</v>
      </c>
      <c r="BH824" s="10">
        <f>SUM($AU824:$BE824)</f>
        <v>31</v>
      </c>
      <c r="BI824" s="10">
        <f t="shared" si="3"/>
        <v>0</v>
      </c>
      <c r="BJ824" s="10">
        <f t="shared" si="4"/>
        <v>1</v>
      </c>
      <c r="BK824" s="10">
        <v>1</v>
      </c>
      <c r="BL824" s="10" t="s">
        <v>2384</v>
      </c>
      <c r="BM824" s="10" t="s">
        <v>2377</v>
      </c>
    </row>
    <row r="825" spans="1:65" x14ac:dyDescent="0.25">
      <c r="A825" s="10" t="s">
        <v>483</v>
      </c>
      <c r="B825" s="10" t="s">
        <v>483</v>
      </c>
      <c r="C825" s="10" t="s">
        <v>2306</v>
      </c>
      <c r="D825" s="10" t="s">
        <v>2306</v>
      </c>
      <c r="E825" s="10" t="s">
        <v>2307</v>
      </c>
      <c r="F825" s="10" t="s">
        <v>104</v>
      </c>
      <c r="G825" s="10" t="s">
        <v>47</v>
      </c>
      <c r="H825" s="10">
        <v>7888969730</v>
      </c>
      <c r="I825" s="10" t="s">
        <v>1216</v>
      </c>
      <c r="J825" s="22">
        <v>45808</v>
      </c>
      <c r="K825" s="10">
        <v>9625314329</v>
      </c>
      <c r="L825" s="10" t="s">
        <v>487</v>
      </c>
      <c r="M825" s="10" t="s">
        <v>2308</v>
      </c>
      <c r="N825" s="10" t="s">
        <v>2390</v>
      </c>
      <c r="O825" s="10" t="s">
        <v>41</v>
      </c>
      <c r="P825" s="10" t="s">
        <v>25</v>
      </c>
      <c r="Q825" s="10" t="s">
        <v>25</v>
      </c>
      <c r="R825" s="10" t="s">
        <v>25</v>
      </c>
      <c r="S825" s="10" t="s">
        <v>25</v>
      </c>
      <c r="T825" s="10" t="s">
        <v>25</v>
      </c>
      <c r="U825" s="10" t="s">
        <v>25</v>
      </c>
      <c r="V825" s="10" t="s">
        <v>25</v>
      </c>
      <c r="W825" s="10" t="s">
        <v>25</v>
      </c>
      <c r="X825" s="10" t="s">
        <v>25</v>
      </c>
      <c r="Y825" s="10" t="s">
        <v>25</v>
      </c>
      <c r="Z825" s="10" t="s">
        <v>2367</v>
      </c>
      <c r="AA825" s="10" t="s">
        <v>2282</v>
      </c>
      <c r="AB825" s="10" t="s">
        <v>2367</v>
      </c>
      <c r="AC825" s="10" t="s">
        <v>2367</v>
      </c>
      <c r="AD825" s="10" t="s">
        <v>2367</v>
      </c>
      <c r="AE825" s="10" t="s">
        <v>2367</v>
      </c>
      <c r="AF825" s="10" t="s">
        <v>2367</v>
      </c>
      <c r="AG825" s="10" t="s">
        <v>2362</v>
      </c>
      <c r="AH825" s="10" t="s">
        <v>2282</v>
      </c>
      <c r="AI825" s="10" t="s">
        <v>15</v>
      </c>
      <c r="AJ825" s="10" t="s">
        <v>15</v>
      </c>
      <c r="AK825" s="10" t="s">
        <v>15</v>
      </c>
      <c r="AL825" s="10" t="s">
        <v>15</v>
      </c>
      <c r="AM825" s="10" t="s">
        <v>15</v>
      </c>
      <c r="AN825" s="10" t="s">
        <v>15</v>
      </c>
      <c r="AO825" s="10" t="s">
        <v>2282</v>
      </c>
      <c r="AP825" s="10" t="s">
        <v>15</v>
      </c>
      <c r="AQ825" s="10" t="s">
        <v>15</v>
      </c>
      <c r="AR825" s="10" t="s">
        <v>15</v>
      </c>
      <c r="AS825" s="10" t="s">
        <v>15</v>
      </c>
      <c r="AT825" s="10" t="s">
        <v>15</v>
      </c>
      <c r="AU825" s="10">
        <f>SUM(COUNTIFS($P825:$AT825,{"Present - Approved","On behalf attendance - Approved","On behalf attendance - Regularise - Approved","Present - Regularise - Approved"}))</f>
        <v>17</v>
      </c>
      <c r="AV825" s="10">
        <f>SUM(COUNTIFS($P825:$AT825,{"Present - Awaiting","Present - Regularise - Awaiting"}))</f>
        <v>0</v>
      </c>
      <c r="AW825" s="10">
        <f>SUM(COUNTIFS($P825:$AT825,{"Weekoff - Approved","Weekoff Regularise - Approved","Weekoff - Regularise - Approved"}))</f>
        <v>3</v>
      </c>
      <c r="AX825" s="10">
        <f>SUM(COUNTIFS($P825:$AT825,{"Half Day - Approved","Halfday Present - Regularise - Approved","Halfday Present - Approved"}))/2</f>
        <v>0</v>
      </c>
      <c r="AY825" s="10">
        <f>SUM(COUNTIFS($P825:$AT825,{"Half Day - Awaiting"}))/2</f>
        <v>0</v>
      </c>
      <c r="AZ825" s="10">
        <f>COUNTIFS($P825:$AT825,"*Leave - approved*")</f>
        <v>0</v>
      </c>
      <c r="BA825" s="10">
        <f>SUM(COUNTIFS($P825:$AT825,{"Leave - Awaiting"}))</f>
        <v>0</v>
      </c>
      <c r="BB825" s="10">
        <f>COUNTIFS($P825:$AT825,"*Holiday*")</f>
        <v>1</v>
      </c>
      <c r="BC825" s="10">
        <f>SUM(COUNTIFS($P825:$AT825,{"Absent","Absent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25" s="10">
        <f>SUM(COUNTIFS($P825:$AT825,{"Not Marked","Halfday Present - Rejected","Half Day - Rejected","Marked Absent - Regularise - Rejected"}))</f>
        <v>0</v>
      </c>
      <c r="BE825" s="10">
        <f>COUNTIFS($P825:$AT825,"*NA*")</f>
        <v>10</v>
      </c>
      <c r="BF825" s="10">
        <f t="shared" si="1"/>
        <v>0</v>
      </c>
      <c r="BG825" s="10">
        <f t="shared" si="2"/>
        <v>21</v>
      </c>
      <c r="BH825" s="10">
        <f>SUM($AU825:$BE825)</f>
        <v>31</v>
      </c>
      <c r="BI825" s="10">
        <f t="shared" si="3"/>
        <v>0</v>
      </c>
      <c r="BJ825" s="10">
        <f t="shared" si="4"/>
        <v>0</v>
      </c>
      <c r="BK825" s="10">
        <v>0</v>
      </c>
      <c r="BL825" s="10" t="s">
        <v>2380</v>
      </c>
      <c r="BM825" s="10" t="s">
        <v>2377</v>
      </c>
    </row>
    <row r="826" spans="1:65" x14ac:dyDescent="0.25">
      <c r="A826" s="10" t="s">
        <v>70</v>
      </c>
      <c r="B826" s="10" t="s">
        <v>80</v>
      </c>
      <c r="C826" s="10" t="s">
        <v>2309</v>
      </c>
      <c r="D826" s="10" t="s">
        <v>2309</v>
      </c>
      <c r="E826" s="10" t="s">
        <v>2310</v>
      </c>
      <c r="F826" s="10" t="s">
        <v>35</v>
      </c>
      <c r="G826" s="10" t="s">
        <v>36</v>
      </c>
      <c r="H826" s="10">
        <v>6300352202</v>
      </c>
      <c r="I826" s="10" t="s">
        <v>37</v>
      </c>
      <c r="J826" s="22">
        <v>45817</v>
      </c>
      <c r="K826" s="10">
        <v>8309976020</v>
      </c>
      <c r="L826" s="10" t="s">
        <v>175</v>
      </c>
      <c r="M826" s="10" t="s">
        <v>175</v>
      </c>
      <c r="N826" s="10" t="s">
        <v>2390</v>
      </c>
      <c r="O826" s="10" t="s">
        <v>41</v>
      </c>
      <c r="P826" s="10" t="s">
        <v>25</v>
      </c>
      <c r="Q826" s="10" t="s">
        <v>25</v>
      </c>
      <c r="R826" s="10" t="s">
        <v>25</v>
      </c>
      <c r="S826" s="10" t="s">
        <v>25</v>
      </c>
      <c r="T826" s="10" t="s">
        <v>25</v>
      </c>
      <c r="U826" s="10" t="s">
        <v>25</v>
      </c>
      <c r="V826" s="10" t="s">
        <v>25</v>
      </c>
      <c r="W826" s="10" t="s">
        <v>25</v>
      </c>
      <c r="X826" s="10" t="s">
        <v>25</v>
      </c>
      <c r="Y826" s="10" t="s">
        <v>25</v>
      </c>
      <c r="Z826" s="10" t="s">
        <v>25</v>
      </c>
      <c r="AA826" s="10" t="s">
        <v>25</v>
      </c>
      <c r="AB826" s="10" t="s">
        <v>25</v>
      </c>
      <c r="AC826" s="10" t="s">
        <v>25</v>
      </c>
      <c r="AD826" s="10" t="s">
        <v>25</v>
      </c>
      <c r="AE826" s="10" t="s">
        <v>25</v>
      </c>
      <c r="AF826" s="10" t="s">
        <v>25</v>
      </c>
      <c r="AG826" s="10" t="s">
        <v>25</v>
      </c>
      <c r="AH826" s="10" t="s">
        <v>25</v>
      </c>
      <c r="AI826" s="10" t="s">
        <v>2361</v>
      </c>
      <c r="AJ826" s="10" t="s">
        <v>15</v>
      </c>
      <c r="AK826" s="10" t="s">
        <v>15</v>
      </c>
      <c r="AL826" s="10" t="s">
        <v>15</v>
      </c>
      <c r="AM826" s="10" t="s">
        <v>15</v>
      </c>
      <c r="AN826" s="10" t="s">
        <v>15</v>
      </c>
      <c r="AO826" s="10" t="s">
        <v>2282</v>
      </c>
      <c r="AP826" s="10" t="s">
        <v>15</v>
      </c>
      <c r="AQ826" s="10" t="s">
        <v>2365</v>
      </c>
      <c r="AR826" s="10" t="s">
        <v>15</v>
      </c>
      <c r="AS826" s="10" t="s">
        <v>15</v>
      </c>
      <c r="AT826" s="10" t="s">
        <v>15</v>
      </c>
      <c r="AU826" s="10">
        <f>SUM(COUNTIFS($P826:$AT826,{"Present - Approved","On behalf attendance - Approved","On behalf attendance - Regularise - Approved","Present - Regularise - Approved"}))</f>
        <v>9</v>
      </c>
      <c r="AV826" s="10">
        <f>SUM(COUNTIFS($P826:$AT826,{"Present - Awaiting","Present - Regularise - Awaiting"}))</f>
        <v>0</v>
      </c>
      <c r="AW826" s="10">
        <f>SUM(COUNTIFS($P826:$AT826,{"Weekoff - Approved","Weekoff Regularise - Approved","Weekoff - Regularise - Approved"}))</f>
        <v>1</v>
      </c>
      <c r="AX826" s="10">
        <f>SUM(COUNTIFS($P826:$AT826,{"Half Day - Approved","Halfday Present - Regularise - Approved","Halfday Present - Approved"}))/2</f>
        <v>0</v>
      </c>
      <c r="AY826" s="10">
        <f>SUM(COUNTIFS($P826:$AT826,{"Half Day - Awaiting"}))/2</f>
        <v>0</v>
      </c>
      <c r="AZ826" s="10">
        <f>COUNTIFS($P826:$AT826,"*Leave - approved*")</f>
        <v>0</v>
      </c>
      <c r="BA826" s="10">
        <f>SUM(COUNTIFS($P826:$AT826,{"Leave - Awaiting"}))</f>
        <v>0</v>
      </c>
      <c r="BB826" s="10">
        <f>COUNTIFS($P826:$AT826,"*Holiday*")</f>
        <v>0</v>
      </c>
      <c r="BC826" s="10">
        <f>SUM(COUNTIFS($P826:$AT826,{"Absent","Absent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826" s="10">
        <f>SUM(COUNTIFS($P826:$AT826,{"Not Marked","Halfday Present - Rejected","Half Day - Rejected","Marked Absent - Regularise - Rejected"}))</f>
        <v>1</v>
      </c>
      <c r="BE826" s="10">
        <f>COUNTIFS($P826:$AT826,"*NA*")</f>
        <v>19</v>
      </c>
      <c r="BF826" s="10">
        <f t="shared" si="1"/>
        <v>2</v>
      </c>
      <c r="BG826" s="10">
        <f t="shared" si="2"/>
        <v>10</v>
      </c>
      <c r="BH826" s="10">
        <f>SUM($AU826:$BE826)</f>
        <v>31</v>
      </c>
      <c r="BI826" s="10">
        <f t="shared" si="3"/>
        <v>0</v>
      </c>
      <c r="BJ826" s="10">
        <f t="shared" si="4"/>
        <v>1</v>
      </c>
      <c r="BK826" s="10">
        <v>2</v>
      </c>
      <c r="BL826" s="10" t="s">
        <v>2384</v>
      </c>
      <c r="BM826" s="10" t="s">
        <v>2377</v>
      </c>
    </row>
    <row r="827" spans="1:65" x14ac:dyDescent="0.25">
      <c r="A827" s="10" t="s">
        <v>177</v>
      </c>
      <c r="B827" s="10" t="s">
        <v>178</v>
      </c>
      <c r="C827" s="10" t="s">
        <v>2311</v>
      </c>
      <c r="D827" s="10" t="s">
        <v>2311</v>
      </c>
      <c r="E827" s="10" t="s">
        <v>2312</v>
      </c>
      <c r="F827" s="10" t="s">
        <v>46</v>
      </c>
      <c r="G827" s="10" t="s">
        <v>47</v>
      </c>
      <c r="H827" s="10">
        <v>7208825237</v>
      </c>
      <c r="I827" s="10" t="s">
        <v>1216</v>
      </c>
      <c r="J827" s="22">
        <v>45819</v>
      </c>
      <c r="K827" s="10">
        <v>7021244219</v>
      </c>
      <c r="L827" s="10" t="s">
        <v>420</v>
      </c>
      <c r="M827" s="10" t="s">
        <v>2313</v>
      </c>
      <c r="N827" s="10" t="s">
        <v>2390</v>
      </c>
      <c r="O827" s="10" t="s">
        <v>41</v>
      </c>
      <c r="P827" s="10" t="s">
        <v>25</v>
      </c>
      <c r="Q827" s="10" t="s">
        <v>25</v>
      </c>
      <c r="R827" s="10" t="s">
        <v>25</v>
      </c>
      <c r="S827" s="10" t="s">
        <v>25</v>
      </c>
      <c r="T827" s="10" t="s">
        <v>25</v>
      </c>
      <c r="U827" s="10" t="s">
        <v>25</v>
      </c>
      <c r="V827" s="10" t="s">
        <v>25</v>
      </c>
      <c r="W827" s="10" t="s">
        <v>25</v>
      </c>
      <c r="X827" s="10" t="s">
        <v>25</v>
      </c>
      <c r="Y827" s="10" t="s">
        <v>25</v>
      </c>
      <c r="Z827" s="10" t="s">
        <v>25</v>
      </c>
      <c r="AA827" s="10" t="s">
        <v>25</v>
      </c>
      <c r="AB827" s="10" t="s">
        <v>25</v>
      </c>
      <c r="AC827" s="10" t="s">
        <v>25</v>
      </c>
      <c r="AD827" s="10" t="s">
        <v>25</v>
      </c>
      <c r="AE827" s="10" t="s">
        <v>25</v>
      </c>
      <c r="AF827" s="10" t="s">
        <v>25</v>
      </c>
      <c r="AG827" s="10" t="s">
        <v>25</v>
      </c>
      <c r="AH827" s="10" t="s">
        <v>25</v>
      </c>
      <c r="AI827" s="10" t="s">
        <v>25</v>
      </c>
      <c r="AJ827" s="10" t="s">
        <v>25</v>
      </c>
      <c r="AK827" s="10" t="s">
        <v>2361</v>
      </c>
      <c r="AL827" s="10" t="s">
        <v>2361</v>
      </c>
      <c r="AM827" s="10" t="s">
        <v>15</v>
      </c>
      <c r="AN827" s="10" t="s">
        <v>15</v>
      </c>
      <c r="AO827" s="10" t="s">
        <v>2282</v>
      </c>
      <c r="AP827" s="10" t="s">
        <v>15</v>
      </c>
      <c r="AQ827" s="10" t="s">
        <v>15</v>
      </c>
      <c r="AR827" s="10" t="s">
        <v>15</v>
      </c>
      <c r="AS827" s="10" t="s">
        <v>15</v>
      </c>
      <c r="AT827" s="10" t="s">
        <v>15</v>
      </c>
      <c r="AU827" s="10">
        <f>SUM(COUNTIFS($P827:$AT827,{"Present - Approved","On behalf attendance - Approved","On behalf attendance - Regularise - Approved","Present - Regularise - Approved"}))</f>
        <v>7</v>
      </c>
      <c r="AV827" s="10">
        <f>SUM(COUNTIFS($P827:$AT827,{"Present - Awaiting","Present - Regularise - Awaiting"}))</f>
        <v>0</v>
      </c>
      <c r="AW827" s="10">
        <f>SUM(COUNTIFS($P827:$AT827,{"Weekoff - Approved","Weekoff Regularise - Approved","Weekoff - Regularise - Approved"}))</f>
        <v>1</v>
      </c>
      <c r="AX827" s="10">
        <f>SUM(COUNTIFS($P827:$AT827,{"Half Day - Approved","Halfday Present - Regularise - Approved","Halfday Present - Approved"}))/2</f>
        <v>0</v>
      </c>
      <c r="AY827" s="10">
        <f>SUM(COUNTIFS($P827:$AT827,{"Half Day - Awaiting"}))/2</f>
        <v>0</v>
      </c>
      <c r="AZ827" s="10">
        <f>COUNTIFS($P827:$AT827,"*Leave - approved*")</f>
        <v>0</v>
      </c>
      <c r="BA827" s="10">
        <f>SUM(COUNTIFS($P827:$AT827,{"Leave - Awaiting"}))</f>
        <v>0</v>
      </c>
      <c r="BB827" s="10">
        <f>COUNTIFS($P827:$AT827,"*Holiday*")</f>
        <v>0</v>
      </c>
      <c r="BC827" s="10">
        <f>SUM(COUNTIFS($P827:$AT827,{"Absent","Absent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27" s="10">
        <f>SUM(COUNTIFS($P827:$AT827,{"Not Marked","Halfday Present - Rejected","Half Day - Rejected","Marked Absent - Regularise - Rejected"}))</f>
        <v>2</v>
      </c>
      <c r="BE827" s="10">
        <f>COUNTIFS($P827:$AT827,"*NA*")</f>
        <v>21</v>
      </c>
      <c r="BF827" s="10">
        <f t="shared" si="1"/>
        <v>2</v>
      </c>
      <c r="BG827" s="10">
        <f t="shared" si="2"/>
        <v>8</v>
      </c>
      <c r="BH827" s="10">
        <f>SUM($AU827:$BE827)</f>
        <v>31</v>
      </c>
      <c r="BI827" s="10">
        <f t="shared" si="3"/>
        <v>0</v>
      </c>
      <c r="BJ827" s="10">
        <f t="shared" si="4"/>
        <v>2</v>
      </c>
      <c r="BK827" s="10">
        <v>2</v>
      </c>
      <c r="BL827" s="10" t="s">
        <v>2384</v>
      </c>
      <c r="BM827" s="10" t="s">
        <v>2378</v>
      </c>
    </row>
    <row r="828" spans="1:65" x14ac:dyDescent="0.25">
      <c r="A828" s="10" t="s">
        <v>231</v>
      </c>
      <c r="B828" s="10" t="s">
        <v>331</v>
      </c>
      <c r="C828" s="10" t="s">
        <v>2314</v>
      </c>
      <c r="D828" s="10" t="s">
        <v>2314</v>
      </c>
      <c r="E828" s="10" t="s">
        <v>2315</v>
      </c>
      <c r="F828" s="10" t="s">
        <v>104</v>
      </c>
      <c r="G828" s="10" t="s">
        <v>47</v>
      </c>
      <c r="H828" s="10">
        <v>9056362614</v>
      </c>
      <c r="I828" s="10" t="s">
        <v>1216</v>
      </c>
      <c r="J828" s="22">
        <v>45810</v>
      </c>
      <c r="K828" s="10">
        <v>9625314329</v>
      </c>
      <c r="L828" s="10" t="s">
        <v>487</v>
      </c>
      <c r="M828" s="10" t="s">
        <v>2308</v>
      </c>
      <c r="N828" s="10" t="s">
        <v>2390</v>
      </c>
      <c r="O828" s="10" t="s">
        <v>41</v>
      </c>
      <c r="P828" s="10" t="s">
        <v>25</v>
      </c>
      <c r="Q828" s="10" t="s">
        <v>25</v>
      </c>
      <c r="R828" s="10" t="s">
        <v>25</v>
      </c>
      <c r="S828" s="10" t="s">
        <v>25</v>
      </c>
      <c r="T828" s="10" t="s">
        <v>25</v>
      </c>
      <c r="U828" s="10" t="s">
        <v>25</v>
      </c>
      <c r="V828" s="10" t="s">
        <v>25</v>
      </c>
      <c r="W828" s="10" t="s">
        <v>25</v>
      </c>
      <c r="X828" s="10" t="s">
        <v>25</v>
      </c>
      <c r="Y828" s="10" t="s">
        <v>25</v>
      </c>
      <c r="Z828" s="10" t="s">
        <v>25</v>
      </c>
      <c r="AA828" s="10" t="s">
        <v>25</v>
      </c>
      <c r="AB828" s="10" t="s">
        <v>2367</v>
      </c>
      <c r="AC828" s="10" t="s">
        <v>2367</v>
      </c>
      <c r="AD828" s="10" t="s">
        <v>2367</v>
      </c>
      <c r="AE828" s="10" t="s">
        <v>2367</v>
      </c>
      <c r="AF828" s="10" t="s">
        <v>2367</v>
      </c>
      <c r="AG828" s="10" t="s">
        <v>2362</v>
      </c>
      <c r="AH828" s="10" t="s">
        <v>2282</v>
      </c>
      <c r="AI828" s="10" t="s">
        <v>2367</v>
      </c>
      <c r="AJ828" s="10" t="s">
        <v>2367</v>
      </c>
      <c r="AK828" s="10" t="s">
        <v>2367</v>
      </c>
      <c r="AL828" s="10" t="s">
        <v>15</v>
      </c>
      <c r="AM828" s="10" t="s">
        <v>15</v>
      </c>
      <c r="AN828" s="10" t="s">
        <v>15</v>
      </c>
      <c r="AO828" s="10" t="s">
        <v>2282</v>
      </c>
      <c r="AP828" s="10" t="s">
        <v>15</v>
      </c>
      <c r="AQ828" s="10" t="s">
        <v>15</v>
      </c>
      <c r="AR828" s="10" t="s">
        <v>15</v>
      </c>
      <c r="AS828" s="10" t="s">
        <v>15</v>
      </c>
      <c r="AT828" s="10" t="s">
        <v>15</v>
      </c>
      <c r="AU828" s="10">
        <f>SUM(COUNTIFS($P828:$AT828,{"Present - Approved","On behalf attendance - Approved","On behalf attendance - Regularise - Approved","Present - Regularise - Approved"}))</f>
        <v>16</v>
      </c>
      <c r="AV828" s="10">
        <f>SUM(COUNTIFS($P828:$AT828,{"Present - Awaiting","Present - Regularise - Awaiting"}))</f>
        <v>0</v>
      </c>
      <c r="AW828" s="10">
        <f>SUM(COUNTIFS($P828:$AT828,{"Weekoff - Approved","Weekoff Regularise - Approved","Weekoff - Regularise - Approved"}))</f>
        <v>2</v>
      </c>
      <c r="AX828" s="10">
        <f>SUM(COUNTIFS($P828:$AT828,{"Half Day - Approved","Halfday Present - Regularise - Approved","Halfday Present - Approved"}))/2</f>
        <v>0</v>
      </c>
      <c r="AY828" s="10">
        <f>SUM(COUNTIFS($P828:$AT828,{"Half Day - Awaiting"}))/2</f>
        <v>0</v>
      </c>
      <c r="AZ828" s="10">
        <f>COUNTIFS($P828:$AT828,"*Leave - approved*")</f>
        <v>0</v>
      </c>
      <c r="BA828" s="10">
        <f>SUM(COUNTIFS($P828:$AT828,{"Leave - Awaiting"}))</f>
        <v>0</v>
      </c>
      <c r="BB828" s="10">
        <f>COUNTIFS($P828:$AT828,"*Holiday*")</f>
        <v>1</v>
      </c>
      <c r="BC828" s="10">
        <f>SUM(COUNTIFS($P828:$AT828,{"Absent","Absent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28" s="10">
        <f>SUM(COUNTIFS($P828:$AT828,{"Not Marked","Halfday Present - Rejected","Half Day - Rejected","Marked Absent - Regularise - Rejected"}))</f>
        <v>0</v>
      </c>
      <c r="BE828" s="10">
        <f>COUNTIFS($P828:$AT828,"*NA*")</f>
        <v>12</v>
      </c>
      <c r="BF828" s="10">
        <f t="shared" si="1"/>
        <v>0</v>
      </c>
      <c r="BG828" s="10">
        <f t="shared" si="2"/>
        <v>19</v>
      </c>
      <c r="BH828" s="10">
        <f>SUM($AU828:$BE828)</f>
        <v>31</v>
      </c>
      <c r="BI828" s="10">
        <f t="shared" si="3"/>
        <v>0</v>
      </c>
      <c r="BJ828" s="10">
        <f t="shared" si="4"/>
        <v>0</v>
      </c>
      <c r="BK828" s="10">
        <v>0</v>
      </c>
      <c r="BL828" s="10" t="s">
        <v>2380</v>
      </c>
      <c r="BM828" s="10" t="s">
        <v>2377</v>
      </c>
    </row>
    <row r="829" spans="1:65" x14ac:dyDescent="0.25">
      <c r="A829" s="10" t="s">
        <v>231</v>
      </c>
      <c r="B829" s="10" t="s">
        <v>977</v>
      </c>
      <c r="C829" s="10" t="s">
        <v>2316</v>
      </c>
      <c r="D829" s="10" t="s">
        <v>2316</v>
      </c>
      <c r="E829" s="10" t="s">
        <v>2317</v>
      </c>
      <c r="F829" s="10" t="s">
        <v>104</v>
      </c>
      <c r="G829" s="10" t="s">
        <v>47</v>
      </c>
      <c r="H829" s="10">
        <v>9915709609</v>
      </c>
      <c r="I829" s="10" t="s">
        <v>1216</v>
      </c>
      <c r="J829" s="22">
        <v>45796</v>
      </c>
      <c r="K829" s="10">
        <v>9815380655</v>
      </c>
      <c r="L829" s="10" t="s">
        <v>980</v>
      </c>
      <c r="M829" s="10" t="s">
        <v>2308</v>
      </c>
      <c r="N829" s="10" t="s">
        <v>2390</v>
      </c>
      <c r="O829" s="10" t="s">
        <v>41</v>
      </c>
      <c r="P829" s="10" t="s">
        <v>2360</v>
      </c>
      <c r="Q829" s="10" t="s">
        <v>2360</v>
      </c>
      <c r="R829" s="10" t="s">
        <v>2360</v>
      </c>
      <c r="S829" s="10" t="s">
        <v>2360</v>
      </c>
      <c r="T829" s="10" t="s">
        <v>2282</v>
      </c>
      <c r="U829" s="10" t="s">
        <v>2360</v>
      </c>
      <c r="V829" s="10" t="s">
        <v>2360</v>
      </c>
      <c r="W829" s="10" t="s">
        <v>2360</v>
      </c>
      <c r="X829" s="10" t="s">
        <v>2360</v>
      </c>
      <c r="Y829" s="10" t="s">
        <v>2360</v>
      </c>
      <c r="Z829" s="10" t="s">
        <v>2360</v>
      </c>
      <c r="AA829" s="10" t="s">
        <v>2282</v>
      </c>
      <c r="AB829" s="10" t="s">
        <v>2360</v>
      </c>
      <c r="AC829" s="10" t="s">
        <v>2360</v>
      </c>
      <c r="AD829" s="10" t="s">
        <v>2360</v>
      </c>
      <c r="AE829" s="10" t="s">
        <v>2360</v>
      </c>
      <c r="AF829" s="10" t="s">
        <v>2360</v>
      </c>
      <c r="AG829" s="10" t="s">
        <v>2362</v>
      </c>
      <c r="AH829" s="10" t="s">
        <v>2282</v>
      </c>
      <c r="AI829" s="10" t="s">
        <v>2360</v>
      </c>
      <c r="AJ829" s="10" t="s">
        <v>2360</v>
      </c>
      <c r="AK829" s="10" t="s">
        <v>2360</v>
      </c>
      <c r="AL829" s="10" t="s">
        <v>2360</v>
      </c>
      <c r="AM829" s="10" t="s">
        <v>2360</v>
      </c>
      <c r="AN829" s="10" t="s">
        <v>2360</v>
      </c>
      <c r="AO829" s="10" t="s">
        <v>2282</v>
      </c>
      <c r="AP829" s="10" t="s">
        <v>2360</v>
      </c>
      <c r="AQ829" s="10" t="s">
        <v>2360</v>
      </c>
      <c r="AR829" s="10" t="s">
        <v>15</v>
      </c>
      <c r="AS829" s="10" t="s">
        <v>15</v>
      </c>
      <c r="AT829" s="10" t="s">
        <v>15</v>
      </c>
      <c r="AU829" s="10">
        <f>SUM(COUNTIFS($P829:$AT829,{"Present - Approved","On behalf attendance - Approved","On behalf attendance - Regularise - Approved","Present - Regularise - Approved"}))</f>
        <v>26</v>
      </c>
      <c r="AV829" s="10">
        <f>SUM(COUNTIFS($P829:$AT829,{"Present - Awaiting","Present - Regularise - Awaiting"}))</f>
        <v>0</v>
      </c>
      <c r="AW829" s="10">
        <f>SUM(COUNTIFS($P829:$AT829,{"Weekoff - Approved","Weekoff Regularise - Approved","Weekoff - Regularise - Approved"}))</f>
        <v>4</v>
      </c>
      <c r="AX829" s="10">
        <f>SUM(COUNTIFS($P829:$AT829,{"Half Day - Approved","Halfday Present - Regularise - Approved","Halfday Present - Approved"}))/2</f>
        <v>0</v>
      </c>
      <c r="AY829" s="10">
        <f>SUM(COUNTIFS($P829:$AT829,{"Half Day - Awaiting"}))/2</f>
        <v>0</v>
      </c>
      <c r="AZ829" s="10">
        <f>COUNTIFS($P829:$AT829,"*Leave - approved*")</f>
        <v>0</v>
      </c>
      <c r="BA829" s="10">
        <f>SUM(COUNTIFS($P829:$AT829,{"Leave - Awaiting"}))</f>
        <v>0</v>
      </c>
      <c r="BB829" s="10">
        <f>COUNTIFS($P829:$AT829,"*Holiday*")</f>
        <v>1</v>
      </c>
      <c r="BC829" s="10">
        <f>SUM(COUNTIFS($P829:$AT829,{"Absent","Absent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29" s="10">
        <f>SUM(COUNTIFS($P829:$AT829,{"Not Marked","Halfday Present - Rejected","Half Day - Rejected","Marked Absent - Regularise - Rejected"}))</f>
        <v>0</v>
      </c>
      <c r="BE829" s="10">
        <f>COUNTIFS($P829:$AT829,"*NA*")</f>
        <v>0</v>
      </c>
      <c r="BF829" s="10">
        <f t="shared" si="1"/>
        <v>0</v>
      </c>
      <c r="BG829" s="10">
        <f t="shared" ref="BG829:BG842" si="5">SUM(AU829+AW829+AX829+AZ829+BB829)</f>
        <v>31</v>
      </c>
      <c r="BH829" s="10">
        <f>SUM($AU829:$BE829)</f>
        <v>31</v>
      </c>
      <c r="BI829" s="10">
        <f t="shared" ref="BI829:BI846" si="6">BA829</f>
        <v>0</v>
      </c>
      <c r="BJ829" s="10">
        <f t="shared" ref="BJ829:BJ846" si="7">BD829+BI829</f>
        <v>0</v>
      </c>
      <c r="BK829" s="10">
        <v>0</v>
      </c>
      <c r="BL829" s="10" t="s">
        <v>2380</v>
      </c>
      <c r="BM829" s="10" t="s">
        <v>2377</v>
      </c>
    </row>
    <row r="830" spans="1:65" x14ac:dyDescent="0.25">
      <c r="A830" s="10" t="s">
        <v>231</v>
      </c>
      <c r="B830" s="10" t="s">
        <v>2318</v>
      </c>
      <c r="C830" s="10" t="s">
        <v>2319</v>
      </c>
      <c r="D830" s="10" t="s">
        <v>2319</v>
      </c>
      <c r="E830" s="10" t="s">
        <v>2320</v>
      </c>
      <c r="F830" s="10" t="s">
        <v>104</v>
      </c>
      <c r="G830" s="10" t="s">
        <v>47</v>
      </c>
      <c r="H830" s="10">
        <v>7814360494</v>
      </c>
      <c r="I830" s="10" t="s">
        <v>1216</v>
      </c>
      <c r="J830" s="22">
        <v>45815</v>
      </c>
      <c r="K830" s="10">
        <v>9728943232</v>
      </c>
      <c r="L830" s="10" t="s">
        <v>708</v>
      </c>
      <c r="M830" s="10" t="s">
        <v>2308</v>
      </c>
      <c r="N830" s="10" t="s">
        <v>2390</v>
      </c>
      <c r="O830" s="10" t="s">
        <v>41</v>
      </c>
      <c r="P830" s="10" t="s">
        <v>25</v>
      </c>
      <c r="Q830" s="10" t="s">
        <v>25</v>
      </c>
      <c r="R830" s="10" t="s">
        <v>25</v>
      </c>
      <c r="S830" s="10" t="s">
        <v>25</v>
      </c>
      <c r="T830" s="10" t="s">
        <v>25</v>
      </c>
      <c r="U830" s="10" t="s">
        <v>25</v>
      </c>
      <c r="V830" s="10" t="s">
        <v>25</v>
      </c>
      <c r="W830" s="10" t="s">
        <v>25</v>
      </c>
      <c r="X830" s="10" t="s">
        <v>25</v>
      </c>
      <c r="Y830" s="10" t="s">
        <v>25</v>
      </c>
      <c r="Z830" s="10" t="s">
        <v>25</v>
      </c>
      <c r="AA830" s="10" t="s">
        <v>25</v>
      </c>
      <c r="AB830" s="10" t="s">
        <v>25</v>
      </c>
      <c r="AC830" s="10" t="s">
        <v>25</v>
      </c>
      <c r="AD830" s="10" t="s">
        <v>25</v>
      </c>
      <c r="AE830" s="10" t="s">
        <v>25</v>
      </c>
      <c r="AF830" s="10" t="s">
        <v>25</v>
      </c>
      <c r="AG830" s="10" t="s">
        <v>2362</v>
      </c>
      <c r="AH830" s="10" t="s">
        <v>2282</v>
      </c>
      <c r="AI830" s="10" t="s">
        <v>2367</v>
      </c>
      <c r="AJ830" s="10" t="s">
        <v>2367</v>
      </c>
      <c r="AK830" s="10" t="s">
        <v>2367</v>
      </c>
      <c r="AL830" s="10" t="s">
        <v>2367</v>
      </c>
      <c r="AM830" s="10" t="s">
        <v>2367</v>
      </c>
      <c r="AN830" s="10" t="s">
        <v>15</v>
      </c>
      <c r="AO830" s="10" t="s">
        <v>2282</v>
      </c>
      <c r="AP830" s="10" t="s">
        <v>15</v>
      </c>
      <c r="AQ830" s="10" t="s">
        <v>15</v>
      </c>
      <c r="AR830" s="10" t="s">
        <v>15</v>
      </c>
      <c r="AS830" s="10" t="s">
        <v>15</v>
      </c>
      <c r="AT830" s="10" t="s">
        <v>15</v>
      </c>
      <c r="AU830" s="10">
        <f>SUM(COUNTIFS($P830:$AT830,{"Present - Approved","On behalf attendance - Approved","On behalf attendance - Regularise - Approved","Present - Regularise - Approved"}))</f>
        <v>11</v>
      </c>
      <c r="AV830" s="10">
        <f>SUM(COUNTIFS($P830:$AT830,{"Present - Awaiting","Present - Regularise - Awaiting"}))</f>
        <v>0</v>
      </c>
      <c r="AW830" s="10">
        <f>SUM(COUNTIFS($P830:$AT830,{"Weekoff - Approved","Weekoff Regularise - Approved","Weekoff - Regularise - Approved"}))</f>
        <v>2</v>
      </c>
      <c r="AX830" s="10">
        <f>SUM(COUNTIFS($P830:$AT830,{"Half Day - Approved","Halfday Present - Regularise - Approved","Halfday Present - Approved"}))/2</f>
        <v>0</v>
      </c>
      <c r="AY830" s="10">
        <f>SUM(COUNTIFS($P830:$AT830,{"Half Day - Awaiting"}))/2</f>
        <v>0</v>
      </c>
      <c r="AZ830" s="10">
        <f>COUNTIFS($P830:$AT830,"*Leave - approved*")</f>
        <v>0</v>
      </c>
      <c r="BA830" s="10">
        <f>SUM(COUNTIFS($P830:$AT830,{"Leave - Awaiting"}))</f>
        <v>0</v>
      </c>
      <c r="BB830" s="10">
        <f>COUNTIFS($P830:$AT830,"*Holiday*")</f>
        <v>1</v>
      </c>
      <c r="BC830" s="10">
        <f>SUM(COUNTIFS($P830:$AT830,{"Absent","Absent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0" s="10">
        <f>SUM(COUNTIFS($P830:$AT830,{"Not Marked","Halfday Present - Rejected","Half Day - Rejected","Marked Absent - Regularise - Rejected"}))</f>
        <v>0</v>
      </c>
      <c r="BE830" s="10">
        <f>COUNTIFS($P830:$AT830,"*NA*")</f>
        <v>17</v>
      </c>
      <c r="BF830" s="10">
        <f t="shared" ref="BF830:BF842" si="8">SUM(AV830+AY830+BA830+BC830+BD830)</f>
        <v>0</v>
      </c>
      <c r="BG830" s="10">
        <f t="shared" si="5"/>
        <v>14</v>
      </c>
      <c r="BH830" s="10">
        <f>SUM($AU830:$BE830)</f>
        <v>31</v>
      </c>
      <c r="BI830" s="10">
        <f t="shared" si="6"/>
        <v>0</v>
      </c>
      <c r="BJ830" s="10">
        <f t="shared" si="7"/>
        <v>0</v>
      </c>
      <c r="BK830" s="10">
        <v>0</v>
      </c>
      <c r="BL830" s="10" t="s">
        <v>2380</v>
      </c>
      <c r="BM830" s="10" t="s">
        <v>2377</v>
      </c>
    </row>
    <row r="831" spans="1:65" x14ac:dyDescent="0.25">
      <c r="A831" s="10" t="s">
        <v>123</v>
      </c>
      <c r="B831" s="10" t="s">
        <v>2321</v>
      </c>
      <c r="C831" s="10" t="s">
        <v>2322</v>
      </c>
      <c r="D831" s="10" t="s">
        <v>2322</v>
      </c>
      <c r="E831" s="10" t="s">
        <v>2060</v>
      </c>
      <c r="F831" s="10" t="s">
        <v>104</v>
      </c>
      <c r="G831" s="10" t="s">
        <v>47</v>
      </c>
      <c r="H831" s="10">
        <v>9958687539</v>
      </c>
      <c r="I831" s="10" t="s">
        <v>1216</v>
      </c>
      <c r="J831" s="22">
        <v>45818</v>
      </c>
      <c r="K831" s="10">
        <v>9818657640</v>
      </c>
      <c r="L831" s="10" t="s">
        <v>608</v>
      </c>
      <c r="M831" s="10" t="s">
        <v>2323</v>
      </c>
      <c r="N831" s="10" t="s">
        <v>2390</v>
      </c>
      <c r="O831" s="10" t="s">
        <v>41</v>
      </c>
      <c r="P831" s="10" t="s">
        <v>25</v>
      </c>
      <c r="Q831" s="10" t="s">
        <v>25</v>
      </c>
      <c r="R831" s="10" t="s">
        <v>25</v>
      </c>
      <c r="S831" s="10" t="s">
        <v>25</v>
      </c>
      <c r="T831" s="10" t="s">
        <v>25</v>
      </c>
      <c r="U831" s="10" t="s">
        <v>25</v>
      </c>
      <c r="V831" s="10" t="s">
        <v>25</v>
      </c>
      <c r="W831" s="10" t="s">
        <v>25</v>
      </c>
      <c r="X831" s="10" t="s">
        <v>25</v>
      </c>
      <c r="Y831" s="10" t="s">
        <v>25</v>
      </c>
      <c r="Z831" s="10" t="s">
        <v>25</v>
      </c>
      <c r="AA831" s="10" t="s">
        <v>25</v>
      </c>
      <c r="AB831" s="10" t="s">
        <v>25</v>
      </c>
      <c r="AC831" s="10" t="s">
        <v>25</v>
      </c>
      <c r="AD831" s="10" t="s">
        <v>25</v>
      </c>
      <c r="AE831" s="10" t="s">
        <v>25</v>
      </c>
      <c r="AF831" s="10" t="s">
        <v>25</v>
      </c>
      <c r="AG831" s="10" t="s">
        <v>25</v>
      </c>
      <c r="AH831" s="10" t="s">
        <v>25</v>
      </c>
      <c r="AI831" s="10" t="s">
        <v>25</v>
      </c>
      <c r="AJ831" s="10" t="s">
        <v>2361</v>
      </c>
      <c r="AK831" s="10" t="s">
        <v>2360</v>
      </c>
      <c r="AL831" s="10" t="s">
        <v>2360</v>
      </c>
      <c r="AM831" s="10" t="s">
        <v>2360</v>
      </c>
      <c r="AN831" s="10" t="s">
        <v>2360</v>
      </c>
      <c r="AO831" s="10" t="s">
        <v>2282</v>
      </c>
      <c r="AP831" s="10" t="s">
        <v>2360</v>
      </c>
      <c r="AQ831" s="10" t="s">
        <v>2360</v>
      </c>
      <c r="AR831" s="10" t="s">
        <v>2360</v>
      </c>
      <c r="AS831" s="10" t="s">
        <v>2360</v>
      </c>
      <c r="AT831" s="10" t="s">
        <v>15</v>
      </c>
      <c r="AU831" s="10">
        <f>SUM(COUNTIFS($P831:$AT831,{"Present - Approved","On behalf attendance - Approved","On behalf attendance - Regularise - Approved","Present - Regularise - Approved"}))</f>
        <v>9</v>
      </c>
      <c r="AV831" s="10">
        <f>SUM(COUNTIFS($P831:$AT831,{"Present - Awaiting","Present - Regularise - Awaiting"}))</f>
        <v>0</v>
      </c>
      <c r="AW831" s="10">
        <f>SUM(COUNTIFS($P831:$AT831,{"Weekoff - Approved","Weekoff Regularise - Approved","Weekoff - Regularise - Approved"}))</f>
        <v>1</v>
      </c>
      <c r="AX831" s="10">
        <f>SUM(COUNTIFS($P831:$AT831,{"Half Day - Approved","Halfday Present - Regularise - Approved","Halfday Present - Approved"}))/2</f>
        <v>0</v>
      </c>
      <c r="AY831" s="10">
        <f>SUM(COUNTIFS($P831:$AT831,{"Half Day - Awaiting"}))/2</f>
        <v>0</v>
      </c>
      <c r="AZ831" s="10">
        <f>COUNTIFS($P831:$AT831,"*Leave - approved*")</f>
        <v>0</v>
      </c>
      <c r="BA831" s="10">
        <f>SUM(COUNTIFS($P831:$AT831,{"Leave - Awaiting"}))</f>
        <v>0</v>
      </c>
      <c r="BB831" s="10">
        <f>COUNTIFS($P831:$AT831,"*Holiday*")</f>
        <v>0</v>
      </c>
      <c r="BC831" s="10">
        <f>SUM(COUNTIFS($P831:$AT831,{"Absent","Absent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1" s="10">
        <f>SUM(COUNTIFS($P831:$AT831,{"Not Marked","Halfday Present - Rejected","Half Day - Rejected","Marked Absent - Regularise - Rejected"}))</f>
        <v>1</v>
      </c>
      <c r="BE831" s="10">
        <f>COUNTIFS($P831:$AT831,"*NA*")</f>
        <v>20</v>
      </c>
      <c r="BF831" s="10">
        <f t="shared" si="8"/>
        <v>1</v>
      </c>
      <c r="BG831" s="10">
        <f t="shared" si="5"/>
        <v>10</v>
      </c>
      <c r="BH831" s="10">
        <f>SUM($AU831:$BE831)</f>
        <v>31</v>
      </c>
      <c r="BI831" s="10">
        <f t="shared" si="6"/>
        <v>0</v>
      </c>
      <c r="BJ831" s="10">
        <f t="shared" si="7"/>
        <v>1</v>
      </c>
      <c r="BK831" s="10">
        <v>1</v>
      </c>
      <c r="BL831" s="10" t="s">
        <v>2384</v>
      </c>
      <c r="BM831" s="10" t="s">
        <v>2377</v>
      </c>
    </row>
    <row r="832" spans="1:65" x14ac:dyDescent="0.25">
      <c r="A832" s="10" t="s">
        <v>107</v>
      </c>
      <c r="B832" s="10" t="s">
        <v>318</v>
      </c>
      <c r="C832" s="10" t="s">
        <v>2324</v>
      </c>
      <c r="D832" s="10" t="s">
        <v>2324</v>
      </c>
      <c r="E832" s="10" t="s">
        <v>2325</v>
      </c>
      <c r="F832" s="10" t="s">
        <v>104</v>
      </c>
      <c r="G832" s="10" t="s">
        <v>47</v>
      </c>
      <c r="H832" s="10">
        <v>8400028589</v>
      </c>
      <c r="I832" s="10" t="s">
        <v>1216</v>
      </c>
      <c r="J832" s="22">
        <v>45809</v>
      </c>
      <c r="K832" s="10">
        <v>9795018781</v>
      </c>
      <c r="L832" s="10" t="s">
        <v>394</v>
      </c>
      <c r="M832" s="10" t="s">
        <v>371</v>
      </c>
      <c r="N832" s="10" t="s">
        <v>2390</v>
      </c>
      <c r="O832" s="10" t="s">
        <v>41</v>
      </c>
      <c r="P832" s="10" t="s">
        <v>25</v>
      </c>
      <c r="Q832" s="10" t="s">
        <v>25</v>
      </c>
      <c r="R832" s="10" t="s">
        <v>25</v>
      </c>
      <c r="S832" s="10" t="s">
        <v>25</v>
      </c>
      <c r="T832" s="10" t="s">
        <v>25</v>
      </c>
      <c r="U832" s="10" t="s">
        <v>25</v>
      </c>
      <c r="V832" s="10" t="s">
        <v>25</v>
      </c>
      <c r="W832" s="10" t="s">
        <v>25</v>
      </c>
      <c r="X832" s="10" t="s">
        <v>25</v>
      </c>
      <c r="Y832" s="10" t="s">
        <v>25</v>
      </c>
      <c r="Z832" s="10" t="s">
        <v>25</v>
      </c>
      <c r="AA832" s="10" t="s">
        <v>2282</v>
      </c>
      <c r="AB832" s="10" t="s">
        <v>2367</v>
      </c>
      <c r="AC832" s="10" t="s">
        <v>2367</v>
      </c>
      <c r="AD832" s="10" t="s">
        <v>2367</v>
      </c>
      <c r="AE832" s="10" t="s">
        <v>2367</v>
      </c>
      <c r="AF832" s="10" t="s">
        <v>2367</v>
      </c>
      <c r="AG832" s="10" t="s">
        <v>2362</v>
      </c>
      <c r="AH832" s="10" t="s">
        <v>2282</v>
      </c>
      <c r="AI832" s="10" t="s">
        <v>2367</v>
      </c>
      <c r="AJ832" s="10" t="s">
        <v>2367</v>
      </c>
      <c r="AK832" s="10" t="s">
        <v>2367</v>
      </c>
      <c r="AL832" s="10" t="s">
        <v>2367</v>
      </c>
      <c r="AM832" s="10" t="s">
        <v>2367</v>
      </c>
      <c r="AN832" s="10" t="s">
        <v>15</v>
      </c>
      <c r="AO832" s="10" t="s">
        <v>2282</v>
      </c>
      <c r="AP832" s="10" t="s">
        <v>15</v>
      </c>
      <c r="AQ832" s="10" t="s">
        <v>15</v>
      </c>
      <c r="AR832" s="10" t="s">
        <v>15</v>
      </c>
      <c r="AS832" s="10" t="s">
        <v>15</v>
      </c>
      <c r="AT832" s="10" t="s">
        <v>15</v>
      </c>
      <c r="AU832" s="10">
        <f>SUM(COUNTIFS($P832:$AT832,{"Present - Approved","On behalf attendance - Approved","On behalf attendance - Regularise - Approved","Present - Regularise - Approved"}))</f>
        <v>16</v>
      </c>
      <c r="AV832" s="10">
        <f>SUM(COUNTIFS($P832:$AT832,{"Present - Awaiting","Present - Regularise - Awaiting"}))</f>
        <v>0</v>
      </c>
      <c r="AW832" s="10">
        <f>SUM(COUNTIFS($P832:$AT832,{"Weekoff - Approved","Weekoff Regularise - Approved","Weekoff - Regularise - Approved"}))</f>
        <v>3</v>
      </c>
      <c r="AX832" s="10">
        <f>SUM(COUNTIFS($P832:$AT832,{"Half Day - Approved","Halfday Present - Regularise - Approved","Halfday Present - Approved"}))/2</f>
        <v>0</v>
      </c>
      <c r="AY832" s="10">
        <f>SUM(COUNTIFS($P832:$AT832,{"Half Day - Awaiting"}))/2</f>
        <v>0</v>
      </c>
      <c r="AZ832" s="10">
        <f>COUNTIFS($P832:$AT832,"*Leave - approved*")</f>
        <v>0</v>
      </c>
      <c r="BA832" s="10">
        <f>SUM(COUNTIFS($P832:$AT832,{"Leave - Awaiting"}))</f>
        <v>0</v>
      </c>
      <c r="BB832" s="10">
        <f>COUNTIFS($P832:$AT832,"*Holiday*")</f>
        <v>1</v>
      </c>
      <c r="BC832" s="10">
        <f>SUM(COUNTIFS($P832:$AT832,{"Absent","Absent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2" s="10">
        <f>SUM(COUNTIFS($P832:$AT832,{"Not Marked","Halfday Present - Rejected","Half Day - Rejected","Marked Absent - Regularise - Rejected"}))</f>
        <v>0</v>
      </c>
      <c r="BE832" s="10">
        <f>COUNTIFS($P832:$AT832,"*NA*")</f>
        <v>11</v>
      </c>
      <c r="BF832" s="10">
        <f t="shared" si="8"/>
        <v>0</v>
      </c>
      <c r="BG832" s="10">
        <f t="shared" si="5"/>
        <v>20</v>
      </c>
      <c r="BH832" s="10">
        <f>SUM($AU832:$BE832)</f>
        <v>31</v>
      </c>
      <c r="BI832" s="10">
        <f t="shared" si="6"/>
        <v>0</v>
      </c>
      <c r="BJ832" s="10">
        <f t="shared" si="7"/>
        <v>0</v>
      </c>
      <c r="BK832" s="10">
        <v>0</v>
      </c>
      <c r="BL832" s="10" t="s">
        <v>2380</v>
      </c>
      <c r="BM832" s="10" t="s">
        <v>2377</v>
      </c>
    </row>
    <row r="833" spans="1:65" x14ac:dyDescent="0.25">
      <c r="A833" s="10" t="s">
        <v>117</v>
      </c>
      <c r="B833" s="10" t="s">
        <v>2326</v>
      </c>
      <c r="C833" s="10" t="s">
        <v>2327</v>
      </c>
      <c r="D833" s="10" t="s">
        <v>2327</v>
      </c>
      <c r="E833" s="10" t="s">
        <v>2328</v>
      </c>
      <c r="F833" s="10" t="s">
        <v>35</v>
      </c>
      <c r="G833" s="10" t="s">
        <v>47</v>
      </c>
      <c r="H833" s="10">
        <v>7502052177</v>
      </c>
      <c r="I833" s="10" t="s">
        <v>1216</v>
      </c>
      <c r="J833" s="22">
        <v>45819</v>
      </c>
      <c r="K833" s="10">
        <v>9943978045</v>
      </c>
      <c r="L833" s="10" t="s">
        <v>851</v>
      </c>
      <c r="M833" s="10" t="s">
        <v>2158</v>
      </c>
      <c r="N833" s="10" t="s">
        <v>2390</v>
      </c>
      <c r="O833" s="10" t="s">
        <v>41</v>
      </c>
      <c r="P833" s="10" t="s">
        <v>25</v>
      </c>
      <c r="Q833" s="10" t="s">
        <v>25</v>
      </c>
      <c r="R833" s="10" t="s">
        <v>25</v>
      </c>
      <c r="S833" s="10" t="s">
        <v>25</v>
      </c>
      <c r="T833" s="10" t="s">
        <v>25</v>
      </c>
      <c r="U833" s="10" t="s">
        <v>25</v>
      </c>
      <c r="V833" s="10" t="s">
        <v>25</v>
      </c>
      <c r="W833" s="10" t="s">
        <v>25</v>
      </c>
      <c r="X833" s="10" t="s">
        <v>25</v>
      </c>
      <c r="Y833" s="10" t="s">
        <v>25</v>
      </c>
      <c r="Z833" s="10" t="s">
        <v>25</v>
      </c>
      <c r="AA833" s="10" t="s">
        <v>25</v>
      </c>
      <c r="AB833" s="10" t="s">
        <v>25</v>
      </c>
      <c r="AC833" s="10" t="s">
        <v>25</v>
      </c>
      <c r="AD833" s="10" t="s">
        <v>25</v>
      </c>
      <c r="AE833" s="10" t="s">
        <v>25</v>
      </c>
      <c r="AF833" s="10" t="s">
        <v>25</v>
      </c>
      <c r="AG833" s="10" t="s">
        <v>25</v>
      </c>
      <c r="AH833" s="10" t="s">
        <v>25</v>
      </c>
      <c r="AI833" s="10" t="s">
        <v>25</v>
      </c>
      <c r="AJ833" s="10" t="s">
        <v>25</v>
      </c>
      <c r="AK833" s="10" t="s">
        <v>2361</v>
      </c>
      <c r="AL833" s="10" t="s">
        <v>2361</v>
      </c>
      <c r="AM833" s="10" t="s">
        <v>2361</v>
      </c>
      <c r="AN833" s="10" t="s">
        <v>15</v>
      </c>
      <c r="AO833" s="10" t="s">
        <v>2282</v>
      </c>
      <c r="AP833" s="10" t="s">
        <v>15</v>
      </c>
      <c r="AQ833" s="10" t="s">
        <v>15</v>
      </c>
      <c r="AR833" s="10" t="s">
        <v>15</v>
      </c>
      <c r="AS833" s="10" t="s">
        <v>15</v>
      </c>
      <c r="AT833" s="10" t="s">
        <v>15</v>
      </c>
      <c r="AU833" s="10">
        <f>SUM(COUNTIFS($P833:$AT833,{"Present - Approved","On behalf attendance - Approved","On behalf attendance - Regularise - Approved","Present - Regularise - Approved"}))</f>
        <v>6</v>
      </c>
      <c r="AV833" s="10">
        <f>SUM(COUNTIFS($P833:$AT833,{"Present - Awaiting","Present - Regularise - Awaiting"}))</f>
        <v>0</v>
      </c>
      <c r="AW833" s="10">
        <f>SUM(COUNTIFS($P833:$AT833,{"Weekoff - Approved","Weekoff Regularise - Approved","Weekoff - Regularise - Approved"}))</f>
        <v>1</v>
      </c>
      <c r="AX833" s="10">
        <f>SUM(COUNTIFS($P833:$AT833,{"Half Day - Approved","Halfday Present - Regularise - Approved","Halfday Present - Approved"}))/2</f>
        <v>0</v>
      </c>
      <c r="AY833" s="10">
        <f>SUM(COUNTIFS($P833:$AT833,{"Half Day - Awaiting"}))/2</f>
        <v>0</v>
      </c>
      <c r="AZ833" s="10">
        <f>COUNTIFS($P833:$AT833,"*Leave - approved*")</f>
        <v>0</v>
      </c>
      <c r="BA833" s="10">
        <f>SUM(COUNTIFS($P833:$AT833,{"Leave - Awaiting"}))</f>
        <v>0</v>
      </c>
      <c r="BB833" s="10">
        <f>COUNTIFS($P833:$AT833,"*Holiday*")</f>
        <v>0</v>
      </c>
      <c r="BC833" s="10">
        <f>SUM(COUNTIFS($P833:$AT833,{"Absent","Absent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3" s="10">
        <f>SUM(COUNTIFS($P833:$AT833,{"Not Marked","Halfday Present - Rejected","Half Day - Rejected","Marked Absent - Regularise - Rejected"}))</f>
        <v>3</v>
      </c>
      <c r="BE833" s="10">
        <f>COUNTIFS($P833:$AT833,"*NA*")</f>
        <v>21</v>
      </c>
      <c r="BF833" s="10">
        <f t="shared" si="8"/>
        <v>3</v>
      </c>
      <c r="BG833" s="10">
        <f t="shared" si="5"/>
        <v>7</v>
      </c>
      <c r="BH833" s="10">
        <f>SUM($AU833:$BE833)</f>
        <v>31</v>
      </c>
      <c r="BI833" s="10">
        <f t="shared" si="6"/>
        <v>0</v>
      </c>
      <c r="BJ833" s="10">
        <f t="shared" si="7"/>
        <v>3</v>
      </c>
      <c r="BK833" s="10">
        <v>3</v>
      </c>
      <c r="BL833" s="10" t="s">
        <v>2384</v>
      </c>
      <c r="BM833" s="10" t="s">
        <v>2377</v>
      </c>
    </row>
    <row r="834" spans="1:65" x14ac:dyDescent="0.25">
      <c r="A834" s="10" t="s">
        <v>87</v>
      </c>
      <c r="B834" s="10" t="s">
        <v>2077</v>
      </c>
      <c r="C834" s="10" t="s">
        <v>2329</v>
      </c>
      <c r="D834" s="10" t="s">
        <v>2329</v>
      </c>
      <c r="E834" s="10" t="s">
        <v>2330</v>
      </c>
      <c r="F834" s="10" t="s">
        <v>91</v>
      </c>
      <c r="G834" s="10" t="s">
        <v>1941</v>
      </c>
      <c r="H834" s="10">
        <v>7384423741</v>
      </c>
      <c r="I834" s="10" t="s">
        <v>37</v>
      </c>
      <c r="J834" s="22">
        <v>45824</v>
      </c>
      <c r="K834" s="10">
        <v>9903691274</v>
      </c>
      <c r="L834" s="10" t="s">
        <v>2080</v>
      </c>
      <c r="M834" s="10" t="s">
        <v>2080</v>
      </c>
      <c r="N834" s="10" t="s">
        <v>2390</v>
      </c>
      <c r="O834" s="10" t="s">
        <v>41</v>
      </c>
      <c r="P834" s="10" t="s">
        <v>25</v>
      </c>
      <c r="Q834" s="10" t="s">
        <v>25</v>
      </c>
      <c r="R834" s="10" t="s">
        <v>25</v>
      </c>
      <c r="S834" s="10" t="s">
        <v>25</v>
      </c>
      <c r="T834" s="10" t="s">
        <v>25</v>
      </c>
      <c r="U834" s="10" t="s">
        <v>25</v>
      </c>
      <c r="V834" s="10" t="s">
        <v>25</v>
      </c>
      <c r="W834" s="10" t="s">
        <v>25</v>
      </c>
      <c r="X834" s="10" t="s">
        <v>25</v>
      </c>
      <c r="Y834" s="10" t="s">
        <v>25</v>
      </c>
      <c r="Z834" s="10" t="s">
        <v>25</v>
      </c>
      <c r="AA834" s="10" t="s">
        <v>25</v>
      </c>
      <c r="AB834" s="10" t="s">
        <v>25</v>
      </c>
      <c r="AC834" s="10" t="s">
        <v>25</v>
      </c>
      <c r="AD834" s="10" t="s">
        <v>25</v>
      </c>
      <c r="AE834" s="10" t="s">
        <v>25</v>
      </c>
      <c r="AF834" s="10" t="s">
        <v>25</v>
      </c>
      <c r="AG834" s="10" t="s">
        <v>25</v>
      </c>
      <c r="AH834" s="10" t="s">
        <v>25</v>
      </c>
      <c r="AI834" s="10" t="s">
        <v>25</v>
      </c>
      <c r="AJ834" s="10" t="s">
        <v>25</v>
      </c>
      <c r="AK834" s="10" t="s">
        <v>25</v>
      </c>
      <c r="AL834" s="10" t="s">
        <v>25</v>
      </c>
      <c r="AM834" s="10" t="s">
        <v>25</v>
      </c>
      <c r="AN834" s="10" t="s">
        <v>25</v>
      </c>
      <c r="AO834" s="10" t="s">
        <v>25</v>
      </c>
      <c r="AP834" s="10" t="s">
        <v>15</v>
      </c>
      <c r="AQ834" s="10" t="s">
        <v>15</v>
      </c>
      <c r="AR834" s="10" t="s">
        <v>15</v>
      </c>
      <c r="AS834" s="10" t="s">
        <v>15</v>
      </c>
      <c r="AT834" s="10" t="s">
        <v>2369</v>
      </c>
      <c r="AU834" s="10">
        <f>SUM(COUNTIFS($P834:$AT834,{"Present - Approved","On behalf attendance - Approved","On behalf attendance - Regularise - Approved","Present - Regularise - Approved"}))</f>
        <v>4</v>
      </c>
      <c r="AV834" s="10">
        <f>SUM(COUNTIFS($P834:$AT834,{"Present - Awaiting","Present - Regularise - Awaiting"}))</f>
        <v>0</v>
      </c>
      <c r="AW834" s="10">
        <f>SUM(COUNTIFS($P834:$AT834,{"Weekoff - Approved","Weekoff Regularise - Approved","Weekoff - Regularise - Approved"}))</f>
        <v>0</v>
      </c>
      <c r="AX834" s="10">
        <f>SUM(COUNTIFS($P834:$AT834,{"Half Day - Approved","Halfday Present - Regularise - Approved","Halfday Present - Approved"}))/2</f>
        <v>0</v>
      </c>
      <c r="AY834" s="10">
        <f>SUM(COUNTIFS($P834:$AT834,{"Half Day - Awaiting"}))/2</f>
        <v>0</v>
      </c>
      <c r="AZ834" s="10">
        <f>COUNTIFS($P834:$AT834,"*Leave - approved*")</f>
        <v>0</v>
      </c>
      <c r="BA834" s="10">
        <f>SUM(COUNTIFS($P834:$AT834,{"Leave - Awaiting"}))</f>
        <v>0</v>
      </c>
      <c r="BB834" s="10">
        <f>COUNTIFS($P834:$AT834,"*Holiday*")</f>
        <v>0</v>
      </c>
      <c r="BC834" s="10">
        <f>SUM(COUNTIFS($P834:$AT834,{"Absent","Absent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D834" s="10">
        <f>SUM(COUNTIFS($P834:$AT834,{"Not Marked","Halfday Present - Rejected","Half Day - Rejected","Marked Absent - Regularise - Rejected"}))</f>
        <v>0</v>
      </c>
      <c r="BE834" s="10">
        <f>COUNTIFS($P834:$AT834,"*NA*")</f>
        <v>26</v>
      </c>
      <c r="BF834" s="10">
        <f t="shared" si="8"/>
        <v>1</v>
      </c>
      <c r="BG834" s="10">
        <f t="shared" si="5"/>
        <v>4</v>
      </c>
      <c r="BH834" s="10">
        <f>SUM($AU834:$BE834)</f>
        <v>31</v>
      </c>
      <c r="BI834" s="10">
        <f t="shared" si="6"/>
        <v>0</v>
      </c>
      <c r="BJ834" s="10">
        <f t="shared" si="7"/>
        <v>0</v>
      </c>
      <c r="BK834" s="10">
        <v>1</v>
      </c>
      <c r="BL834" s="11" t="s">
        <v>2382</v>
      </c>
      <c r="BM834" s="10" t="s">
        <v>2377</v>
      </c>
    </row>
    <row r="835" spans="1:65" x14ac:dyDescent="0.25">
      <c r="A835" s="10" t="s">
        <v>177</v>
      </c>
      <c r="B835" s="10" t="s">
        <v>450</v>
      </c>
      <c r="C835" s="10" t="s">
        <v>2331</v>
      </c>
      <c r="D835" s="10" t="s">
        <v>2331</v>
      </c>
      <c r="E835" s="10" t="s">
        <v>2332</v>
      </c>
      <c r="F835" s="10" t="s">
        <v>46</v>
      </c>
      <c r="G835" s="10" t="s">
        <v>1628</v>
      </c>
      <c r="H835" s="10">
        <v>9850681949</v>
      </c>
      <c r="I835" s="10" t="s">
        <v>1216</v>
      </c>
      <c r="J835" s="22">
        <v>45822</v>
      </c>
      <c r="K835" s="10">
        <v>7620752651</v>
      </c>
      <c r="L835" s="10" t="s">
        <v>478</v>
      </c>
      <c r="M835" s="10" t="s">
        <v>2288</v>
      </c>
      <c r="N835" s="10" t="s">
        <v>2390</v>
      </c>
      <c r="O835" s="10" t="s">
        <v>41</v>
      </c>
      <c r="P835" s="10" t="s">
        <v>25</v>
      </c>
      <c r="Q835" s="10" t="s">
        <v>25</v>
      </c>
      <c r="R835" s="10" t="s">
        <v>25</v>
      </c>
      <c r="S835" s="10" t="s">
        <v>25</v>
      </c>
      <c r="T835" s="10" t="s">
        <v>25</v>
      </c>
      <c r="U835" s="10" t="s">
        <v>25</v>
      </c>
      <c r="V835" s="10" t="s">
        <v>25</v>
      </c>
      <c r="W835" s="10" t="s">
        <v>25</v>
      </c>
      <c r="X835" s="10" t="s">
        <v>25</v>
      </c>
      <c r="Y835" s="10" t="s">
        <v>25</v>
      </c>
      <c r="Z835" s="10" t="s">
        <v>25</v>
      </c>
      <c r="AA835" s="10" t="s">
        <v>25</v>
      </c>
      <c r="AB835" s="10" t="s">
        <v>25</v>
      </c>
      <c r="AC835" s="10" t="s">
        <v>25</v>
      </c>
      <c r="AD835" s="10" t="s">
        <v>25</v>
      </c>
      <c r="AE835" s="10" t="s">
        <v>25</v>
      </c>
      <c r="AF835" s="10" t="s">
        <v>25</v>
      </c>
      <c r="AG835" s="10" t="s">
        <v>25</v>
      </c>
      <c r="AH835" s="10" t="s">
        <v>25</v>
      </c>
      <c r="AI835" s="10" t="s">
        <v>25</v>
      </c>
      <c r="AJ835" s="10" t="s">
        <v>25</v>
      </c>
      <c r="AK835" s="10" t="s">
        <v>25</v>
      </c>
      <c r="AL835" s="10" t="s">
        <v>25</v>
      </c>
      <c r="AM835" s="10" t="s">
        <v>25</v>
      </c>
      <c r="AN835" s="10" t="s">
        <v>15</v>
      </c>
      <c r="AO835" s="10" t="s">
        <v>2282</v>
      </c>
      <c r="AP835" s="10" t="s">
        <v>15</v>
      </c>
      <c r="AQ835" s="10" t="s">
        <v>15</v>
      </c>
      <c r="AR835" s="10" t="s">
        <v>2361</v>
      </c>
      <c r="AS835" s="10" t="s">
        <v>15</v>
      </c>
      <c r="AT835" s="10" t="s">
        <v>15</v>
      </c>
      <c r="AU835" s="10">
        <f>SUM(COUNTIFS($P835:$AT835,{"Present - Approved","On behalf attendance - Approved","On behalf attendance - Regularise - Approved","Present - Regularise - Approved"}))</f>
        <v>5</v>
      </c>
      <c r="AV835" s="10">
        <f>SUM(COUNTIFS($P835:$AT835,{"Present - Awaiting","Present - Regularise - Awaiting"}))</f>
        <v>0</v>
      </c>
      <c r="AW835" s="10">
        <f>SUM(COUNTIFS($P835:$AT835,{"Weekoff - Approved","Weekoff Regularise - Approved","Weekoff - Regularise - Approved"}))</f>
        <v>1</v>
      </c>
      <c r="AX835" s="10">
        <f>SUM(COUNTIFS($P835:$AT835,{"Half Day - Approved","Halfday Present - Regularise - Approved","Halfday Present - Approved"}))/2</f>
        <v>0</v>
      </c>
      <c r="AY835" s="10">
        <f>SUM(COUNTIFS($P835:$AT835,{"Half Day - Awaiting"}))/2</f>
        <v>0</v>
      </c>
      <c r="AZ835" s="10">
        <f>COUNTIFS($P835:$AT835,"*Leave - approved*")</f>
        <v>0</v>
      </c>
      <c r="BA835" s="10">
        <f>SUM(COUNTIFS($P835:$AT835,{"Leave - Awaiting"}))</f>
        <v>0</v>
      </c>
      <c r="BB835" s="10">
        <f>COUNTIFS($P835:$AT835,"*Holiday*")</f>
        <v>0</v>
      </c>
      <c r="BC835" s="10">
        <f>SUM(COUNTIFS($P835:$AT835,{"Absent","Absent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5" s="10">
        <f>SUM(COUNTIFS($P835:$AT835,{"Not Marked","Halfday Present - Rejected","Half Day - Rejected","Marked Absent - Regularise - Rejected"}))</f>
        <v>1</v>
      </c>
      <c r="BE835" s="10">
        <f>COUNTIFS($P835:$AT835,"*NA*")</f>
        <v>24</v>
      </c>
      <c r="BF835" s="10">
        <f t="shared" si="8"/>
        <v>1</v>
      </c>
      <c r="BG835" s="10">
        <f t="shared" si="5"/>
        <v>6</v>
      </c>
      <c r="BH835" s="10">
        <f>SUM($AU835:$BE835)</f>
        <v>31</v>
      </c>
      <c r="BI835" s="10">
        <f t="shared" si="6"/>
        <v>0</v>
      </c>
      <c r="BJ835" s="10">
        <f t="shared" si="7"/>
        <v>1</v>
      </c>
      <c r="BK835" s="10">
        <v>1</v>
      </c>
      <c r="BL835" s="10" t="s">
        <v>2384</v>
      </c>
      <c r="BM835" s="10" t="s">
        <v>2377</v>
      </c>
    </row>
    <row r="836" spans="1:65" x14ac:dyDescent="0.25">
      <c r="A836" s="10" t="s">
        <v>64</v>
      </c>
      <c r="B836" s="10" t="s">
        <v>2139</v>
      </c>
      <c r="C836" s="10" t="s">
        <v>2333</v>
      </c>
      <c r="D836" s="10" t="s">
        <v>2333</v>
      </c>
      <c r="E836" s="10" t="s">
        <v>2334</v>
      </c>
      <c r="F836" s="10" t="s">
        <v>35</v>
      </c>
      <c r="G836" s="10" t="s">
        <v>1628</v>
      </c>
      <c r="H836" s="10">
        <v>6300836560</v>
      </c>
      <c r="I836" s="10" t="s">
        <v>1216</v>
      </c>
      <c r="J836" s="22">
        <v>45819</v>
      </c>
      <c r="K836" s="10">
        <v>9022116743</v>
      </c>
      <c r="L836" s="10" t="s">
        <v>2335</v>
      </c>
      <c r="M836" s="10" t="s">
        <v>2235</v>
      </c>
      <c r="N836" s="10" t="s">
        <v>2390</v>
      </c>
      <c r="O836" s="10" t="s">
        <v>41</v>
      </c>
      <c r="P836" s="10" t="s">
        <v>25</v>
      </c>
      <c r="Q836" s="10" t="s">
        <v>25</v>
      </c>
      <c r="R836" s="10" t="s">
        <v>25</v>
      </c>
      <c r="S836" s="10" t="s">
        <v>25</v>
      </c>
      <c r="T836" s="10" t="s">
        <v>25</v>
      </c>
      <c r="U836" s="10" t="s">
        <v>25</v>
      </c>
      <c r="V836" s="10" t="s">
        <v>25</v>
      </c>
      <c r="W836" s="10" t="s">
        <v>25</v>
      </c>
      <c r="X836" s="10" t="s">
        <v>25</v>
      </c>
      <c r="Y836" s="10" t="s">
        <v>25</v>
      </c>
      <c r="Z836" s="10" t="s">
        <v>25</v>
      </c>
      <c r="AA836" s="10" t="s">
        <v>25</v>
      </c>
      <c r="AB836" s="10" t="s">
        <v>25</v>
      </c>
      <c r="AC836" s="10" t="s">
        <v>25</v>
      </c>
      <c r="AD836" s="10" t="s">
        <v>25</v>
      </c>
      <c r="AE836" s="10" t="s">
        <v>25</v>
      </c>
      <c r="AF836" s="10" t="s">
        <v>25</v>
      </c>
      <c r="AG836" s="10" t="s">
        <v>25</v>
      </c>
      <c r="AH836" s="10" t="s">
        <v>25</v>
      </c>
      <c r="AI836" s="10" t="s">
        <v>25</v>
      </c>
      <c r="AJ836" s="10" t="s">
        <v>25</v>
      </c>
      <c r="AK836" s="10" t="s">
        <v>2361</v>
      </c>
      <c r="AL836" s="10" t="s">
        <v>2361</v>
      </c>
      <c r="AM836" s="10" t="s">
        <v>2361</v>
      </c>
      <c r="AN836" s="10" t="s">
        <v>2361</v>
      </c>
      <c r="AO836" s="10" t="s">
        <v>2282</v>
      </c>
      <c r="AP836" s="10" t="s">
        <v>2361</v>
      </c>
      <c r="AQ836" s="10" t="s">
        <v>2361</v>
      </c>
      <c r="AR836" s="10" t="s">
        <v>2361</v>
      </c>
      <c r="AS836" s="10" t="s">
        <v>2361</v>
      </c>
      <c r="AT836" s="10" t="s">
        <v>2361</v>
      </c>
      <c r="AU836" s="10">
        <f>SUM(COUNTIFS($P836:$AT836,{"Present - Approved","On behalf attendance - Approved","On behalf attendance - Regularise - Approved","Present - Regularise - Approved"}))</f>
        <v>0</v>
      </c>
      <c r="AV836" s="10">
        <f>SUM(COUNTIFS($P836:$AT836,{"Present - Awaiting","Present - Regularise - Awaiting"}))</f>
        <v>0</v>
      </c>
      <c r="AW836" s="10">
        <f>SUM(COUNTIFS($P836:$AT836,{"Weekoff - Approved","Weekoff Regularise - Approved","Weekoff - Regularise - Approved"}))</f>
        <v>1</v>
      </c>
      <c r="AX836" s="10">
        <f>SUM(COUNTIFS($P836:$AT836,{"Half Day - Approved","Halfday Present - Regularise - Approved","Halfday Present - Approved"}))/2</f>
        <v>0</v>
      </c>
      <c r="AY836" s="10">
        <f>SUM(COUNTIFS($P836:$AT836,{"Half Day - Awaiting"}))/2</f>
        <v>0</v>
      </c>
      <c r="AZ836" s="10">
        <f>COUNTIFS($P836:$AT836,"*Leave - approved*")</f>
        <v>0</v>
      </c>
      <c r="BA836" s="10">
        <f>SUM(COUNTIFS($P836:$AT836,{"Leave - Awaiting"}))</f>
        <v>0</v>
      </c>
      <c r="BB836" s="10">
        <f>COUNTIFS($P836:$AT836,"*Holiday*")</f>
        <v>0</v>
      </c>
      <c r="BC836" s="10">
        <f>SUM(COUNTIFS($P836:$AT836,{"Absent","Absent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6" s="10">
        <f>SUM(COUNTIFS($P836:$AT836,{"Not Marked","Halfday Present - Rejected","Half Day - Rejected","Marked Absent - Regularise - Rejected"}))</f>
        <v>9</v>
      </c>
      <c r="BE836" s="10">
        <f>COUNTIFS($P836:$AT836,"*NA*")</f>
        <v>21</v>
      </c>
      <c r="BF836" s="10">
        <f t="shared" si="8"/>
        <v>9</v>
      </c>
      <c r="BG836" s="10">
        <f t="shared" si="5"/>
        <v>1</v>
      </c>
      <c r="BH836" s="10">
        <f>SUM($AU836:$BE836)</f>
        <v>31</v>
      </c>
      <c r="BI836" s="10">
        <f t="shared" si="6"/>
        <v>0</v>
      </c>
      <c r="BJ836" s="10">
        <f t="shared" si="7"/>
        <v>9</v>
      </c>
      <c r="BK836" s="10">
        <v>9</v>
      </c>
      <c r="BL836" s="11" t="s">
        <v>2381</v>
      </c>
      <c r="BM836" s="10" t="s">
        <v>2378</v>
      </c>
    </row>
    <row r="837" spans="1:65" x14ac:dyDescent="0.25">
      <c r="A837" s="10" t="s">
        <v>117</v>
      </c>
      <c r="B837" s="10" t="s">
        <v>2336</v>
      </c>
      <c r="C837" s="10" t="s">
        <v>2337</v>
      </c>
      <c r="D837" s="10" t="s">
        <v>2337</v>
      </c>
      <c r="E837" s="10" t="s">
        <v>2338</v>
      </c>
      <c r="F837" s="10" t="s">
        <v>35</v>
      </c>
      <c r="G837" s="10" t="s">
        <v>47</v>
      </c>
      <c r="H837" s="10">
        <v>7395890113</v>
      </c>
      <c r="I837" s="10" t="s">
        <v>1216</v>
      </c>
      <c r="J837" s="22">
        <v>45820</v>
      </c>
      <c r="K837" s="10">
        <v>8667691083</v>
      </c>
      <c r="L837" s="10" t="s">
        <v>704</v>
      </c>
      <c r="M837" s="10" t="s">
        <v>2158</v>
      </c>
      <c r="N837" s="10" t="s">
        <v>2390</v>
      </c>
      <c r="O837" s="10" t="s">
        <v>41</v>
      </c>
      <c r="P837" s="10" t="s">
        <v>25</v>
      </c>
      <c r="Q837" s="10" t="s">
        <v>25</v>
      </c>
      <c r="R837" s="10" t="s">
        <v>25</v>
      </c>
      <c r="S837" s="10" t="s">
        <v>25</v>
      </c>
      <c r="T837" s="10" t="s">
        <v>25</v>
      </c>
      <c r="U837" s="10" t="s">
        <v>25</v>
      </c>
      <c r="V837" s="10" t="s">
        <v>25</v>
      </c>
      <c r="W837" s="10" t="s">
        <v>25</v>
      </c>
      <c r="X837" s="10" t="s">
        <v>25</v>
      </c>
      <c r="Y837" s="10" t="s">
        <v>25</v>
      </c>
      <c r="Z837" s="10" t="s">
        <v>25</v>
      </c>
      <c r="AA837" s="10" t="s">
        <v>25</v>
      </c>
      <c r="AB837" s="10" t="s">
        <v>25</v>
      </c>
      <c r="AC837" s="10" t="s">
        <v>25</v>
      </c>
      <c r="AD837" s="10" t="s">
        <v>25</v>
      </c>
      <c r="AE837" s="10" t="s">
        <v>25</v>
      </c>
      <c r="AF837" s="10" t="s">
        <v>25</v>
      </c>
      <c r="AG837" s="10" t="s">
        <v>25</v>
      </c>
      <c r="AH837" s="10" t="s">
        <v>25</v>
      </c>
      <c r="AI837" s="10" t="s">
        <v>25</v>
      </c>
      <c r="AJ837" s="10" t="s">
        <v>25</v>
      </c>
      <c r="AK837" s="10" t="s">
        <v>25</v>
      </c>
      <c r="AL837" s="10" t="s">
        <v>2361</v>
      </c>
      <c r="AM837" s="10" t="s">
        <v>2361</v>
      </c>
      <c r="AN837" s="10" t="s">
        <v>2361</v>
      </c>
      <c r="AO837" s="10" t="s">
        <v>2282</v>
      </c>
      <c r="AP837" s="10" t="s">
        <v>2361</v>
      </c>
      <c r="AQ837" s="10" t="s">
        <v>2361</v>
      </c>
      <c r="AR837" s="10" t="s">
        <v>2361</v>
      </c>
      <c r="AS837" s="10" t="s">
        <v>2361</v>
      </c>
      <c r="AT837" s="10" t="s">
        <v>2361</v>
      </c>
      <c r="AU837" s="10">
        <f>SUM(COUNTIFS($P837:$AT837,{"Present - Approved","On behalf attendance - Approved","On behalf attendance - Regularise - Approved","Present - Regularise - Approved"}))</f>
        <v>0</v>
      </c>
      <c r="AV837" s="10">
        <f>SUM(COUNTIFS($P837:$AT837,{"Present - Awaiting","Present - Regularise - Awaiting"}))</f>
        <v>0</v>
      </c>
      <c r="AW837" s="10">
        <f>SUM(COUNTIFS($P837:$AT837,{"Weekoff - Approved","Weekoff Regularise - Approved","Weekoff - Regularise - Approved"}))</f>
        <v>1</v>
      </c>
      <c r="AX837" s="10">
        <f>SUM(COUNTIFS($P837:$AT837,{"Half Day - Approved","Halfday Present - Regularise - Approved","Halfday Present - Approved"}))/2</f>
        <v>0</v>
      </c>
      <c r="AY837" s="10">
        <f>SUM(COUNTIFS($P837:$AT837,{"Half Day - Awaiting"}))/2</f>
        <v>0</v>
      </c>
      <c r="AZ837" s="10">
        <f>COUNTIFS($P837:$AT837,"*Leave - approved*")</f>
        <v>0</v>
      </c>
      <c r="BA837" s="10">
        <f>SUM(COUNTIFS($P837:$AT837,{"Leave - Awaiting"}))</f>
        <v>0</v>
      </c>
      <c r="BB837" s="10">
        <f>COUNTIFS($P837:$AT837,"*Holiday*")</f>
        <v>0</v>
      </c>
      <c r="BC837" s="10">
        <f>SUM(COUNTIFS($P837:$AT837,{"Absent","Absent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7" s="10">
        <f>SUM(COUNTIFS($P837:$AT837,{"Not Marked","Halfday Present - Rejected","Half Day - Rejected","Marked Absent - Regularise - Rejected"}))</f>
        <v>8</v>
      </c>
      <c r="BE837" s="10">
        <f>COUNTIFS($P837:$AT837,"*NA*")</f>
        <v>22</v>
      </c>
      <c r="BF837" s="10">
        <f t="shared" si="8"/>
        <v>8</v>
      </c>
      <c r="BG837" s="10">
        <f t="shared" si="5"/>
        <v>1</v>
      </c>
      <c r="BH837" s="10">
        <f>SUM($AU837:$BE837)</f>
        <v>31</v>
      </c>
      <c r="BI837" s="10">
        <f t="shared" si="6"/>
        <v>0</v>
      </c>
      <c r="BJ837" s="10">
        <f t="shared" si="7"/>
        <v>8</v>
      </c>
      <c r="BK837" s="10">
        <v>8</v>
      </c>
      <c r="BL837" s="11" t="s">
        <v>2381</v>
      </c>
      <c r="BM837" s="10" t="s">
        <v>2377</v>
      </c>
    </row>
    <row r="838" spans="1:65" x14ac:dyDescent="0.25">
      <c r="A838" s="10" t="s">
        <v>231</v>
      </c>
      <c r="B838" s="10" t="s">
        <v>2318</v>
      </c>
      <c r="C838" s="10" t="s">
        <v>2339</v>
      </c>
      <c r="D838" s="10" t="s">
        <v>2339</v>
      </c>
      <c r="E838" s="10" t="s">
        <v>2340</v>
      </c>
      <c r="F838" s="10" t="s">
        <v>104</v>
      </c>
      <c r="G838" s="10" t="s">
        <v>47</v>
      </c>
      <c r="H838" s="10">
        <v>9306057259</v>
      </c>
      <c r="I838" s="10" t="s">
        <v>1216</v>
      </c>
      <c r="J838" s="22">
        <v>45811</v>
      </c>
      <c r="K838" s="10">
        <v>9728943232</v>
      </c>
      <c r="L838" s="10" t="s">
        <v>708</v>
      </c>
      <c r="M838" s="10" t="s">
        <v>2308</v>
      </c>
      <c r="N838" s="10" t="s">
        <v>2390</v>
      </c>
      <c r="O838" s="10" t="s">
        <v>41</v>
      </c>
      <c r="P838" s="10" t="s">
        <v>25</v>
      </c>
      <c r="Q838" s="10" t="s">
        <v>25</v>
      </c>
      <c r="R838" s="10" t="s">
        <v>25</v>
      </c>
      <c r="S838" s="10" t="s">
        <v>25</v>
      </c>
      <c r="T838" s="10" t="s">
        <v>25</v>
      </c>
      <c r="U838" s="10" t="s">
        <v>25</v>
      </c>
      <c r="V838" s="10" t="s">
        <v>25</v>
      </c>
      <c r="W838" s="10" t="s">
        <v>25</v>
      </c>
      <c r="X838" s="10" t="s">
        <v>25</v>
      </c>
      <c r="Y838" s="10" t="s">
        <v>25</v>
      </c>
      <c r="Z838" s="10" t="s">
        <v>25</v>
      </c>
      <c r="AA838" s="10" t="s">
        <v>25</v>
      </c>
      <c r="AB838" s="10" t="s">
        <v>25</v>
      </c>
      <c r="AC838" s="10" t="s">
        <v>2360</v>
      </c>
      <c r="AD838" s="10" t="s">
        <v>2360</v>
      </c>
      <c r="AE838" s="10" t="s">
        <v>2360</v>
      </c>
      <c r="AF838" s="10" t="s">
        <v>2360</v>
      </c>
      <c r="AG838" s="10" t="s">
        <v>2362</v>
      </c>
      <c r="AH838" s="10" t="s">
        <v>2282</v>
      </c>
      <c r="AI838" s="10" t="s">
        <v>2367</v>
      </c>
      <c r="AJ838" s="10" t="s">
        <v>2367</v>
      </c>
      <c r="AK838" s="10" t="s">
        <v>2367</v>
      </c>
      <c r="AL838" s="10" t="s">
        <v>2367</v>
      </c>
      <c r="AM838" s="10" t="s">
        <v>2367</v>
      </c>
      <c r="AN838" s="10" t="s">
        <v>2367</v>
      </c>
      <c r="AO838" s="10" t="s">
        <v>2282</v>
      </c>
      <c r="AP838" s="10" t="s">
        <v>2368</v>
      </c>
      <c r="AQ838" s="10" t="s">
        <v>15</v>
      </c>
      <c r="AR838" s="10" t="s">
        <v>15</v>
      </c>
      <c r="AS838" s="10" t="s">
        <v>15</v>
      </c>
      <c r="AT838" s="10" t="s">
        <v>15</v>
      </c>
      <c r="AU838" s="10">
        <f>SUM(COUNTIFS($P838:$AT838,{"Present - Approved","On behalf attendance - Approved","On behalf attendance - Regularise - Approved","Present - Regularise - Approved"}))</f>
        <v>15</v>
      </c>
      <c r="AV838" s="10">
        <f>SUM(COUNTIFS($P838:$AT838,{"Present - Awaiting","Present - Regularise - Awaiting"}))</f>
        <v>0</v>
      </c>
      <c r="AW838" s="10">
        <f>SUM(COUNTIFS($P838:$AT838,{"Weekoff - Approved","Weekoff Regularise - Approved","Weekoff - Regularise - Approved"}))</f>
        <v>2</v>
      </c>
      <c r="AX838" s="10">
        <f>SUM(COUNTIFS($P838:$AT838,{"Half Day - Approved","Halfday Present - Regularise - Approved","Halfday Present - Approved"}))/2</f>
        <v>0</v>
      </c>
      <c r="AY838" s="10">
        <f>SUM(COUNTIFS($P838:$AT838,{"Half Day - Awaiting"}))/2</f>
        <v>0</v>
      </c>
      <c r="AZ838" s="10">
        <f>COUNTIFS($P838:$AT838,"*Leave - approved*")</f>
        <v>0</v>
      </c>
      <c r="BA838" s="10">
        <f>SUM(COUNTIFS($P838:$AT838,{"Leave - Awaiting"}))</f>
        <v>0</v>
      </c>
      <c r="BB838" s="10">
        <f>COUNTIFS($P838:$AT838,"*Holiday*")</f>
        <v>1</v>
      </c>
      <c r="BC838" s="10">
        <f>SUM(COUNTIFS($P838:$AT838,{"Absent","Absent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8" s="10">
        <f>SUM(COUNTIFS($P838:$AT838,{"Not Marked","Halfday Present - Rejected","Half Day - Rejected","Marked Absent - Regularise - Rejected"}))</f>
        <v>0</v>
      </c>
      <c r="BE838" s="10">
        <f>COUNTIFS($P838:$AT838,"*NA*")</f>
        <v>13</v>
      </c>
      <c r="BF838" s="10">
        <f t="shared" si="8"/>
        <v>0</v>
      </c>
      <c r="BG838" s="10">
        <f t="shared" si="5"/>
        <v>18</v>
      </c>
      <c r="BH838" s="10">
        <f>SUM($AU838:$BE838)</f>
        <v>31</v>
      </c>
      <c r="BI838" s="10">
        <f t="shared" si="6"/>
        <v>0</v>
      </c>
      <c r="BJ838" s="10">
        <f t="shared" si="7"/>
        <v>0</v>
      </c>
      <c r="BK838" s="10">
        <v>0</v>
      </c>
      <c r="BL838" s="10" t="s">
        <v>2380</v>
      </c>
      <c r="BM838" s="10" t="s">
        <v>2377</v>
      </c>
    </row>
    <row r="839" spans="1:65" x14ac:dyDescent="0.25">
      <c r="A839" s="10" t="s">
        <v>107</v>
      </c>
      <c r="B839" s="10" t="s">
        <v>2000</v>
      </c>
      <c r="C839" s="10" t="s">
        <v>2341</v>
      </c>
      <c r="D839" s="10" t="s">
        <v>2341</v>
      </c>
      <c r="E839" s="10" t="s">
        <v>2342</v>
      </c>
      <c r="F839" s="10" t="s">
        <v>104</v>
      </c>
      <c r="G839" s="10" t="s">
        <v>47</v>
      </c>
      <c r="H839" s="10">
        <v>7844950569</v>
      </c>
      <c r="I839" s="10" t="s">
        <v>1216</v>
      </c>
      <c r="J839" s="22">
        <v>45814</v>
      </c>
      <c r="K839" s="10">
        <v>9807707763</v>
      </c>
      <c r="L839" s="10" t="s">
        <v>614</v>
      </c>
      <c r="M839" s="10" t="s">
        <v>375</v>
      </c>
      <c r="N839" s="10" t="s">
        <v>2390</v>
      </c>
      <c r="O839" s="10" t="s">
        <v>41</v>
      </c>
      <c r="P839" s="10" t="s">
        <v>25</v>
      </c>
      <c r="Q839" s="10" t="s">
        <v>25</v>
      </c>
      <c r="R839" s="10" t="s">
        <v>25</v>
      </c>
      <c r="S839" s="10" t="s">
        <v>25</v>
      </c>
      <c r="T839" s="10" t="s">
        <v>25</v>
      </c>
      <c r="U839" s="10" t="s">
        <v>25</v>
      </c>
      <c r="V839" s="10" t="s">
        <v>25</v>
      </c>
      <c r="W839" s="10" t="s">
        <v>25</v>
      </c>
      <c r="X839" s="10" t="s">
        <v>25</v>
      </c>
      <c r="Y839" s="10" t="s">
        <v>25</v>
      </c>
      <c r="Z839" s="10" t="s">
        <v>25</v>
      </c>
      <c r="AA839" s="10" t="s">
        <v>25</v>
      </c>
      <c r="AB839" s="10" t="s">
        <v>25</v>
      </c>
      <c r="AC839" s="10" t="s">
        <v>25</v>
      </c>
      <c r="AD839" s="10" t="s">
        <v>25</v>
      </c>
      <c r="AE839" s="10" t="s">
        <v>25</v>
      </c>
      <c r="AF839" s="10" t="s">
        <v>2367</v>
      </c>
      <c r="AG839" s="10" t="s">
        <v>2362</v>
      </c>
      <c r="AH839" s="10" t="s">
        <v>2282</v>
      </c>
      <c r="AI839" s="10" t="s">
        <v>2367</v>
      </c>
      <c r="AJ839" s="10" t="s">
        <v>2367</v>
      </c>
      <c r="AK839" s="10" t="s">
        <v>2367</v>
      </c>
      <c r="AL839" s="10" t="s">
        <v>2367</v>
      </c>
      <c r="AM839" s="10" t="s">
        <v>2367</v>
      </c>
      <c r="AN839" s="10" t="s">
        <v>2367</v>
      </c>
      <c r="AO839" s="10" t="s">
        <v>2282</v>
      </c>
      <c r="AP839" s="10" t="s">
        <v>2367</v>
      </c>
      <c r="AQ839" s="10" t="s">
        <v>15</v>
      </c>
      <c r="AR839" s="10" t="s">
        <v>15</v>
      </c>
      <c r="AS839" s="10" t="s">
        <v>15</v>
      </c>
      <c r="AT839" s="10" t="s">
        <v>15</v>
      </c>
      <c r="AU839" s="10">
        <f>SUM(COUNTIFS($P839:$AT839,{"Present - Approved","On behalf attendance - Approved","On behalf attendance - Regularise - Approved","Present - Regularise - Approved"}))</f>
        <v>12</v>
      </c>
      <c r="AV839" s="10">
        <f>SUM(COUNTIFS($P839:$AT839,{"Present - Awaiting","Present - Regularise - Awaiting"}))</f>
        <v>0</v>
      </c>
      <c r="AW839" s="10">
        <f>SUM(COUNTIFS($P839:$AT839,{"Weekoff - Approved","Weekoff Regularise - Approved","Weekoff - Regularise - Approved"}))</f>
        <v>2</v>
      </c>
      <c r="AX839" s="10">
        <f>SUM(COUNTIFS($P839:$AT839,{"Half Day - Approved","Halfday Present - Regularise - Approved","Halfday Present - Approved"}))/2</f>
        <v>0</v>
      </c>
      <c r="AY839" s="10">
        <f>SUM(COUNTIFS($P839:$AT839,{"Half Day - Awaiting"}))/2</f>
        <v>0</v>
      </c>
      <c r="AZ839" s="10">
        <f>COUNTIFS($P839:$AT839,"*Leave - approved*")</f>
        <v>0</v>
      </c>
      <c r="BA839" s="10">
        <f>SUM(COUNTIFS($P839:$AT839,{"Leave - Awaiting"}))</f>
        <v>0</v>
      </c>
      <c r="BB839" s="10">
        <f>COUNTIFS($P839:$AT839,"*Holiday*")</f>
        <v>1</v>
      </c>
      <c r="BC839" s="10">
        <f>SUM(COUNTIFS($P839:$AT839,{"Absent","Absent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39" s="10">
        <f>SUM(COUNTIFS($P839:$AT839,{"Not Marked","Halfday Present - Rejected","Half Day - Rejected","Marked Absent - Regularise - Rejected"}))</f>
        <v>0</v>
      </c>
      <c r="BE839" s="10">
        <f>COUNTIFS($P839:$AT839,"*NA*")</f>
        <v>16</v>
      </c>
      <c r="BF839" s="10">
        <f t="shared" si="8"/>
        <v>0</v>
      </c>
      <c r="BG839" s="10">
        <f t="shared" si="5"/>
        <v>15</v>
      </c>
      <c r="BH839" s="10">
        <f>SUM($AU839:$BE839)</f>
        <v>31</v>
      </c>
      <c r="BI839" s="10">
        <f t="shared" si="6"/>
        <v>0</v>
      </c>
      <c r="BJ839" s="10">
        <f t="shared" si="7"/>
        <v>0</v>
      </c>
      <c r="BK839" s="10">
        <v>0</v>
      </c>
      <c r="BL839" s="10" t="s">
        <v>2380</v>
      </c>
      <c r="BM839" s="10" t="s">
        <v>2377</v>
      </c>
    </row>
    <row r="840" spans="1:65" x14ac:dyDescent="0.25">
      <c r="A840" s="10" t="s">
        <v>177</v>
      </c>
      <c r="B840" s="10" t="s">
        <v>454</v>
      </c>
      <c r="C840" s="10" t="s">
        <v>2343</v>
      </c>
      <c r="D840" s="10" t="s">
        <v>2343</v>
      </c>
      <c r="E840" s="10" t="s">
        <v>2344</v>
      </c>
      <c r="F840" s="10" t="s">
        <v>46</v>
      </c>
      <c r="G840" s="10" t="s">
        <v>1628</v>
      </c>
      <c r="H840" s="10">
        <v>9604235665</v>
      </c>
      <c r="I840" s="10" t="s">
        <v>1216</v>
      </c>
      <c r="J840" s="22">
        <v>45826</v>
      </c>
      <c r="K840" s="10">
        <v>9096771352</v>
      </c>
      <c r="L840" s="10" t="s">
        <v>427</v>
      </c>
      <c r="M840" s="10" t="s">
        <v>428</v>
      </c>
      <c r="N840" s="10" t="s">
        <v>2390</v>
      </c>
      <c r="O840" s="10" t="s">
        <v>41</v>
      </c>
      <c r="P840" s="10" t="s">
        <v>25</v>
      </c>
      <c r="Q840" s="10" t="s">
        <v>25</v>
      </c>
      <c r="R840" s="10" t="s">
        <v>25</v>
      </c>
      <c r="S840" s="10" t="s">
        <v>25</v>
      </c>
      <c r="T840" s="10" t="s">
        <v>25</v>
      </c>
      <c r="U840" s="10" t="s">
        <v>25</v>
      </c>
      <c r="V840" s="10" t="s">
        <v>25</v>
      </c>
      <c r="W840" s="10" t="s">
        <v>25</v>
      </c>
      <c r="X840" s="10" t="s">
        <v>25</v>
      </c>
      <c r="Y840" s="10" t="s">
        <v>25</v>
      </c>
      <c r="Z840" s="10" t="s">
        <v>25</v>
      </c>
      <c r="AA840" s="10" t="s">
        <v>25</v>
      </c>
      <c r="AB840" s="10" t="s">
        <v>25</v>
      </c>
      <c r="AC840" s="10" t="s">
        <v>25</v>
      </c>
      <c r="AD840" s="10" t="s">
        <v>25</v>
      </c>
      <c r="AE840" s="10" t="s">
        <v>25</v>
      </c>
      <c r="AF840" s="10" t="s">
        <v>25</v>
      </c>
      <c r="AG840" s="10" t="s">
        <v>25</v>
      </c>
      <c r="AH840" s="10" t="s">
        <v>25</v>
      </c>
      <c r="AI840" s="10" t="s">
        <v>25</v>
      </c>
      <c r="AJ840" s="10" t="s">
        <v>25</v>
      </c>
      <c r="AK840" s="10" t="s">
        <v>25</v>
      </c>
      <c r="AL840" s="10" t="s">
        <v>25</v>
      </c>
      <c r="AM840" s="10" t="s">
        <v>25</v>
      </c>
      <c r="AN840" s="10" t="s">
        <v>25</v>
      </c>
      <c r="AO840" s="10" t="s">
        <v>25</v>
      </c>
      <c r="AP840" s="10" t="s">
        <v>25</v>
      </c>
      <c r="AQ840" s="10" t="s">
        <v>25</v>
      </c>
      <c r="AR840" s="10" t="s">
        <v>2361</v>
      </c>
      <c r="AS840" s="10" t="s">
        <v>2361</v>
      </c>
      <c r="AT840" s="10" t="s">
        <v>2361</v>
      </c>
      <c r="AU840" s="10">
        <f>SUM(COUNTIFS($P840:$AT840,{"Present - Approved","On behalf attendance - Approved","On behalf attendance - Regularise - Approved","Present - Regularise - Approved"}))</f>
        <v>0</v>
      </c>
      <c r="AV840" s="10">
        <f>SUM(COUNTIFS($P840:$AT840,{"Present - Awaiting","Present - Regularise - Awaiting"}))</f>
        <v>0</v>
      </c>
      <c r="AW840" s="10">
        <f>SUM(COUNTIFS($P840:$AT840,{"Weekoff - Approved","Weekoff Regularise - Approved","Weekoff - Regularise - Approved"}))</f>
        <v>0</v>
      </c>
      <c r="AX840" s="10">
        <f>SUM(COUNTIFS($P840:$AT840,{"Half Day - Approved","Halfday Present - Regularise - Approved","Halfday Present - Approved"}))/2</f>
        <v>0</v>
      </c>
      <c r="AY840" s="10">
        <f>SUM(COUNTIFS($P840:$AT840,{"Half Day - Awaiting"}))/2</f>
        <v>0</v>
      </c>
      <c r="AZ840" s="10">
        <f>COUNTIFS($P840:$AT840,"*Leave - approved*")</f>
        <v>0</v>
      </c>
      <c r="BA840" s="10">
        <f>SUM(COUNTIFS($P840:$AT840,{"Leave - Awaiting"}))</f>
        <v>0</v>
      </c>
      <c r="BB840" s="10">
        <f>COUNTIFS($P840:$AT840,"*Holiday*")</f>
        <v>0</v>
      </c>
      <c r="BC840" s="10">
        <f>SUM(COUNTIFS($P840:$AT840,{"Absent","Absent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40" s="10">
        <f>SUM(COUNTIFS($P840:$AT840,{"Not Marked","Halfday Present - Rejected","Half Day - Rejected","Marked Absent - Regularise - Rejected"}))</f>
        <v>3</v>
      </c>
      <c r="BE840" s="10">
        <f>COUNTIFS($P840:$AT840,"*NA*")</f>
        <v>28</v>
      </c>
      <c r="BF840" s="10">
        <f t="shared" si="8"/>
        <v>3</v>
      </c>
      <c r="BG840" s="10">
        <f t="shared" si="5"/>
        <v>0</v>
      </c>
      <c r="BH840" s="10">
        <f>SUM($AU840:$BE840)</f>
        <v>31</v>
      </c>
      <c r="BI840" s="10">
        <f t="shared" si="6"/>
        <v>0</v>
      </c>
      <c r="BJ840" s="10">
        <f t="shared" si="7"/>
        <v>3</v>
      </c>
      <c r="BK840" s="10">
        <v>3</v>
      </c>
      <c r="BL840" s="11" t="s">
        <v>2381</v>
      </c>
      <c r="BM840" s="10" t="s">
        <v>2378</v>
      </c>
    </row>
    <row r="841" spans="1:65" x14ac:dyDescent="0.25">
      <c r="A841" s="10" t="s">
        <v>177</v>
      </c>
      <c r="B841" s="10" t="s">
        <v>2345</v>
      </c>
      <c r="C841" s="10" t="s">
        <v>2346</v>
      </c>
      <c r="D841" s="10" t="s">
        <v>2346</v>
      </c>
      <c r="E841" s="10" t="s">
        <v>2347</v>
      </c>
      <c r="F841" s="10" t="s">
        <v>46</v>
      </c>
      <c r="G841" s="10" t="s">
        <v>1628</v>
      </c>
      <c r="H841" s="10">
        <v>7853979291</v>
      </c>
      <c r="I841" s="10" t="s">
        <v>1216</v>
      </c>
      <c r="J841" s="22">
        <v>45824</v>
      </c>
      <c r="K841" s="10">
        <v>7982912669</v>
      </c>
      <c r="L841" s="10" t="s">
        <v>569</v>
      </c>
      <c r="M841" s="10" t="s">
        <v>2348</v>
      </c>
      <c r="N841" s="10" t="s">
        <v>2390</v>
      </c>
      <c r="O841" s="10" t="s">
        <v>41</v>
      </c>
      <c r="P841" s="10" t="s">
        <v>25</v>
      </c>
      <c r="Q841" s="10" t="s">
        <v>25</v>
      </c>
      <c r="R841" s="10" t="s">
        <v>25</v>
      </c>
      <c r="S841" s="10" t="s">
        <v>25</v>
      </c>
      <c r="T841" s="10" t="s">
        <v>25</v>
      </c>
      <c r="U841" s="10" t="s">
        <v>25</v>
      </c>
      <c r="V841" s="10" t="s">
        <v>25</v>
      </c>
      <c r="W841" s="10" t="s">
        <v>25</v>
      </c>
      <c r="X841" s="10" t="s">
        <v>25</v>
      </c>
      <c r="Y841" s="10" t="s">
        <v>25</v>
      </c>
      <c r="Z841" s="10" t="s">
        <v>25</v>
      </c>
      <c r="AA841" s="10" t="s">
        <v>25</v>
      </c>
      <c r="AB841" s="10" t="s">
        <v>25</v>
      </c>
      <c r="AC841" s="10" t="s">
        <v>25</v>
      </c>
      <c r="AD841" s="10" t="s">
        <v>25</v>
      </c>
      <c r="AE841" s="10" t="s">
        <v>25</v>
      </c>
      <c r="AF841" s="10" t="s">
        <v>25</v>
      </c>
      <c r="AG841" s="10" t="s">
        <v>25</v>
      </c>
      <c r="AH841" s="10" t="s">
        <v>25</v>
      </c>
      <c r="AI841" s="10" t="s">
        <v>25</v>
      </c>
      <c r="AJ841" s="10" t="s">
        <v>25</v>
      </c>
      <c r="AK841" s="10" t="s">
        <v>25</v>
      </c>
      <c r="AL841" s="10" t="s">
        <v>25</v>
      </c>
      <c r="AM841" s="10" t="s">
        <v>25</v>
      </c>
      <c r="AN841" s="10" t="s">
        <v>25</v>
      </c>
      <c r="AO841" s="10" t="s">
        <v>25</v>
      </c>
      <c r="AP841" s="10" t="s">
        <v>2360</v>
      </c>
      <c r="AQ841" s="10" t="s">
        <v>2360</v>
      </c>
      <c r="AR841" s="10" t="s">
        <v>2360</v>
      </c>
      <c r="AS841" s="10" t="s">
        <v>15</v>
      </c>
      <c r="AT841" s="10" t="s">
        <v>15</v>
      </c>
      <c r="AU841" s="10">
        <f>SUM(COUNTIFS($P841:$AT841,{"Present - Approved","On behalf attendance - Approved","On behalf attendance - Regularise - Approved","Present - Regularise - Approved"}))</f>
        <v>5</v>
      </c>
      <c r="AV841" s="10">
        <f>SUM(COUNTIFS($P841:$AT841,{"Present - Awaiting","Present - Regularise - Awaiting"}))</f>
        <v>0</v>
      </c>
      <c r="AW841" s="10">
        <f>SUM(COUNTIFS($P841:$AT841,{"Weekoff - Approved","Weekoff Regularise - Approved","Weekoff - Regularise - Approved"}))</f>
        <v>0</v>
      </c>
      <c r="AX841" s="10">
        <f>SUM(COUNTIFS($P841:$AT841,{"Half Day - Approved","Halfday Present - Regularise - Approved","Halfday Present - Approved"}))/2</f>
        <v>0</v>
      </c>
      <c r="AY841" s="10">
        <f>SUM(COUNTIFS($P841:$AT841,{"Half Day - Awaiting"}))/2</f>
        <v>0</v>
      </c>
      <c r="AZ841" s="10">
        <f>COUNTIFS($P841:$AT841,"*Leave - approved*")</f>
        <v>0</v>
      </c>
      <c r="BA841" s="10">
        <f>SUM(COUNTIFS($P841:$AT841,{"Leave - Awaiting"}))</f>
        <v>0</v>
      </c>
      <c r="BB841" s="10">
        <f>COUNTIFS($P841:$AT841,"*Holiday*")</f>
        <v>0</v>
      </c>
      <c r="BC841" s="10">
        <f>SUM(COUNTIFS($P841:$AT841,{"Absent","Absent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41" s="10">
        <f>SUM(COUNTIFS($P841:$AT841,{"Not Marked","Halfday Present - Rejected","Half Day - Rejected","Marked Absent - Regularise - Rejected"}))</f>
        <v>0</v>
      </c>
      <c r="BE841" s="10">
        <f>COUNTIFS($P841:$AT841,"*NA*")</f>
        <v>26</v>
      </c>
      <c r="BF841" s="10">
        <f t="shared" si="8"/>
        <v>0</v>
      </c>
      <c r="BG841" s="10">
        <f t="shared" si="5"/>
        <v>5</v>
      </c>
      <c r="BH841" s="10">
        <f>SUM($AU841:$BE841)</f>
        <v>31</v>
      </c>
      <c r="BI841" s="10">
        <f t="shared" si="6"/>
        <v>0</v>
      </c>
      <c r="BJ841" s="10">
        <f t="shared" si="7"/>
        <v>0</v>
      </c>
      <c r="BK841" s="10">
        <v>0</v>
      </c>
      <c r="BL841" s="10" t="s">
        <v>2380</v>
      </c>
      <c r="BM841" s="10" t="s">
        <v>2377</v>
      </c>
    </row>
    <row r="842" spans="1:65" x14ac:dyDescent="0.25">
      <c r="A842" s="10" t="s">
        <v>117</v>
      </c>
      <c r="B842" s="10" t="s">
        <v>2063</v>
      </c>
      <c r="C842" s="10" t="s">
        <v>2349</v>
      </c>
      <c r="D842" s="10" t="s">
        <v>2349</v>
      </c>
      <c r="E842" s="10" t="s">
        <v>2350</v>
      </c>
      <c r="F842" s="10" t="s">
        <v>35</v>
      </c>
      <c r="G842" s="10" t="s">
        <v>1628</v>
      </c>
      <c r="H842" s="10">
        <v>7358083557</v>
      </c>
      <c r="I842" s="10" t="s">
        <v>1216</v>
      </c>
      <c r="J842" s="22">
        <v>45823</v>
      </c>
      <c r="K842" s="10">
        <v>7010710300</v>
      </c>
      <c r="L842" s="10" t="s">
        <v>252</v>
      </c>
      <c r="M842" s="10" t="s">
        <v>253</v>
      </c>
      <c r="N842" s="10" t="s">
        <v>2390</v>
      </c>
      <c r="O842" s="10" t="s">
        <v>41</v>
      </c>
      <c r="P842" s="10" t="s">
        <v>25</v>
      </c>
      <c r="Q842" s="10" t="s">
        <v>25</v>
      </c>
      <c r="R842" s="10" t="s">
        <v>25</v>
      </c>
      <c r="S842" s="10" t="s">
        <v>25</v>
      </c>
      <c r="T842" s="10" t="s">
        <v>25</v>
      </c>
      <c r="U842" s="10" t="s">
        <v>25</v>
      </c>
      <c r="V842" s="10" t="s">
        <v>25</v>
      </c>
      <c r="W842" s="10" t="s">
        <v>25</v>
      </c>
      <c r="X842" s="10" t="s">
        <v>25</v>
      </c>
      <c r="Y842" s="10" t="s">
        <v>25</v>
      </c>
      <c r="Z842" s="10" t="s">
        <v>25</v>
      </c>
      <c r="AA842" s="10" t="s">
        <v>25</v>
      </c>
      <c r="AB842" s="10" t="s">
        <v>25</v>
      </c>
      <c r="AC842" s="10" t="s">
        <v>25</v>
      </c>
      <c r="AD842" s="10" t="s">
        <v>25</v>
      </c>
      <c r="AE842" s="10" t="s">
        <v>25</v>
      </c>
      <c r="AF842" s="10" t="s">
        <v>25</v>
      </c>
      <c r="AG842" s="10" t="s">
        <v>25</v>
      </c>
      <c r="AH842" s="10" t="s">
        <v>25</v>
      </c>
      <c r="AI842" s="10" t="s">
        <v>25</v>
      </c>
      <c r="AJ842" s="10" t="s">
        <v>25</v>
      </c>
      <c r="AK842" s="10" t="s">
        <v>25</v>
      </c>
      <c r="AL842" s="10" t="s">
        <v>25</v>
      </c>
      <c r="AM842" s="10" t="s">
        <v>25</v>
      </c>
      <c r="AN842" s="10" t="s">
        <v>25</v>
      </c>
      <c r="AO842" s="10" t="s">
        <v>2282</v>
      </c>
      <c r="AP842" s="10" t="s">
        <v>2360</v>
      </c>
      <c r="AQ842" s="10" t="s">
        <v>2360</v>
      </c>
      <c r="AR842" s="10" t="s">
        <v>2360</v>
      </c>
      <c r="AS842" s="10" t="s">
        <v>2360</v>
      </c>
      <c r="AT842" s="10" t="s">
        <v>15</v>
      </c>
      <c r="AU842" s="10">
        <f>SUM(COUNTIFS($P842:$AT842,{"Present - Approved","On behalf attendance - Approved","On behalf attendance - Regularise - Approved","Present - Regularise - Approved"}))</f>
        <v>5</v>
      </c>
      <c r="AV842" s="10">
        <f>SUM(COUNTIFS($P842:$AT842,{"Present - Awaiting","Present - Regularise - Awaiting"}))</f>
        <v>0</v>
      </c>
      <c r="AW842" s="10">
        <f>SUM(COUNTIFS($P842:$AT842,{"Weekoff - Approved","Weekoff Regularise - Approved","Weekoff - Regularise - Approved"}))</f>
        <v>1</v>
      </c>
      <c r="AX842" s="10">
        <f>SUM(COUNTIFS($P842:$AT842,{"Half Day - Approved","Halfday Present - Regularise - Approved","Halfday Present - Approved"}))/2</f>
        <v>0</v>
      </c>
      <c r="AY842" s="10">
        <f>SUM(COUNTIFS($P842:$AT842,{"Half Day - Awaiting"}))/2</f>
        <v>0</v>
      </c>
      <c r="AZ842" s="10">
        <f>COUNTIFS($P842:$AT842,"*Leave - approved*")</f>
        <v>0</v>
      </c>
      <c r="BA842" s="10">
        <f>SUM(COUNTIFS($P842:$AT842,{"Leave - Awaiting"}))</f>
        <v>0</v>
      </c>
      <c r="BB842" s="10">
        <f>COUNTIFS($P842:$AT842,"*Holiday*")</f>
        <v>0</v>
      </c>
      <c r="BC842" s="10">
        <f>SUM(COUNTIFS($P842:$AT842,{"Absent","Absent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42" s="10">
        <f>SUM(COUNTIFS($P842:$AT842,{"Not Marked","Halfday Present - Rejected","Half Day - Rejected","Marked Absent - Regularise - Rejected"}))</f>
        <v>0</v>
      </c>
      <c r="BE842" s="10">
        <f>COUNTIFS($P842:$AT842,"*NA*")</f>
        <v>25</v>
      </c>
      <c r="BF842" s="10">
        <f t="shared" si="8"/>
        <v>0</v>
      </c>
      <c r="BG842" s="10">
        <f t="shared" si="5"/>
        <v>6</v>
      </c>
      <c r="BH842" s="10">
        <f>SUM($AU842:$BE842)</f>
        <v>31</v>
      </c>
      <c r="BI842" s="10">
        <f t="shared" si="6"/>
        <v>0</v>
      </c>
      <c r="BJ842" s="10">
        <f t="shared" si="7"/>
        <v>0</v>
      </c>
      <c r="BK842" s="10">
        <v>0</v>
      </c>
      <c r="BL842" s="10" t="s">
        <v>2380</v>
      </c>
      <c r="BM842" s="10" t="s">
        <v>2377</v>
      </c>
    </row>
    <row r="843" spans="1:65" x14ac:dyDescent="0.25">
      <c r="A843" s="10" t="s">
        <v>64</v>
      </c>
      <c r="B843" s="10" t="s">
        <v>2139</v>
      </c>
      <c r="C843" s="10" t="s">
        <v>2351</v>
      </c>
      <c r="D843" s="10" t="s">
        <v>2351</v>
      </c>
      <c r="E843" s="10" t="s">
        <v>2352</v>
      </c>
      <c r="F843" s="10" t="s">
        <v>35</v>
      </c>
      <c r="G843" s="10" t="s">
        <v>1628</v>
      </c>
      <c r="H843" s="10">
        <v>9666595994</v>
      </c>
      <c r="I843" s="10" t="s">
        <v>1216</v>
      </c>
      <c r="J843" s="22">
        <v>45809</v>
      </c>
      <c r="K843" s="10">
        <v>9666623184</v>
      </c>
      <c r="L843" s="10" t="s">
        <v>68</v>
      </c>
      <c r="M843" s="10" t="s">
        <v>2189</v>
      </c>
      <c r="N843" s="10" t="s">
        <v>2390</v>
      </c>
      <c r="O843" s="10" t="s">
        <v>41</v>
      </c>
      <c r="P843" s="10" t="s">
        <v>25</v>
      </c>
      <c r="Q843" s="10" t="s">
        <v>25</v>
      </c>
      <c r="R843" s="10" t="s">
        <v>25</v>
      </c>
      <c r="S843" s="10" t="s">
        <v>25</v>
      </c>
      <c r="T843" s="10" t="s">
        <v>25</v>
      </c>
      <c r="U843" s="10" t="s">
        <v>25</v>
      </c>
      <c r="V843" s="10" t="s">
        <v>25</v>
      </c>
      <c r="W843" s="10" t="s">
        <v>25</v>
      </c>
      <c r="X843" s="10" t="s">
        <v>25</v>
      </c>
      <c r="Y843" s="10" t="s">
        <v>25</v>
      </c>
      <c r="Z843" s="10" t="s">
        <v>25</v>
      </c>
      <c r="AA843" s="10" t="s">
        <v>2282</v>
      </c>
      <c r="AB843" s="10" t="s">
        <v>2360</v>
      </c>
      <c r="AC843" s="10" t="s">
        <v>2360</v>
      </c>
      <c r="AD843" s="10" t="s">
        <v>2360</v>
      </c>
      <c r="AE843" s="10" t="s">
        <v>2360</v>
      </c>
      <c r="AF843" s="10" t="s">
        <v>2360</v>
      </c>
      <c r="AG843" s="10" t="s">
        <v>2360</v>
      </c>
      <c r="AH843" s="10" t="s">
        <v>2282</v>
      </c>
      <c r="AI843" s="10" t="s">
        <v>2360</v>
      </c>
      <c r="AJ843" s="10" t="s">
        <v>2360</v>
      </c>
      <c r="AK843" s="10" t="s">
        <v>2360</v>
      </c>
      <c r="AL843" s="10" t="s">
        <v>2360</v>
      </c>
      <c r="AM843" s="10" t="s">
        <v>2360</v>
      </c>
      <c r="AN843" s="10" t="s">
        <v>2360</v>
      </c>
      <c r="AO843" s="10" t="s">
        <v>2282</v>
      </c>
      <c r="AP843" s="10" t="s">
        <v>2360</v>
      </c>
      <c r="AQ843" s="10" t="s">
        <v>2360</v>
      </c>
      <c r="AR843" s="10" t="s">
        <v>2360</v>
      </c>
      <c r="AS843" s="10" t="s">
        <v>15</v>
      </c>
      <c r="AT843" s="10" t="s">
        <v>2361</v>
      </c>
      <c r="AU843" s="10">
        <f>SUM(COUNTIFS($P843:$AT843,{"Present - Approved","On behalf attendance - Approved","On behalf attendance - Regularise - Approved","Present - Regularise - Approved"}))</f>
        <v>16</v>
      </c>
      <c r="AV843" s="10">
        <f>SUM(COUNTIFS($P843:$AT843,{"Present - Awaiting","Present - Regularise - Awaiting"}))</f>
        <v>0</v>
      </c>
      <c r="AW843" s="10">
        <f>SUM(COUNTIFS($P843:$AT843,{"Weekoff - Approved","Weekoff Regularise - Approved","Weekoff - Regularise - Approved"}))</f>
        <v>3</v>
      </c>
      <c r="AX843" s="10">
        <f>SUM(COUNTIFS($P843:$AT843,{"Half Day - Approved","Halfday Present - Regularise - Approved","Halfday Present - Approved"}))/2</f>
        <v>0</v>
      </c>
      <c r="AY843" s="10">
        <f>SUM(COUNTIFS($P843:$AT843,{"Half Day - Awaiting"}))/2</f>
        <v>0</v>
      </c>
      <c r="AZ843" s="10">
        <f>COUNTIFS($P843:$AT843,"*Leave - approved*")</f>
        <v>0</v>
      </c>
      <c r="BA843" s="10">
        <f>SUM(COUNTIFS($P843:$AT843,{"Leave - Awaiting"}))</f>
        <v>0</v>
      </c>
      <c r="BB843" s="10">
        <f>COUNTIFS($P843:$AT843,"*Holiday*")</f>
        <v>0</v>
      </c>
      <c r="BC843" s="10">
        <f>SUM(COUNTIFS($P843:$AT843,{"Absent","Absent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43" s="10">
        <f>SUM(COUNTIFS($P843:$AT843,{"Not Marked","Halfday Present - Rejected","Half Day - Rejected","Marked Absent - Regularise - Rejected"}))</f>
        <v>1</v>
      </c>
      <c r="BE843" s="10">
        <f>COUNTIFS($P843:$AT843,"*NA*")</f>
        <v>11</v>
      </c>
      <c r="BF843" s="10">
        <f t="shared" ref="BF843:BF846" si="9">SUM(AV843+AY843+BA843+BC843+BD843)</f>
        <v>1</v>
      </c>
      <c r="BG843" s="10">
        <f t="shared" ref="BG843:BG846" si="10">SUM(AU843+AW843+AX843+AZ843+BB843)</f>
        <v>19</v>
      </c>
      <c r="BH843" s="10">
        <f>SUM($AU843:$BE843)</f>
        <v>31</v>
      </c>
      <c r="BI843" s="10">
        <f t="shared" si="6"/>
        <v>0</v>
      </c>
      <c r="BJ843" s="10">
        <f t="shared" si="7"/>
        <v>1</v>
      </c>
      <c r="BK843" s="10">
        <v>1</v>
      </c>
      <c r="BL843" s="10" t="s">
        <v>2384</v>
      </c>
      <c r="BM843" s="10" t="s">
        <v>2377</v>
      </c>
    </row>
    <row r="844" spans="1:65" x14ac:dyDescent="0.25">
      <c r="A844" s="10" t="s">
        <v>107</v>
      </c>
      <c r="B844" s="10" t="s">
        <v>114</v>
      </c>
      <c r="C844" s="10" t="s">
        <v>2353</v>
      </c>
      <c r="D844" s="10" t="s">
        <v>2353</v>
      </c>
      <c r="E844" s="10" t="s">
        <v>2354</v>
      </c>
      <c r="F844" s="10" t="s">
        <v>104</v>
      </c>
      <c r="G844" s="10" t="s">
        <v>1628</v>
      </c>
      <c r="H844" s="10">
        <v>9696848414</v>
      </c>
      <c r="I844" s="10" t="s">
        <v>1216</v>
      </c>
      <c r="J844" s="22">
        <v>45821</v>
      </c>
      <c r="K844" s="10">
        <v>9839166888</v>
      </c>
      <c r="L844" s="10" t="s">
        <v>409</v>
      </c>
      <c r="M844" s="10" t="s">
        <v>371</v>
      </c>
      <c r="N844" s="10" t="s">
        <v>2390</v>
      </c>
      <c r="O844" s="10" t="s">
        <v>41</v>
      </c>
      <c r="P844" s="10" t="s">
        <v>25</v>
      </c>
      <c r="Q844" s="10" t="s">
        <v>25</v>
      </c>
      <c r="R844" s="10" t="s">
        <v>25</v>
      </c>
      <c r="S844" s="10" t="s">
        <v>25</v>
      </c>
      <c r="T844" s="10" t="s">
        <v>25</v>
      </c>
      <c r="U844" s="10" t="s">
        <v>25</v>
      </c>
      <c r="V844" s="10" t="s">
        <v>25</v>
      </c>
      <c r="W844" s="10" t="s">
        <v>25</v>
      </c>
      <c r="X844" s="10" t="s">
        <v>25</v>
      </c>
      <c r="Y844" s="10" t="s">
        <v>25</v>
      </c>
      <c r="Z844" s="10" t="s">
        <v>25</v>
      </c>
      <c r="AA844" s="10" t="s">
        <v>25</v>
      </c>
      <c r="AB844" s="10" t="s">
        <v>25</v>
      </c>
      <c r="AC844" s="10" t="s">
        <v>25</v>
      </c>
      <c r="AD844" s="10" t="s">
        <v>25</v>
      </c>
      <c r="AE844" s="10" t="s">
        <v>25</v>
      </c>
      <c r="AF844" s="10" t="s">
        <v>25</v>
      </c>
      <c r="AG844" s="10" t="s">
        <v>25</v>
      </c>
      <c r="AH844" s="10" t="s">
        <v>25</v>
      </c>
      <c r="AI844" s="10" t="s">
        <v>25</v>
      </c>
      <c r="AJ844" s="10" t="s">
        <v>25</v>
      </c>
      <c r="AK844" s="10" t="s">
        <v>25</v>
      </c>
      <c r="AL844" s="10" t="s">
        <v>25</v>
      </c>
      <c r="AM844" s="10" t="s">
        <v>2360</v>
      </c>
      <c r="AN844" s="10" t="s">
        <v>2360</v>
      </c>
      <c r="AO844" s="10" t="s">
        <v>2282</v>
      </c>
      <c r="AP844" s="10" t="s">
        <v>2360</v>
      </c>
      <c r="AQ844" s="10" t="s">
        <v>2360</v>
      </c>
      <c r="AR844" s="10" t="s">
        <v>2360</v>
      </c>
      <c r="AS844" s="10" t="s">
        <v>2360</v>
      </c>
      <c r="AT844" s="10" t="s">
        <v>15</v>
      </c>
      <c r="AU844" s="10">
        <f>SUM(COUNTIFS($P844:$AT844,{"Present - Approved","On behalf attendance - Approved","On behalf attendance - Regularise - Approved","Present - Regularise - Approved"}))</f>
        <v>7</v>
      </c>
      <c r="AV844" s="10">
        <f>SUM(COUNTIFS($P844:$AT844,{"Present - Awaiting","Present - Regularise - Awaiting"}))</f>
        <v>0</v>
      </c>
      <c r="AW844" s="10">
        <f>SUM(COUNTIFS($P844:$AT844,{"Weekoff - Approved","Weekoff Regularise - Approved","Weekoff - Regularise - Approved"}))</f>
        <v>1</v>
      </c>
      <c r="AX844" s="10">
        <f>SUM(COUNTIFS($P844:$AT844,{"Half Day - Approved","Halfday Present - Regularise - Approved","Halfday Present - Approved"}))/2</f>
        <v>0</v>
      </c>
      <c r="AY844" s="10">
        <f>SUM(COUNTIFS($P844:$AT844,{"Half Day - Awaiting"}))/2</f>
        <v>0</v>
      </c>
      <c r="AZ844" s="10">
        <f>COUNTIFS($P844:$AT844,"*Leave - approved*")</f>
        <v>0</v>
      </c>
      <c r="BA844" s="10">
        <f>SUM(COUNTIFS($P844:$AT844,{"Leave - Awaiting"}))</f>
        <v>0</v>
      </c>
      <c r="BB844" s="10">
        <f>COUNTIFS($P844:$AT844,"*Holiday*")</f>
        <v>0</v>
      </c>
      <c r="BC844" s="10">
        <f>SUM(COUNTIFS($P844:$AT844,{"Absent","Absent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44" s="10">
        <f>SUM(COUNTIFS($P844:$AT844,{"Not Marked","Halfday Present - Rejected","Half Day - Rejected","Marked Absent - Regularise - Rejected"}))</f>
        <v>0</v>
      </c>
      <c r="BE844" s="10">
        <f>COUNTIFS($P844:$AT844,"*NA*")</f>
        <v>23</v>
      </c>
      <c r="BF844" s="10">
        <f t="shared" si="9"/>
        <v>0</v>
      </c>
      <c r="BG844" s="10">
        <f t="shared" si="10"/>
        <v>8</v>
      </c>
      <c r="BH844" s="10">
        <f>SUM($AU844:$BE844)</f>
        <v>31</v>
      </c>
      <c r="BI844" s="10">
        <f t="shared" si="6"/>
        <v>0</v>
      </c>
      <c r="BJ844" s="10">
        <f t="shared" si="7"/>
        <v>0</v>
      </c>
      <c r="BK844" s="10">
        <v>0</v>
      </c>
      <c r="BL844" s="10" t="s">
        <v>2380</v>
      </c>
      <c r="BM844" s="10" t="s">
        <v>2377</v>
      </c>
    </row>
    <row r="845" spans="1:65" x14ac:dyDescent="0.25">
      <c r="A845" s="10" t="s">
        <v>231</v>
      </c>
      <c r="B845" s="10" t="s">
        <v>977</v>
      </c>
      <c r="C845" s="10" t="s">
        <v>2355</v>
      </c>
      <c r="D845" s="10" t="s">
        <v>2355</v>
      </c>
      <c r="E845" s="10" t="s">
        <v>2356</v>
      </c>
      <c r="F845" s="10" t="s">
        <v>104</v>
      </c>
      <c r="G845" s="10" t="s">
        <v>1628</v>
      </c>
      <c r="H845" s="10">
        <v>7973336167</v>
      </c>
      <c r="I845" s="10" t="s">
        <v>1216</v>
      </c>
      <c r="J845" s="22">
        <v>45810</v>
      </c>
      <c r="K845" s="10">
        <v>9815380655</v>
      </c>
      <c r="L845" s="10" t="s">
        <v>980</v>
      </c>
      <c r="M845" s="10" t="s">
        <v>2308</v>
      </c>
      <c r="N845" s="10" t="s">
        <v>2390</v>
      </c>
      <c r="O845" s="10" t="s">
        <v>41</v>
      </c>
      <c r="P845" s="10" t="s">
        <v>25</v>
      </c>
      <c r="Q845" s="10" t="s">
        <v>25</v>
      </c>
      <c r="R845" s="10" t="s">
        <v>25</v>
      </c>
      <c r="S845" s="10" t="s">
        <v>25</v>
      </c>
      <c r="T845" s="10" t="s">
        <v>25</v>
      </c>
      <c r="U845" s="10" t="s">
        <v>25</v>
      </c>
      <c r="V845" s="10" t="s">
        <v>25</v>
      </c>
      <c r="W845" s="10" t="s">
        <v>25</v>
      </c>
      <c r="X845" s="10" t="s">
        <v>25</v>
      </c>
      <c r="Y845" s="10" t="s">
        <v>25</v>
      </c>
      <c r="Z845" s="10" t="s">
        <v>25</v>
      </c>
      <c r="AA845" s="10" t="s">
        <v>25</v>
      </c>
      <c r="AB845" s="10" t="s">
        <v>2361</v>
      </c>
      <c r="AC845" s="10" t="s">
        <v>2361</v>
      </c>
      <c r="AD845" s="10" t="s">
        <v>2361</v>
      </c>
      <c r="AE845" s="10" t="s">
        <v>2361</v>
      </c>
      <c r="AF845" s="10" t="s">
        <v>2361</v>
      </c>
      <c r="AG845" s="10" t="s">
        <v>2362</v>
      </c>
      <c r="AH845" s="10" t="s">
        <v>2282</v>
      </c>
      <c r="AI845" s="10" t="s">
        <v>2361</v>
      </c>
      <c r="AJ845" s="10" t="s">
        <v>2361</v>
      </c>
      <c r="AK845" s="10" t="s">
        <v>2361</v>
      </c>
      <c r="AL845" s="10" t="s">
        <v>2361</v>
      </c>
      <c r="AM845" s="10" t="s">
        <v>2361</v>
      </c>
      <c r="AN845" s="10" t="s">
        <v>2361</v>
      </c>
      <c r="AO845" s="10" t="s">
        <v>2282</v>
      </c>
      <c r="AP845" s="10" t="s">
        <v>2361</v>
      </c>
      <c r="AQ845" s="10" t="s">
        <v>2361</v>
      </c>
      <c r="AR845" s="10" t="s">
        <v>2361</v>
      </c>
      <c r="AS845" s="10" t="s">
        <v>2361</v>
      </c>
      <c r="AT845" s="10" t="s">
        <v>2361</v>
      </c>
      <c r="AU845" s="10">
        <f>SUM(COUNTIFS($P845:$AT845,{"Present - Approved","On behalf attendance - Approved","On behalf attendance - Regularise - Approved","Present - Regularise - Approved"}))</f>
        <v>0</v>
      </c>
      <c r="AV845" s="10">
        <f>SUM(COUNTIFS($P845:$AT845,{"Present - Awaiting","Present - Regularise - Awaiting"}))</f>
        <v>0</v>
      </c>
      <c r="AW845" s="10">
        <f>SUM(COUNTIFS($P845:$AT845,{"Weekoff - Approved","Weekoff Regularise - Approved","Weekoff - Regularise - Approved"}))</f>
        <v>2</v>
      </c>
      <c r="AX845" s="10">
        <f>SUM(COUNTIFS($P845:$AT845,{"Half Day - Approved","Halfday Present - Regularise - Approved","Halfday Present - Approved"}))/2</f>
        <v>0</v>
      </c>
      <c r="AY845" s="10">
        <f>SUM(COUNTIFS($P845:$AT845,{"Half Day - Awaiting"}))/2</f>
        <v>0</v>
      </c>
      <c r="AZ845" s="10">
        <f>COUNTIFS($P845:$AT845,"*Leave - approved*")</f>
        <v>0</v>
      </c>
      <c r="BA845" s="10">
        <f>SUM(COUNTIFS($P845:$AT845,{"Leave - Awaiting"}))</f>
        <v>0</v>
      </c>
      <c r="BB845" s="10">
        <f>COUNTIFS($P845:$AT845,"*Holiday*")</f>
        <v>1</v>
      </c>
      <c r="BC845" s="10">
        <f>SUM(COUNTIFS($P845:$AT845,{"Absent","Absent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45" s="10">
        <f>SUM(COUNTIFS($P845:$AT845,{"Not Marked","Halfday Present - Rejected","Half Day - Rejected","Marked Absent - Regularise - Rejected"}))</f>
        <v>16</v>
      </c>
      <c r="BE845" s="10">
        <f>COUNTIFS($P845:$AT845,"*NA*")</f>
        <v>12</v>
      </c>
      <c r="BF845" s="10">
        <f t="shared" si="9"/>
        <v>16</v>
      </c>
      <c r="BG845" s="10">
        <f t="shared" si="10"/>
        <v>3</v>
      </c>
      <c r="BH845" s="10">
        <f>SUM($AU845:$BE845)</f>
        <v>31</v>
      </c>
      <c r="BI845" s="10">
        <f t="shared" si="6"/>
        <v>0</v>
      </c>
      <c r="BJ845" s="10">
        <f t="shared" si="7"/>
        <v>16</v>
      </c>
      <c r="BK845" s="10">
        <v>16</v>
      </c>
      <c r="BL845" s="11" t="s">
        <v>2381</v>
      </c>
      <c r="BM845" s="10" t="s">
        <v>2377</v>
      </c>
    </row>
    <row r="846" spans="1:65" x14ac:dyDescent="0.25">
      <c r="A846" s="10" t="s">
        <v>736</v>
      </c>
      <c r="B846" s="10" t="s">
        <v>1320</v>
      </c>
      <c r="C846" s="10" t="s">
        <v>2357</v>
      </c>
      <c r="D846" s="10" t="s">
        <v>2357</v>
      </c>
      <c r="E846" s="10" t="s">
        <v>2358</v>
      </c>
      <c r="F846" s="10" t="s">
        <v>91</v>
      </c>
      <c r="G846" s="10" t="s">
        <v>1628</v>
      </c>
      <c r="H846" s="10">
        <v>7004731648</v>
      </c>
      <c r="I846" s="10" t="s">
        <v>1216</v>
      </c>
      <c r="J846" s="22">
        <v>45828</v>
      </c>
      <c r="K846" s="10">
        <v>8102213330</v>
      </c>
      <c r="L846" s="10" t="s">
        <v>806</v>
      </c>
      <c r="M846" s="10" t="s">
        <v>807</v>
      </c>
      <c r="N846" s="10" t="s">
        <v>2390</v>
      </c>
      <c r="O846" s="10" t="s">
        <v>41</v>
      </c>
      <c r="P846" s="10" t="s">
        <v>25</v>
      </c>
      <c r="Q846" s="10" t="s">
        <v>25</v>
      </c>
      <c r="R846" s="10" t="s">
        <v>25</v>
      </c>
      <c r="S846" s="10" t="s">
        <v>25</v>
      </c>
      <c r="T846" s="10" t="s">
        <v>25</v>
      </c>
      <c r="U846" s="10" t="s">
        <v>25</v>
      </c>
      <c r="V846" s="10" t="s">
        <v>25</v>
      </c>
      <c r="W846" s="10" t="s">
        <v>25</v>
      </c>
      <c r="X846" s="10" t="s">
        <v>25</v>
      </c>
      <c r="Y846" s="10" t="s">
        <v>25</v>
      </c>
      <c r="Z846" s="10" t="s">
        <v>25</v>
      </c>
      <c r="AA846" s="10" t="s">
        <v>25</v>
      </c>
      <c r="AB846" s="10" t="s">
        <v>25</v>
      </c>
      <c r="AC846" s="10" t="s">
        <v>25</v>
      </c>
      <c r="AD846" s="10" t="s">
        <v>25</v>
      </c>
      <c r="AE846" s="10" t="s">
        <v>25</v>
      </c>
      <c r="AF846" s="10" t="s">
        <v>25</v>
      </c>
      <c r="AG846" s="10" t="s">
        <v>25</v>
      </c>
      <c r="AH846" s="10" t="s">
        <v>25</v>
      </c>
      <c r="AI846" s="10" t="s">
        <v>25</v>
      </c>
      <c r="AJ846" s="10" t="s">
        <v>25</v>
      </c>
      <c r="AK846" s="10" t="s">
        <v>25</v>
      </c>
      <c r="AL846" s="10" t="s">
        <v>25</v>
      </c>
      <c r="AM846" s="10" t="s">
        <v>25</v>
      </c>
      <c r="AN846" s="10" t="s">
        <v>25</v>
      </c>
      <c r="AO846" s="10" t="s">
        <v>25</v>
      </c>
      <c r="AP846" s="10" t="s">
        <v>25</v>
      </c>
      <c r="AQ846" s="10" t="s">
        <v>25</v>
      </c>
      <c r="AR846" s="10" t="s">
        <v>25</v>
      </c>
      <c r="AS846" s="10" t="s">
        <v>25</v>
      </c>
      <c r="AT846" s="10" t="s">
        <v>2361</v>
      </c>
      <c r="AU846" s="10">
        <f>SUM(COUNTIFS($P846:$AT846,{"Present - Approved","On behalf attendance - Approved","On behalf attendance - Regularise - Approved","Present - Regularise - Approved"}))</f>
        <v>0</v>
      </c>
      <c r="AV846" s="10">
        <f>SUM(COUNTIFS($P846:$AT846,{"Present - Awaiting","Present - Regularise - Awaiting"}))</f>
        <v>0</v>
      </c>
      <c r="AW846" s="10">
        <f>SUM(COUNTIFS($P846:$AT846,{"Weekoff - Approved","Weekoff Regularise - Approved","Weekoff - Regularise - Approved"}))</f>
        <v>0</v>
      </c>
      <c r="AX846" s="10">
        <f>SUM(COUNTIFS($P846:$AT846,{"Half Day - Approved","Halfday Present - Regularise - Approved","Halfday Present - Approved"}))/2</f>
        <v>0</v>
      </c>
      <c r="AY846" s="10">
        <f>SUM(COUNTIFS($P846:$AT846,{"Half Day - Awaiting"}))/2</f>
        <v>0</v>
      </c>
      <c r="AZ846" s="10">
        <f>COUNTIFS($P846:$AT846,"*Leave - approved*")</f>
        <v>0</v>
      </c>
      <c r="BA846" s="10">
        <f>SUM(COUNTIFS($P846:$AT846,{"Leave - Awaiting"}))</f>
        <v>0</v>
      </c>
      <c r="BB846" s="10">
        <f>COUNTIFS($P846:$AT846,"*Holiday*")</f>
        <v>0</v>
      </c>
      <c r="BC846" s="10">
        <f>SUM(COUNTIFS($P846:$AT846,{"Absent","Absent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D846" s="10">
        <f>SUM(COUNTIFS($P846:$AT846,{"Not Marked","Halfday Present - Rejected","Half Day - Rejected","Marked Absent - Regularise - Rejected"}))</f>
        <v>1</v>
      </c>
      <c r="BE846" s="10">
        <f>COUNTIFS($P846:$AT846,"*NA*")</f>
        <v>30</v>
      </c>
      <c r="BF846" s="10">
        <f t="shared" si="9"/>
        <v>1</v>
      </c>
      <c r="BG846" s="10">
        <f t="shared" si="10"/>
        <v>0</v>
      </c>
      <c r="BH846" s="10">
        <f>SUM($AU846:$BE846)</f>
        <v>31</v>
      </c>
      <c r="BI846" s="10">
        <f t="shared" si="6"/>
        <v>0</v>
      </c>
      <c r="BJ846" s="10">
        <f t="shared" si="7"/>
        <v>1</v>
      </c>
      <c r="BK846" s="10">
        <v>1</v>
      </c>
      <c r="BL846" s="11" t="s">
        <v>2381</v>
      </c>
      <c r="BM846" s="10" t="s">
        <v>2377</v>
      </c>
    </row>
  </sheetData>
  <autoFilter ref="A1:BM846"/>
  <conditionalFormatting sqref="H816">
    <cfRule type="duplicateValues" dxfId="1" priority="2"/>
  </conditionalFormatting>
  <conditionalFormatting sqref="H8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 Negi</dc:creator>
  <cp:lastModifiedBy>Anil Pawade</cp:lastModifiedBy>
  <dcterms:created xsi:type="dcterms:W3CDTF">2025-06-23T05:29:30Z</dcterms:created>
  <dcterms:modified xsi:type="dcterms:W3CDTF">2025-06-23T16:02:40Z</dcterms:modified>
</cp:coreProperties>
</file>