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teriNummela\Aalto-yliopiston ylioppilaskunta\Tietotekniikka - Documents\junction\"/>
    </mc:Choice>
  </mc:AlternateContent>
  <xr:revisionPtr revIDLastSave="0" documentId="13_ncr:1_{56C1FF1F-4CB9-4EAF-99D0-824C854966AC}" xr6:coauthVersionLast="41" xr6:coauthVersionMax="41" xr10:uidLastSave="{00000000-0000-0000-0000-000000000000}"/>
  <bookViews>
    <workbookView xWindow="-28920" yWindow="-120" windowWidth="29040" windowHeight="17640" xr2:uid="{00000000-000D-0000-FFFF-FFFF00000000}"/>
  </bookViews>
  <sheets>
    <sheet name="TKY 12 - Servin Maijan tie 8-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" i="1" l="1"/>
  <c r="R68" i="1"/>
  <c r="P68" i="1"/>
  <c r="N68" i="1"/>
  <c r="M68" i="1"/>
  <c r="L68" i="1"/>
  <c r="J68" i="1"/>
  <c r="H68" i="1"/>
  <c r="G68" i="1"/>
  <c r="F68" i="1"/>
  <c r="D68" i="1"/>
  <c r="B68" i="1"/>
  <c r="S67" i="1"/>
  <c r="R67" i="1"/>
  <c r="P67" i="1"/>
  <c r="N67" i="1"/>
  <c r="M67" i="1"/>
  <c r="L67" i="1"/>
  <c r="J67" i="1"/>
  <c r="H67" i="1"/>
  <c r="G67" i="1"/>
  <c r="F67" i="1"/>
  <c r="D67" i="1"/>
  <c r="B67" i="1"/>
  <c r="S66" i="1"/>
  <c r="R66" i="1"/>
  <c r="P66" i="1"/>
  <c r="N66" i="1"/>
  <c r="M66" i="1"/>
  <c r="L66" i="1"/>
  <c r="J66" i="1"/>
  <c r="H66" i="1"/>
  <c r="G66" i="1"/>
  <c r="F66" i="1"/>
  <c r="D66" i="1"/>
  <c r="B66" i="1"/>
  <c r="S65" i="1"/>
  <c r="P65" i="1"/>
  <c r="N65" i="1"/>
  <c r="R65" i="1" s="1"/>
  <c r="M65" i="1"/>
  <c r="J65" i="1"/>
  <c r="H65" i="1"/>
  <c r="L65" i="1" s="1"/>
  <c r="G65" i="1"/>
  <c r="D65" i="1"/>
  <c r="B65" i="1"/>
  <c r="F65" i="1" s="1"/>
</calcChain>
</file>

<file path=xl/sharedStrings.xml><?xml version="1.0" encoding="utf-8"?>
<sst xmlns="http://schemas.openxmlformats.org/spreadsheetml/2006/main" count="72" uniqueCount="57">
  <si>
    <t>TKY 12 / Servin Maijan tie 8-12</t>
  </si>
  <si>
    <t>Street address</t>
  </si>
  <si>
    <t>Servin Maijan tie 10</t>
  </si>
  <si>
    <t>Postal code</t>
  </si>
  <si>
    <t>02150</t>
  </si>
  <si>
    <t>City</t>
  </si>
  <si>
    <t>Espoo</t>
  </si>
  <si>
    <t>Facility type</t>
  </si>
  <si>
    <t>Residential buildings for communities</t>
  </si>
  <si>
    <t>Area</t>
  </si>
  <si>
    <t xml:space="preserve"> </t>
  </si>
  <si>
    <t>Construction year</t>
  </si>
  <si>
    <t>Renovation year</t>
  </si>
  <si>
    <t>Electricity Tax Class</t>
  </si>
  <si>
    <t>Electricity tax class 1</t>
  </si>
  <si>
    <t>Ownership</t>
  </si>
  <si>
    <t>Locale</t>
  </si>
  <si>
    <t>Europe/Helsinki</t>
  </si>
  <si>
    <t>Enegia Id</t>
  </si>
  <si>
    <t>Company identifier</t>
  </si>
  <si>
    <t>Share of temperature fixing</t>
  </si>
  <si>
    <t>Number of persons</t>
  </si>
  <si>
    <t>Heating method</t>
  </si>
  <si>
    <t>District heating</t>
  </si>
  <si>
    <t>Electricity company</t>
  </si>
  <si>
    <t>Electricty usage place number</t>
  </si>
  <si>
    <t>Number of main meters</t>
  </si>
  <si>
    <t>Electricity automatic</t>
  </si>
  <si>
    <t>District heating automatic</t>
  </si>
  <si>
    <t>Water automatic</t>
  </si>
  <si>
    <t>Number of sub-meters</t>
  </si>
  <si>
    <t>Month</t>
  </si>
  <si>
    <t>Electricity [kWh]</t>
  </si>
  <si>
    <t/>
  </si>
  <si>
    <t>District heating [MWh]</t>
  </si>
  <si>
    <t>Water [m³]</t>
  </si>
  <si>
    <t>1.1.2018 - 31.12.2018</t>
  </si>
  <si>
    <t>q</t>
  </si>
  <si>
    <t>1.1.2019 - 31.12.2019</t>
  </si>
  <si>
    <t>1.1.2018 - 31.12.2018 ➜ 1.1.2019 - 31.12.2019 %</t>
  </si>
  <si>
    <t>1.1.2018 - 31.12.2018 ➜ 1.1.2019 - 31.12.2019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</si>
  <si>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</si>
  <si>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</si>
  <si>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</si>
  <si>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</si>
  <si>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</si>
  <si>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</si>
  <si>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</si>
  <si>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</si>
  <si>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</si>
  <si>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</si>
  <si>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</si>
  <si>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</si>
  <si>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</t>
  </si>
  <si>
    <t>Minimum</t>
  </si>
  <si>
    <t>Maximum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</si>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</sst>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name val="Calibri"/>
    </font>
    <font>
      <sz val="11"/>
      <color indexed="8"/>
      <name val="Calibri"/>
      <family val="2"/>
      <scheme val="minor"/>
    </font>
    <font>
      <sz val="11"/>
      <color indexed="12"/>
      <name val="Arial"/>
    </font>
    <font>
      <b/>
      <sz val="11"/>
      <name val="Arial"/>
    </font>
    <font>
      <sz val="11"/>
      <name val="Arial"/>
    </font>
    <font>
      <sz val="11"/>
      <color indexed="9"/>
      <name val="Arial"/>
    </font>
    <font>
      <sz val="11"/>
      <color indexed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NumberFormat="1" applyFont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5" fillId="2" borderId="0" xfId="0" applyNumberFormat="1" applyFont="1" applyFill="1" applyBorder="1" applyAlignment="1" applyProtection="1">
      <alignment wrapText="1"/>
    </xf>
    <xf numFmtId="3" fontId="4" fillId="0" borderId="0" xfId="0" applyNumberFormat="1" applyFont="1" applyFill="1" applyBorder="1" applyProtection="1"/>
    <xf numFmtId="164" fontId="4" fillId="0" borderId="0" xfId="0" applyNumberFormat="1" applyFont="1" applyFill="1" applyBorder="1" applyProtection="1"/>
    <xf numFmtId="4" fontId="4" fillId="0" borderId="0" xfId="0" applyNumberFormat="1" applyFont="1" applyFill="1" applyBorder="1" applyProtection="1"/>
    <xf numFmtId="3" fontId="6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4" fontId="6" fillId="0" borderId="0" xfId="0" applyNumberFormat="1" applyFont="1" applyFill="1" applyBorder="1" applyProtection="1"/>
    <xf numFmtId="0" fontId="4" fillId="3" borderId="0" xfId="0" applyNumberFormat="1" applyFont="1" applyFill="1" applyBorder="1" applyProtection="1"/>
    <xf numFmtId="3" fontId="4" fillId="3" borderId="0" xfId="0" applyNumberFormat="1" applyFont="1" applyFill="1" applyBorder="1" applyProtection="1"/>
    <xf numFmtId="164" fontId="4" fillId="3" borderId="0" xfId="0" applyNumberFormat="1" applyFont="1" applyFill="1" applyBorder="1" applyProtection="1"/>
    <xf numFmtId="4" fontId="4" fillId="3" borderId="0" xfId="0" applyNumberFormat="1" applyFont="1" applyFill="1" applyBorder="1" applyProtection="1"/>
    <xf numFmtId="0" fontId="5" fillId="2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workbookViewId="0">
      <selection activeCell="H17" sqref="H17"/>
    </sheetView>
  </sheetViews>
  <sheetFormatPr defaultRowHeight="15"/>
  <cols>
    <col min="2" max="2" width="12" style="1" customWidth="1"/>
    <col min="3" max="3" width="4" style="1" customWidth="1"/>
    <col min="4" max="4" width="12" style="1" customWidth="1"/>
    <col min="5" max="5" width="4" style="1" customWidth="1"/>
    <col min="6" max="7" width="24" style="1" customWidth="1"/>
    <col min="8" max="8" width="12" style="1" customWidth="1"/>
    <col min="9" max="9" width="4" style="1" customWidth="1"/>
    <col min="10" max="10" width="12" style="1" customWidth="1"/>
    <col min="11" max="11" width="4" style="1" customWidth="1"/>
    <col min="12" max="13" width="24" style="1" customWidth="1"/>
    <col min="14" max="14" width="12" style="1" customWidth="1"/>
    <col min="15" max="15" width="4" style="1" customWidth="1"/>
    <col min="16" max="16" width="12" style="1" customWidth="1"/>
    <col min="17" max="17" width="4" style="1" customWidth="1"/>
    <col min="18" max="19" width="24" style="1" customWidth="1"/>
  </cols>
  <sheetData>
    <row r="1" spans="1:4">
      <c r="A1" s="2"/>
      <c r="D1" s="3" t="s">
        <v>0</v>
      </c>
    </row>
    <row r="2" spans="1:4">
      <c r="A2" s="3" t="s">
        <v>1</v>
      </c>
      <c r="D2" s="4" t="s">
        <v>2</v>
      </c>
    </row>
    <row r="3" spans="1:4">
      <c r="A3" s="3" t="s">
        <v>3</v>
      </c>
      <c r="D3" s="4" t="s">
        <v>4</v>
      </c>
    </row>
    <row r="4" spans="1:4">
      <c r="A4" s="3" t="s">
        <v>5</v>
      </c>
      <c r="D4" s="4" t="s">
        <v>6</v>
      </c>
    </row>
    <row r="5" spans="1:4">
      <c r="A5" s="3" t="s">
        <v>7</v>
      </c>
      <c r="D5" s="4" t="s">
        <v>8</v>
      </c>
    </row>
    <row r="6" spans="1:4">
      <c r="A6" s="3" t="s">
        <v>9</v>
      </c>
      <c r="D6" s="4" t="s">
        <v>10</v>
      </c>
    </row>
    <row r="7" spans="1:4">
      <c r="A7" s="3" t="s">
        <v>11</v>
      </c>
      <c r="D7" s="4">
        <v>1969</v>
      </c>
    </row>
    <row r="8" spans="1:4">
      <c r="A8" s="3" t="s">
        <v>12</v>
      </c>
      <c r="D8" s="4">
        <v>2003</v>
      </c>
    </row>
    <row r="9" spans="1:4">
      <c r="A9" s="3" t="s">
        <v>13</v>
      </c>
      <c r="D9" s="4" t="s">
        <v>14</v>
      </c>
    </row>
    <row r="10" spans="1:4">
      <c r="A10" s="3" t="s">
        <v>15</v>
      </c>
      <c r="D10" s="4"/>
    </row>
    <row r="11" spans="1:4">
      <c r="A11" s="3" t="s">
        <v>16</v>
      </c>
      <c r="D11" s="4" t="s">
        <v>17</v>
      </c>
    </row>
    <row r="12" spans="1:4">
      <c r="A12" s="3" t="s">
        <v>18</v>
      </c>
      <c r="D12" s="4"/>
    </row>
    <row r="13" spans="1:4">
      <c r="A13" s="3" t="s">
        <v>19</v>
      </c>
      <c r="D13" s="4"/>
    </row>
    <row r="14" spans="1:4">
      <c r="A14" s="3" t="s">
        <v>20</v>
      </c>
      <c r="D14" s="4">
        <v>85</v>
      </c>
    </row>
    <row r="15" spans="1:4">
      <c r="A15" s="3" t="s">
        <v>21</v>
      </c>
      <c r="D15" s="4">
        <v>200</v>
      </c>
    </row>
    <row r="16" spans="1:4">
      <c r="A16" s="3" t="s">
        <v>22</v>
      </c>
      <c r="D16" s="4" t="s">
        <v>23</v>
      </c>
    </row>
    <row r="17" spans="1:4">
      <c r="A17" s="3" t="s">
        <v>24</v>
      </c>
      <c r="D17" s="4"/>
    </row>
    <row r="18" spans="1:4">
      <c r="A18" s="3" t="s">
        <v>25</v>
      </c>
      <c r="D18" s="4"/>
    </row>
    <row r="19" spans="1:4">
      <c r="A19" s="3" t="s">
        <v>26</v>
      </c>
    </row>
    <row r="20" spans="1:4">
      <c r="B20" s="3" t="s">
        <v>27</v>
      </c>
      <c r="D20" s="4">
        <v>1</v>
      </c>
    </row>
    <row r="21" spans="1:4">
      <c r="B21" s="3" t="s">
        <v>28</v>
      </c>
      <c r="D21" s="4">
        <v>1</v>
      </c>
    </row>
    <row r="22" spans="1:4">
      <c r="B22" s="3" t="s">
        <v>29</v>
      </c>
      <c r="D22" s="4">
        <v>1</v>
      </c>
    </row>
    <row r="23" spans="1:4">
      <c r="A23" s="3" t="s">
        <v>30</v>
      </c>
    </row>
    <row r="25" spans="1:4" s="1" customFormat="1" ht="15" hidden="1" customHeight="1"/>
    <row r="26" spans="1:4" s="1" customFormat="1" ht="15" hidden="1" customHeight="1"/>
    <row r="27" spans="1:4" s="1" customFormat="1" ht="15" hidden="1" customHeight="1"/>
    <row r="28" spans="1:4" s="1" customFormat="1" ht="15" hidden="1" customHeight="1"/>
    <row r="29" spans="1:4" s="1" customFormat="1" ht="15" hidden="1" customHeight="1"/>
    <row r="30" spans="1:4" s="1" customFormat="1" ht="15" hidden="1" customHeight="1"/>
    <row r="31" spans="1:4" s="1" customFormat="1" ht="15" hidden="1" customHeight="1"/>
    <row r="32" spans="1:4" s="1" customFormat="1" ht="15" hidden="1" customHeight="1"/>
    <row r="33" s="1" customFormat="1" ht="15" hidden="1" customHeight="1"/>
    <row r="34" s="1" customFormat="1" ht="15" hidden="1" customHeight="1"/>
    <row r="35" s="1" customFormat="1" ht="15" hidden="1" customHeight="1"/>
    <row r="36" s="1" customFormat="1" ht="15" hidden="1" customHeight="1"/>
    <row r="37" s="1" customFormat="1" ht="15" hidden="1" customHeight="1"/>
    <row r="38" s="1" customFormat="1" ht="15" hidden="1" customHeight="1"/>
    <row r="39" s="1" customFormat="1" ht="15" hidden="1" customHeight="1"/>
    <row r="40" s="1" customFormat="1" ht="15" hidden="1" customHeight="1"/>
    <row r="41" s="1" customFormat="1" ht="15" hidden="1" customHeight="1"/>
    <row r="42" s="1" customFormat="1" ht="15" hidden="1" customHeight="1"/>
    <row r="43" s="1" customFormat="1" ht="15" hidden="1" customHeight="1"/>
    <row r="44" s="1" customFormat="1" ht="15" hidden="1" customHeight="1"/>
    <row r="45" s="1" customFormat="1" ht="15" hidden="1" customHeight="1"/>
    <row r="46" s="1" customFormat="1" ht="15" hidden="1" customHeight="1"/>
    <row r="47" s="1" customFormat="1" ht="15" hidden="1" customHeight="1"/>
    <row r="48" s="1" customFormat="1" ht="15" hidden="1" customHeight="1"/>
    <row r="49" spans="1:19" s="1" customFormat="1" ht="15" hidden="1" customHeight="1"/>
    <row r="50" spans="1:19" s="1" customFormat="1" ht="15" hidden="1" customHeight="1"/>
    <row r="51" spans="1:19">
      <c r="A51" s="16" t="s">
        <v>31</v>
      </c>
      <c r="B51" s="16" t="s">
        <v>32</v>
      </c>
      <c r="C51" s="16"/>
      <c r="D51" s="17" t="s">
        <v>33</v>
      </c>
      <c r="E51" s="16"/>
      <c r="F51" s="17"/>
      <c r="G51" s="17"/>
      <c r="H51" s="16" t="s">
        <v>34</v>
      </c>
      <c r="I51" s="16"/>
      <c r="J51" s="17" t="s">
        <v>33</v>
      </c>
      <c r="K51" s="16"/>
      <c r="L51" s="17"/>
      <c r="M51" s="17"/>
      <c r="N51" s="16" t="s">
        <v>35</v>
      </c>
      <c r="O51" s="16"/>
      <c r="P51" s="17" t="s">
        <v>33</v>
      </c>
      <c r="Q51" s="16"/>
      <c r="R51" s="17"/>
      <c r="S51" s="17"/>
    </row>
    <row r="52" spans="1:19" s="1" customFormat="1" ht="30" customHeight="1">
      <c r="A52" s="16"/>
      <c r="B52" s="5" t="s">
        <v>36</v>
      </c>
      <c r="C52" s="5" t="s">
        <v>37</v>
      </c>
      <c r="D52" s="5" t="s">
        <v>38</v>
      </c>
      <c r="E52" s="5" t="s">
        <v>37</v>
      </c>
      <c r="F52" s="5" t="s">
        <v>39</v>
      </c>
      <c r="G52" s="5" t="s">
        <v>40</v>
      </c>
      <c r="H52" s="5" t="s">
        <v>36</v>
      </c>
      <c r="I52" s="5" t="s">
        <v>37</v>
      </c>
      <c r="J52" s="5" t="s">
        <v>38</v>
      </c>
      <c r="K52" s="5" t="s">
        <v>37</v>
      </c>
      <c r="L52" s="5" t="s">
        <v>39</v>
      </c>
      <c r="M52" s="5" t="s">
        <v>40</v>
      </c>
      <c r="N52" s="5" t="s">
        <v>36</v>
      </c>
      <c r="O52" s="5" t="s">
        <v>37</v>
      </c>
      <c r="P52" s="5" t="s">
        <v>38</v>
      </c>
      <c r="Q52" s="5" t="s">
        <v>37</v>
      </c>
      <c r="R52" s="5" t="s">
        <v>39</v>
      </c>
      <c r="S52" s="5" t="s">
        <v>40</v>
      </c>
    </row>
    <row r="53" spans="1:19">
      <c r="A53" s="4" t="s">
        <v>41</v>
      </c>
      <c r="B53" s="6">
        <v>100158</v>
      </c>
      <c r="C53" s="4">
        <v>0</v>
      </c>
      <c r="D53" s="6">
        <v>98054</v>
      </c>
      <c r="E53" s="4">
        <v>0</v>
      </c>
      <c r="F53" s="7">
        <v>-2.1006809241398599</v>
      </c>
      <c r="G53" s="6">
        <v>-2104</v>
      </c>
      <c r="H53" s="8">
        <v>318.41000000000003</v>
      </c>
      <c r="I53" s="4">
        <v>0</v>
      </c>
      <c r="J53" s="8">
        <v>363.52000000000402</v>
      </c>
      <c r="K53" s="4">
        <v>0</v>
      </c>
      <c r="L53" s="7">
        <v>14.167268615936701</v>
      </c>
      <c r="M53" s="6">
        <v>45.110000000004</v>
      </c>
      <c r="N53" s="8">
        <v>142.74000000000299</v>
      </c>
      <c r="O53" s="4">
        <v>0</v>
      </c>
      <c r="P53" s="8">
        <v>144.57000000002699</v>
      </c>
      <c r="Q53" s="4">
        <v>0</v>
      </c>
      <c r="R53" s="7">
        <v>1.2820512820680701</v>
      </c>
      <c r="S53" s="6">
        <v>1.830000000024</v>
      </c>
    </row>
    <row r="54" spans="1:19">
      <c r="A54" s="4" t="s">
        <v>42</v>
      </c>
      <c r="B54" s="6">
        <v>88923</v>
      </c>
      <c r="C54" s="4">
        <v>0</v>
      </c>
      <c r="D54" s="6">
        <v>93306</v>
      </c>
      <c r="E54" s="4">
        <v>0</v>
      </c>
      <c r="F54" s="7">
        <v>4.9289835025808904</v>
      </c>
      <c r="G54" s="6">
        <v>4383</v>
      </c>
      <c r="H54" s="8">
        <v>348.49</v>
      </c>
      <c r="I54" s="4">
        <v>0</v>
      </c>
      <c r="J54" s="8">
        <v>274.189999999995</v>
      </c>
      <c r="K54" s="4">
        <v>0</v>
      </c>
      <c r="L54" s="7">
        <v>-21.320554391806098</v>
      </c>
      <c r="M54" s="6">
        <v>-74.300000000004999</v>
      </c>
      <c r="N54" s="8">
        <v>130.49000000003599</v>
      </c>
      <c r="O54" s="4">
        <v>0</v>
      </c>
      <c r="P54" s="8">
        <v>140.16000000000301</v>
      </c>
      <c r="Q54" s="4">
        <v>0</v>
      </c>
      <c r="R54" s="7">
        <v>7.4105295424663398</v>
      </c>
      <c r="S54" s="6">
        <v>9.6699999999670005</v>
      </c>
    </row>
    <row r="55" spans="1:19">
      <c r="A55" s="4" t="s">
        <v>43</v>
      </c>
      <c r="B55" s="6">
        <v>98307</v>
      </c>
      <c r="C55" s="4">
        <v>0</v>
      </c>
      <c r="D55" s="6">
        <v>94375</v>
      </c>
      <c r="E55" s="4">
        <v>0</v>
      </c>
      <c r="F55" s="7">
        <v>-3.9997151779629099</v>
      </c>
      <c r="G55" s="6">
        <v>-3932</v>
      </c>
      <c r="H55" s="8">
        <v>328.06666600000102</v>
      </c>
      <c r="I55" s="4">
        <v>0</v>
      </c>
      <c r="J55" s="8">
        <v>285.52000000000402</v>
      </c>
      <c r="K55" s="4">
        <v>0</v>
      </c>
      <c r="L55" s="7">
        <v>-12.968908581525</v>
      </c>
      <c r="M55" s="6">
        <v>-42.546665999997003</v>
      </c>
      <c r="N55" s="8">
        <v>145.28999999999499</v>
      </c>
      <c r="O55" s="4">
        <v>0</v>
      </c>
      <c r="P55" s="8">
        <v>146.52000000000999</v>
      </c>
      <c r="Q55" s="4">
        <v>0</v>
      </c>
      <c r="R55" s="7">
        <v>0.84658269668596797</v>
      </c>
      <c r="S55" s="6">
        <v>1.230000000015</v>
      </c>
    </row>
    <row r="56" spans="1:19">
      <c r="A56" s="4" t="s">
        <v>44</v>
      </c>
      <c r="B56" s="6">
        <v>82014</v>
      </c>
      <c r="C56" s="4">
        <v>0</v>
      </c>
      <c r="D56" s="6">
        <v>77384</v>
      </c>
      <c r="E56" s="4">
        <v>0</v>
      </c>
      <c r="F56" s="7">
        <v>-5.6453776184553899</v>
      </c>
      <c r="G56" s="6">
        <v>-4630</v>
      </c>
      <c r="H56" s="8">
        <v>192.93</v>
      </c>
      <c r="I56" s="4">
        <v>0</v>
      </c>
      <c r="J56" s="8">
        <v>191.51960999999599</v>
      </c>
      <c r="K56" s="4">
        <v>0</v>
      </c>
      <c r="L56" s="7">
        <v>-0.73103716374021699</v>
      </c>
      <c r="M56" s="6">
        <v>-1.4103900000039999</v>
      </c>
      <c r="N56" s="8">
        <v>146.43000000001999</v>
      </c>
      <c r="O56" s="4">
        <v>0</v>
      </c>
      <c r="P56" s="8">
        <v>143.62000000000799</v>
      </c>
      <c r="Q56" s="4">
        <v>0</v>
      </c>
      <c r="R56" s="7">
        <v>-1.91900566824532</v>
      </c>
      <c r="S56" s="6">
        <v>-2.8100000000119998</v>
      </c>
    </row>
    <row r="57" spans="1:19">
      <c r="A57" s="4" t="s">
        <v>45</v>
      </c>
      <c r="B57" s="6">
        <v>76238</v>
      </c>
      <c r="C57" s="4">
        <v>0</v>
      </c>
      <c r="D57" s="6">
        <v>75856</v>
      </c>
      <c r="E57" s="4">
        <v>0</v>
      </c>
      <c r="F57" s="7">
        <v>-0.50106246228914697</v>
      </c>
      <c r="G57" s="6">
        <v>-382</v>
      </c>
      <c r="H57" s="8">
        <v>95.04</v>
      </c>
      <c r="I57" s="4">
        <v>0</v>
      </c>
      <c r="J57" s="8">
        <v>131.200390000005</v>
      </c>
      <c r="K57" s="4">
        <v>0</v>
      </c>
      <c r="L57" s="7">
        <v>38.0475484006787</v>
      </c>
      <c r="M57" s="6">
        <v>36.160390000005002</v>
      </c>
      <c r="N57" s="8">
        <v>142.63000000002501</v>
      </c>
      <c r="O57" s="4">
        <v>0</v>
      </c>
      <c r="P57" s="8">
        <v>147.83000000003301</v>
      </c>
      <c r="Q57" s="4">
        <v>0</v>
      </c>
      <c r="R57" s="7">
        <v>3.6457968169438999</v>
      </c>
      <c r="S57" s="6">
        <v>5.200000000008</v>
      </c>
    </row>
    <row r="58" spans="1:19">
      <c r="A58" s="4" t="s">
        <v>46</v>
      </c>
      <c r="B58" s="6">
        <v>67160</v>
      </c>
      <c r="C58" s="4">
        <v>0</v>
      </c>
      <c r="D58" s="6">
        <v>67941</v>
      </c>
      <c r="E58" s="4">
        <v>0</v>
      </c>
      <c r="F58" s="7">
        <v>1.1628945801072099</v>
      </c>
      <c r="G58" s="6">
        <v>781</v>
      </c>
      <c r="H58" s="8">
        <v>70.22</v>
      </c>
      <c r="I58" s="4">
        <v>0</v>
      </c>
      <c r="J58" s="8">
        <v>64.539999999993597</v>
      </c>
      <c r="K58" s="4">
        <v>0</v>
      </c>
      <c r="L58" s="7">
        <v>-8.0888635716411308</v>
      </c>
      <c r="M58" s="6">
        <v>-5.6800000000063999</v>
      </c>
      <c r="N58" s="8">
        <v>117.84000000003699</v>
      </c>
      <c r="O58" s="4">
        <v>0</v>
      </c>
      <c r="P58" s="8">
        <v>125.820000000036</v>
      </c>
      <c r="Q58" s="4">
        <v>0</v>
      </c>
      <c r="R58" s="7">
        <v>6.7718940936833798</v>
      </c>
      <c r="S58" s="6">
        <v>7.9799999999990003</v>
      </c>
    </row>
    <row r="59" spans="1:19">
      <c r="A59" s="4" t="s">
        <v>47</v>
      </c>
      <c r="B59" s="6">
        <v>69785</v>
      </c>
      <c r="C59" s="4">
        <v>0</v>
      </c>
      <c r="D59" s="6">
        <v>69648</v>
      </c>
      <c r="E59" s="4">
        <v>0</v>
      </c>
      <c r="F59" s="7">
        <v>-0.196317260156194</v>
      </c>
      <c r="G59" s="6">
        <v>-137</v>
      </c>
      <c r="H59" s="8">
        <v>57.69</v>
      </c>
      <c r="I59" s="4">
        <v>0</v>
      </c>
      <c r="J59" s="8">
        <v>62.6900000000023</v>
      </c>
      <c r="K59" s="4">
        <v>0</v>
      </c>
      <c r="L59" s="7">
        <v>8.6670133472045396</v>
      </c>
      <c r="M59" s="6">
        <v>5.0000000000023004</v>
      </c>
      <c r="N59" s="8">
        <v>116.32000000004</v>
      </c>
      <c r="O59" s="4">
        <v>0</v>
      </c>
      <c r="P59" s="8">
        <v>121.500000000025</v>
      </c>
      <c r="Q59" s="4">
        <v>0</v>
      </c>
      <c r="R59" s="7">
        <v>4.4532324621588897</v>
      </c>
      <c r="S59" s="6">
        <v>5.1799999999850002</v>
      </c>
    </row>
    <row r="60" spans="1:19">
      <c r="A60" s="4" t="s">
        <v>48</v>
      </c>
      <c r="B60" s="6">
        <v>72023</v>
      </c>
      <c r="C60" s="4">
        <v>0</v>
      </c>
      <c r="D60" s="6">
        <v>72072</v>
      </c>
      <c r="E60" s="4">
        <v>0</v>
      </c>
      <c r="F60" s="7">
        <v>6.8033822528914406E-2</v>
      </c>
      <c r="G60" s="6">
        <v>49</v>
      </c>
      <c r="H60" s="8">
        <v>55.12</v>
      </c>
      <c r="I60" s="4">
        <v>0</v>
      </c>
      <c r="J60" s="8">
        <v>62.510000000002002</v>
      </c>
      <c r="K60" s="4">
        <v>0</v>
      </c>
      <c r="L60" s="7">
        <v>13.407111756172</v>
      </c>
      <c r="M60" s="6">
        <v>7.3900000000019999</v>
      </c>
      <c r="N60" s="8">
        <v>119.10000000004599</v>
      </c>
      <c r="O60" s="4">
        <v>0</v>
      </c>
      <c r="P60" s="8">
        <v>140.610000000008</v>
      </c>
      <c r="Q60" s="4">
        <v>0</v>
      </c>
      <c r="R60" s="7">
        <v>18.060453400464901</v>
      </c>
      <c r="S60" s="6">
        <v>21.509999999962002</v>
      </c>
    </row>
    <row r="61" spans="1:19">
      <c r="A61" s="4" t="s">
        <v>49</v>
      </c>
      <c r="B61" s="6">
        <v>75613</v>
      </c>
      <c r="C61" s="4">
        <v>0</v>
      </c>
      <c r="D61" s="6">
        <v>77648</v>
      </c>
      <c r="E61" s="4">
        <v>0</v>
      </c>
      <c r="F61" s="7">
        <v>2.69133614590084</v>
      </c>
      <c r="G61" s="6">
        <v>2035</v>
      </c>
      <c r="H61" s="8">
        <v>89.970000000001207</v>
      </c>
      <c r="I61" s="4">
        <v>0</v>
      </c>
      <c r="J61" s="8">
        <v>116.13999999999901</v>
      </c>
      <c r="K61" s="4">
        <v>0</v>
      </c>
      <c r="L61" s="7">
        <v>29.0874736023091</v>
      </c>
      <c r="M61" s="6">
        <v>26.169999999997799</v>
      </c>
      <c r="N61" s="8">
        <v>144.35000000002901</v>
      </c>
      <c r="O61" s="4">
        <v>0</v>
      </c>
      <c r="P61" s="8">
        <v>151.664000000025</v>
      </c>
      <c r="Q61" s="4">
        <v>0</v>
      </c>
      <c r="R61" s="7">
        <v>5.0668514028365301</v>
      </c>
      <c r="S61" s="6">
        <v>7.3139999999959997</v>
      </c>
    </row>
    <row r="62" spans="1:19">
      <c r="A62" s="4" t="s">
        <v>50</v>
      </c>
      <c r="B62" s="6">
        <v>89209</v>
      </c>
      <c r="C62" s="4">
        <v>0</v>
      </c>
      <c r="D62" s="6">
        <v>85616</v>
      </c>
      <c r="E62" s="4">
        <v>0</v>
      </c>
      <c r="F62" s="7">
        <v>-4.0276205315607196</v>
      </c>
      <c r="G62" s="6">
        <v>-3593</v>
      </c>
      <c r="H62" s="8">
        <v>182.078000000001</v>
      </c>
      <c r="I62" s="4">
        <v>0</v>
      </c>
      <c r="J62" s="8">
        <v>229.88999999999899</v>
      </c>
      <c r="K62" s="4">
        <v>0</v>
      </c>
      <c r="L62" s="7">
        <v>26.259075780708098</v>
      </c>
      <c r="M62" s="6">
        <v>47.811999999998001</v>
      </c>
      <c r="N62" s="8">
        <v>153.79000000004999</v>
      </c>
      <c r="O62" s="4">
        <v>0</v>
      </c>
      <c r="P62" s="8">
        <v>157.67000000000101</v>
      </c>
      <c r="Q62" s="4">
        <v>0</v>
      </c>
      <c r="R62" s="7">
        <v>2.5229208660834499</v>
      </c>
      <c r="S62" s="6">
        <v>3.879999999951</v>
      </c>
    </row>
    <row r="63" spans="1:19">
      <c r="A63" s="4" t="s">
        <v>51</v>
      </c>
      <c r="B63" s="6">
        <v>86355</v>
      </c>
      <c r="C63" s="4">
        <v>0</v>
      </c>
      <c r="D63" s="9">
        <v>42807</v>
      </c>
      <c r="E63" s="10">
        <v>1</v>
      </c>
      <c r="F63" s="7">
        <v>-50.429042904290398</v>
      </c>
      <c r="G63" s="6">
        <v>-43548</v>
      </c>
      <c r="H63" s="8">
        <v>239.13199999999799</v>
      </c>
      <c r="I63" s="4">
        <v>0</v>
      </c>
      <c r="J63" s="11">
        <v>74.010000000002094</v>
      </c>
      <c r="K63" s="10">
        <v>1</v>
      </c>
      <c r="L63" s="7">
        <v>-69.0505662144746</v>
      </c>
      <c r="M63" s="6">
        <v>-165.12199999999601</v>
      </c>
      <c r="N63" s="8">
        <v>144.73000000002</v>
      </c>
      <c r="O63" s="4">
        <v>0</v>
      </c>
      <c r="P63" s="11">
        <v>70.729999999999805</v>
      </c>
      <c r="Q63" s="10">
        <v>1</v>
      </c>
      <c r="R63" s="7">
        <v>-51.129689767159498</v>
      </c>
      <c r="S63" s="6">
        <v>-74.000000000020194</v>
      </c>
    </row>
    <row r="64" spans="1:19">
      <c r="A64" s="4" t="s">
        <v>52</v>
      </c>
      <c r="B64" s="6">
        <v>86378</v>
      </c>
      <c r="C64" s="4">
        <v>0</v>
      </c>
      <c r="D64" s="6"/>
      <c r="E64" s="4"/>
      <c r="F64" s="4">
        <v>0</v>
      </c>
      <c r="G64" s="4">
        <v>0</v>
      </c>
      <c r="H64" s="8">
        <v>311.47000000000099</v>
      </c>
      <c r="I64" s="4">
        <v>0</v>
      </c>
      <c r="J64" s="8"/>
      <c r="K64" s="4"/>
      <c r="L64" s="4">
        <v>0</v>
      </c>
      <c r="M64" s="4">
        <v>0</v>
      </c>
      <c r="N64" s="8">
        <v>125.48000000002899</v>
      </c>
      <c r="O64" s="4">
        <v>0</v>
      </c>
      <c r="P64" s="8"/>
      <c r="Q64" s="4"/>
      <c r="R64" s="4">
        <v>0</v>
      </c>
      <c r="S64" s="4">
        <v>0</v>
      </c>
    </row>
    <row r="65" spans="1:19">
      <c r="A65" s="12" t="s">
        <v>53</v>
      </c>
      <c r="B65" s="13">
        <f>SUM(B53:B64)</f>
        <v>992163</v>
      </c>
      <c r="C65" s="12"/>
      <c r="D65" s="13">
        <f>SUM(D53:D64)</f>
        <v>854707</v>
      </c>
      <c r="E65" s="12"/>
      <c r="F65" s="14">
        <f>IF(B65&gt;0,(((D65-B65)/B65)*100),0)</f>
        <v>-13.854175170813669</v>
      </c>
      <c r="G65" s="14">
        <f>SUM(G53:G64)</f>
        <v>-51078</v>
      </c>
      <c r="H65" s="15">
        <f>SUM(H53:H64)</f>
        <v>2288.6166660000022</v>
      </c>
      <c r="I65" s="12"/>
      <c r="J65" s="15">
        <f>SUM(J53:J64)</f>
        <v>1855.7300000000018</v>
      </c>
      <c r="K65" s="12"/>
      <c r="L65" s="14">
        <f>IF(H65&gt;0,(((J65-H65)/H65)*100),0)</f>
        <v>-18.914773820842214</v>
      </c>
      <c r="M65" s="14">
        <f>SUM(M53:M64)</f>
        <v>-121.4166659999993</v>
      </c>
      <c r="N65" s="15">
        <f>SUM(N53:N64)</f>
        <v>1629.1900000003297</v>
      </c>
      <c r="O65" s="12"/>
      <c r="P65" s="15">
        <f>SUM(P53:P64)</f>
        <v>1490.6940000001757</v>
      </c>
      <c r="Q65" s="12"/>
      <c r="R65" s="14">
        <f>IF(N65&gt;0,(((P65-N65)/N65)*100),0)</f>
        <v>-8.500911495904468</v>
      </c>
      <c r="S65" s="14">
        <f>SUM(S53:S64)</f>
        <v>-13.016000000125189</v>
      </c>
    </row>
    <row r="66" spans="1:19">
      <c r="A66" s="12" t="s">
        <v>54</v>
      </c>
      <c r="B66" s="13">
        <f>MIN(B53:B64)</f>
        <v>67160</v>
      </c>
      <c r="C66" s="12"/>
      <c r="D66" s="13">
        <f>MIN(D53:D64)</f>
        <v>42807</v>
      </c>
      <c r="E66" s="12"/>
      <c r="F66" s="14">
        <f>MIN(F53:F64)</f>
        <v>-50.429042904290398</v>
      </c>
      <c r="G66" s="14">
        <f>MIN(G53:G64)</f>
        <v>-43548</v>
      </c>
      <c r="H66" s="15">
        <f>MIN(H53:H64)</f>
        <v>55.12</v>
      </c>
      <c r="I66" s="12"/>
      <c r="J66" s="15">
        <f>MIN(J53:J64)</f>
        <v>62.510000000002002</v>
      </c>
      <c r="K66" s="12"/>
      <c r="L66" s="14">
        <f>MIN(L53:L64)</f>
        <v>-69.0505662144746</v>
      </c>
      <c r="M66" s="14">
        <f>MIN(M53:M64)</f>
        <v>-165.12199999999601</v>
      </c>
      <c r="N66" s="15">
        <f>MIN(N53:N64)</f>
        <v>116.32000000004</v>
      </c>
      <c r="O66" s="12"/>
      <c r="P66" s="15">
        <f>MIN(P53:P64)</f>
        <v>70.729999999999805</v>
      </c>
      <c r="Q66" s="12"/>
      <c r="R66" s="14">
        <f>MIN(R53:R64)</f>
        <v>-51.129689767159498</v>
      </c>
      <c r="S66" s="14">
        <f>MIN(S53:S64)</f>
        <v>-74.000000000020194</v>
      </c>
    </row>
    <row r="67" spans="1:19">
      <c r="A67" s="12" t="s">
        <v>55</v>
      </c>
      <c r="B67" s="13">
        <f>MAX(B53:B64)</f>
        <v>100158</v>
      </c>
      <c r="C67" s="12"/>
      <c r="D67" s="13">
        <f>MAX(D53:D64)</f>
        <v>98054</v>
      </c>
      <c r="E67" s="12"/>
      <c r="F67" s="14">
        <f>MAX(F53:F64)</f>
        <v>4.9289835025808904</v>
      </c>
      <c r="G67" s="14">
        <f>MAX(G53:G64)</f>
        <v>4383</v>
      </c>
      <c r="H67" s="15">
        <f>MAX(H53:H64)</f>
        <v>348.49</v>
      </c>
      <c r="I67" s="12"/>
      <c r="J67" s="15">
        <f>MAX(J53:J64)</f>
        <v>363.52000000000402</v>
      </c>
      <c r="K67" s="12"/>
      <c r="L67" s="14">
        <f>MAX(L53:L64)</f>
        <v>38.0475484006787</v>
      </c>
      <c r="M67" s="14">
        <f>MAX(M53:M64)</f>
        <v>47.811999999998001</v>
      </c>
      <c r="N67" s="15">
        <f>MAX(N53:N64)</f>
        <v>153.79000000004999</v>
      </c>
      <c r="O67" s="12"/>
      <c r="P67" s="15">
        <f>MAX(P53:P64)</f>
        <v>157.67000000000101</v>
      </c>
      <c r="Q67" s="12"/>
      <c r="R67" s="14">
        <f>MAX(R53:R64)</f>
        <v>18.060453400464901</v>
      </c>
      <c r="S67" s="14">
        <f>MAX(S53:S64)</f>
        <v>21.509999999962002</v>
      </c>
    </row>
    <row r="68" spans="1:19">
      <c r="A68" s="12" t="s">
        <v>56</v>
      </c>
      <c r="B68" s="13">
        <f>AVERAGE(B53:B64)</f>
        <v>82680.25</v>
      </c>
      <c r="C68" s="12"/>
      <c r="D68" s="13">
        <f>AVERAGE(D53:D64)</f>
        <v>77700.636363636368</v>
      </c>
      <c r="E68" s="12"/>
      <c r="F68" s="14">
        <f>AVERAGE(F53:F64)</f>
        <v>-4.8373807356447305</v>
      </c>
      <c r="G68" s="14">
        <f>AVERAGE(G53:G64)</f>
        <v>-4256.5</v>
      </c>
      <c r="H68" s="15">
        <f>AVERAGE(H53:H64)</f>
        <v>190.71805550000019</v>
      </c>
      <c r="I68" s="12"/>
      <c r="J68" s="15">
        <f>AVERAGE(J53:J64)</f>
        <v>168.70272727272743</v>
      </c>
      <c r="K68" s="12"/>
      <c r="L68" s="14">
        <f>AVERAGE(L53:L64)</f>
        <v>1.4562967983185082</v>
      </c>
      <c r="M68" s="14">
        <f>AVERAGE(M53:M64)</f>
        <v>-10.118055499999942</v>
      </c>
      <c r="N68" s="15">
        <f>AVERAGE(N53:N64)</f>
        <v>135.7658333333608</v>
      </c>
      <c r="O68" s="12"/>
      <c r="P68" s="15">
        <f>AVERAGE(P53:P64)</f>
        <v>135.51763636365234</v>
      </c>
      <c r="Q68" s="12"/>
      <c r="R68" s="14">
        <f>AVERAGE(R53:R64)</f>
        <v>-0.24903190600111516</v>
      </c>
      <c r="S68" s="14">
        <f>AVERAGE(S53:S64)</f>
        <v>-1.084666666677099</v>
      </c>
    </row>
  </sheetData>
  <mergeCells count="4">
    <mergeCell ref="B51:G51"/>
    <mergeCell ref="H51:M51"/>
    <mergeCell ref="N51:S51"/>
    <mergeCell ref="A51:A5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8BA28333F3C34FBF38F8AE3F4E50F7" ma:contentTypeVersion="4" ma:contentTypeDescription="Create a new document." ma:contentTypeScope="" ma:versionID="cefe6a3c7b4f3237177c38597e1b7561">
  <xsd:schema xmlns:xsd="http://www.w3.org/2001/XMLSchema" xmlns:xs="http://www.w3.org/2001/XMLSchema" xmlns:p="http://schemas.microsoft.com/office/2006/metadata/properties" xmlns:ns2="53e99a42-e844-43d5-b427-d5d941bb9b33" xmlns:ns3="571df80f-5240-4525-b854-b90f9a6fe909" targetNamespace="http://schemas.microsoft.com/office/2006/metadata/properties" ma:root="true" ma:fieldsID="63b3e1a4eee5d380f73237e9b9092b5e" ns2:_="" ns3:_="">
    <xsd:import namespace="53e99a42-e844-43d5-b427-d5d941bb9b33"/>
    <xsd:import namespace="571df80f-5240-4525-b854-b90f9a6fe90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99a42-e844-43d5-b427-d5d941bb9b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df80f-5240-4525-b854-b90f9a6fe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6B05BD-03ED-4D42-9331-503BF53F8769}"/>
</file>

<file path=customXml/itemProps2.xml><?xml version="1.0" encoding="utf-8"?>
<ds:datastoreItem xmlns:ds="http://schemas.openxmlformats.org/officeDocument/2006/customXml" ds:itemID="{2279473B-E739-4680-87DA-510247EADF02}"/>
</file>

<file path=customXml/itemProps3.xml><?xml version="1.0" encoding="utf-8"?>
<ds:datastoreItem xmlns:ds="http://schemas.openxmlformats.org/officeDocument/2006/customXml" ds:itemID="{6B6E2F4C-12AC-484B-9969-B5911F2D6D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TKY 12 - Servin Maijan tie 8-12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Petteri Nummela</cp:lastModifiedBy>
  <dcterms:modified xsi:type="dcterms:W3CDTF">2019-11-15T11:04:32Z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0x010100958BA28333F3C34FBF38F8AE3F4E50F7</vt:lpwstr>
  </property>
</Properties>
</file>