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C8ED8B7B-64D7-44B9-AD4D-D7FE29B63040}" xr6:coauthVersionLast="47" xr6:coauthVersionMax="47" xr10:uidLastSave="{00000000-0000-0000-0000-000000000000}"/>
  <bookViews>
    <workbookView xWindow="-108" yWindow="-108" windowWidth="23256" windowHeight="12456" tabRatio="657" xr2:uid="{E35393D0-E884-41AE-88B8-C4B3AD92B03F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6" i="29" l="1"/>
  <c r="C96" i="29"/>
  <c r="C93" i="29" s="1"/>
  <c r="E93" i="29" s="1"/>
  <c r="E94" i="29"/>
  <c r="D93" i="29"/>
  <c r="E92" i="29"/>
  <c r="E91" i="29"/>
  <c r="E90" i="29"/>
  <c r="E89" i="29"/>
  <c r="E88" i="29"/>
  <c r="D87" i="29"/>
  <c r="E87" i="29" s="1"/>
  <c r="C87" i="29"/>
  <c r="E86" i="29"/>
  <c r="E81" i="29"/>
  <c r="D78" i="29"/>
  <c r="C78" i="29"/>
  <c r="E78" i="29"/>
  <c r="C76" i="29"/>
  <c r="E77" i="29"/>
  <c r="E75" i="29"/>
  <c r="E74" i="29"/>
  <c r="D71" i="29"/>
  <c r="D70" i="29" s="1"/>
  <c r="C71" i="29"/>
  <c r="C70" i="29" s="1"/>
  <c r="E69" i="29"/>
  <c r="D67" i="29"/>
  <c r="D65" i="29"/>
  <c r="C67" i="29"/>
  <c r="E67" i="29" s="1"/>
  <c r="C65" i="29"/>
  <c r="E63" i="29"/>
  <c r="E62" i="29"/>
  <c r="D61" i="29"/>
  <c r="E61" i="29" s="1"/>
  <c r="C61" i="29"/>
  <c r="E59" i="29"/>
  <c r="D58" i="29"/>
  <c r="E58" i="29" s="1"/>
  <c r="C58" i="29"/>
  <c r="D55" i="29"/>
  <c r="C55" i="29"/>
  <c r="E54" i="29"/>
  <c r="D52" i="29"/>
  <c r="C52" i="29"/>
  <c r="C48" i="29" s="1"/>
  <c r="C47" i="29" s="1"/>
  <c r="E51" i="29"/>
  <c r="E50" i="29"/>
  <c r="D49" i="29"/>
  <c r="C49" i="29"/>
  <c r="E46" i="29"/>
  <c r="E45" i="29"/>
  <c r="E44" i="29"/>
  <c r="E42" i="29"/>
  <c r="E41" i="29"/>
  <c r="D40" i="29"/>
  <c r="E40" i="29"/>
  <c r="C40" i="29"/>
  <c r="E37" i="29"/>
  <c r="E32" i="29"/>
  <c r="E31" i="29"/>
  <c r="E30" i="29"/>
  <c r="D29" i="29"/>
  <c r="E29" i="29" s="1"/>
  <c r="C29" i="29"/>
  <c r="C25" i="29" s="1"/>
  <c r="C11" i="29" s="1"/>
  <c r="E28" i="29"/>
  <c r="E27" i="29"/>
  <c r="D26" i="29"/>
  <c r="E26" i="29" s="1"/>
  <c r="D25" i="29"/>
  <c r="C26" i="29"/>
  <c r="E24" i="29"/>
  <c r="E23" i="29"/>
  <c r="D22" i="29"/>
  <c r="E22" i="29"/>
  <c r="C22" i="29"/>
  <c r="E21" i="29"/>
  <c r="E20" i="29"/>
  <c r="E19" i="29"/>
  <c r="D18" i="29"/>
  <c r="E18" i="29" s="1"/>
  <c r="C18" i="29"/>
  <c r="E17" i="29"/>
  <c r="E16" i="29"/>
  <c r="E15" i="29"/>
  <c r="E14" i="29"/>
  <c r="D13" i="29"/>
  <c r="D12" i="29" s="1"/>
  <c r="C13" i="29"/>
  <c r="C12" i="29"/>
  <c r="D95" i="25"/>
  <c r="D92" i="25" s="1"/>
  <c r="E92" i="25" s="1"/>
  <c r="C95" i="25"/>
  <c r="E93" i="25"/>
  <c r="C92" i="25"/>
  <c r="E91" i="25"/>
  <c r="E90" i="25"/>
  <c r="E89" i="25"/>
  <c r="E88" i="25"/>
  <c r="E87" i="25"/>
  <c r="D86" i="25"/>
  <c r="E86" i="25" s="1"/>
  <c r="C86" i="25"/>
  <c r="E85" i="25"/>
  <c r="E80" i="25"/>
  <c r="D77" i="25"/>
  <c r="D75" i="25"/>
  <c r="E75" i="25" s="1"/>
  <c r="C77" i="25"/>
  <c r="C75" i="25"/>
  <c r="C69" i="25" s="1"/>
  <c r="E76" i="25"/>
  <c r="E74" i="25"/>
  <c r="E73" i="25"/>
  <c r="D70" i="25"/>
  <c r="E70" i="25" s="1"/>
  <c r="C70" i="25"/>
  <c r="D66" i="25"/>
  <c r="D64" i="25" s="1"/>
  <c r="C66" i="25"/>
  <c r="C64" i="25"/>
  <c r="E61" i="25"/>
  <c r="D60" i="25"/>
  <c r="E60" i="25" s="1"/>
  <c r="C60" i="25"/>
  <c r="E58" i="25"/>
  <c r="D57" i="25"/>
  <c r="E57" i="25" s="1"/>
  <c r="C57" i="25"/>
  <c r="D54" i="25"/>
  <c r="C54" i="25"/>
  <c r="E53" i="25"/>
  <c r="D51" i="25"/>
  <c r="C51" i="25"/>
  <c r="C47" i="25" s="1"/>
  <c r="C46" i="25" s="1"/>
  <c r="E50" i="25"/>
  <c r="E49" i="25"/>
  <c r="D48" i="25"/>
  <c r="D47" i="25" s="1"/>
  <c r="C48" i="25"/>
  <c r="E45" i="25"/>
  <c r="E44" i="25"/>
  <c r="E43" i="25"/>
  <c r="E41" i="25"/>
  <c r="E40" i="25"/>
  <c r="D39" i="25"/>
  <c r="E39" i="25" s="1"/>
  <c r="C39" i="25"/>
  <c r="E36" i="25"/>
  <c r="E32" i="25"/>
  <c r="E31" i="25"/>
  <c r="E30" i="25"/>
  <c r="D29" i="25"/>
  <c r="C29" i="25"/>
  <c r="E29" i="25" s="1"/>
  <c r="E28" i="25"/>
  <c r="E27" i="25"/>
  <c r="D26" i="25"/>
  <c r="D25" i="25" s="1"/>
  <c r="E25" i="25" s="1"/>
  <c r="C26" i="25"/>
  <c r="C25" i="25"/>
  <c r="E24" i="25"/>
  <c r="E23" i="25"/>
  <c r="D22" i="25"/>
  <c r="C22" i="25"/>
  <c r="E22" i="25" s="1"/>
  <c r="E21" i="25"/>
  <c r="E20" i="25"/>
  <c r="E19" i="25"/>
  <c r="D18" i="25"/>
  <c r="E18" i="25" s="1"/>
  <c r="D12" i="25"/>
  <c r="C18" i="25"/>
  <c r="C12" i="25" s="1"/>
  <c r="E17" i="25"/>
  <c r="E16" i="25"/>
  <c r="E15" i="25"/>
  <c r="E14" i="25"/>
  <c r="D13" i="25"/>
  <c r="E13" i="25" s="1"/>
  <c r="C13" i="25"/>
  <c r="D76" i="29"/>
  <c r="E76" i="29"/>
  <c r="E65" i="29"/>
  <c r="D48" i="29"/>
  <c r="E48" i="29" s="1"/>
  <c r="E49" i="29"/>
  <c r="E13" i="29"/>
  <c r="E77" i="25"/>
  <c r="D46" i="25" l="1"/>
  <c r="E46" i="25" s="1"/>
  <c r="E47" i="25"/>
  <c r="E12" i="29"/>
  <c r="D11" i="29"/>
  <c r="C10" i="29"/>
  <c r="E70" i="29"/>
  <c r="C11" i="25"/>
  <c r="C10" i="25" s="1"/>
  <c r="E12" i="25"/>
  <c r="D11" i="25"/>
  <c r="E25" i="29"/>
  <c r="E71" i="29"/>
  <c r="E52" i="29"/>
  <c r="E26" i="25"/>
  <c r="E51" i="25"/>
  <c r="D47" i="29"/>
  <c r="E47" i="29" s="1"/>
  <c r="D69" i="25"/>
  <c r="E69" i="25" s="1"/>
  <c r="E48" i="25"/>
  <c r="D10" i="25" l="1"/>
  <c r="E10" i="25" s="1"/>
  <c r="E11" i="25"/>
  <c r="D10" i="29"/>
  <c r="E10" i="29" s="1"/>
  <c r="E11" i="29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<sst xmlns="http://schemas.openxmlformats.org/spreadsheetml/2006/main" count="1281" uniqueCount="118">
  <si>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</si>
  <si>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</si>
  <si>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</si>
  <si>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</si>
  <si>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</si>
  <si>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</si>
  <si>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</si>
  <si>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</si>
  <si>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</si>
  <si>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</si>
  <si>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</si>
  <si>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</si>
  <si>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</si>
  <si>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</si>
  <si>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</si>
  <si>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</si>
  <si>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</si>
  <si>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</si>
  <si>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</si>
  <si>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</si>
  <si>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</si>
  <si>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</si>
  <si>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</si>
  <si>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</si>
  <si>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</si>
  <si>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</si>
  <si>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</si>
  <si>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</si>
  <si>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</si>
  <si>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</si>
  <si>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</si>
  <si>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</si>
  <si>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</si>
  <si>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</si>
  <si>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</si>
  <si>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</si>
  <si>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</si>
  <si>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</si>
  <si>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</si>
  <si>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</si>
  <si>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</si>
  <si>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</si>
  <si>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</si>
  <si>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</si>
  <si>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</si>
  <si>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</si>
  <si>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</si>
  <si>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</si>
  <si>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</si>
  <si>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</si>
  <si>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</si>
  <si>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</si>
  <si>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</si>
  <si>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</si>
  <si>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</si>
  <si>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</si>
  <si>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</si>
  <si>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</si>
  <si>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</si>
  <si>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</si>
  <si>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</si>
  <si>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</si>
  <si>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</si>
  <si>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</si>
  <si>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</si>
  <si>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</si>
  <si>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</si>
  <si>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</si>
  <si>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</si>
  <si>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</si>
  <si>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</si>
  <si>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</si>
  <si>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</si>
  <si>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</si>
  <si>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</si>
  <si>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</si>
  <si>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</si>
  <si>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</si>
  <si>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</si>
  <si>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</si>
  <si>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</si>
  <si>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</si>
  <si>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</si>
  <si>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</si>
  <si>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</si>
  <si>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</si>
  <si>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</si>
  <si>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</si>
  <si>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</si>
  <si>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</si>
  <si>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</si>
  <si>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</si>
  <si>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</si>
  <si>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MALATYA İLİ GENEL  BÜTÇE GELİRLERİNİN TAHSİLATI, TAHAKKUKU VE TAHSİLATIN TAHAKKUKA  ORANI (KÜMÜLATİF) OCAK 2011</t>
  </si>
  <si>
    <t>Ocak</t>
  </si>
  <si>
    <t>Şubat</t>
  </si>
  <si>
    <t>MALATYA İLİ GENEL  BÜTÇE GELİRLERİNİN TAHSİLATI, TAHAKKUKU VE TAHSİLATIN TAHAKKUKA  ORANI (KÜMÜLATİF) ŞUBAT 2011</t>
  </si>
  <si>
    <t>MALATYA İLİ GENEL  BÜTÇE GELİRLERİNİN TAHSİLATI, TAHAKKUKU VE TAHSİLATIN TAHAKKUKA  ORANI (KÜMÜLATİF) MART 2011</t>
  </si>
  <si>
    <t>Mart</t>
  </si>
  <si>
    <t>MALATYA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</si>
  <si>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</si>
  <si>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</si>
  <si>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MALATYA İLİ GENEL  BÜTÇE GELİRLERİNİN TAHSİLATI, TAHAKKUKU VE TAHSİLATIN TAHAKKUKA  ORANI (KÜMÜLATİF) MAYIS 2011</t>
  </si>
  <si>
    <t>Mayıs</t>
  </si>
  <si>
    <t>MALATYA İLİ GENEL  BÜTÇE GELİRLERİNİN TAHSİLATI, TAHAKKUKU VE TAHSİLATIN TAHAKKUKA  ORANI (KÜMÜLATİF) HAZİRAN 2011</t>
  </si>
  <si>
    <t>Haziran</t>
  </si>
  <si>
    <t>MALATYA İLİ GENEL  BÜTÇE GELİRLERİNİN TAHSİLATI, TAHAKKUKU VE TAHSİLATIN TAHAKKUKA  ORANI (KÜMÜLATİF) TEMMUZ 2011</t>
  </si>
  <si>
    <t>Temmuz</t>
  </si>
  <si>
    <t>MALATYA İLİ GENEL  BÜTÇE GELİRLERİNİN TAHSİLATI, TAHAKKUKU VE TAHSİLATIN TAHAKKUKA  ORANI (KÜMÜLATİF) AĞUSTOS 2011</t>
  </si>
  <si>
    <t>Ağustos</t>
  </si>
  <si>
    <t>MALATYA İLİ GENEL  BÜTÇE GELİRLERİNİN TAHSİLATI, TAHAKKUKU VE TAHSİLATIN TAHAKKUKA  ORANI (KÜMÜLATİF) EYLÜL 2011</t>
  </si>
  <si>
    <t>Eylül</t>
  </si>
  <si>
    <t>MALATYA İLİ GENEL  BÜTÇE GELİRLERİNİN TAHSİLATI, TAHAKKUKU VE TAHSİLATIN TAHAKKUKA  ORANI (KÜMÜLATİF) EKİM 2011</t>
  </si>
  <si>
    <t>Ekim</t>
  </si>
  <si>
    <t>MALATYA İLİ GENEL  BÜTÇE GELİRLERİNİN TAHSİLATI, TAHAKKUKU VE TAHSİLATIN TAHAKKUKA  ORANI (KÜMÜLATİF) KASIM 2011</t>
  </si>
  <si>
    <t>Kasım</t>
  </si>
  <si>
    <t>MALATYA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</si>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</sst>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C300EE6A-E665-401E-8A60-12EF046E71AC}"/>
    <cellStyle name="Normal_genelgelirtahk_tahs" xfId="3" xr:uid="{C732D802-77CD-4106-8674-C7101188E0F4}"/>
    <cellStyle name="Virgül [0]_29dan32ye" xfId="4" xr:uid="{67E889C8-7CCB-462C-BC1E-5259BE8274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DF75-FFC5-4901-8CB9-F5DC7DED9918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736681</v>
      </c>
      <c r="D10" s="22">
        <v>496378</v>
      </c>
      <c r="E10" s="23">
        <v>67.380317939515194</v>
      </c>
    </row>
    <row r="11" spans="2:5" ht="12" customHeight="1" x14ac:dyDescent="0.2">
      <c r="B11" s="7" t="s">
        <v>4</v>
      </c>
      <c r="C11" s="24">
        <v>597532</v>
      </c>
      <c r="D11" s="24">
        <v>449719</v>
      </c>
      <c r="E11" s="25">
        <v>75.262747434447036</v>
      </c>
    </row>
    <row r="12" spans="2:5" ht="12" customHeight="1" x14ac:dyDescent="0.2">
      <c r="B12" s="7" t="s">
        <v>5</v>
      </c>
      <c r="C12" s="24">
        <v>289561</v>
      </c>
      <c r="D12" s="24">
        <v>224586</v>
      </c>
      <c r="E12" s="25">
        <v>77.560859369873697</v>
      </c>
    </row>
    <row r="13" spans="2:5" ht="12" customHeight="1" x14ac:dyDescent="0.2">
      <c r="B13" s="7" t="s">
        <v>6</v>
      </c>
      <c r="C13" s="26">
        <v>239798</v>
      </c>
      <c r="D13" s="26">
        <v>191907</v>
      </c>
      <c r="E13" s="27">
        <v>80.0286074112378</v>
      </c>
    </row>
    <row r="14" spans="2:5" ht="12" customHeight="1" x14ac:dyDescent="0.2">
      <c r="B14" s="8" t="s">
        <v>7</v>
      </c>
      <c r="C14" s="28">
        <v>26284</v>
      </c>
      <c r="D14" s="28">
        <v>11893</v>
      </c>
      <c r="E14" s="29">
        <v>45.248059656064527</v>
      </c>
    </row>
    <row r="15" spans="2:5" ht="12" customHeight="1" x14ac:dyDescent="0.2">
      <c r="B15" s="8" t="s">
        <v>8</v>
      </c>
      <c r="C15" s="28">
        <v>2926</v>
      </c>
      <c r="D15" s="28">
        <v>1951</v>
      </c>
      <c r="E15" s="29">
        <v>66.67805878332193</v>
      </c>
    </row>
    <row r="16" spans="2:5" ht="12" customHeight="1" x14ac:dyDescent="0.2">
      <c r="B16" s="8" t="s">
        <v>9</v>
      </c>
      <c r="C16" s="28">
        <v>195950</v>
      </c>
      <c r="D16" s="28">
        <v>167914</v>
      </c>
      <c r="E16" s="29">
        <v>85.692268435825468</v>
      </c>
    </row>
    <row r="17" spans="2:5" ht="12" customHeight="1" x14ac:dyDescent="0.2">
      <c r="B17" s="8" t="s">
        <v>10</v>
      </c>
      <c r="C17" s="28">
        <v>14638</v>
      </c>
      <c r="D17" s="28">
        <v>10149</v>
      </c>
      <c r="E17" s="29">
        <v>69.333242246208499</v>
      </c>
    </row>
    <row r="18" spans="2:5" ht="12" customHeight="1" x14ac:dyDescent="0.2">
      <c r="B18" s="7" t="s">
        <v>11</v>
      </c>
      <c r="C18" s="24">
        <v>49763</v>
      </c>
      <c r="D18" s="24">
        <v>32679</v>
      </c>
      <c r="E18" s="25">
        <v>65.669272350943473</v>
      </c>
    </row>
    <row r="19" spans="2:5" ht="12" customHeight="1" x14ac:dyDescent="0.2">
      <c r="B19" s="8" t="s">
        <v>12</v>
      </c>
      <c r="C19" s="28">
        <v>19913</v>
      </c>
      <c r="D19" s="28">
        <v>6352</v>
      </c>
      <c r="E19" s="29">
        <v>31.898759604278609</v>
      </c>
    </row>
    <row r="20" spans="2:5" ht="12" customHeight="1" x14ac:dyDescent="0.2">
      <c r="B20" s="8" t="s">
        <v>13</v>
      </c>
      <c r="C20" s="28">
        <v>46</v>
      </c>
      <c r="D20" s="28">
        <v>37</v>
      </c>
      <c r="E20" s="29">
        <v>80.434782608695656</v>
      </c>
    </row>
    <row r="21" spans="2:5" ht="12" customHeight="1" x14ac:dyDescent="0.2">
      <c r="B21" s="8" t="s">
        <v>14</v>
      </c>
      <c r="C21" s="28">
        <v>29804</v>
      </c>
      <c r="D21" s="28">
        <v>26290</v>
      </c>
      <c r="E21" s="29">
        <v>88.209636290430808</v>
      </c>
    </row>
    <row r="22" spans="2:5" s="4" customFormat="1" ht="12" customHeight="1" x14ac:dyDescent="0.2">
      <c r="B22" s="7" t="s">
        <v>15</v>
      </c>
      <c r="C22" s="24">
        <v>43090</v>
      </c>
      <c r="D22" s="24">
        <v>35262</v>
      </c>
      <c r="E22" s="25">
        <v>81.833372012067755</v>
      </c>
    </row>
    <row r="23" spans="2:5" s="4" customFormat="1" ht="12" customHeight="1" x14ac:dyDescent="0.2">
      <c r="B23" s="8" t="s">
        <v>16</v>
      </c>
      <c r="C23" s="30">
        <v>457</v>
      </c>
      <c r="D23" s="30">
        <v>285</v>
      </c>
      <c r="E23" s="31">
        <v>62.363238512035011</v>
      </c>
    </row>
    <row r="24" spans="2:5" ht="12" customHeight="1" x14ac:dyDescent="0.2">
      <c r="B24" s="8" t="s">
        <v>17</v>
      </c>
      <c r="C24" s="30">
        <v>42633</v>
      </c>
      <c r="D24" s="30">
        <v>34977</v>
      </c>
      <c r="E24" s="31">
        <v>82.042080078812191</v>
      </c>
    </row>
    <row r="25" spans="2:5" s="4" customFormat="1" ht="12" customHeight="1" x14ac:dyDescent="0.2">
      <c r="B25" s="7" t="s">
        <v>18</v>
      </c>
      <c r="C25" s="24">
        <v>170381</v>
      </c>
      <c r="D25" s="24">
        <v>109553</v>
      </c>
      <c r="E25" s="25">
        <v>64.298836137832268</v>
      </c>
    </row>
    <row r="26" spans="2:5" ht="12" customHeight="1" x14ac:dyDescent="0.2">
      <c r="B26" s="7" t="s">
        <v>19</v>
      </c>
      <c r="C26" s="24">
        <v>101480</v>
      </c>
      <c r="D26" s="24">
        <v>60075</v>
      </c>
      <c r="E26" s="25">
        <v>59.198856917619239</v>
      </c>
    </row>
    <row r="27" spans="2:5" ht="12" customHeight="1" x14ac:dyDescent="0.2">
      <c r="B27" s="8" t="s">
        <v>20</v>
      </c>
      <c r="C27" s="28">
        <v>92878</v>
      </c>
      <c r="D27" s="28">
        <v>51779</v>
      </c>
      <c r="E27" s="29">
        <v>55.749477809599689</v>
      </c>
    </row>
    <row r="28" spans="2:5" ht="12" customHeight="1" x14ac:dyDescent="0.2">
      <c r="B28" s="8" t="s">
        <v>21</v>
      </c>
      <c r="C28" s="28">
        <v>8602</v>
      </c>
      <c r="D28" s="28">
        <v>8296</v>
      </c>
      <c r="E28" s="29">
        <v>96.442687747035578</v>
      </c>
    </row>
    <row r="29" spans="2:5" ht="12" customHeight="1" x14ac:dyDescent="0.2">
      <c r="B29" s="7" t="s">
        <v>22</v>
      </c>
      <c r="C29" s="26">
        <v>58294</v>
      </c>
      <c r="D29" s="26">
        <v>39202</v>
      </c>
      <c r="E29" s="27">
        <v>67.248773458674989</v>
      </c>
    </row>
    <row r="30" spans="2:5" ht="12" customHeight="1" x14ac:dyDescent="0.2">
      <c r="B30" s="8" t="s">
        <v>23</v>
      </c>
      <c r="C30" s="28">
        <v>20237</v>
      </c>
      <c r="D30" s="28">
        <v>1379</v>
      </c>
      <c r="E30" s="29">
        <v>6.8142511241784849</v>
      </c>
    </row>
    <row r="31" spans="2:5" s="4" customFormat="1" ht="12" customHeight="1" x14ac:dyDescent="0.2">
      <c r="B31" s="8" t="s">
        <v>24</v>
      </c>
      <c r="C31" s="28">
        <v>37751</v>
      </c>
      <c r="D31" s="28">
        <v>37709</v>
      </c>
      <c r="E31" s="29">
        <v>99.888744669015395</v>
      </c>
    </row>
    <row r="32" spans="2:5" ht="12" customHeight="1" x14ac:dyDescent="0.2">
      <c r="B32" s="8" t="s">
        <v>25</v>
      </c>
      <c r="C32" s="28">
        <v>304</v>
      </c>
      <c r="D32" s="28">
        <v>112</v>
      </c>
      <c r="E32" s="29">
        <v>36.84210526315789</v>
      </c>
    </row>
    <row r="33" spans="2:6" ht="12" customHeight="1" x14ac:dyDescent="0.2">
      <c r="B33" s="8" t="s">
        <v>26</v>
      </c>
      <c r="C33" s="28">
        <v>1</v>
      </c>
      <c r="D33" s="28">
        <v>1</v>
      </c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</v>
      </c>
      <c r="D35" s="28">
        <v>1</v>
      </c>
      <c r="E35" s="29">
        <v>100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10607</v>
      </c>
      <c r="D37" s="26">
        <v>10276</v>
      </c>
      <c r="E37" s="27">
        <v>96.879419251437724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3255</v>
      </c>
      <c r="D40" s="24">
        <v>3255</v>
      </c>
      <c r="E40" s="25">
        <v>100</v>
      </c>
    </row>
    <row r="41" spans="2:6" s="4" customFormat="1" ht="12" customHeight="1" x14ac:dyDescent="0.2">
      <c r="B41" s="8" t="s">
        <v>33</v>
      </c>
      <c r="C41" s="30">
        <v>76</v>
      </c>
      <c r="D41" s="30">
        <v>76</v>
      </c>
      <c r="E41" s="31">
        <v>100</v>
      </c>
    </row>
    <row r="42" spans="2:6" ht="12" customHeight="1" x14ac:dyDescent="0.2">
      <c r="B42" s="8" t="s">
        <v>34</v>
      </c>
      <c r="C42" s="30">
        <v>3179</v>
      </c>
      <c r="D42" s="30">
        <v>3179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46278</v>
      </c>
      <c r="D44" s="24">
        <v>36714</v>
      </c>
      <c r="E44" s="25">
        <v>79.333592635809666</v>
      </c>
    </row>
    <row r="45" spans="2:6" ht="12" customHeight="1" x14ac:dyDescent="0.2">
      <c r="B45" s="7" t="s">
        <v>37</v>
      </c>
      <c r="C45" s="26">
        <v>44675</v>
      </c>
      <c r="D45" s="26">
        <v>40226</v>
      </c>
      <c r="E45" s="27">
        <v>90.041410184667043</v>
      </c>
      <c r="F45" s="5"/>
    </row>
    <row r="46" spans="2:6" ht="12" customHeight="1" x14ac:dyDescent="0.2">
      <c r="B46" s="7" t="s">
        <v>38</v>
      </c>
      <c r="C46" s="26">
        <v>292</v>
      </c>
      <c r="D46" s="26">
        <v>123</v>
      </c>
      <c r="E46" s="27">
        <v>42.12328767123288</v>
      </c>
    </row>
    <row r="47" spans="2:6" ht="12" customHeight="1" x14ac:dyDescent="0.2">
      <c r="B47" s="6" t="s">
        <v>84</v>
      </c>
      <c r="C47" s="22">
        <v>14110</v>
      </c>
      <c r="D47" s="22">
        <v>12214</v>
      </c>
      <c r="E47" s="27">
        <v>86.56272147413182</v>
      </c>
    </row>
    <row r="48" spans="2:6" ht="12" customHeight="1" x14ac:dyDescent="0.2">
      <c r="B48" s="6" t="s">
        <v>39</v>
      </c>
      <c r="C48" s="32">
        <v>9469</v>
      </c>
      <c r="D48" s="32">
        <v>9276</v>
      </c>
      <c r="E48" s="33">
        <v>97.96176998627098</v>
      </c>
    </row>
    <row r="49" spans="2:5" ht="12" customHeight="1" x14ac:dyDescent="0.2">
      <c r="B49" s="6" t="s">
        <v>40</v>
      </c>
      <c r="C49" s="32">
        <v>8924</v>
      </c>
      <c r="D49" s="32">
        <v>8911</v>
      </c>
      <c r="E49" s="33">
        <v>99.854325414612276</v>
      </c>
    </row>
    <row r="50" spans="2:5" ht="12" customHeight="1" x14ac:dyDescent="0.2">
      <c r="B50" s="9" t="s">
        <v>41</v>
      </c>
      <c r="C50" s="34">
        <v>7</v>
      </c>
      <c r="D50" s="34">
        <v>7</v>
      </c>
      <c r="E50" s="35">
        <v>100</v>
      </c>
    </row>
    <row r="51" spans="2:5" ht="12" customHeight="1" x14ac:dyDescent="0.2">
      <c r="B51" s="9" t="s">
        <v>42</v>
      </c>
      <c r="C51" s="34">
        <v>8917</v>
      </c>
      <c r="D51" s="34">
        <v>8904</v>
      </c>
      <c r="E51" s="35">
        <v>99.854211057530563</v>
      </c>
    </row>
    <row r="52" spans="2:5" ht="12" customHeight="1" x14ac:dyDescent="0.2">
      <c r="B52" s="6" t="s">
        <v>43</v>
      </c>
      <c r="C52" s="32">
        <v>545</v>
      </c>
      <c r="D52" s="32">
        <v>365</v>
      </c>
      <c r="E52" s="33">
        <v>66.972477064220186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545</v>
      </c>
      <c r="D54" s="34">
        <v>365</v>
      </c>
      <c r="E54" s="35">
        <v>66.972477064220186</v>
      </c>
    </row>
    <row r="55" spans="2:5" ht="12" customHeight="1" x14ac:dyDescent="0.2">
      <c r="B55" s="6" t="s">
        <v>44</v>
      </c>
      <c r="C55" s="32">
        <v>11</v>
      </c>
      <c r="D55" s="32">
        <v>11</v>
      </c>
      <c r="E55" s="33">
        <v>100</v>
      </c>
    </row>
    <row r="56" spans="2:5" ht="12" customHeight="1" x14ac:dyDescent="0.2">
      <c r="B56" s="6" t="s">
        <v>45</v>
      </c>
      <c r="C56" s="32">
        <v>11</v>
      </c>
      <c r="D56" s="32">
        <v>11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-6446</v>
      </c>
      <c r="D58" s="32">
        <v>-6446</v>
      </c>
      <c r="E58" s="33">
        <v>100</v>
      </c>
    </row>
    <row r="59" spans="2:5" ht="12" customHeight="1" x14ac:dyDescent="0.2">
      <c r="B59" s="6" t="s">
        <v>48</v>
      </c>
      <c r="C59" s="32">
        <v>-6446</v>
      </c>
      <c r="D59" s="32">
        <v>-6446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11057</v>
      </c>
      <c r="D61" s="32">
        <v>9354</v>
      </c>
      <c r="E61" s="33">
        <v>84.597992222121732</v>
      </c>
    </row>
    <row r="62" spans="2:5" s="4" customFormat="1" ht="12" customHeight="1" x14ac:dyDescent="0.2">
      <c r="B62" s="6" t="s">
        <v>51</v>
      </c>
      <c r="C62" s="32">
        <v>10979</v>
      </c>
      <c r="D62" s="32">
        <v>9276</v>
      </c>
      <c r="E62" s="33">
        <v>84.488569086437749</v>
      </c>
    </row>
    <row r="63" spans="2:5" ht="12" customHeight="1" x14ac:dyDescent="0.2">
      <c r="B63" s="6" t="s">
        <v>90</v>
      </c>
      <c r="C63" s="32">
        <v>78</v>
      </c>
      <c r="D63" s="32">
        <v>78</v>
      </c>
      <c r="E63" s="33">
        <v>100</v>
      </c>
    </row>
    <row r="64" spans="2:5" ht="12" customHeight="1" x14ac:dyDescent="0.2">
      <c r="B64" s="6" t="s">
        <v>52</v>
      </c>
      <c r="C64" s="32">
        <v>19</v>
      </c>
      <c r="D64" s="32">
        <v>19</v>
      </c>
      <c r="E64" s="33">
        <v>100</v>
      </c>
    </row>
    <row r="65" spans="2:5" ht="12" customHeight="1" x14ac:dyDescent="0.2">
      <c r="B65" s="6" t="s">
        <v>85</v>
      </c>
      <c r="C65" s="22">
        <v>11</v>
      </c>
      <c r="D65" s="22">
        <v>11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11</v>
      </c>
      <c r="D67" s="22">
        <v>11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11</v>
      </c>
      <c r="D69" s="34">
        <v>11</v>
      </c>
      <c r="E69" s="35">
        <v>100</v>
      </c>
    </row>
    <row r="70" spans="2:5" ht="12" customHeight="1" x14ac:dyDescent="0.2">
      <c r="B70" s="6" t="s">
        <v>89</v>
      </c>
      <c r="C70" s="22">
        <v>123211</v>
      </c>
      <c r="D70" s="22">
        <v>32629</v>
      </c>
      <c r="E70" s="23">
        <v>26.48221343873518</v>
      </c>
    </row>
    <row r="71" spans="2:5" ht="12" customHeight="1" x14ac:dyDescent="0.2">
      <c r="B71" s="6" t="s">
        <v>57</v>
      </c>
      <c r="C71" s="32">
        <v>20254</v>
      </c>
      <c r="D71" s="32">
        <v>-1049</v>
      </c>
      <c r="E71" s="33">
        <v>-5.1792238570158977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21502</v>
      </c>
      <c r="D74" s="36">
        <v>210</v>
      </c>
      <c r="E74" s="37">
        <v>0.97665333457352799</v>
      </c>
    </row>
    <row r="75" spans="2:5" ht="12" customHeight="1" x14ac:dyDescent="0.2">
      <c r="B75" s="6" t="s">
        <v>61</v>
      </c>
      <c r="C75" s="32">
        <v>-1248</v>
      </c>
      <c r="D75" s="32">
        <v>-1259</v>
      </c>
      <c r="E75" s="33">
        <v>100.88141025641026</v>
      </c>
    </row>
    <row r="76" spans="2:5" ht="12" customHeight="1" x14ac:dyDescent="0.2">
      <c r="B76" s="6" t="s">
        <v>62</v>
      </c>
      <c r="C76" s="32">
        <v>2311</v>
      </c>
      <c r="D76" s="32">
        <v>2120</v>
      </c>
      <c r="E76" s="33">
        <v>91.735179575941146</v>
      </c>
    </row>
    <row r="77" spans="2:5" ht="12" customHeight="1" x14ac:dyDescent="0.2">
      <c r="B77" s="6" t="s">
        <v>63</v>
      </c>
      <c r="C77" s="32">
        <v>771</v>
      </c>
      <c r="D77" s="32">
        <v>700</v>
      </c>
      <c r="E77" s="33">
        <v>90.791180285343714</v>
      </c>
    </row>
    <row r="78" spans="2:5" ht="12" customHeight="1" x14ac:dyDescent="0.2">
      <c r="B78" s="6" t="s">
        <v>64</v>
      </c>
      <c r="C78" s="32">
        <v>1540</v>
      </c>
      <c r="D78" s="32">
        <v>1420</v>
      </c>
      <c r="E78" s="33">
        <v>92.20779220779221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49</v>
      </c>
      <c r="D81" s="34">
        <v>1</v>
      </c>
      <c r="E81" s="35">
        <v>2.0408163265306123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1491</v>
      </c>
      <c r="D86" s="34">
        <v>1419</v>
      </c>
      <c r="E86" s="35">
        <v>95.17102615694165</v>
      </c>
    </row>
    <row r="87" spans="2:5" ht="12" customHeight="1" x14ac:dyDescent="0.2">
      <c r="B87" s="6" t="s">
        <v>73</v>
      </c>
      <c r="C87" s="32">
        <v>95327</v>
      </c>
      <c r="D87" s="32">
        <v>27220</v>
      </c>
      <c r="E87" s="33">
        <v>28.554344519391151</v>
      </c>
    </row>
    <row r="88" spans="2:5" ht="12" customHeight="1" x14ac:dyDescent="0.2">
      <c r="B88" s="6" t="s">
        <v>74</v>
      </c>
      <c r="C88" s="36">
        <v>1420</v>
      </c>
      <c r="D88" s="36">
        <v>1019</v>
      </c>
      <c r="E88" s="37">
        <v>71.760563380281695</v>
      </c>
    </row>
    <row r="89" spans="2:5" ht="12" customHeight="1" x14ac:dyDescent="0.2">
      <c r="B89" s="6" t="s">
        <v>75</v>
      </c>
      <c r="C89" s="32">
        <v>26194</v>
      </c>
      <c r="D89" s="32">
        <v>9146</v>
      </c>
      <c r="E89" s="33">
        <v>34.916393067114605</v>
      </c>
    </row>
    <row r="90" spans="2:5" ht="12" customHeight="1" x14ac:dyDescent="0.2">
      <c r="B90" s="6" t="s">
        <v>76</v>
      </c>
      <c r="C90" s="32">
        <v>67516</v>
      </c>
      <c r="D90" s="32">
        <v>16991</v>
      </c>
      <c r="E90" s="33">
        <v>25.165886604656674</v>
      </c>
    </row>
    <row r="91" spans="2:5" ht="12" customHeight="1" x14ac:dyDescent="0.2">
      <c r="B91" s="6" t="s">
        <v>77</v>
      </c>
      <c r="C91" s="32">
        <v>197</v>
      </c>
      <c r="D91" s="32">
        <v>64</v>
      </c>
      <c r="E91" s="33">
        <v>32.487309644670049</v>
      </c>
    </row>
    <row r="92" spans="2:5" ht="12" customHeight="1" x14ac:dyDescent="0.2">
      <c r="B92" s="6" t="s">
        <v>78</v>
      </c>
      <c r="C92" s="32">
        <v>5319</v>
      </c>
      <c r="D92" s="32">
        <v>4338</v>
      </c>
      <c r="E92" s="33">
        <v>81.556683587140441</v>
      </c>
    </row>
    <row r="93" spans="2:5" ht="12" customHeight="1" x14ac:dyDescent="0.2">
      <c r="B93" s="6" t="s">
        <v>86</v>
      </c>
      <c r="C93" s="22">
        <v>1817</v>
      </c>
      <c r="D93" s="22">
        <v>1805</v>
      </c>
      <c r="E93" s="23">
        <v>99.339570720968624</v>
      </c>
    </row>
    <row r="94" spans="2:5" ht="12" customHeight="1" x14ac:dyDescent="0.2">
      <c r="B94" s="6" t="s">
        <v>79</v>
      </c>
      <c r="C94" s="32">
        <v>1815</v>
      </c>
      <c r="D94" s="32">
        <v>1803</v>
      </c>
      <c r="E94" s="23">
        <v>99.338842975206603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369097E-1B87-425D-BA9C-90B60C47A975}"/>
    <hyperlink ref="D4" location="ŞUBAT!A1" display="Şubat" xr:uid="{432A97F5-DCEE-4B83-9A27-1A1660D9ADBB}"/>
    <hyperlink ref="E4" location="MART!A1" display="Mart" xr:uid="{4FA24533-205A-4276-8299-3646B028C415}"/>
    <hyperlink ref="C5" location="NİSAN!A1" display="Nisan" xr:uid="{8D78E137-0F7F-4B9E-B3F4-25F1B5B618DD}"/>
    <hyperlink ref="D5" location="MAYIS!A1" display="Mayıs" xr:uid="{804040F8-0FE5-4458-B3EE-F3CFC08BA655}"/>
    <hyperlink ref="E5" location="HAZİRAN!A1" display="Haziran" xr:uid="{31C5DD4B-D5D1-46D6-8418-D9E6257AAA22}"/>
    <hyperlink ref="C6" location="TEMMUZ!A1" display="Temmuz" xr:uid="{39E7C4EF-22F7-4C24-AA6F-871B46FF0FA9}"/>
    <hyperlink ref="D6" location="AĞUSTOS!A1" display="Ağustos" xr:uid="{9FABAEC8-E5AE-4754-9E4D-1746F1F1831C}"/>
    <hyperlink ref="E6" location="EYLÜL!A1" display="Eylül" xr:uid="{1D667E81-7CA3-4D63-A3D3-313302847B94}"/>
    <hyperlink ref="C7" location="EKİM!A1" display="Ekim" xr:uid="{D54F5EE8-CFB6-4FC2-A656-5C8887D6864D}"/>
    <hyperlink ref="D7" location="KASIM!A1" display="Kasım" xr:uid="{D1450A41-DF70-4B55-A03D-F8BC855A2494}"/>
    <hyperlink ref="E7" location="ARALIK!A1" display="Aralık" xr:uid="{F9C93E52-3CF3-4254-8FB5-56E38614643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2B4C-B8A9-440A-8D12-649110011D70}">
  <sheetPr codeName="Sayfa3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358789</v>
      </c>
      <c r="D10" s="22">
        <v>111099</v>
      </c>
      <c r="E10" s="23">
        <v>30.964996139792468</v>
      </c>
    </row>
    <row r="11" spans="2:5" ht="12" customHeight="1" x14ac:dyDescent="0.2">
      <c r="B11" s="7" t="s">
        <v>4</v>
      </c>
      <c r="C11" s="24">
        <v>283437</v>
      </c>
      <c r="D11" s="24">
        <v>109371</v>
      </c>
      <c r="E11" s="25">
        <v>38.587410959049102</v>
      </c>
    </row>
    <row r="12" spans="2:5" ht="12" customHeight="1" x14ac:dyDescent="0.2">
      <c r="B12" s="7" t="s">
        <v>5</v>
      </c>
      <c r="C12" s="24">
        <v>125280</v>
      </c>
      <c r="D12" s="24">
        <v>52430</v>
      </c>
      <c r="E12" s="25">
        <v>41.850255427841638</v>
      </c>
    </row>
    <row r="13" spans="2:5" ht="12" customHeight="1" x14ac:dyDescent="0.2">
      <c r="B13" s="7" t="s">
        <v>6</v>
      </c>
      <c r="C13" s="26">
        <v>104313</v>
      </c>
      <c r="D13" s="26">
        <v>43977</v>
      </c>
      <c r="E13" s="27">
        <v>42.158695464611313</v>
      </c>
    </row>
    <row r="14" spans="2:5" ht="12" customHeight="1" x14ac:dyDescent="0.2">
      <c r="B14" s="8" t="s">
        <v>7</v>
      </c>
      <c r="C14" s="28">
        <v>22405</v>
      </c>
      <c r="D14" s="28">
        <v>4019</v>
      </c>
      <c r="E14" s="29">
        <v>17.937960276723945</v>
      </c>
    </row>
    <row r="15" spans="2:5" ht="12" customHeight="1" x14ac:dyDescent="0.2">
      <c r="B15" s="8" t="s">
        <v>8</v>
      </c>
      <c r="C15" s="28">
        <v>2788</v>
      </c>
      <c r="D15" s="28">
        <v>1085</v>
      </c>
      <c r="E15" s="29">
        <v>38.916786226685794</v>
      </c>
    </row>
    <row r="16" spans="2:5" ht="12" customHeight="1" x14ac:dyDescent="0.2">
      <c r="B16" s="8" t="s">
        <v>9</v>
      </c>
      <c r="C16" s="28">
        <v>70322</v>
      </c>
      <c r="D16" s="28">
        <v>35896</v>
      </c>
      <c r="E16" s="29">
        <v>51.045192116265184</v>
      </c>
    </row>
    <row r="17" spans="2:5" ht="12" customHeight="1" x14ac:dyDescent="0.2">
      <c r="B17" s="8" t="s">
        <v>10</v>
      </c>
      <c r="C17" s="28">
        <v>8798</v>
      </c>
      <c r="D17" s="28">
        <v>2977</v>
      </c>
      <c r="E17" s="29">
        <v>33.837235735394408</v>
      </c>
    </row>
    <row r="18" spans="2:5" ht="12" customHeight="1" x14ac:dyDescent="0.2">
      <c r="B18" s="7" t="s">
        <v>11</v>
      </c>
      <c r="C18" s="24">
        <v>20967</v>
      </c>
      <c r="D18" s="24">
        <v>8453</v>
      </c>
      <c r="E18" s="25">
        <v>40.315734249058046</v>
      </c>
    </row>
    <row r="19" spans="2:5" ht="12" customHeight="1" x14ac:dyDescent="0.2">
      <c r="B19" s="8" t="s">
        <v>12</v>
      </c>
      <c r="C19" s="28">
        <v>8902</v>
      </c>
      <c r="D19" s="28">
        <v>73</v>
      </c>
      <c r="E19" s="29">
        <v>0.82004044035048296</v>
      </c>
    </row>
    <row r="20" spans="2:5" ht="12" customHeight="1" x14ac:dyDescent="0.2">
      <c r="B20" s="8" t="s">
        <v>13</v>
      </c>
      <c r="C20" s="28">
        <v>57</v>
      </c>
      <c r="D20" s="28">
        <v>37</v>
      </c>
      <c r="E20" s="29">
        <v>64.912280701754383</v>
      </c>
    </row>
    <row r="21" spans="2:5" ht="12" customHeight="1" x14ac:dyDescent="0.2">
      <c r="B21" s="8" t="s">
        <v>14</v>
      </c>
      <c r="C21" s="28">
        <v>12008</v>
      </c>
      <c r="D21" s="28">
        <v>8343</v>
      </c>
      <c r="E21" s="29">
        <v>69.47868087941373</v>
      </c>
    </row>
    <row r="22" spans="2:5" s="4" customFormat="1" ht="12" customHeight="1" x14ac:dyDescent="0.2">
      <c r="B22" s="7" t="s">
        <v>15</v>
      </c>
      <c r="C22" s="24">
        <v>42616</v>
      </c>
      <c r="D22" s="24">
        <v>13627</v>
      </c>
      <c r="E22" s="25">
        <v>31.976253050497466</v>
      </c>
    </row>
    <row r="23" spans="2:5" s="4" customFormat="1" ht="12" customHeight="1" x14ac:dyDescent="0.2">
      <c r="B23" s="8" t="s">
        <v>16</v>
      </c>
      <c r="C23" s="30">
        <v>253</v>
      </c>
      <c r="D23" s="30">
        <v>91</v>
      </c>
      <c r="E23" s="31">
        <v>35.968379446640313</v>
      </c>
    </row>
    <row r="24" spans="2:5" ht="12" customHeight="1" x14ac:dyDescent="0.2">
      <c r="B24" s="8" t="s">
        <v>17</v>
      </c>
      <c r="C24" s="30">
        <v>42363</v>
      </c>
      <c r="D24" s="30">
        <v>13536</v>
      </c>
      <c r="E24" s="31">
        <v>31.952411302315696</v>
      </c>
    </row>
    <row r="25" spans="2:5" s="4" customFormat="1" ht="12" customHeight="1" x14ac:dyDescent="0.2">
      <c r="B25" s="7" t="s">
        <v>18</v>
      </c>
      <c r="C25" s="24">
        <v>80642</v>
      </c>
      <c r="D25" s="24">
        <v>22313</v>
      </c>
      <c r="E25" s="25">
        <v>27.669204632821611</v>
      </c>
    </row>
    <row r="26" spans="2:5" ht="12" customHeight="1" x14ac:dyDescent="0.2">
      <c r="B26" s="7" t="s">
        <v>19</v>
      </c>
      <c r="C26" s="24">
        <v>50879</v>
      </c>
      <c r="D26" s="24">
        <v>12380</v>
      </c>
      <c r="E26" s="25">
        <v>24.332239234261678</v>
      </c>
    </row>
    <row r="27" spans="2:5" ht="12" customHeight="1" x14ac:dyDescent="0.2">
      <c r="B27" s="8" t="s">
        <v>20</v>
      </c>
      <c r="C27" s="28">
        <v>48566</v>
      </c>
      <c r="D27" s="28">
        <v>10446</v>
      </c>
      <c r="E27" s="29">
        <v>21.508874521270023</v>
      </c>
    </row>
    <row r="28" spans="2:5" ht="12" customHeight="1" x14ac:dyDescent="0.2">
      <c r="B28" s="8" t="s">
        <v>21</v>
      </c>
      <c r="C28" s="28">
        <v>2313</v>
      </c>
      <c r="D28" s="28">
        <v>1934</v>
      </c>
      <c r="E28" s="29">
        <v>83.61435365326416</v>
      </c>
    </row>
    <row r="29" spans="2:5" ht="12" customHeight="1" x14ac:dyDescent="0.2">
      <c r="B29" s="7" t="s">
        <v>22</v>
      </c>
      <c r="C29" s="26">
        <v>27133</v>
      </c>
      <c r="D29" s="26">
        <v>7703</v>
      </c>
      <c r="E29" s="27">
        <v>28.389783658275903</v>
      </c>
    </row>
    <row r="30" spans="2:5" ht="12" customHeight="1" x14ac:dyDescent="0.2">
      <c r="B30" s="8" t="s">
        <v>23</v>
      </c>
      <c r="C30" s="28">
        <v>19376</v>
      </c>
      <c r="D30" s="28">
        <v>45</v>
      </c>
      <c r="E30" s="29">
        <v>0.23224607762180016</v>
      </c>
    </row>
    <row r="31" spans="2:5" s="4" customFormat="1" ht="12" customHeight="1" x14ac:dyDescent="0.2">
      <c r="B31" s="8" t="s">
        <v>24</v>
      </c>
      <c r="C31" s="28">
        <v>7684</v>
      </c>
      <c r="D31" s="28">
        <v>7637</v>
      </c>
      <c r="E31" s="29">
        <v>99.388339406559083</v>
      </c>
    </row>
    <row r="32" spans="2:5" ht="12" customHeight="1" x14ac:dyDescent="0.2">
      <c r="B32" s="8" t="s">
        <v>25</v>
      </c>
      <c r="C32" s="28">
        <v>73</v>
      </c>
      <c r="D32" s="28">
        <v>21</v>
      </c>
      <c r="E32" s="29">
        <v>28.767123287671232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2630</v>
      </c>
      <c r="D36" s="26">
        <v>2230</v>
      </c>
      <c r="E36" s="27">
        <v>84.790874524714837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1847</v>
      </c>
      <c r="D39" s="24">
        <v>1847</v>
      </c>
      <c r="E39" s="25">
        <v>100</v>
      </c>
    </row>
    <row r="40" spans="2:6" s="4" customFormat="1" ht="12" customHeight="1" x14ac:dyDescent="0.2">
      <c r="B40" s="8" t="s">
        <v>33</v>
      </c>
      <c r="C40" s="30">
        <v>12</v>
      </c>
      <c r="D40" s="30">
        <v>12</v>
      </c>
      <c r="E40" s="31">
        <v>100</v>
      </c>
    </row>
    <row r="41" spans="2:6" ht="12" customHeight="1" x14ac:dyDescent="0.2">
      <c r="B41" s="8" t="s">
        <v>34</v>
      </c>
      <c r="C41" s="30">
        <v>1835</v>
      </c>
      <c r="D41" s="30">
        <v>1835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19052</v>
      </c>
      <c r="D43" s="24">
        <v>9249</v>
      </c>
      <c r="E43" s="25">
        <v>48.546084400587866</v>
      </c>
    </row>
    <row r="44" spans="2:6" ht="12" customHeight="1" x14ac:dyDescent="0.2">
      <c r="B44" s="7" t="s">
        <v>37</v>
      </c>
      <c r="C44" s="26">
        <v>13709</v>
      </c>
      <c r="D44" s="26">
        <v>9812</v>
      </c>
      <c r="E44" s="27">
        <v>71.57341892187614</v>
      </c>
      <c r="F44" s="5"/>
    </row>
    <row r="45" spans="2:6" ht="12" customHeight="1" x14ac:dyDescent="0.2">
      <c r="B45" s="7" t="s">
        <v>38</v>
      </c>
      <c r="C45" s="26">
        <v>291</v>
      </c>
      <c r="D45" s="26">
        <v>93</v>
      </c>
      <c r="E45" s="27">
        <v>31.958762886597935</v>
      </c>
    </row>
    <row r="46" spans="2:6" ht="12" customHeight="1" x14ac:dyDescent="0.2">
      <c r="B46" s="6" t="s">
        <v>84</v>
      </c>
      <c r="C46" s="22">
        <v>-2570</v>
      </c>
      <c r="D46" s="22">
        <v>-4608</v>
      </c>
      <c r="E46" s="27">
        <v>179.29961089494165</v>
      </c>
    </row>
    <row r="47" spans="2:6" ht="12" customHeight="1" x14ac:dyDescent="0.2">
      <c r="B47" s="6" t="s">
        <v>39</v>
      </c>
      <c r="C47" s="32">
        <v>2659</v>
      </c>
      <c r="D47" s="32">
        <v>2378</v>
      </c>
      <c r="E47" s="33">
        <v>89.432117337344863</v>
      </c>
    </row>
    <row r="48" spans="2:6" ht="12" customHeight="1" x14ac:dyDescent="0.2">
      <c r="B48" s="6" t="s">
        <v>40</v>
      </c>
      <c r="C48" s="32">
        <v>2309</v>
      </c>
      <c r="D48" s="32">
        <v>2294</v>
      </c>
      <c r="E48" s="33">
        <v>99.350368124729314</v>
      </c>
    </row>
    <row r="49" spans="2:5" ht="12" customHeight="1" x14ac:dyDescent="0.2">
      <c r="B49" s="9" t="s">
        <v>41</v>
      </c>
      <c r="C49" s="34">
        <v>3</v>
      </c>
      <c r="D49" s="34">
        <v>3</v>
      </c>
      <c r="E49" s="35">
        <v>100</v>
      </c>
    </row>
    <row r="50" spans="2:5" ht="12" customHeight="1" x14ac:dyDescent="0.2">
      <c r="B50" s="9" t="s">
        <v>42</v>
      </c>
      <c r="C50" s="34">
        <v>2306</v>
      </c>
      <c r="D50" s="34">
        <v>2291</v>
      </c>
      <c r="E50" s="35">
        <v>99.34952298352124</v>
      </c>
    </row>
    <row r="51" spans="2:5" ht="12" customHeight="1" x14ac:dyDescent="0.2">
      <c r="B51" s="6" t="s">
        <v>43</v>
      </c>
      <c r="C51" s="32">
        <v>350</v>
      </c>
      <c r="D51" s="32">
        <v>84</v>
      </c>
      <c r="E51" s="33">
        <v>24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350</v>
      </c>
      <c r="D53" s="34">
        <v>84</v>
      </c>
      <c r="E53" s="35">
        <v>24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>
        <v>0</v>
      </c>
      <c r="D55" s="32">
        <v>0</v>
      </c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-9076</v>
      </c>
      <c r="D57" s="32">
        <v>-9076</v>
      </c>
      <c r="E57" s="33">
        <v>100</v>
      </c>
    </row>
    <row r="58" spans="2:5" ht="12" customHeight="1" x14ac:dyDescent="0.2">
      <c r="B58" s="6" t="s">
        <v>48</v>
      </c>
      <c r="C58" s="32">
        <v>-9076</v>
      </c>
      <c r="D58" s="32">
        <v>-9076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3847</v>
      </c>
      <c r="D60" s="32">
        <v>2090</v>
      </c>
      <c r="E60" s="33">
        <v>54.328047829477512</v>
      </c>
    </row>
    <row r="61" spans="2:5" s="4" customFormat="1" ht="12" customHeight="1" x14ac:dyDescent="0.2">
      <c r="B61" s="6" t="s">
        <v>51</v>
      </c>
      <c r="C61" s="32">
        <v>3807</v>
      </c>
      <c r="D61" s="32">
        <v>2050</v>
      </c>
      <c r="E61" s="33">
        <v>53.848174415550297</v>
      </c>
    </row>
    <row r="62" spans="2:5" ht="12" customHeight="1" x14ac:dyDescent="0.2">
      <c r="B62" s="6" t="s">
        <v>90</v>
      </c>
      <c r="C62" s="32">
        <v>40</v>
      </c>
      <c r="D62" s="32">
        <v>40</v>
      </c>
      <c r="E62" s="33">
        <v>100</v>
      </c>
    </row>
    <row r="63" spans="2:5" ht="12" customHeight="1" x14ac:dyDescent="0.2">
      <c r="B63" s="6" t="s">
        <v>52</v>
      </c>
      <c r="C63" s="32">
        <v>0</v>
      </c>
      <c r="D63" s="32">
        <v>0</v>
      </c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77648</v>
      </c>
      <c r="D69" s="22">
        <v>6074</v>
      </c>
      <c r="E69" s="23">
        <v>7.8224809396249748</v>
      </c>
    </row>
    <row r="70" spans="2:5" ht="12" customHeight="1" x14ac:dyDescent="0.2">
      <c r="B70" s="6" t="s">
        <v>57</v>
      </c>
      <c r="C70" s="32">
        <v>16766</v>
      </c>
      <c r="D70" s="32">
        <v>-1493</v>
      </c>
      <c r="E70" s="33">
        <v>-8.9049266372420366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18282</v>
      </c>
      <c r="D73" s="36">
        <v>31</v>
      </c>
      <c r="E73" s="37">
        <v>0.16956569303139699</v>
      </c>
    </row>
    <row r="74" spans="2:5" ht="12" customHeight="1" x14ac:dyDescent="0.2">
      <c r="B74" s="6" t="s">
        <v>61</v>
      </c>
      <c r="C74" s="32">
        <v>-1516</v>
      </c>
      <c r="D74" s="32">
        <v>-1524</v>
      </c>
      <c r="E74" s="33">
        <v>100.52770448548813</v>
      </c>
    </row>
    <row r="75" spans="2:5" ht="12" customHeight="1" x14ac:dyDescent="0.2">
      <c r="B75" s="6" t="s">
        <v>62</v>
      </c>
      <c r="C75" s="32">
        <v>581</v>
      </c>
      <c r="D75" s="32">
        <v>406</v>
      </c>
      <c r="E75" s="33">
        <v>69.879518072289159</v>
      </c>
    </row>
    <row r="76" spans="2:5" ht="12" customHeight="1" x14ac:dyDescent="0.2">
      <c r="B76" s="6" t="s">
        <v>63</v>
      </c>
      <c r="C76" s="32">
        <v>144</v>
      </c>
      <c r="D76" s="32">
        <v>75</v>
      </c>
      <c r="E76" s="33">
        <v>52.083333333333336</v>
      </c>
    </row>
    <row r="77" spans="2:5" ht="12" customHeight="1" x14ac:dyDescent="0.2">
      <c r="B77" s="6" t="s">
        <v>64</v>
      </c>
      <c r="C77" s="32">
        <v>437</v>
      </c>
      <c r="D77" s="32">
        <v>331</v>
      </c>
      <c r="E77" s="33">
        <v>75.743707093821513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34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403</v>
      </c>
      <c r="D85" s="34">
        <v>331</v>
      </c>
      <c r="E85" s="35">
        <v>82.133995037220842</v>
      </c>
    </row>
    <row r="86" spans="2:5" ht="12" customHeight="1" x14ac:dyDescent="0.2">
      <c r="B86" s="6" t="s">
        <v>73</v>
      </c>
      <c r="C86" s="32">
        <v>59384</v>
      </c>
      <c r="D86" s="32">
        <v>6355</v>
      </c>
      <c r="E86" s="33">
        <v>10.701535767210023</v>
      </c>
    </row>
    <row r="87" spans="2:5" ht="12" customHeight="1" x14ac:dyDescent="0.2">
      <c r="B87" s="6" t="s">
        <v>74</v>
      </c>
      <c r="C87" s="36">
        <v>723</v>
      </c>
      <c r="D87" s="36">
        <v>325</v>
      </c>
      <c r="E87" s="37">
        <v>44.951590594744125</v>
      </c>
    </row>
    <row r="88" spans="2:5" ht="12" customHeight="1" x14ac:dyDescent="0.2">
      <c r="B88" s="6" t="s">
        <v>75</v>
      </c>
      <c r="C88" s="32">
        <v>17475</v>
      </c>
      <c r="D88" s="32">
        <v>2156</v>
      </c>
      <c r="E88" s="33">
        <v>12.337625178826896</v>
      </c>
    </row>
    <row r="89" spans="2:5" ht="12" customHeight="1" x14ac:dyDescent="0.2">
      <c r="B89" s="6" t="s">
        <v>76</v>
      </c>
      <c r="C89" s="32">
        <v>41017</v>
      </c>
      <c r="D89" s="32">
        <v>3862</v>
      </c>
      <c r="E89" s="33">
        <v>9.4156081624692209</v>
      </c>
    </row>
    <row r="90" spans="2:5" ht="12" customHeight="1" x14ac:dyDescent="0.2">
      <c r="B90" s="6" t="s">
        <v>77</v>
      </c>
      <c r="C90" s="32">
        <v>169</v>
      </c>
      <c r="D90" s="32">
        <v>12</v>
      </c>
      <c r="E90" s="33">
        <v>7.1005917159763312</v>
      </c>
    </row>
    <row r="91" spans="2:5" ht="12" customHeight="1" x14ac:dyDescent="0.2">
      <c r="B91" s="6" t="s">
        <v>78</v>
      </c>
      <c r="C91" s="32">
        <v>917</v>
      </c>
      <c r="D91" s="32">
        <v>806</v>
      </c>
      <c r="E91" s="33">
        <v>87.895310796074156</v>
      </c>
    </row>
    <row r="92" spans="2:5" ht="12" customHeight="1" x14ac:dyDescent="0.2">
      <c r="B92" s="6" t="s">
        <v>86</v>
      </c>
      <c r="C92" s="22">
        <v>274</v>
      </c>
      <c r="D92" s="22">
        <v>262</v>
      </c>
      <c r="E92" s="23">
        <v>95.620437956204384</v>
      </c>
    </row>
    <row r="93" spans="2:5" ht="12" customHeight="1" x14ac:dyDescent="0.2">
      <c r="B93" s="6" t="s">
        <v>79</v>
      </c>
      <c r="C93" s="32">
        <v>274</v>
      </c>
      <c r="D93" s="32">
        <v>262</v>
      </c>
      <c r="E93" s="23">
        <v>95.620437956204384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16340E5F-4D74-42A6-AA7E-429B6C3919CC}"/>
    <hyperlink ref="D4" location="ŞUBAT!A1" display="Şubat" xr:uid="{7B5DE1F2-98E0-4AEF-9324-2B7E8A314F04}"/>
    <hyperlink ref="E4" location="MART!A1" display="Mart" xr:uid="{BCC4A79E-6A02-4A70-9C2D-0F4CE01AA10C}"/>
    <hyperlink ref="C5" location="NİSAN!A1" display="Nisan" xr:uid="{D9ABDEC8-74B9-4FF1-8BA4-57FFCB83B196}"/>
    <hyperlink ref="D5" location="MAYIS!A1" display="Mayıs" xr:uid="{A10F180B-C05B-461A-9669-F993D9F8D92D}"/>
    <hyperlink ref="E5" location="HAZİRAN!A1" display="Haziran" xr:uid="{55B00169-8430-4B94-93E9-4D30414C5B72}"/>
    <hyperlink ref="C6" location="TEMMUZ!A1" display="Temmuz" xr:uid="{3094973A-664D-4992-825B-666BB284D901}"/>
    <hyperlink ref="D6" location="AĞUSTOS!A1" display="Ağustos" xr:uid="{5D60BF0F-E0AD-466C-ABDE-7D1308BF7EE1}"/>
    <hyperlink ref="E6" location="EYLÜL!A1" display="Eylül" xr:uid="{D7B8CECF-7BF0-44E1-A1FF-FB3CEAAAEAB9}"/>
    <hyperlink ref="C7" location="EKİM!A1" display="Ekim" xr:uid="{A7E833E1-648E-4B40-AE8A-87364A74558F}"/>
    <hyperlink ref="D7" location="KASIM!A1" display="Kasım" xr:uid="{82B0B8CA-7A6A-43F1-AAC8-1F93CD1D55FC}"/>
    <hyperlink ref="E7" location="ARALIK!A1" display="Aralık" xr:uid="{77C09038-FA37-4FC8-9841-3E59A9733CF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761B-EBDE-4473-83A9-15F059F181CF}">
  <sheetPr codeName="Sayfa4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323166</v>
      </c>
      <c r="D10" s="22">
        <v>78565</v>
      </c>
      <c r="E10" s="23">
        <v>24.311035195534185</v>
      </c>
    </row>
    <row r="11" spans="2:5" ht="12" customHeight="1" x14ac:dyDescent="0.2">
      <c r="B11" s="7" t="s">
        <v>4</v>
      </c>
      <c r="C11" s="24">
        <v>246436</v>
      </c>
      <c r="D11" s="24">
        <v>80425</v>
      </c>
      <c r="E11" s="25">
        <v>32.635248096868963</v>
      </c>
    </row>
    <row r="12" spans="2:5" ht="12" customHeight="1" x14ac:dyDescent="0.2">
      <c r="B12" s="7" t="s">
        <v>5</v>
      </c>
      <c r="C12" s="24">
        <v>102454</v>
      </c>
      <c r="D12" s="24">
        <v>37768</v>
      </c>
      <c r="E12" s="25">
        <v>36.863372830733795</v>
      </c>
    </row>
    <row r="13" spans="2:5" ht="12" customHeight="1" x14ac:dyDescent="0.2">
      <c r="B13" s="7" t="s">
        <v>6</v>
      </c>
      <c r="C13" s="26">
        <v>82681</v>
      </c>
      <c r="D13" s="26">
        <v>30164</v>
      </c>
      <c r="E13" s="27">
        <v>36.482384102756377</v>
      </c>
    </row>
    <row r="14" spans="2:5" ht="12" customHeight="1" x14ac:dyDescent="0.2">
      <c r="B14" s="8" t="s">
        <v>7</v>
      </c>
      <c r="C14" s="28">
        <v>10756</v>
      </c>
      <c r="D14" s="28">
        <v>17</v>
      </c>
      <c r="E14" s="29">
        <v>0.15805132019338042</v>
      </c>
    </row>
    <row r="15" spans="2:5" ht="12" customHeight="1" x14ac:dyDescent="0.2">
      <c r="B15" s="8" t="s">
        <v>8</v>
      </c>
      <c r="C15" s="28">
        <v>2739</v>
      </c>
      <c r="D15" s="28">
        <v>938</v>
      </c>
      <c r="E15" s="29">
        <v>34.24607520993063</v>
      </c>
    </row>
    <row r="16" spans="2:5" ht="12" customHeight="1" x14ac:dyDescent="0.2">
      <c r="B16" s="8" t="s">
        <v>9</v>
      </c>
      <c r="C16" s="28">
        <v>60217</v>
      </c>
      <c r="D16" s="28">
        <v>26413</v>
      </c>
      <c r="E16" s="29">
        <v>43.863028712821958</v>
      </c>
    </row>
    <row r="17" spans="2:5" ht="12" customHeight="1" x14ac:dyDescent="0.2">
      <c r="B17" s="8" t="s">
        <v>10</v>
      </c>
      <c r="C17" s="28">
        <v>8969</v>
      </c>
      <c r="D17" s="28">
        <v>2796</v>
      </c>
      <c r="E17" s="29">
        <v>31.174043929089084</v>
      </c>
    </row>
    <row r="18" spans="2:5" ht="12" customHeight="1" x14ac:dyDescent="0.2">
      <c r="B18" s="7" t="s">
        <v>11</v>
      </c>
      <c r="C18" s="24">
        <v>19773</v>
      </c>
      <c r="D18" s="24">
        <v>7604</v>
      </c>
      <c r="E18" s="25">
        <v>38.456481060031358</v>
      </c>
    </row>
    <row r="19" spans="2:5" ht="12" customHeight="1" x14ac:dyDescent="0.2">
      <c r="B19" s="8" t="s">
        <v>12</v>
      </c>
      <c r="C19" s="28">
        <v>7659</v>
      </c>
      <c r="D19" s="28">
        <v>4</v>
      </c>
      <c r="E19" s="29">
        <v>5.2226139182660926E-2</v>
      </c>
    </row>
    <row r="20" spans="2:5" ht="12" customHeight="1" x14ac:dyDescent="0.2">
      <c r="B20" s="8" t="s">
        <v>13</v>
      </c>
      <c r="C20" s="28">
        <v>57</v>
      </c>
      <c r="D20" s="28">
        <v>37</v>
      </c>
      <c r="E20" s="29">
        <v>64.912280701754383</v>
      </c>
    </row>
    <row r="21" spans="2:5" ht="12" customHeight="1" x14ac:dyDescent="0.2">
      <c r="B21" s="8" t="s">
        <v>14</v>
      </c>
      <c r="C21" s="28">
        <v>12057</v>
      </c>
      <c r="D21" s="28">
        <v>7563</v>
      </c>
      <c r="E21" s="29">
        <v>62.727046528987309</v>
      </c>
    </row>
    <row r="22" spans="2:5" s="4" customFormat="1" ht="12" customHeight="1" x14ac:dyDescent="0.2">
      <c r="B22" s="7" t="s">
        <v>15</v>
      </c>
      <c r="C22" s="24">
        <v>42532</v>
      </c>
      <c r="D22" s="24">
        <v>11996</v>
      </c>
      <c r="E22" s="25">
        <v>28.204645913665004</v>
      </c>
    </row>
    <row r="23" spans="2:5" s="4" customFormat="1" ht="12" customHeight="1" x14ac:dyDescent="0.2">
      <c r="B23" s="8" t="s">
        <v>16</v>
      </c>
      <c r="C23" s="30">
        <v>225</v>
      </c>
      <c r="D23" s="30">
        <v>71</v>
      </c>
      <c r="E23" s="31">
        <v>31.555555555555554</v>
      </c>
    </row>
    <row r="24" spans="2:5" ht="12" customHeight="1" x14ac:dyDescent="0.2">
      <c r="B24" s="8" t="s">
        <v>17</v>
      </c>
      <c r="C24" s="30">
        <v>42307</v>
      </c>
      <c r="D24" s="30">
        <v>11925</v>
      </c>
      <c r="E24" s="31">
        <v>28.186824875316141</v>
      </c>
    </row>
    <row r="25" spans="2:5" s="4" customFormat="1" ht="12" customHeight="1" x14ac:dyDescent="0.2">
      <c r="B25" s="7" t="s">
        <v>18</v>
      </c>
      <c r="C25" s="24">
        <v>73204</v>
      </c>
      <c r="D25" s="24">
        <v>16329</v>
      </c>
      <c r="E25" s="25">
        <v>22.306158133435332</v>
      </c>
    </row>
    <row r="26" spans="2:5" ht="12" customHeight="1" x14ac:dyDescent="0.2">
      <c r="B26" s="7" t="s">
        <v>19</v>
      </c>
      <c r="C26" s="24">
        <v>47860</v>
      </c>
      <c r="D26" s="24">
        <v>10421</v>
      </c>
      <c r="E26" s="25">
        <v>21.773923944839112</v>
      </c>
    </row>
    <row r="27" spans="2:5" ht="12" customHeight="1" x14ac:dyDescent="0.2">
      <c r="B27" s="8" t="s">
        <v>20</v>
      </c>
      <c r="C27" s="28">
        <v>46022</v>
      </c>
      <c r="D27" s="28">
        <v>9002</v>
      </c>
      <c r="E27" s="29">
        <v>19.560210334187996</v>
      </c>
    </row>
    <row r="28" spans="2:5" ht="12" customHeight="1" x14ac:dyDescent="0.2">
      <c r="B28" s="8" t="s">
        <v>21</v>
      </c>
      <c r="C28" s="28">
        <v>1838</v>
      </c>
      <c r="D28" s="28">
        <v>1419</v>
      </c>
      <c r="E28" s="29">
        <v>77.203482045701861</v>
      </c>
    </row>
    <row r="29" spans="2:5" ht="12" customHeight="1" x14ac:dyDescent="0.2">
      <c r="B29" s="7" t="s">
        <v>22</v>
      </c>
      <c r="C29" s="26">
        <v>23321</v>
      </c>
      <c r="D29" s="26">
        <v>4287</v>
      </c>
      <c r="E29" s="27">
        <v>18.382573646070067</v>
      </c>
    </row>
    <row r="30" spans="2:5" ht="12" customHeight="1" x14ac:dyDescent="0.2">
      <c r="B30" s="8" t="s">
        <v>23</v>
      </c>
      <c r="C30" s="28">
        <v>18967</v>
      </c>
      <c r="D30" s="28">
        <v>37</v>
      </c>
      <c r="E30" s="29">
        <v>0.19507565772130542</v>
      </c>
    </row>
    <row r="31" spans="2:5" s="4" customFormat="1" ht="12" customHeight="1" x14ac:dyDescent="0.2">
      <c r="B31" s="8" t="s">
        <v>24</v>
      </c>
      <c r="C31" s="28">
        <v>4276</v>
      </c>
      <c r="D31" s="28">
        <v>4229</v>
      </c>
      <c r="E31" s="29">
        <v>98.900841908325546</v>
      </c>
    </row>
    <row r="32" spans="2:5" ht="12" customHeight="1" x14ac:dyDescent="0.2">
      <c r="B32" s="8" t="s">
        <v>25</v>
      </c>
      <c r="C32" s="28">
        <v>78</v>
      </c>
      <c r="D32" s="28">
        <v>21</v>
      </c>
      <c r="E32" s="29">
        <v>26.923076923076923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2023</v>
      </c>
      <c r="D36" s="26">
        <v>1621</v>
      </c>
      <c r="E36" s="27">
        <v>80.128521997034113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1363</v>
      </c>
      <c r="D39" s="24">
        <v>1363</v>
      </c>
      <c r="E39" s="25">
        <v>100</v>
      </c>
    </row>
    <row r="40" spans="2:6" s="4" customFormat="1" ht="12" customHeight="1" x14ac:dyDescent="0.2">
      <c r="B40" s="8" t="s">
        <v>33</v>
      </c>
      <c r="C40" s="30">
        <v>9</v>
      </c>
      <c r="D40" s="30">
        <v>9</v>
      </c>
      <c r="E40" s="31">
        <v>100</v>
      </c>
    </row>
    <row r="41" spans="2:6" ht="12" customHeight="1" x14ac:dyDescent="0.2">
      <c r="B41" s="8" t="s">
        <v>34</v>
      </c>
      <c r="C41" s="30">
        <v>1354</v>
      </c>
      <c r="D41" s="30">
        <v>1354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16197</v>
      </c>
      <c r="D43" s="24">
        <v>6400</v>
      </c>
      <c r="E43" s="25">
        <v>39.513490152497376</v>
      </c>
    </row>
    <row r="44" spans="2:6" ht="12" customHeight="1" x14ac:dyDescent="0.2">
      <c r="B44" s="7" t="s">
        <v>37</v>
      </c>
      <c r="C44" s="26">
        <v>10347</v>
      </c>
      <c r="D44" s="26">
        <v>6492</v>
      </c>
      <c r="E44" s="27">
        <v>62.742824006958543</v>
      </c>
      <c r="F44" s="5"/>
    </row>
    <row r="45" spans="2:6" ht="12" customHeight="1" x14ac:dyDescent="0.2">
      <c r="B45" s="7" t="s">
        <v>38</v>
      </c>
      <c r="C45" s="26">
        <v>339</v>
      </c>
      <c r="D45" s="26">
        <v>77</v>
      </c>
      <c r="E45" s="27">
        <v>22.713864306784661</v>
      </c>
    </row>
    <row r="46" spans="2:6" ht="12" customHeight="1" x14ac:dyDescent="0.2">
      <c r="B46" s="6" t="s">
        <v>84</v>
      </c>
      <c r="C46" s="22">
        <v>-3917</v>
      </c>
      <c r="D46" s="22">
        <v>-5936</v>
      </c>
      <c r="E46" s="27">
        <v>151.54454940005107</v>
      </c>
    </row>
    <row r="47" spans="2:6" ht="12" customHeight="1" x14ac:dyDescent="0.2">
      <c r="B47" s="6" t="s">
        <v>39</v>
      </c>
      <c r="C47" s="32">
        <v>1878</v>
      </c>
      <c r="D47" s="32">
        <v>1604</v>
      </c>
      <c r="E47" s="33">
        <v>85.410010649627267</v>
      </c>
    </row>
    <row r="48" spans="2:6" ht="12" customHeight="1" x14ac:dyDescent="0.2">
      <c r="B48" s="6" t="s">
        <v>40</v>
      </c>
      <c r="C48" s="32">
        <v>1548</v>
      </c>
      <c r="D48" s="32">
        <v>1534</v>
      </c>
      <c r="E48" s="33">
        <v>99.095607235142111</v>
      </c>
    </row>
    <row r="49" spans="2:5" ht="12" customHeight="1" x14ac:dyDescent="0.2">
      <c r="B49" s="9" t="s">
        <v>41</v>
      </c>
      <c r="C49" s="34">
        <v>2</v>
      </c>
      <c r="D49" s="34">
        <v>2</v>
      </c>
      <c r="E49" s="35">
        <v>100</v>
      </c>
    </row>
    <row r="50" spans="2:5" ht="12" customHeight="1" x14ac:dyDescent="0.2">
      <c r="B50" s="9" t="s">
        <v>42</v>
      </c>
      <c r="C50" s="34">
        <v>1546</v>
      </c>
      <c r="D50" s="34">
        <v>1532</v>
      </c>
      <c r="E50" s="35">
        <v>99.094437257438557</v>
      </c>
    </row>
    <row r="51" spans="2:5" ht="12" customHeight="1" x14ac:dyDescent="0.2">
      <c r="B51" s="6" t="s">
        <v>43</v>
      </c>
      <c r="C51" s="32">
        <v>330</v>
      </c>
      <c r="D51" s="32">
        <v>70</v>
      </c>
      <c r="E51" s="33">
        <v>21.212121212121211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330</v>
      </c>
      <c r="D53" s="34">
        <v>70</v>
      </c>
      <c r="E53" s="35">
        <v>21.212121212121211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>
        <v>0</v>
      </c>
      <c r="D55" s="32">
        <v>0</v>
      </c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-8924</v>
      </c>
      <c r="D57" s="32">
        <v>-8924</v>
      </c>
      <c r="E57" s="33">
        <v>100</v>
      </c>
    </row>
    <row r="58" spans="2:5" ht="12" customHeight="1" x14ac:dyDescent="0.2">
      <c r="B58" s="6" t="s">
        <v>48</v>
      </c>
      <c r="C58" s="32">
        <v>-8924</v>
      </c>
      <c r="D58" s="32">
        <v>-8924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3129</v>
      </c>
      <c r="D60" s="32">
        <v>1384</v>
      </c>
      <c r="E60" s="33">
        <v>44.231383828699265</v>
      </c>
    </row>
    <row r="61" spans="2:5" s="4" customFormat="1" ht="12" customHeight="1" x14ac:dyDescent="0.2">
      <c r="B61" s="6" t="s">
        <v>51</v>
      </c>
      <c r="C61" s="32">
        <v>3129</v>
      </c>
      <c r="D61" s="32">
        <v>1384</v>
      </c>
      <c r="E61" s="33">
        <v>44.231383828699265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>
        <v>0</v>
      </c>
      <c r="D63" s="32">
        <v>0</v>
      </c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80423</v>
      </c>
      <c r="D69" s="22">
        <v>3864</v>
      </c>
      <c r="E69" s="23">
        <v>4.8045957002350068</v>
      </c>
    </row>
    <row r="70" spans="2:5" ht="12" customHeight="1" x14ac:dyDescent="0.2">
      <c r="B70" s="6" t="s">
        <v>57</v>
      </c>
      <c r="C70" s="32">
        <v>17857</v>
      </c>
      <c r="D70" s="32">
        <v>-1517</v>
      </c>
      <c r="E70" s="33">
        <v>-8.4952679621436982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19393</v>
      </c>
      <c r="D73" s="36">
        <v>27</v>
      </c>
      <c r="E73" s="37">
        <v>0.1392254937348528</v>
      </c>
    </row>
    <row r="74" spans="2:5" ht="12" customHeight="1" x14ac:dyDescent="0.2">
      <c r="B74" s="6" t="s">
        <v>61</v>
      </c>
      <c r="C74" s="32">
        <v>-1536</v>
      </c>
      <c r="D74" s="32">
        <v>-1544</v>
      </c>
      <c r="E74" s="33">
        <v>100.52083333333333</v>
      </c>
    </row>
    <row r="75" spans="2:5" ht="12" customHeight="1" x14ac:dyDescent="0.2">
      <c r="B75" s="6" t="s">
        <v>62</v>
      </c>
      <c r="C75" s="32">
        <v>469</v>
      </c>
      <c r="D75" s="32">
        <v>290</v>
      </c>
      <c r="E75" s="33">
        <v>61.833688699360344</v>
      </c>
    </row>
    <row r="76" spans="2:5" ht="12" customHeight="1" x14ac:dyDescent="0.2">
      <c r="B76" s="6" t="s">
        <v>63</v>
      </c>
      <c r="C76" s="32">
        <v>143</v>
      </c>
      <c r="D76" s="32">
        <v>73</v>
      </c>
      <c r="E76" s="33">
        <v>51.048951048951054</v>
      </c>
    </row>
    <row r="77" spans="2:5" ht="12" customHeight="1" x14ac:dyDescent="0.2">
      <c r="B77" s="6" t="s">
        <v>64</v>
      </c>
      <c r="C77" s="32">
        <v>326</v>
      </c>
      <c r="D77" s="32">
        <v>217</v>
      </c>
      <c r="E77" s="33">
        <v>66.564417177914109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34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292</v>
      </c>
      <c r="D85" s="34">
        <v>217</v>
      </c>
      <c r="E85" s="35">
        <v>74.315068493150676</v>
      </c>
    </row>
    <row r="86" spans="2:5" ht="12" customHeight="1" x14ac:dyDescent="0.2">
      <c r="B86" s="6" t="s">
        <v>73</v>
      </c>
      <c r="C86" s="32">
        <v>61455</v>
      </c>
      <c r="D86" s="32">
        <v>4619</v>
      </c>
      <c r="E86" s="33">
        <v>7.5160686681311528</v>
      </c>
    </row>
    <row r="87" spans="2:5" ht="12" customHeight="1" x14ac:dyDescent="0.2">
      <c r="B87" s="6" t="s">
        <v>74</v>
      </c>
      <c r="C87" s="36">
        <v>615</v>
      </c>
      <c r="D87" s="36">
        <v>214</v>
      </c>
      <c r="E87" s="37">
        <v>34.796747967479675</v>
      </c>
    </row>
    <row r="88" spans="2:5" ht="12" customHeight="1" x14ac:dyDescent="0.2">
      <c r="B88" s="6" t="s">
        <v>75</v>
      </c>
      <c r="C88" s="32">
        <v>20033</v>
      </c>
      <c r="D88" s="32">
        <v>1289</v>
      </c>
      <c r="E88" s="33">
        <v>6.434383267608446</v>
      </c>
    </row>
    <row r="89" spans="2:5" ht="12" customHeight="1" x14ac:dyDescent="0.2">
      <c r="B89" s="6" t="s">
        <v>76</v>
      </c>
      <c r="C89" s="32">
        <v>40637</v>
      </c>
      <c r="D89" s="32">
        <v>3115</v>
      </c>
      <c r="E89" s="33">
        <v>7.6654280581735863</v>
      </c>
    </row>
    <row r="90" spans="2:5" ht="12" customHeight="1" x14ac:dyDescent="0.2">
      <c r="B90" s="6" t="s">
        <v>77</v>
      </c>
      <c r="C90" s="32">
        <v>170</v>
      </c>
      <c r="D90" s="32">
        <v>1</v>
      </c>
      <c r="E90" s="33">
        <v>0.58823529411764708</v>
      </c>
    </row>
    <row r="91" spans="2:5" ht="12" customHeight="1" x14ac:dyDescent="0.2">
      <c r="B91" s="6" t="s">
        <v>78</v>
      </c>
      <c r="C91" s="32">
        <v>642</v>
      </c>
      <c r="D91" s="32">
        <v>472</v>
      </c>
      <c r="E91" s="33">
        <v>73.520249221183803</v>
      </c>
    </row>
    <row r="92" spans="2:5" ht="12" customHeight="1" x14ac:dyDescent="0.2">
      <c r="B92" s="6" t="s">
        <v>86</v>
      </c>
      <c r="C92" s="22">
        <v>224</v>
      </c>
      <c r="D92" s="22">
        <v>212</v>
      </c>
      <c r="E92" s="23">
        <v>94.642857142857139</v>
      </c>
    </row>
    <row r="93" spans="2:5" ht="12" customHeight="1" x14ac:dyDescent="0.2">
      <c r="B93" s="6" t="s">
        <v>79</v>
      </c>
      <c r="C93" s="32">
        <v>224</v>
      </c>
      <c r="D93" s="32">
        <v>212</v>
      </c>
      <c r="E93" s="23">
        <v>94.642857142857139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1AC242C1-C0C8-4635-B6C6-BC06CF061852}"/>
    <hyperlink ref="D4" location="ŞUBAT!A1" display="Şubat" xr:uid="{DA6E7BA5-0EB6-458B-A5BC-7EEC213B5523}"/>
    <hyperlink ref="E4" location="MART!A1" display="Mart" xr:uid="{EBAAA45E-BD85-4186-9BBD-4BF5370EC29D}"/>
    <hyperlink ref="C5" location="NİSAN!A1" display="Nisan" xr:uid="{333C3899-4EC5-478F-A6AD-F50A58C893D6}"/>
    <hyperlink ref="D5" location="MAYIS!A1" display="Mayıs" xr:uid="{11BE5561-9708-4D03-9716-8C32475380D9}"/>
    <hyperlink ref="E5" location="HAZİRAN!A1" display="Haziran" xr:uid="{1B1C9017-C37F-4AC1-9AC2-A14447BF48E1}"/>
    <hyperlink ref="C6" location="TEMMUZ!A1" display="Temmuz" xr:uid="{324B6F14-055F-4E4F-B8D8-0568CF841A92}"/>
    <hyperlink ref="D6" location="AĞUSTOS!A1" display="Ağustos" xr:uid="{AAF36097-838B-4354-A83D-535F5E57229C}"/>
    <hyperlink ref="E6" location="EYLÜL!A1" display="Eylül" xr:uid="{CBD6CBBC-6F0C-4D07-A02F-FE653262707A}"/>
    <hyperlink ref="C7" location="EKİM!A1" display="Ekim" xr:uid="{BFA15F14-4BC2-42F1-8727-95981039D9AC}"/>
    <hyperlink ref="D7" location="KASIM!A1" display="Kasım" xr:uid="{803FD531-EDE3-41E5-BF70-6CBC81D88DE6}"/>
    <hyperlink ref="E7" location="ARALIK!A1" display="Aralık" xr:uid="{FD4DFE7E-C783-488B-903E-06D1047637F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51A70-7765-4989-AF2B-CE430C409C13}">
  <sheetPr codeName="Sayfa5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277360</v>
      </c>
      <c r="D10" s="22">
        <f>+D11+D46+D64+D69+D92+D98</f>
        <v>40907</v>
      </c>
      <c r="E10" s="23">
        <f t="shared" ref="E10:E73" si="0">+D10/C10*100</f>
        <v>14.748702047880011</v>
      </c>
    </row>
    <row r="11" spans="2:5" ht="12" customHeight="1" x14ac:dyDescent="0.2">
      <c r="B11" s="7" t="s">
        <v>4</v>
      </c>
      <c r="C11" s="24">
        <f>+C12+C22+C25+C39+C43+C44+C45</f>
        <v>205568</v>
      </c>
      <c r="D11" s="24">
        <f>+D12+D22+D25+D39+D43+D44+D45</f>
        <v>46589</v>
      </c>
      <c r="E11" s="25">
        <f t="shared" si="0"/>
        <v>22.663546855541718</v>
      </c>
    </row>
    <row r="12" spans="2:5" ht="12" customHeight="1" x14ac:dyDescent="0.2">
      <c r="B12" s="7" t="s">
        <v>5</v>
      </c>
      <c r="C12" s="24">
        <f>+C13+C18</f>
        <v>76244</v>
      </c>
      <c r="D12" s="24">
        <f>+D13+D18</f>
        <v>18032</v>
      </c>
      <c r="E12" s="25">
        <f t="shared" si="0"/>
        <v>23.650385604113112</v>
      </c>
    </row>
    <row r="13" spans="2:5" ht="12" customHeight="1" x14ac:dyDescent="0.2">
      <c r="B13" s="7" t="s">
        <v>6</v>
      </c>
      <c r="C13" s="26">
        <f>SUM(C14:C17)</f>
        <v>66142</v>
      </c>
      <c r="D13" s="26">
        <f>SUM(D14:D17)</f>
        <v>17315</v>
      </c>
      <c r="E13" s="27">
        <f t="shared" si="0"/>
        <v>26.178524991684561</v>
      </c>
    </row>
    <row r="14" spans="2:5" ht="12" customHeight="1" x14ac:dyDescent="0.2">
      <c r="B14" s="8" t="s">
        <v>7</v>
      </c>
      <c r="C14" s="28">
        <v>10797</v>
      </c>
      <c r="D14" s="28">
        <v>25</v>
      </c>
      <c r="E14" s="29">
        <f t="shared" si="0"/>
        <v>0.23154579975919234</v>
      </c>
    </row>
    <row r="15" spans="2:5" ht="12" customHeight="1" x14ac:dyDescent="0.2">
      <c r="B15" s="8" t="s">
        <v>8</v>
      </c>
      <c r="C15" s="28">
        <v>1045</v>
      </c>
      <c r="D15" s="28">
        <v>18</v>
      </c>
      <c r="E15" s="29">
        <f t="shared" si="0"/>
        <v>1.7224880382775118</v>
      </c>
    </row>
    <row r="16" spans="2:5" ht="12" customHeight="1" x14ac:dyDescent="0.2">
      <c r="B16" s="8" t="s">
        <v>9</v>
      </c>
      <c r="C16" s="28">
        <v>49817</v>
      </c>
      <c r="D16" s="28">
        <v>17235</v>
      </c>
      <c r="E16" s="29">
        <f t="shared" si="0"/>
        <v>34.596623642531668</v>
      </c>
    </row>
    <row r="17" spans="2:5" ht="12" customHeight="1" x14ac:dyDescent="0.2">
      <c r="B17" s="8" t="s">
        <v>10</v>
      </c>
      <c r="C17" s="28">
        <v>4483</v>
      </c>
      <c r="D17" s="28">
        <v>37</v>
      </c>
      <c r="E17" s="29">
        <f t="shared" si="0"/>
        <v>0.8253401739906312</v>
      </c>
    </row>
    <row r="18" spans="2:5" ht="12" customHeight="1" x14ac:dyDescent="0.2">
      <c r="B18" s="7" t="s">
        <v>11</v>
      </c>
      <c r="C18" s="24">
        <f>SUM(C19:C21)</f>
        <v>10102</v>
      </c>
      <c r="D18" s="24">
        <f>SUM(D19:D21)</f>
        <v>717</v>
      </c>
      <c r="E18" s="25">
        <f t="shared" si="0"/>
        <v>7.0976044347653939</v>
      </c>
    </row>
    <row r="19" spans="2:5" ht="12" customHeight="1" x14ac:dyDescent="0.2">
      <c r="B19" s="8" t="s">
        <v>12</v>
      </c>
      <c r="C19" s="28">
        <v>7692</v>
      </c>
      <c r="D19" s="28">
        <v>6</v>
      </c>
      <c r="E19" s="29">
        <f t="shared" si="0"/>
        <v>7.8003120124804995E-2</v>
      </c>
    </row>
    <row r="20" spans="2:5" ht="12" customHeight="1" x14ac:dyDescent="0.2">
      <c r="B20" s="8" t="s">
        <v>13</v>
      </c>
      <c r="C20" s="28">
        <v>57</v>
      </c>
      <c r="D20" s="28">
        <v>37</v>
      </c>
      <c r="E20" s="29">
        <f t="shared" si="0"/>
        <v>64.912280701754383</v>
      </c>
    </row>
    <row r="21" spans="2:5" ht="12" customHeight="1" x14ac:dyDescent="0.2">
      <c r="B21" s="8" t="s">
        <v>14</v>
      </c>
      <c r="C21" s="28">
        <v>2353</v>
      </c>
      <c r="D21" s="28">
        <v>674</v>
      </c>
      <c r="E21" s="29">
        <f t="shared" si="0"/>
        <v>28.644283892902678</v>
      </c>
    </row>
    <row r="22" spans="2:5" s="4" customFormat="1" ht="12" customHeight="1" x14ac:dyDescent="0.2">
      <c r="B22" s="7" t="s">
        <v>15</v>
      </c>
      <c r="C22" s="24">
        <f>SUM(C23:C24)</f>
        <v>42724</v>
      </c>
      <c r="D22" s="24">
        <f>SUM(D23:D24)</f>
        <v>10377</v>
      </c>
      <c r="E22" s="25">
        <f t="shared" si="0"/>
        <v>24.288456137065818</v>
      </c>
    </row>
    <row r="23" spans="2:5" s="4" customFormat="1" ht="12" customHeight="1" x14ac:dyDescent="0.2">
      <c r="B23" s="8" t="s">
        <v>16</v>
      </c>
      <c r="C23" s="30">
        <v>556</v>
      </c>
      <c r="D23" s="30">
        <v>60</v>
      </c>
      <c r="E23" s="31">
        <f t="shared" si="0"/>
        <v>10.791366906474821</v>
      </c>
    </row>
    <row r="24" spans="2:5" ht="12" customHeight="1" x14ac:dyDescent="0.2">
      <c r="B24" s="8" t="s">
        <v>17</v>
      </c>
      <c r="C24" s="30">
        <v>42168</v>
      </c>
      <c r="D24" s="30">
        <v>10317</v>
      </c>
      <c r="E24" s="31">
        <f t="shared" si="0"/>
        <v>24.466420034149117</v>
      </c>
    </row>
    <row r="25" spans="2:5" s="4" customFormat="1" ht="12" customHeight="1" x14ac:dyDescent="0.2">
      <c r="B25" s="7" t="s">
        <v>18</v>
      </c>
      <c r="C25" s="24">
        <f>+C26+C29+C36+C37+C38</f>
        <v>65454</v>
      </c>
      <c r="D25" s="24">
        <f>+D26+D29+D36+D37+D38</f>
        <v>10583</v>
      </c>
      <c r="E25" s="25">
        <f t="shared" si="0"/>
        <v>16.168606960613559</v>
      </c>
    </row>
    <row r="26" spans="2:5" ht="12" customHeight="1" x14ac:dyDescent="0.2">
      <c r="B26" s="7" t="s">
        <v>19</v>
      </c>
      <c r="C26" s="24">
        <f>SUM(C27:C28)</f>
        <v>43436</v>
      </c>
      <c r="D26" s="24">
        <f>SUM(D27:D28)</f>
        <v>7716</v>
      </c>
      <c r="E26" s="25">
        <f t="shared" si="0"/>
        <v>17.764066672805967</v>
      </c>
    </row>
    <row r="27" spans="2:5" ht="12" customHeight="1" x14ac:dyDescent="0.2">
      <c r="B27" s="8" t="s">
        <v>20</v>
      </c>
      <c r="C27" s="28">
        <v>41874</v>
      </c>
      <c r="D27" s="28">
        <v>6627</v>
      </c>
      <c r="E27" s="29">
        <f t="shared" si="0"/>
        <v>15.826049577303339</v>
      </c>
    </row>
    <row r="28" spans="2:5" ht="12" customHeight="1" x14ac:dyDescent="0.2">
      <c r="B28" s="8" t="s">
        <v>21</v>
      </c>
      <c r="C28" s="28">
        <v>1562</v>
      </c>
      <c r="D28" s="28">
        <v>1089</v>
      </c>
      <c r="E28" s="29">
        <f t="shared" si="0"/>
        <v>69.718309859154928</v>
      </c>
    </row>
    <row r="29" spans="2:5" ht="12" customHeight="1" x14ac:dyDescent="0.2">
      <c r="B29" s="7" t="s">
        <v>22</v>
      </c>
      <c r="C29" s="26">
        <f>SUM(C30:C35)</f>
        <v>20639</v>
      </c>
      <c r="D29" s="26">
        <f>SUM(D30:D35)</f>
        <v>1903</v>
      </c>
      <c r="E29" s="27">
        <f t="shared" si="0"/>
        <v>9.2204079655022042</v>
      </c>
    </row>
    <row r="30" spans="2:5" ht="12" customHeight="1" x14ac:dyDescent="0.2">
      <c r="B30" s="8" t="s">
        <v>23</v>
      </c>
      <c r="C30" s="28">
        <v>18656</v>
      </c>
      <c r="D30" s="28">
        <v>22</v>
      </c>
      <c r="E30" s="29">
        <f t="shared" si="0"/>
        <v>0.11792452830188679</v>
      </c>
    </row>
    <row r="31" spans="2:5" s="4" customFormat="1" ht="12" customHeight="1" x14ac:dyDescent="0.2">
      <c r="B31" s="8" t="s">
        <v>24</v>
      </c>
      <c r="C31" s="28">
        <v>1908</v>
      </c>
      <c r="D31" s="28">
        <v>1860</v>
      </c>
      <c r="E31" s="29">
        <f t="shared" si="0"/>
        <v>97.484276729559753</v>
      </c>
    </row>
    <row r="32" spans="2:5" ht="12" customHeight="1" x14ac:dyDescent="0.2">
      <c r="B32" s="8" t="s">
        <v>25</v>
      </c>
      <c r="C32" s="28">
        <v>75</v>
      </c>
      <c r="D32" s="28">
        <v>21</v>
      </c>
      <c r="E32" s="29">
        <f t="shared" si="0"/>
        <v>28.000000000000004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1379</v>
      </c>
      <c r="D36" s="26">
        <v>964</v>
      </c>
      <c r="E36" s="27">
        <f t="shared" si="0"/>
        <v>69.905728788977513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427</v>
      </c>
      <c r="D39" s="24">
        <f>SUM(D40:D42)</f>
        <v>427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8</v>
      </c>
      <c r="D40" s="30">
        <v>8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419</v>
      </c>
      <c r="D41" s="30">
        <v>419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12949</v>
      </c>
      <c r="D43" s="24">
        <v>3496</v>
      </c>
      <c r="E43" s="25">
        <f t="shared" si="0"/>
        <v>26.99822380106572</v>
      </c>
    </row>
    <row r="44" spans="2:6" ht="12" customHeight="1" x14ac:dyDescent="0.2">
      <c r="B44" s="7" t="s">
        <v>37</v>
      </c>
      <c r="C44" s="26">
        <v>7504</v>
      </c>
      <c r="D44" s="26">
        <v>3674</v>
      </c>
      <c r="E44" s="27">
        <f t="shared" si="0"/>
        <v>48.960554371002132</v>
      </c>
      <c r="F44" s="5"/>
    </row>
    <row r="45" spans="2:6" ht="12" customHeight="1" x14ac:dyDescent="0.2">
      <c r="B45" s="7" t="s">
        <v>38</v>
      </c>
      <c r="C45" s="26">
        <v>266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-5681</v>
      </c>
      <c r="D46" s="22">
        <f>+D47+D54+D57+D60+D63</f>
        <v>-7616</v>
      </c>
      <c r="E46" s="27">
        <f t="shared" si="0"/>
        <v>134.06090477028692</v>
      </c>
    </row>
    <row r="47" spans="2:6" ht="12" customHeight="1" x14ac:dyDescent="0.2">
      <c r="B47" s="6" t="s">
        <v>39</v>
      </c>
      <c r="C47" s="32">
        <f>+C48+C51</f>
        <v>1109</v>
      </c>
      <c r="D47" s="32">
        <f>+D48+D51</f>
        <v>837</v>
      </c>
      <c r="E47" s="33">
        <f t="shared" si="0"/>
        <v>75.47339945897204</v>
      </c>
    </row>
    <row r="48" spans="2:6" ht="12" customHeight="1" x14ac:dyDescent="0.2">
      <c r="B48" s="6" t="s">
        <v>40</v>
      </c>
      <c r="C48" s="32">
        <f>SUM(C49:C50)</f>
        <v>830</v>
      </c>
      <c r="D48" s="32">
        <f>SUM(D49:D50)</f>
        <v>816</v>
      </c>
      <c r="E48" s="33">
        <f t="shared" si="0"/>
        <v>98.313253012048193</v>
      </c>
    </row>
    <row r="49" spans="2:5" ht="12" customHeight="1" x14ac:dyDescent="0.2">
      <c r="B49" s="9" t="s">
        <v>41</v>
      </c>
      <c r="C49" s="34">
        <v>1</v>
      </c>
      <c r="D49" s="34">
        <v>1</v>
      </c>
      <c r="E49" s="35">
        <f t="shared" si="0"/>
        <v>100</v>
      </c>
    </row>
    <row r="50" spans="2:5" ht="12" customHeight="1" x14ac:dyDescent="0.2">
      <c r="B50" s="9" t="s">
        <v>42</v>
      </c>
      <c r="C50" s="34">
        <v>829</v>
      </c>
      <c r="D50" s="34">
        <v>815</v>
      </c>
      <c r="E50" s="35">
        <f t="shared" si="0"/>
        <v>98.311218335343781</v>
      </c>
    </row>
    <row r="51" spans="2:5" ht="12" customHeight="1" x14ac:dyDescent="0.2">
      <c r="B51" s="6" t="s">
        <v>43</v>
      </c>
      <c r="C51" s="32">
        <f>SUM(C52:C53)</f>
        <v>279</v>
      </c>
      <c r="D51" s="32">
        <f>SUM(D52:D53)</f>
        <v>21</v>
      </c>
      <c r="E51" s="33">
        <f t="shared" si="0"/>
        <v>7.5268817204301079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279</v>
      </c>
      <c r="D53" s="34">
        <v>21</v>
      </c>
      <c r="E53" s="35">
        <f>+D53/C53*100</f>
        <v>7.5268817204301079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-9196</v>
      </c>
      <c r="D57" s="32">
        <f>SUM(D58:D59)</f>
        <v>-9196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-9196</v>
      </c>
      <c r="D58" s="32">
        <v>-9196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2406</v>
      </c>
      <c r="D60" s="32">
        <f>SUM(D61:D62)</f>
        <v>743</v>
      </c>
      <c r="E60" s="33">
        <f t="shared" si="0"/>
        <v>30.88113050706567</v>
      </c>
    </row>
    <row r="61" spans="2:5" s="4" customFormat="1" ht="12" customHeight="1" x14ac:dyDescent="0.2">
      <c r="B61" s="6" t="s">
        <v>51</v>
      </c>
      <c r="C61" s="32">
        <v>2406</v>
      </c>
      <c r="D61" s="32">
        <v>743</v>
      </c>
      <c r="E61" s="33">
        <f t="shared" si="0"/>
        <v>30.88113050706567</v>
      </c>
    </row>
    <row r="62" spans="2:5" ht="12" customHeight="1" x14ac:dyDescent="0.2">
      <c r="B62" s="6" t="s">
        <v>90</v>
      </c>
      <c r="C62" s="32"/>
      <c r="D62" s="32"/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77287</v>
      </c>
      <c r="D69" s="22">
        <f>+D70+D75+D86+D91</f>
        <v>1760</v>
      </c>
      <c r="E69" s="23">
        <f t="shared" si="0"/>
        <v>2.2772264417042969</v>
      </c>
    </row>
    <row r="70" spans="2:5" ht="12" customHeight="1" x14ac:dyDescent="0.2">
      <c r="B70" s="6" t="s">
        <v>57</v>
      </c>
      <c r="C70" s="32">
        <f>+C71+C72+C73+C74</f>
        <v>19236</v>
      </c>
      <c r="D70" s="32">
        <f>+D71+D72+D73+D74</f>
        <v>22</v>
      </c>
      <c r="E70" s="33">
        <f t="shared" si="0"/>
        <v>0.11436889166146808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19220</v>
      </c>
      <c r="D73" s="36">
        <v>15</v>
      </c>
      <c r="E73" s="37">
        <f t="shared" si="0"/>
        <v>7.8043704474505718E-2</v>
      </c>
    </row>
    <row r="74" spans="2:5" ht="12" customHeight="1" x14ac:dyDescent="0.2">
      <c r="B74" s="6" t="s">
        <v>61</v>
      </c>
      <c r="C74" s="32">
        <v>16</v>
      </c>
      <c r="D74" s="32">
        <v>7</v>
      </c>
      <c r="E74" s="33">
        <f t="shared" ref="E74:E93" si="1">+D74/C74*100</f>
        <v>43.75</v>
      </c>
    </row>
    <row r="75" spans="2:5" ht="12" customHeight="1" x14ac:dyDescent="0.2">
      <c r="B75" s="6" t="s">
        <v>62</v>
      </c>
      <c r="C75" s="32">
        <f>+C76+C77</f>
        <v>370</v>
      </c>
      <c r="D75" s="32">
        <f>+D76+D77</f>
        <v>190</v>
      </c>
      <c r="E75" s="33">
        <f t="shared" si="1"/>
        <v>51.351351351351347</v>
      </c>
    </row>
    <row r="76" spans="2:5" ht="12" customHeight="1" x14ac:dyDescent="0.2">
      <c r="B76" s="6" t="s">
        <v>63</v>
      </c>
      <c r="C76" s="32">
        <v>143</v>
      </c>
      <c r="D76" s="32">
        <v>71</v>
      </c>
      <c r="E76" s="33">
        <f t="shared" si="1"/>
        <v>49.650349650349654</v>
      </c>
    </row>
    <row r="77" spans="2:5" ht="12" customHeight="1" x14ac:dyDescent="0.2">
      <c r="B77" s="6" t="s">
        <v>64</v>
      </c>
      <c r="C77" s="32">
        <f>SUM(C78:C85)</f>
        <v>227</v>
      </c>
      <c r="D77" s="32">
        <f>SUM(D78:D85)</f>
        <v>119</v>
      </c>
      <c r="E77" s="33">
        <f t="shared" si="1"/>
        <v>52.42290748898678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34</v>
      </c>
      <c r="D80" s="34">
        <v>0</v>
      </c>
      <c r="E80" s="35">
        <f>+D80/C80*100</f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193</v>
      </c>
      <c r="D85" s="34">
        <v>119</v>
      </c>
      <c r="E85" s="35">
        <f t="shared" si="1"/>
        <v>61.6580310880829</v>
      </c>
    </row>
    <row r="86" spans="2:5" ht="12" customHeight="1" x14ac:dyDescent="0.2">
      <c r="B86" s="6" t="s">
        <v>73</v>
      </c>
      <c r="C86" s="32">
        <f>+C87+C88+C89+C90</f>
        <v>57386</v>
      </c>
      <c r="D86" s="32">
        <f>+D87+D88+D89+D90</f>
        <v>1422</v>
      </c>
      <c r="E86" s="33">
        <f t="shared" si="1"/>
        <v>2.4779562959606869</v>
      </c>
    </row>
    <row r="87" spans="2:5" ht="12" customHeight="1" x14ac:dyDescent="0.2">
      <c r="B87" s="6" t="s">
        <v>74</v>
      </c>
      <c r="C87" s="36">
        <v>512</v>
      </c>
      <c r="D87" s="36">
        <v>143</v>
      </c>
      <c r="E87" s="37">
        <f t="shared" si="1"/>
        <v>27.9296875</v>
      </c>
    </row>
    <row r="88" spans="2:5" ht="12" customHeight="1" x14ac:dyDescent="0.2">
      <c r="B88" s="6" t="s">
        <v>75</v>
      </c>
      <c r="C88" s="32">
        <v>19093</v>
      </c>
      <c r="D88" s="32">
        <v>726</v>
      </c>
      <c r="E88" s="33">
        <f t="shared" si="1"/>
        <v>3.8024406850678263</v>
      </c>
    </row>
    <row r="89" spans="2:5" ht="12" customHeight="1" x14ac:dyDescent="0.2">
      <c r="B89" s="6" t="s">
        <v>76</v>
      </c>
      <c r="C89" s="32">
        <v>37612</v>
      </c>
      <c r="D89" s="32">
        <v>553</v>
      </c>
      <c r="E89" s="33">
        <f t="shared" si="1"/>
        <v>1.4702754440072316</v>
      </c>
    </row>
    <row r="90" spans="2:5" ht="12" customHeight="1" x14ac:dyDescent="0.2">
      <c r="B90" s="6" t="s">
        <v>77</v>
      </c>
      <c r="C90" s="32">
        <v>169</v>
      </c>
      <c r="D90" s="32">
        <v>0</v>
      </c>
      <c r="E90" s="33">
        <f t="shared" si="1"/>
        <v>0</v>
      </c>
    </row>
    <row r="91" spans="2:5" ht="12" customHeight="1" x14ac:dyDescent="0.2">
      <c r="B91" s="6" t="s">
        <v>78</v>
      </c>
      <c r="C91" s="32">
        <v>295</v>
      </c>
      <c r="D91" s="32">
        <v>126</v>
      </c>
      <c r="E91" s="33">
        <f t="shared" si="1"/>
        <v>42.711864406779661</v>
      </c>
    </row>
    <row r="92" spans="2:5" ht="12" customHeight="1" x14ac:dyDescent="0.2">
      <c r="B92" s="6" t="s">
        <v>86</v>
      </c>
      <c r="C92" s="22">
        <f>+C93+C94+C95</f>
        <v>186</v>
      </c>
      <c r="D92" s="22">
        <f>+D93+D94+D95</f>
        <v>174</v>
      </c>
      <c r="E92" s="23">
        <f t="shared" si="1"/>
        <v>93.548387096774192</v>
      </c>
    </row>
    <row r="93" spans="2:5" ht="12" customHeight="1" x14ac:dyDescent="0.2">
      <c r="B93" s="6" t="s">
        <v>79</v>
      </c>
      <c r="C93" s="32">
        <v>186</v>
      </c>
      <c r="D93" s="32">
        <v>174</v>
      </c>
      <c r="E93" s="23">
        <f t="shared" si="1"/>
        <v>93.548387096774192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DD9E6236-D85A-43B8-8249-649FA5BCE379}"/>
    <hyperlink ref="D4" location="ŞUBAT!A1" display="Şubat" xr:uid="{9B29C625-C169-4FAF-8AC4-6C4A9314F876}"/>
    <hyperlink ref="E4" location="MART!A1" display="Mart" xr:uid="{7637E2CA-F407-47FE-A9AA-0DB5D5E56D81}"/>
    <hyperlink ref="C5" location="NİSAN!A1" display="Nisan" xr:uid="{29D60DEB-3159-4FB5-BAE9-33EEB0FE813E}"/>
    <hyperlink ref="D5" location="MAYIS!A1" display="Mayıs" xr:uid="{CE32CD94-56B7-4E37-8837-960C55DB74BA}"/>
    <hyperlink ref="E5" location="HAZİRAN!A1" display="Haziran" xr:uid="{A0E928D7-9B02-4F59-B605-CEBEEB750603}"/>
    <hyperlink ref="C6" location="TEMMUZ!A1" display="Temmuz" xr:uid="{6DDE6933-7A60-4C50-B3A8-38D06500AE8D}"/>
    <hyperlink ref="D6" location="AĞUSTOS!A1" display="Ağustos" xr:uid="{02FC3EB7-75F0-4A35-A43A-34B878326018}"/>
    <hyperlink ref="E6" location="EYLÜL!A1" display="Eylül" xr:uid="{0A54134D-0A5B-4DC9-99FC-10FF5155DDA5}"/>
    <hyperlink ref="C7" location="EKİM!A1" display="Ekim" xr:uid="{76386A93-F877-45D5-8C48-A7A465600937}"/>
    <hyperlink ref="D7" location="KASIM!A1" display="Kasım" xr:uid="{6232B9BA-EB0D-4703-84FF-8AB50AB53A18}"/>
    <hyperlink ref="E7" location="ARALIK!A1" display="Aralık" xr:uid="{57AFF5F3-9D51-4E00-A8AB-DE11FBCCC5F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FA44-F200-4944-9505-5EAE2A91CD47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691204</v>
      </c>
      <c r="D10" s="22">
        <v>446190</v>
      </c>
      <c r="E10" s="23">
        <v>64.552577820730207</v>
      </c>
    </row>
    <row r="11" spans="2:5" ht="12" customHeight="1" x14ac:dyDescent="0.2">
      <c r="B11" s="7" t="s">
        <v>4</v>
      </c>
      <c r="C11" s="24">
        <v>558553</v>
      </c>
      <c r="D11" s="24">
        <v>404701</v>
      </c>
      <c r="E11" s="25">
        <v>72.455254917617481</v>
      </c>
    </row>
    <row r="12" spans="2:5" ht="12" customHeight="1" x14ac:dyDescent="0.2">
      <c r="B12" s="7" t="s">
        <v>5</v>
      </c>
      <c r="C12" s="24">
        <v>271047</v>
      </c>
      <c r="D12" s="24">
        <v>205598</v>
      </c>
      <c r="E12" s="25">
        <v>75.853265300851874</v>
      </c>
    </row>
    <row r="13" spans="2:5" ht="12" customHeight="1" x14ac:dyDescent="0.2">
      <c r="B13" s="7" t="s">
        <v>6</v>
      </c>
      <c r="C13" s="26">
        <v>221243</v>
      </c>
      <c r="D13" s="26">
        <v>173568</v>
      </c>
      <c r="E13" s="27">
        <v>78.451295634212158</v>
      </c>
    </row>
    <row r="14" spans="2:5" ht="12" customHeight="1" x14ac:dyDescent="0.2">
      <c r="B14" s="8" t="s">
        <v>7</v>
      </c>
      <c r="C14" s="28">
        <v>26329</v>
      </c>
      <c r="D14" s="28">
        <v>11583</v>
      </c>
      <c r="E14" s="29">
        <v>43.993315355691443</v>
      </c>
    </row>
    <row r="15" spans="2:5" ht="12" customHeight="1" x14ac:dyDescent="0.2">
      <c r="B15" s="8" t="s">
        <v>8</v>
      </c>
      <c r="C15" s="28">
        <v>2918</v>
      </c>
      <c r="D15" s="28">
        <v>1906</v>
      </c>
      <c r="E15" s="29">
        <v>65.318711446196019</v>
      </c>
    </row>
    <row r="16" spans="2:5" ht="12" customHeight="1" x14ac:dyDescent="0.2">
      <c r="B16" s="8" t="s">
        <v>9</v>
      </c>
      <c r="C16" s="28">
        <v>177350</v>
      </c>
      <c r="D16" s="28">
        <v>150195</v>
      </c>
      <c r="E16" s="29">
        <v>84.688469128841277</v>
      </c>
    </row>
    <row r="17" spans="2:5" ht="12" customHeight="1" x14ac:dyDescent="0.2">
      <c r="B17" s="8" t="s">
        <v>10</v>
      </c>
      <c r="C17" s="28">
        <v>14646</v>
      </c>
      <c r="D17" s="28">
        <v>9884</v>
      </c>
      <c r="E17" s="29">
        <v>67.48600300423324</v>
      </c>
    </row>
    <row r="18" spans="2:5" ht="12" customHeight="1" x14ac:dyDescent="0.2">
      <c r="B18" s="7" t="s">
        <v>11</v>
      </c>
      <c r="C18" s="24">
        <v>49804</v>
      </c>
      <c r="D18" s="24">
        <v>32030</v>
      </c>
      <c r="E18" s="25">
        <v>64.312103445506381</v>
      </c>
    </row>
    <row r="19" spans="2:5" ht="12" customHeight="1" x14ac:dyDescent="0.2">
      <c r="B19" s="8" t="s">
        <v>12</v>
      </c>
      <c r="C19" s="28">
        <v>19927</v>
      </c>
      <c r="D19" s="28">
        <v>6204</v>
      </c>
      <c r="E19" s="29">
        <v>31.133637777889295</v>
      </c>
    </row>
    <row r="20" spans="2:5" ht="12" customHeight="1" x14ac:dyDescent="0.2">
      <c r="B20" s="8" t="s">
        <v>13</v>
      </c>
      <c r="C20" s="28">
        <v>46</v>
      </c>
      <c r="D20" s="28">
        <v>37</v>
      </c>
      <c r="E20" s="29">
        <v>80.434782608695656</v>
      </c>
    </row>
    <row r="21" spans="2:5" ht="12" customHeight="1" x14ac:dyDescent="0.2">
      <c r="B21" s="8" t="s">
        <v>14</v>
      </c>
      <c r="C21" s="28">
        <v>29831</v>
      </c>
      <c r="D21" s="28">
        <v>25789</v>
      </c>
      <c r="E21" s="29">
        <v>86.450336897857937</v>
      </c>
    </row>
    <row r="22" spans="2:5" s="4" customFormat="1" ht="12" customHeight="1" x14ac:dyDescent="0.2">
      <c r="B22" s="7" t="s">
        <v>15</v>
      </c>
      <c r="C22" s="24">
        <v>43245</v>
      </c>
      <c r="D22" s="24">
        <v>34121</v>
      </c>
      <c r="E22" s="25">
        <v>78.901607122210663</v>
      </c>
    </row>
    <row r="23" spans="2:5" s="4" customFormat="1" ht="12" customHeight="1" x14ac:dyDescent="0.2">
      <c r="B23" s="8" t="s">
        <v>16</v>
      </c>
      <c r="C23" s="30">
        <v>445</v>
      </c>
      <c r="D23" s="30">
        <v>269</v>
      </c>
      <c r="E23" s="31">
        <v>60.449438202247194</v>
      </c>
    </row>
    <row r="24" spans="2:5" ht="12" customHeight="1" x14ac:dyDescent="0.2">
      <c r="B24" s="8" t="s">
        <v>17</v>
      </c>
      <c r="C24" s="30">
        <v>42800</v>
      </c>
      <c r="D24" s="30">
        <v>33852</v>
      </c>
      <c r="E24" s="31">
        <v>79.093457943925245</v>
      </c>
    </row>
    <row r="25" spans="2:5" s="4" customFormat="1" ht="12" customHeight="1" x14ac:dyDescent="0.2">
      <c r="B25" s="7" t="s">
        <v>18</v>
      </c>
      <c r="C25" s="24">
        <v>157537</v>
      </c>
      <c r="D25" s="24">
        <v>92346</v>
      </c>
      <c r="E25" s="25">
        <v>58.61861023124726</v>
      </c>
    </row>
    <row r="26" spans="2:5" ht="12" customHeight="1" x14ac:dyDescent="0.2">
      <c r="B26" s="7" t="s">
        <v>19</v>
      </c>
      <c r="C26" s="24">
        <v>97811</v>
      </c>
      <c r="D26" s="24">
        <v>50891</v>
      </c>
      <c r="E26" s="25">
        <v>52.029935283352593</v>
      </c>
    </row>
    <row r="27" spans="2:5" ht="12" customHeight="1" x14ac:dyDescent="0.2">
      <c r="B27" s="8" t="s">
        <v>20</v>
      </c>
      <c r="C27" s="28">
        <v>90204</v>
      </c>
      <c r="D27" s="28">
        <v>43767</v>
      </c>
      <c r="E27" s="29">
        <v>48.520021285087132</v>
      </c>
    </row>
    <row r="28" spans="2:5" ht="12" customHeight="1" x14ac:dyDescent="0.2">
      <c r="B28" s="8" t="s">
        <v>21</v>
      </c>
      <c r="C28" s="28">
        <v>7607</v>
      </c>
      <c r="D28" s="28">
        <v>7124</v>
      </c>
      <c r="E28" s="29">
        <v>93.650584987511493</v>
      </c>
    </row>
    <row r="29" spans="2:5" ht="12" customHeight="1" x14ac:dyDescent="0.2">
      <c r="B29" s="7" t="s">
        <v>22</v>
      </c>
      <c r="C29" s="26">
        <v>50067</v>
      </c>
      <c r="D29" s="26">
        <v>32137</v>
      </c>
      <c r="E29" s="27">
        <v>64.187988095951425</v>
      </c>
    </row>
    <row r="30" spans="2:5" ht="12" customHeight="1" x14ac:dyDescent="0.2">
      <c r="B30" s="8" t="s">
        <v>23</v>
      </c>
      <c r="C30" s="28">
        <v>19106</v>
      </c>
      <c r="D30" s="28">
        <v>1344</v>
      </c>
      <c r="E30" s="29">
        <v>7.0344394431068764</v>
      </c>
    </row>
    <row r="31" spans="2:5" s="4" customFormat="1" ht="12" customHeight="1" x14ac:dyDescent="0.2">
      <c r="B31" s="8" t="s">
        <v>24</v>
      </c>
      <c r="C31" s="28">
        <v>30757</v>
      </c>
      <c r="D31" s="28">
        <v>30717</v>
      </c>
      <c r="E31" s="29">
        <v>99.869948304451015</v>
      </c>
    </row>
    <row r="32" spans="2:5" ht="12" customHeight="1" x14ac:dyDescent="0.2">
      <c r="B32" s="8" t="s">
        <v>25</v>
      </c>
      <c r="C32" s="28">
        <v>202</v>
      </c>
      <c r="D32" s="28">
        <v>74</v>
      </c>
      <c r="E32" s="29">
        <v>36.633663366336634</v>
      </c>
    </row>
    <row r="33" spans="2:6" ht="12" customHeight="1" x14ac:dyDescent="0.2">
      <c r="B33" s="8" t="s">
        <v>26</v>
      </c>
      <c r="C33" s="28">
        <v>1</v>
      </c>
      <c r="D33" s="28">
        <v>1</v>
      </c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</v>
      </c>
      <c r="D35" s="28">
        <v>1</v>
      </c>
      <c r="E35" s="29">
        <v>100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9659</v>
      </c>
      <c r="D37" s="26">
        <v>9318</v>
      </c>
      <c r="E37" s="27">
        <v>96.469613831659601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3192</v>
      </c>
      <c r="D40" s="24">
        <v>3192</v>
      </c>
      <c r="E40" s="25">
        <v>100</v>
      </c>
    </row>
    <row r="41" spans="2:6" s="4" customFormat="1" ht="12" customHeight="1" x14ac:dyDescent="0.2">
      <c r="B41" s="8" t="s">
        <v>33</v>
      </c>
      <c r="C41" s="30">
        <v>69</v>
      </c>
      <c r="D41" s="30">
        <v>69</v>
      </c>
      <c r="E41" s="31">
        <v>100</v>
      </c>
    </row>
    <row r="42" spans="2:6" ht="12" customHeight="1" x14ac:dyDescent="0.2">
      <c r="B42" s="8" t="s">
        <v>34</v>
      </c>
      <c r="C42" s="30">
        <v>3123</v>
      </c>
      <c r="D42" s="30">
        <v>3123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42758</v>
      </c>
      <c r="D44" s="24">
        <v>33272</v>
      </c>
      <c r="E44" s="25">
        <v>77.81467795500258</v>
      </c>
    </row>
    <row r="45" spans="2:6" ht="12" customHeight="1" x14ac:dyDescent="0.2">
      <c r="B45" s="7" t="s">
        <v>37</v>
      </c>
      <c r="C45" s="26">
        <v>40482</v>
      </c>
      <c r="D45" s="26">
        <v>36050</v>
      </c>
      <c r="E45" s="27">
        <v>89.051924312039915</v>
      </c>
      <c r="F45" s="5"/>
    </row>
    <row r="46" spans="2:6" ht="12" customHeight="1" x14ac:dyDescent="0.2">
      <c r="B46" s="7" t="s">
        <v>38</v>
      </c>
      <c r="C46" s="26">
        <v>292</v>
      </c>
      <c r="D46" s="26">
        <v>122</v>
      </c>
      <c r="E46" s="27">
        <v>41.780821917808218</v>
      </c>
    </row>
    <row r="47" spans="2:6" ht="12" customHeight="1" x14ac:dyDescent="0.2">
      <c r="B47" s="6" t="s">
        <v>84</v>
      </c>
      <c r="C47" s="22">
        <v>12233</v>
      </c>
      <c r="D47" s="22">
        <v>10332</v>
      </c>
      <c r="E47" s="27">
        <v>84.460067031799241</v>
      </c>
    </row>
    <row r="48" spans="2:6" ht="12" customHeight="1" x14ac:dyDescent="0.2">
      <c r="B48" s="6" t="s">
        <v>39</v>
      </c>
      <c r="C48" s="32">
        <v>8726</v>
      </c>
      <c r="D48" s="32">
        <v>8487</v>
      </c>
      <c r="E48" s="33">
        <v>97.261058904423564</v>
      </c>
    </row>
    <row r="49" spans="2:5" ht="12" customHeight="1" x14ac:dyDescent="0.2">
      <c r="B49" s="6" t="s">
        <v>40</v>
      </c>
      <c r="C49" s="32">
        <v>8183</v>
      </c>
      <c r="D49" s="32">
        <v>8165</v>
      </c>
      <c r="E49" s="33">
        <v>99.780031773188313</v>
      </c>
    </row>
    <row r="50" spans="2:5" ht="12" customHeight="1" x14ac:dyDescent="0.2">
      <c r="B50" s="9" t="s">
        <v>41</v>
      </c>
      <c r="C50" s="34">
        <v>7</v>
      </c>
      <c r="D50" s="34">
        <v>7</v>
      </c>
      <c r="E50" s="35">
        <v>100</v>
      </c>
    </row>
    <row r="51" spans="2:5" ht="12" customHeight="1" x14ac:dyDescent="0.2">
      <c r="B51" s="9" t="s">
        <v>42</v>
      </c>
      <c r="C51" s="34">
        <v>8176</v>
      </c>
      <c r="D51" s="34">
        <v>8158</v>
      </c>
      <c r="E51" s="35">
        <v>99.779843444226998</v>
      </c>
    </row>
    <row r="52" spans="2:5" ht="12" customHeight="1" x14ac:dyDescent="0.2">
      <c r="B52" s="6" t="s">
        <v>43</v>
      </c>
      <c r="C52" s="32">
        <v>543</v>
      </c>
      <c r="D52" s="32">
        <v>322</v>
      </c>
      <c r="E52" s="33">
        <v>59.300184162062621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543</v>
      </c>
      <c r="D54" s="34">
        <v>322</v>
      </c>
      <c r="E54" s="35">
        <v>59.300184162062621</v>
      </c>
    </row>
    <row r="55" spans="2:5" ht="12" customHeight="1" x14ac:dyDescent="0.2">
      <c r="B55" s="6" t="s">
        <v>44</v>
      </c>
      <c r="C55" s="32">
        <v>11</v>
      </c>
      <c r="D55" s="32">
        <v>11</v>
      </c>
      <c r="E55" s="33">
        <v>100</v>
      </c>
    </row>
    <row r="56" spans="2:5" ht="12" customHeight="1" x14ac:dyDescent="0.2">
      <c r="B56" s="6" t="s">
        <v>45</v>
      </c>
      <c r="C56" s="32">
        <v>11</v>
      </c>
      <c r="D56" s="32">
        <v>11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-6788</v>
      </c>
      <c r="D58" s="32">
        <v>-6788</v>
      </c>
      <c r="E58" s="33">
        <v>100</v>
      </c>
    </row>
    <row r="59" spans="2:5" ht="12" customHeight="1" x14ac:dyDescent="0.2">
      <c r="B59" s="6" t="s">
        <v>48</v>
      </c>
      <c r="C59" s="32">
        <v>-6788</v>
      </c>
      <c r="D59" s="32">
        <v>-6788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10265</v>
      </c>
      <c r="D61" s="32">
        <v>8603</v>
      </c>
      <c r="E61" s="33">
        <v>83.80905991232342</v>
      </c>
    </row>
    <row r="62" spans="2:5" s="4" customFormat="1" ht="12" customHeight="1" x14ac:dyDescent="0.2">
      <c r="B62" s="6" t="s">
        <v>51</v>
      </c>
      <c r="C62" s="32">
        <v>10187</v>
      </c>
      <c r="D62" s="32">
        <v>8525</v>
      </c>
      <c r="E62" s="33">
        <v>83.685088838716013</v>
      </c>
    </row>
    <row r="63" spans="2:5" ht="12" customHeight="1" x14ac:dyDescent="0.2">
      <c r="B63" s="6" t="s">
        <v>90</v>
      </c>
      <c r="C63" s="32">
        <v>78</v>
      </c>
      <c r="D63" s="32">
        <v>78</v>
      </c>
      <c r="E63" s="33">
        <v>100</v>
      </c>
    </row>
    <row r="64" spans="2:5" ht="12" customHeight="1" x14ac:dyDescent="0.2">
      <c r="B64" s="6" t="s">
        <v>52</v>
      </c>
      <c r="C64" s="32">
        <v>19</v>
      </c>
      <c r="D64" s="32">
        <v>19</v>
      </c>
      <c r="E64" s="33">
        <v>100</v>
      </c>
    </row>
    <row r="65" spans="2:5" ht="12" customHeight="1" x14ac:dyDescent="0.2">
      <c r="B65" s="6" t="s">
        <v>85</v>
      </c>
      <c r="C65" s="22">
        <v>4</v>
      </c>
      <c r="D65" s="22">
        <v>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</v>
      </c>
      <c r="D67" s="22">
        <v>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v>100</v>
      </c>
    </row>
    <row r="70" spans="2:5" ht="12" customHeight="1" x14ac:dyDescent="0.2">
      <c r="B70" s="6" t="s">
        <v>89</v>
      </c>
      <c r="C70" s="22">
        <v>118924</v>
      </c>
      <c r="D70" s="22">
        <v>29675</v>
      </c>
      <c r="E70" s="23">
        <v>24.952911102889242</v>
      </c>
    </row>
    <row r="71" spans="2:5" ht="12" customHeight="1" x14ac:dyDescent="0.2">
      <c r="B71" s="6" t="s">
        <v>57</v>
      </c>
      <c r="C71" s="32">
        <v>20004</v>
      </c>
      <c r="D71" s="32">
        <v>-1131</v>
      </c>
      <c r="E71" s="33">
        <v>-5.6538692261547689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21303</v>
      </c>
      <c r="D74" s="36">
        <v>176</v>
      </c>
      <c r="E74" s="37">
        <v>0.82617471717598456</v>
      </c>
    </row>
    <row r="75" spans="2:5" ht="12" customHeight="1" x14ac:dyDescent="0.2">
      <c r="B75" s="6" t="s">
        <v>61</v>
      </c>
      <c r="C75" s="32">
        <v>-1299</v>
      </c>
      <c r="D75" s="32">
        <v>-1307</v>
      </c>
      <c r="E75" s="33">
        <v>100.61585835257891</v>
      </c>
    </row>
    <row r="76" spans="2:5" ht="12" customHeight="1" x14ac:dyDescent="0.2">
      <c r="B76" s="6" t="s">
        <v>62</v>
      </c>
      <c r="C76" s="32">
        <v>2160</v>
      </c>
      <c r="D76" s="32">
        <v>1960</v>
      </c>
      <c r="E76" s="33">
        <v>90.740740740740748</v>
      </c>
    </row>
    <row r="77" spans="2:5" ht="12" customHeight="1" x14ac:dyDescent="0.2">
      <c r="B77" s="6" t="s">
        <v>63</v>
      </c>
      <c r="C77" s="32">
        <v>768</v>
      </c>
      <c r="D77" s="32">
        <v>688</v>
      </c>
      <c r="E77" s="33">
        <v>89.583333333333343</v>
      </c>
    </row>
    <row r="78" spans="2:5" ht="12" customHeight="1" x14ac:dyDescent="0.2">
      <c r="B78" s="6" t="s">
        <v>64</v>
      </c>
      <c r="C78" s="32">
        <v>1392</v>
      </c>
      <c r="D78" s="32">
        <v>1272</v>
      </c>
      <c r="E78" s="33">
        <v>91.379310344827587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49</v>
      </c>
      <c r="D81" s="34">
        <v>1</v>
      </c>
      <c r="E81" s="35">
        <v>2.0408163265306123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1343</v>
      </c>
      <c r="D86" s="34">
        <v>1271</v>
      </c>
      <c r="E86" s="35">
        <v>94.63886820551005</v>
      </c>
    </row>
    <row r="87" spans="2:5" ht="12" customHeight="1" x14ac:dyDescent="0.2">
      <c r="B87" s="6" t="s">
        <v>73</v>
      </c>
      <c r="C87" s="32">
        <v>92801</v>
      </c>
      <c r="D87" s="32">
        <v>25009</v>
      </c>
      <c r="E87" s="33">
        <v>26.94906304888956</v>
      </c>
    </row>
    <row r="88" spans="2:5" ht="12" customHeight="1" x14ac:dyDescent="0.2">
      <c r="B88" s="6" t="s">
        <v>74</v>
      </c>
      <c r="C88" s="36">
        <v>1364</v>
      </c>
      <c r="D88" s="36">
        <v>960</v>
      </c>
      <c r="E88" s="37">
        <v>70.381231671554261</v>
      </c>
    </row>
    <row r="89" spans="2:5" ht="12" customHeight="1" x14ac:dyDescent="0.2">
      <c r="B89" s="6" t="s">
        <v>75</v>
      </c>
      <c r="C89" s="32">
        <v>25318</v>
      </c>
      <c r="D89" s="32">
        <v>8329</v>
      </c>
      <c r="E89" s="33">
        <v>32.897543249861762</v>
      </c>
    </row>
    <row r="90" spans="2:5" ht="12" customHeight="1" x14ac:dyDescent="0.2">
      <c r="B90" s="6" t="s">
        <v>76</v>
      </c>
      <c r="C90" s="32">
        <v>65923</v>
      </c>
      <c r="D90" s="32">
        <v>15657</v>
      </c>
      <c r="E90" s="33">
        <v>23.75043611486128</v>
      </c>
    </row>
    <row r="91" spans="2:5" ht="12" customHeight="1" x14ac:dyDescent="0.2">
      <c r="B91" s="6" t="s">
        <v>77</v>
      </c>
      <c r="C91" s="32">
        <v>196</v>
      </c>
      <c r="D91" s="32">
        <v>63</v>
      </c>
      <c r="E91" s="33">
        <v>32.142857142857146</v>
      </c>
    </row>
    <row r="92" spans="2:5" ht="12" customHeight="1" x14ac:dyDescent="0.2">
      <c r="B92" s="6" t="s">
        <v>78</v>
      </c>
      <c r="C92" s="32">
        <v>3959</v>
      </c>
      <c r="D92" s="32">
        <v>3837</v>
      </c>
      <c r="E92" s="33">
        <v>96.918413740843647</v>
      </c>
    </row>
    <row r="93" spans="2:5" ht="12" customHeight="1" x14ac:dyDescent="0.2">
      <c r="B93" s="6" t="s">
        <v>86</v>
      </c>
      <c r="C93" s="22">
        <v>1490</v>
      </c>
      <c r="D93" s="22">
        <v>1478</v>
      </c>
      <c r="E93" s="23">
        <v>99.194630872483231</v>
      </c>
    </row>
    <row r="94" spans="2:5" ht="12" customHeight="1" x14ac:dyDescent="0.2">
      <c r="B94" s="6" t="s">
        <v>79</v>
      </c>
      <c r="C94" s="32">
        <v>1488</v>
      </c>
      <c r="D94" s="32">
        <v>1476</v>
      </c>
      <c r="E94" s="23">
        <v>99.193548387096769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C8C8DAC2-309E-4FD4-A893-712E9435CA05}"/>
    <hyperlink ref="D4" location="ŞUBAT!A1" display="Şubat" xr:uid="{5F3EDA95-BD3A-4CA5-BE09-803FF4AE6232}"/>
    <hyperlink ref="E4" location="MART!A1" display="Mart" xr:uid="{CED42CC8-7DFE-4742-86E7-F2FC5EAB2DA8}"/>
    <hyperlink ref="C5" location="NİSAN!A1" display="Nisan" xr:uid="{06C01258-CF81-413D-8553-FDB9D58426D1}"/>
    <hyperlink ref="D5" location="MAYIS!A1" display="Mayıs" xr:uid="{6E76A841-A820-4A68-A69D-2AA5135D56D2}"/>
    <hyperlink ref="E5" location="HAZİRAN!A1" display="Haziran" xr:uid="{2DD47AC0-1E5B-42ED-9F0C-07F10BAF79E3}"/>
    <hyperlink ref="C6" location="TEMMUZ!A1" display="Temmuz" xr:uid="{80E8BE66-677A-4347-8D80-AE7FAF3EE4C4}"/>
    <hyperlink ref="D6" location="AĞUSTOS!A1" display="Ağustos" xr:uid="{A1F68454-2041-4C6A-9DD8-34EE71DADD8F}"/>
    <hyperlink ref="E6" location="EYLÜL!A1" display="Eylül" xr:uid="{A8B217A8-52FC-4C3C-95FB-E39D53FC185C}"/>
    <hyperlink ref="C7" location="EKİM!A1" display="Ekim" xr:uid="{B6507FA3-CB1C-4C10-8B91-0C63C2760E49}"/>
    <hyperlink ref="D7" location="KASIM!A1" display="Kasım" xr:uid="{9F3FA483-C3B8-4F27-9FF8-FC8DAE1CA835}"/>
    <hyperlink ref="E7" location="ARALIK!A1" display="Aralık" xr:uid="{6C1B0115-6EFE-4D51-B21C-9D3862D04C9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1E57-BEC1-41C9-B446-4BBBF3E067A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639179</v>
      </c>
      <c r="D10" s="22">
        <v>397686</v>
      </c>
      <c r="E10" s="23">
        <v>62.218251851202865</v>
      </c>
    </row>
    <row r="11" spans="2:5" ht="12" customHeight="1" x14ac:dyDescent="0.2">
      <c r="B11" s="7" t="s">
        <v>4</v>
      </c>
      <c r="C11" s="24">
        <v>512038</v>
      </c>
      <c r="D11" s="24">
        <v>360913</v>
      </c>
      <c r="E11" s="25">
        <v>70.485588960194363</v>
      </c>
    </row>
    <row r="12" spans="2:5" ht="12" customHeight="1" x14ac:dyDescent="0.2">
      <c r="B12" s="7" t="s">
        <v>5</v>
      </c>
      <c r="C12" s="24">
        <v>242592</v>
      </c>
      <c r="D12" s="24">
        <v>179289</v>
      </c>
      <c r="E12" s="25">
        <v>73.90556984566679</v>
      </c>
    </row>
    <row r="13" spans="2:5" ht="12" customHeight="1" x14ac:dyDescent="0.2">
      <c r="B13" s="7" t="s">
        <v>6</v>
      </c>
      <c r="C13" s="26">
        <v>200860</v>
      </c>
      <c r="D13" s="26">
        <v>154316</v>
      </c>
      <c r="E13" s="27">
        <v>76.827641143084733</v>
      </c>
    </row>
    <row r="14" spans="2:5" ht="12" customHeight="1" x14ac:dyDescent="0.2">
      <c r="B14" s="8" t="s">
        <v>7</v>
      </c>
      <c r="C14" s="28">
        <v>26274</v>
      </c>
      <c r="D14" s="28">
        <v>10812</v>
      </c>
      <c r="E14" s="29">
        <v>41.15094770495547</v>
      </c>
    </row>
    <row r="15" spans="2:5" ht="12" customHeight="1" x14ac:dyDescent="0.2">
      <c r="B15" s="8" t="s">
        <v>8</v>
      </c>
      <c r="C15" s="28">
        <v>2914</v>
      </c>
      <c r="D15" s="28">
        <v>1847</v>
      </c>
      <c r="E15" s="29">
        <v>63.383665065202464</v>
      </c>
    </row>
    <row r="16" spans="2:5" ht="12" customHeight="1" x14ac:dyDescent="0.2">
      <c r="B16" s="8" t="s">
        <v>9</v>
      </c>
      <c r="C16" s="28">
        <v>160153</v>
      </c>
      <c r="D16" s="28">
        <v>134034</v>
      </c>
      <c r="E16" s="29">
        <v>83.691220270616213</v>
      </c>
    </row>
    <row r="17" spans="2:5" ht="12" customHeight="1" x14ac:dyDescent="0.2">
      <c r="B17" s="8" t="s">
        <v>10</v>
      </c>
      <c r="C17" s="28">
        <v>11519</v>
      </c>
      <c r="D17" s="28">
        <v>7623</v>
      </c>
      <c r="E17" s="29">
        <v>66.177619585033426</v>
      </c>
    </row>
    <row r="18" spans="2:5" ht="12" customHeight="1" x14ac:dyDescent="0.2">
      <c r="B18" s="7" t="s">
        <v>11</v>
      </c>
      <c r="C18" s="24">
        <v>41732</v>
      </c>
      <c r="D18" s="24">
        <v>24973</v>
      </c>
      <c r="E18" s="25">
        <v>59.841368733825362</v>
      </c>
    </row>
    <row r="19" spans="2:5" ht="12" customHeight="1" x14ac:dyDescent="0.2">
      <c r="B19" s="8" t="s">
        <v>12</v>
      </c>
      <c r="C19" s="28">
        <v>19928</v>
      </c>
      <c r="D19" s="28">
        <v>5365</v>
      </c>
      <c r="E19" s="29">
        <v>26.921918908069049</v>
      </c>
    </row>
    <row r="20" spans="2:5" ht="12" customHeight="1" x14ac:dyDescent="0.2">
      <c r="B20" s="8" t="s">
        <v>13</v>
      </c>
      <c r="C20" s="28">
        <v>46</v>
      </c>
      <c r="D20" s="28">
        <v>37</v>
      </c>
      <c r="E20" s="29">
        <v>80.434782608695656</v>
      </c>
    </row>
    <row r="21" spans="2:5" ht="12" customHeight="1" x14ac:dyDescent="0.2">
      <c r="B21" s="8" t="s">
        <v>14</v>
      </c>
      <c r="C21" s="28">
        <v>21758</v>
      </c>
      <c r="D21" s="28">
        <v>19571</v>
      </c>
      <c r="E21" s="29">
        <v>89.948524680577265</v>
      </c>
    </row>
    <row r="22" spans="2:5" s="4" customFormat="1" ht="12" customHeight="1" x14ac:dyDescent="0.2">
      <c r="B22" s="7" t="s">
        <v>15</v>
      </c>
      <c r="C22" s="24">
        <v>43272</v>
      </c>
      <c r="D22" s="24">
        <v>33027</v>
      </c>
      <c r="E22" s="25">
        <v>76.324181919023843</v>
      </c>
    </row>
    <row r="23" spans="2:5" s="4" customFormat="1" ht="12" customHeight="1" x14ac:dyDescent="0.2">
      <c r="B23" s="8" t="s">
        <v>16</v>
      </c>
      <c r="C23" s="30">
        <v>412</v>
      </c>
      <c r="D23" s="30">
        <v>202</v>
      </c>
      <c r="E23" s="31">
        <v>49.029126213592235</v>
      </c>
    </row>
    <row r="24" spans="2:5" ht="12" customHeight="1" x14ac:dyDescent="0.2">
      <c r="B24" s="8" t="s">
        <v>17</v>
      </c>
      <c r="C24" s="30">
        <v>42860</v>
      </c>
      <c r="D24" s="30">
        <v>32825</v>
      </c>
      <c r="E24" s="31">
        <v>76.586560895940266</v>
      </c>
    </row>
    <row r="25" spans="2:5" s="4" customFormat="1" ht="12" customHeight="1" x14ac:dyDescent="0.2">
      <c r="B25" s="7" t="s">
        <v>18</v>
      </c>
      <c r="C25" s="24">
        <v>146191</v>
      </c>
      <c r="D25" s="24">
        <v>82519</v>
      </c>
      <c r="E25" s="25">
        <v>56.446019248790968</v>
      </c>
    </row>
    <row r="26" spans="2:5" ht="12" customHeight="1" x14ac:dyDescent="0.2">
      <c r="B26" s="7" t="s">
        <v>19</v>
      </c>
      <c r="C26" s="24">
        <v>91066</v>
      </c>
      <c r="D26" s="24">
        <v>45231</v>
      </c>
      <c r="E26" s="25">
        <v>49.668372389256142</v>
      </c>
    </row>
    <row r="27" spans="2:5" ht="12" customHeight="1" x14ac:dyDescent="0.2">
      <c r="B27" s="8" t="s">
        <v>20</v>
      </c>
      <c r="C27" s="28">
        <v>84241</v>
      </c>
      <c r="D27" s="28">
        <v>38865</v>
      </c>
      <c r="E27" s="29">
        <v>46.135492218753335</v>
      </c>
    </row>
    <row r="28" spans="2:5" ht="12" customHeight="1" x14ac:dyDescent="0.2">
      <c r="B28" s="8" t="s">
        <v>21</v>
      </c>
      <c r="C28" s="28">
        <v>6825</v>
      </c>
      <c r="D28" s="28">
        <v>6366</v>
      </c>
      <c r="E28" s="29">
        <v>93.274725274725284</v>
      </c>
    </row>
    <row r="29" spans="2:5" ht="12" customHeight="1" x14ac:dyDescent="0.2">
      <c r="B29" s="7" t="s">
        <v>22</v>
      </c>
      <c r="C29" s="26">
        <v>46393</v>
      </c>
      <c r="D29" s="26">
        <v>28902</v>
      </c>
      <c r="E29" s="27">
        <v>62.298191537516431</v>
      </c>
    </row>
    <row r="30" spans="2:5" ht="12" customHeight="1" x14ac:dyDescent="0.2">
      <c r="B30" s="8" t="s">
        <v>23</v>
      </c>
      <c r="C30" s="28">
        <v>18698</v>
      </c>
      <c r="D30" s="28">
        <v>1329</v>
      </c>
      <c r="E30" s="29">
        <v>7.1077120547652157</v>
      </c>
    </row>
    <row r="31" spans="2:5" s="4" customFormat="1" ht="12" customHeight="1" x14ac:dyDescent="0.2">
      <c r="B31" s="8" t="s">
        <v>24</v>
      </c>
      <c r="C31" s="28">
        <v>27566</v>
      </c>
      <c r="D31" s="28">
        <v>27520</v>
      </c>
      <c r="E31" s="29">
        <v>99.833127766088666</v>
      </c>
    </row>
    <row r="32" spans="2:5" ht="12" customHeight="1" x14ac:dyDescent="0.2">
      <c r="B32" s="8" t="s">
        <v>25</v>
      </c>
      <c r="C32" s="28">
        <v>128</v>
      </c>
      <c r="D32" s="28">
        <v>52</v>
      </c>
      <c r="E32" s="29">
        <v>40.625</v>
      </c>
    </row>
    <row r="33" spans="2:6" ht="12" customHeight="1" x14ac:dyDescent="0.2">
      <c r="B33" s="8" t="s">
        <v>26</v>
      </c>
      <c r="C33" s="28">
        <v>0</v>
      </c>
      <c r="D33" s="28">
        <v>0</v>
      </c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1</v>
      </c>
      <c r="D35" s="28">
        <v>1</v>
      </c>
      <c r="E35" s="29">
        <v>100</v>
      </c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8732</v>
      </c>
      <c r="D37" s="26">
        <v>8386</v>
      </c>
      <c r="E37" s="27">
        <v>96.037562986715528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2866</v>
      </c>
      <c r="D40" s="24">
        <v>2866</v>
      </c>
      <c r="E40" s="25">
        <v>100</v>
      </c>
    </row>
    <row r="41" spans="2:6" s="4" customFormat="1" ht="12" customHeight="1" x14ac:dyDescent="0.2">
      <c r="B41" s="8" t="s">
        <v>33</v>
      </c>
      <c r="C41" s="30">
        <v>66</v>
      </c>
      <c r="D41" s="30">
        <v>66</v>
      </c>
      <c r="E41" s="31">
        <v>100</v>
      </c>
    </row>
    <row r="42" spans="2:6" ht="12" customHeight="1" x14ac:dyDescent="0.2">
      <c r="B42" s="8" t="s">
        <v>34</v>
      </c>
      <c r="C42" s="30">
        <v>2800</v>
      </c>
      <c r="D42" s="30">
        <v>2800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39549</v>
      </c>
      <c r="D44" s="24">
        <v>30250</v>
      </c>
      <c r="E44" s="25">
        <v>76.48739538294268</v>
      </c>
    </row>
    <row r="45" spans="2:6" ht="12" customHeight="1" x14ac:dyDescent="0.2">
      <c r="B45" s="7" t="s">
        <v>37</v>
      </c>
      <c r="C45" s="26">
        <v>37278</v>
      </c>
      <c r="D45" s="26">
        <v>32841</v>
      </c>
      <c r="E45" s="27">
        <v>88.097537421535492</v>
      </c>
      <c r="F45" s="5"/>
    </row>
    <row r="46" spans="2:6" ht="12" customHeight="1" x14ac:dyDescent="0.2">
      <c r="B46" s="7" t="s">
        <v>38</v>
      </c>
      <c r="C46" s="26">
        <v>290</v>
      </c>
      <c r="D46" s="26">
        <v>121</v>
      </c>
      <c r="E46" s="27">
        <v>41.724137931034484</v>
      </c>
    </row>
    <row r="47" spans="2:6" ht="12" customHeight="1" x14ac:dyDescent="0.2">
      <c r="B47" s="6" t="s">
        <v>84</v>
      </c>
      <c r="C47" s="22">
        <v>10544</v>
      </c>
      <c r="D47" s="22">
        <v>8615</v>
      </c>
      <c r="E47" s="27">
        <v>81.705235204855839</v>
      </c>
    </row>
    <row r="48" spans="2:6" ht="12" customHeight="1" x14ac:dyDescent="0.2">
      <c r="B48" s="6" t="s">
        <v>39</v>
      </c>
      <c r="C48" s="32">
        <v>8091</v>
      </c>
      <c r="D48" s="32">
        <v>7841</v>
      </c>
      <c r="E48" s="33">
        <v>96.910147076999138</v>
      </c>
    </row>
    <row r="49" spans="2:5" ht="12" customHeight="1" x14ac:dyDescent="0.2">
      <c r="B49" s="6" t="s">
        <v>40</v>
      </c>
      <c r="C49" s="32">
        <v>7556</v>
      </c>
      <c r="D49" s="32">
        <v>7543</v>
      </c>
      <c r="E49" s="33">
        <v>99.827951296982533</v>
      </c>
    </row>
    <row r="50" spans="2:5" ht="12" customHeight="1" x14ac:dyDescent="0.2">
      <c r="B50" s="9" t="s">
        <v>41</v>
      </c>
      <c r="C50" s="34">
        <v>7</v>
      </c>
      <c r="D50" s="34">
        <v>7</v>
      </c>
      <c r="E50" s="35">
        <v>100</v>
      </c>
    </row>
    <row r="51" spans="2:5" ht="12" customHeight="1" x14ac:dyDescent="0.2">
      <c r="B51" s="9" t="s">
        <v>42</v>
      </c>
      <c r="C51" s="34">
        <v>7549</v>
      </c>
      <c r="D51" s="34">
        <v>7536</v>
      </c>
      <c r="E51" s="35">
        <v>99.827791760498073</v>
      </c>
    </row>
    <row r="52" spans="2:5" ht="12" customHeight="1" x14ac:dyDescent="0.2">
      <c r="B52" s="6" t="s">
        <v>43</v>
      </c>
      <c r="C52" s="32">
        <v>535</v>
      </c>
      <c r="D52" s="32">
        <v>298</v>
      </c>
      <c r="E52" s="33">
        <v>55.700934579439256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535</v>
      </c>
      <c r="D54" s="34">
        <v>298</v>
      </c>
      <c r="E54" s="35">
        <v>55.700934579439256</v>
      </c>
    </row>
    <row r="55" spans="2:5" ht="12" customHeight="1" x14ac:dyDescent="0.2">
      <c r="B55" s="6" t="s">
        <v>44</v>
      </c>
      <c r="C55" s="32">
        <v>11</v>
      </c>
      <c r="D55" s="32">
        <v>11</v>
      </c>
      <c r="E55" s="33">
        <v>100</v>
      </c>
    </row>
    <row r="56" spans="2:5" ht="12" customHeight="1" x14ac:dyDescent="0.2">
      <c r="B56" s="6" t="s">
        <v>45</v>
      </c>
      <c r="C56" s="32">
        <v>11</v>
      </c>
      <c r="D56" s="32">
        <v>11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-7090</v>
      </c>
      <c r="D58" s="32">
        <v>-7090</v>
      </c>
      <c r="E58" s="33">
        <v>100</v>
      </c>
    </row>
    <row r="59" spans="2:5" ht="12" customHeight="1" x14ac:dyDescent="0.2">
      <c r="B59" s="6" t="s">
        <v>48</v>
      </c>
      <c r="C59" s="32">
        <v>-7090</v>
      </c>
      <c r="D59" s="32">
        <v>-7090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9513</v>
      </c>
      <c r="D61" s="32">
        <v>7834</v>
      </c>
      <c r="E61" s="33">
        <v>82.350467780931353</v>
      </c>
    </row>
    <row r="62" spans="2:5" s="4" customFormat="1" ht="12" customHeight="1" x14ac:dyDescent="0.2">
      <c r="B62" s="6" t="s">
        <v>51</v>
      </c>
      <c r="C62" s="32">
        <v>9438</v>
      </c>
      <c r="D62" s="32">
        <v>7759</v>
      </c>
      <c r="E62" s="33">
        <v>82.210214028395839</v>
      </c>
    </row>
    <row r="63" spans="2:5" ht="12" customHeight="1" x14ac:dyDescent="0.2">
      <c r="B63" s="6" t="s">
        <v>90</v>
      </c>
      <c r="C63" s="32">
        <v>75</v>
      </c>
      <c r="D63" s="32">
        <v>75</v>
      </c>
      <c r="E63" s="33">
        <v>100</v>
      </c>
    </row>
    <row r="64" spans="2:5" ht="12" customHeight="1" x14ac:dyDescent="0.2">
      <c r="B64" s="6" t="s">
        <v>52</v>
      </c>
      <c r="C64" s="32">
        <v>19</v>
      </c>
      <c r="D64" s="32">
        <v>19</v>
      </c>
      <c r="E64" s="33">
        <v>100</v>
      </c>
    </row>
    <row r="65" spans="2:5" ht="12" customHeight="1" x14ac:dyDescent="0.2">
      <c r="B65" s="6" t="s">
        <v>85</v>
      </c>
      <c r="C65" s="22">
        <v>4</v>
      </c>
      <c r="D65" s="22">
        <v>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</v>
      </c>
      <c r="D67" s="22">
        <v>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v>100</v>
      </c>
    </row>
    <row r="70" spans="2:5" ht="12" customHeight="1" x14ac:dyDescent="0.2">
      <c r="B70" s="6" t="s">
        <v>89</v>
      </c>
      <c r="C70" s="22">
        <v>115188</v>
      </c>
      <c r="D70" s="22">
        <v>26761</v>
      </c>
      <c r="E70" s="23">
        <v>23.232454769594053</v>
      </c>
    </row>
    <row r="71" spans="2:5" ht="12" customHeight="1" x14ac:dyDescent="0.2">
      <c r="B71" s="6" t="s">
        <v>57</v>
      </c>
      <c r="C71" s="32">
        <v>19886</v>
      </c>
      <c r="D71" s="32">
        <v>-1188</v>
      </c>
      <c r="E71" s="33">
        <v>-5.9740520969526294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21226</v>
      </c>
      <c r="D74" s="36">
        <v>160</v>
      </c>
      <c r="E74" s="37">
        <v>0.75379251860925278</v>
      </c>
    </row>
    <row r="75" spans="2:5" ht="12" customHeight="1" x14ac:dyDescent="0.2">
      <c r="B75" s="6" t="s">
        <v>61</v>
      </c>
      <c r="C75" s="32">
        <v>-1340</v>
      </c>
      <c r="D75" s="32">
        <v>-1348</v>
      </c>
      <c r="E75" s="33">
        <v>100.59701492537314</v>
      </c>
    </row>
    <row r="76" spans="2:5" ht="12" customHeight="1" x14ac:dyDescent="0.2">
      <c r="B76" s="6" t="s">
        <v>62</v>
      </c>
      <c r="C76" s="32">
        <v>1989</v>
      </c>
      <c r="D76" s="32">
        <v>1801</v>
      </c>
      <c r="E76" s="33">
        <v>90.548014077425847</v>
      </c>
    </row>
    <row r="77" spans="2:5" ht="12" customHeight="1" x14ac:dyDescent="0.2">
      <c r="B77" s="6" t="s">
        <v>63</v>
      </c>
      <c r="C77" s="32">
        <v>709</v>
      </c>
      <c r="D77" s="32">
        <v>642</v>
      </c>
      <c r="E77" s="33">
        <v>90.550070521861784</v>
      </c>
    </row>
    <row r="78" spans="2:5" ht="12" customHeight="1" x14ac:dyDescent="0.2">
      <c r="B78" s="6" t="s">
        <v>64</v>
      </c>
      <c r="C78" s="32">
        <v>1280</v>
      </c>
      <c r="D78" s="32">
        <v>1159</v>
      </c>
      <c r="E78" s="33">
        <v>90.546875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49</v>
      </c>
      <c r="D81" s="34">
        <v>1</v>
      </c>
      <c r="E81" s="35">
        <v>2.0408163265306123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1231</v>
      </c>
      <c r="D86" s="34">
        <v>1158</v>
      </c>
      <c r="E86" s="35">
        <v>94.069861900893585</v>
      </c>
    </row>
    <row r="87" spans="2:5" ht="12" customHeight="1" x14ac:dyDescent="0.2">
      <c r="B87" s="6" t="s">
        <v>73</v>
      </c>
      <c r="C87" s="32">
        <v>89648</v>
      </c>
      <c r="D87" s="32">
        <v>22607</v>
      </c>
      <c r="E87" s="33">
        <v>25.217517401392108</v>
      </c>
    </row>
    <row r="88" spans="2:5" ht="12" customHeight="1" x14ac:dyDescent="0.2">
      <c r="B88" s="6" t="s">
        <v>74</v>
      </c>
      <c r="C88" s="36">
        <v>1294</v>
      </c>
      <c r="D88" s="36">
        <v>894</v>
      </c>
      <c r="E88" s="37">
        <v>69.08809891808346</v>
      </c>
    </row>
    <row r="89" spans="2:5" ht="12" customHeight="1" x14ac:dyDescent="0.2">
      <c r="B89" s="6" t="s">
        <v>75</v>
      </c>
      <c r="C89" s="32">
        <v>24404</v>
      </c>
      <c r="D89" s="32">
        <v>7622</v>
      </c>
      <c r="E89" s="33">
        <v>31.232584822160302</v>
      </c>
    </row>
    <row r="90" spans="2:5" ht="12" customHeight="1" x14ac:dyDescent="0.2">
      <c r="B90" s="6" t="s">
        <v>76</v>
      </c>
      <c r="C90" s="32">
        <v>63754</v>
      </c>
      <c r="D90" s="32">
        <v>14029</v>
      </c>
      <c r="E90" s="33">
        <v>22.004893810584434</v>
      </c>
    </row>
    <row r="91" spans="2:5" ht="12" customHeight="1" x14ac:dyDescent="0.2">
      <c r="B91" s="6" t="s">
        <v>77</v>
      </c>
      <c r="C91" s="32">
        <v>196</v>
      </c>
      <c r="D91" s="32">
        <v>62</v>
      </c>
      <c r="E91" s="33">
        <v>31.632653061224492</v>
      </c>
    </row>
    <row r="92" spans="2:5" ht="12" customHeight="1" x14ac:dyDescent="0.2">
      <c r="B92" s="6" t="s">
        <v>78</v>
      </c>
      <c r="C92" s="32">
        <v>3665</v>
      </c>
      <c r="D92" s="32">
        <v>3541</v>
      </c>
      <c r="E92" s="33">
        <v>96.616643929058668</v>
      </c>
    </row>
    <row r="93" spans="2:5" ht="12" customHeight="1" x14ac:dyDescent="0.2">
      <c r="B93" s="6" t="s">
        <v>86</v>
      </c>
      <c r="C93" s="22">
        <v>1405</v>
      </c>
      <c r="D93" s="22">
        <v>1393</v>
      </c>
      <c r="E93" s="23">
        <v>99.14590747330962</v>
      </c>
    </row>
    <row r="94" spans="2:5" ht="12" customHeight="1" x14ac:dyDescent="0.2">
      <c r="B94" s="6" t="s">
        <v>79</v>
      </c>
      <c r="C94" s="32">
        <v>1405</v>
      </c>
      <c r="D94" s="32">
        <v>1393</v>
      </c>
      <c r="E94" s="23">
        <v>99.14590747330962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BF29153-F588-4F05-BFFE-CF0B6150B5C3}"/>
    <hyperlink ref="D4" location="ŞUBAT!A1" display="Şubat" xr:uid="{A72E08C7-FC40-479E-A02E-63F26107A781}"/>
    <hyperlink ref="E4" location="MART!A1" display="Mart" xr:uid="{A45B0A99-5653-4DB3-ADA6-BBE834F06451}"/>
    <hyperlink ref="C5" location="NİSAN!A1" display="Nisan" xr:uid="{AB070E7F-D202-4F74-9BCB-62D344329714}"/>
    <hyperlink ref="D5" location="MAYIS!A1" display="Mayıs" xr:uid="{16D94AF9-6C1F-46D1-9EDC-17D443C5FCD6}"/>
    <hyperlink ref="E5" location="HAZİRAN!A1" display="Haziran" xr:uid="{6009902B-462C-42B7-A430-586D762E39C6}"/>
    <hyperlink ref="C6" location="TEMMUZ!A1" display="Temmuz" xr:uid="{3D9D2813-FC3A-40B0-9D35-07358FD9006E}"/>
    <hyperlink ref="D6" location="AĞUSTOS!A1" display="Ağustos" xr:uid="{A1568BEB-F128-459A-943B-B500FCEECB3C}"/>
    <hyperlink ref="E6" location="EYLÜL!A1" display="Eylül" xr:uid="{63752016-BB8C-42D1-8FFD-B8CFF5762CDD}"/>
    <hyperlink ref="C7" location="EKİM!A1" display="Ekim" xr:uid="{0E0506AA-80F3-4F70-A3DC-0485D91CDE6F}"/>
    <hyperlink ref="D7" location="KASIM!A1" display="Kasım" xr:uid="{4B9E265F-CC3D-488A-869B-D54890E6B68B}"/>
    <hyperlink ref="E7" location="ARALIK!A1" display="Aralık" xr:uid="{A756EC17-48F4-4337-A61E-8630893D1C8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8CCC-F039-42E3-8126-800A33BC0A20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599026</v>
      </c>
      <c r="D10" s="22">
        <v>360552</v>
      </c>
      <c r="E10" s="23">
        <v>60.189707959253859</v>
      </c>
    </row>
    <row r="11" spans="2:5" ht="12" customHeight="1" x14ac:dyDescent="0.2">
      <c r="B11" s="7" t="s">
        <v>4</v>
      </c>
      <c r="C11" s="24">
        <v>476657</v>
      </c>
      <c r="D11" s="24">
        <v>327921</v>
      </c>
      <c r="E11" s="25">
        <v>68.796010548465674</v>
      </c>
    </row>
    <row r="12" spans="2:5" ht="12" customHeight="1" x14ac:dyDescent="0.2">
      <c r="B12" s="7" t="s">
        <v>5</v>
      </c>
      <c r="C12" s="24">
        <v>223331</v>
      </c>
      <c r="D12" s="24">
        <v>161547</v>
      </c>
      <c r="E12" s="25">
        <v>72.335233353184293</v>
      </c>
    </row>
    <row r="13" spans="2:5" ht="12" customHeight="1" x14ac:dyDescent="0.2">
      <c r="B13" s="7" t="s">
        <v>6</v>
      </c>
      <c r="C13" s="26">
        <v>181651</v>
      </c>
      <c r="D13" s="26">
        <v>136951</v>
      </c>
      <c r="E13" s="27">
        <v>75.392373287237618</v>
      </c>
    </row>
    <row r="14" spans="2:5" ht="12" customHeight="1" x14ac:dyDescent="0.2">
      <c r="B14" s="8" t="s">
        <v>7</v>
      </c>
      <c r="C14" s="28">
        <v>26211</v>
      </c>
      <c r="D14" s="28">
        <v>10513</v>
      </c>
      <c r="E14" s="29">
        <v>40.109114493914767</v>
      </c>
    </row>
    <row r="15" spans="2:5" ht="12" customHeight="1" x14ac:dyDescent="0.2">
      <c r="B15" s="8" t="s">
        <v>8</v>
      </c>
      <c r="C15" s="28">
        <v>2896</v>
      </c>
      <c r="D15" s="28">
        <v>1810</v>
      </c>
      <c r="E15" s="29">
        <v>62.5</v>
      </c>
    </row>
    <row r="16" spans="2:5" ht="12" customHeight="1" x14ac:dyDescent="0.2">
      <c r="B16" s="8" t="s">
        <v>9</v>
      </c>
      <c r="C16" s="28">
        <v>141175</v>
      </c>
      <c r="D16" s="28">
        <v>117097</v>
      </c>
      <c r="E16" s="29">
        <v>82.944572339295192</v>
      </c>
    </row>
    <row r="17" spans="2:5" ht="12" customHeight="1" x14ac:dyDescent="0.2">
      <c r="B17" s="8" t="s">
        <v>10</v>
      </c>
      <c r="C17" s="28">
        <v>11369</v>
      </c>
      <c r="D17" s="28">
        <v>7531</v>
      </c>
      <c r="E17" s="29">
        <v>66.241533995953901</v>
      </c>
    </row>
    <row r="18" spans="2:5" ht="12" customHeight="1" x14ac:dyDescent="0.2">
      <c r="B18" s="7" t="s">
        <v>11</v>
      </c>
      <c r="C18" s="24">
        <v>41680</v>
      </c>
      <c r="D18" s="24">
        <v>24596</v>
      </c>
      <c r="E18" s="25">
        <v>59.011516314779264</v>
      </c>
    </row>
    <row r="19" spans="2:5" ht="12" customHeight="1" x14ac:dyDescent="0.2">
      <c r="B19" s="8" t="s">
        <v>12</v>
      </c>
      <c r="C19" s="28">
        <v>20363</v>
      </c>
      <c r="D19" s="28">
        <v>5105</v>
      </c>
      <c r="E19" s="29">
        <v>25.069979865442221</v>
      </c>
    </row>
    <row r="20" spans="2:5" ht="12" customHeight="1" x14ac:dyDescent="0.2">
      <c r="B20" s="8" t="s">
        <v>13</v>
      </c>
      <c r="C20" s="28">
        <v>46</v>
      </c>
      <c r="D20" s="28">
        <v>37</v>
      </c>
      <c r="E20" s="29">
        <v>80.434782608695656</v>
      </c>
    </row>
    <row r="21" spans="2:5" ht="12" customHeight="1" x14ac:dyDescent="0.2">
      <c r="B21" s="8" t="s">
        <v>14</v>
      </c>
      <c r="C21" s="28">
        <v>21271</v>
      </c>
      <c r="D21" s="28">
        <v>19454</v>
      </c>
      <c r="E21" s="29">
        <v>91.45785341544827</v>
      </c>
    </row>
    <row r="22" spans="2:5" s="4" customFormat="1" ht="12" customHeight="1" x14ac:dyDescent="0.2">
      <c r="B22" s="7" t="s">
        <v>15</v>
      </c>
      <c r="C22" s="24">
        <v>43200</v>
      </c>
      <c r="D22" s="24">
        <v>31912</v>
      </c>
      <c r="E22" s="25">
        <v>73.870370370370381</v>
      </c>
    </row>
    <row r="23" spans="2:5" s="4" customFormat="1" ht="12" customHeight="1" x14ac:dyDescent="0.2">
      <c r="B23" s="8" t="s">
        <v>16</v>
      </c>
      <c r="C23" s="30">
        <v>379</v>
      </c>
      <c r="D23" s="30">
        <v>155</v>
      </c>
      <c r="E23" s="31">
        <v>40.897097625329813</v>
      </c>
    </row>
    <row r="24" spans="2:5" ht="12" customHeight="1" x14ac:dyDescent="0.2">
      <c r="B24" s="8" t="s">
        <v>17</v>
      </c>
      <c r="C24" s="30">
        <v>42821</v>
      </c>
      <c r="D24" s="30">
        <v>31757</v>
      </c>
      <c r="E24" s="31">
        <v>74.162210130543428</v>
      </c>
    </row>
    <row r="25" spans="2:5" s="4" customFormat="1" ht="12" customHeight="1" x14ac:dyDescent="0.2">
      <c r="B25" s="7" t="s">
        <v>18</v>
      </c>
      <c r="C25" s="24">
        <v>136665</v>
      </c>
      <c r="D25" s="24">
        <v>74783</v>
      </c>
      <c r="E25" s="25">
        <v>54.719935608970836</v>
      </c>
    </row>
    <row r="26" spans="2:5" ht="12" customHeight="1" x14ac:dyDescent="0.2">
      <c r="B26" s="7" t="s">
        <v>19</v>
      </c>
      <c r="C26" s="24">
        <v>86673</v>
      </c>
      <c r="D26" s="24">
        <v>42246</v>
      </c>
      <c r="E26" s="25">
        <v>48.741822712955589</v>
      </c>
    </row>
    <row r="27" spans="2:5" ht="12" customHeight="1" x14ac:dyDescent="0.2">
      <c r="B27" s="8" t="s">
        <v>20</v>
      </c>
      <c r="C27" s="28">
        <v>80447</v>
      </c>
      <c r="D27" s="28">
        <v>36453</v>
      </c>
      <c r="E27" s="29">
        <v>45.313063259040113</v>
      </c>
    </row>
    <row r="28" spans="2:5" ht="12" customHeight="1" x14ac:dyDescent="0.2">
      <c r="B28" s="8" t="s">
        <v>21</v>
      </c>
      <c r="C28" s="28">
        <v>6226</v>
      </c>
      <c r="D28" s="28">
        <v>5793</v>
      </c>
      <c r="E28" s="29">
        <v>93.045293928686164</v>
      </c>
    </row>
    <row r="29" spans="2:5" ht="12" customHeight="1" x14ac:dyDescent="0.2">
      <c r="B29" s="7" t="s">
        <v>22</v>
      </c>
      <c r="C29" s="26">
        <v>42555</v>
      </c>
      <c r="D29" s="26">
        <v>25447</v>
      </c>
      <c r="E29" s="27">
        <v>59.797908588884972</v>
      </c>
    </row>
    <row r="30" spans="2:5" ht="12" customHeight="1" x14ac:dyDescent="0.2">
      <c r="B30" s="8" t="s">
        <v>23</v>
      </c>
      <c r="C30" s="28">
        <v>18064</v>
      </c>
      <c r="D30" s="28">
        <v>1082</v>
      </c>
      <c r="E30" s="29">
        <v>5.9898139946855622</v>
      </c>
    </row>
    <row r="31" spans="2:5" s="4" customFormat="1" ht="12" customHeight="1" x14ac:dyDescent="0.2">
      <c r="B31" s="8" t="s">
        <v>24</v>
      </c>
      <c r="C31" s="28">
        <v>24395</v>
      </c>
      <c r="D31" s="28">
        <v>24339</v>
      </c>
      <c r="E31" s="29">
        <v>99.770444763271158</v>
      </c>
    </row>
    <row r="32" spans="2:5" ht="12" customHeight="1" x14ac:dyDescent="0.2">
      <c r="B32" s="8" t="s">
        <v>25</v>
      </c>
      <c r="C32" s="28">
        <v>96</v>
      </c>
      <c r="D32" s="28">
        <v>26</v>
      </c>
      <c r="E32" s="29">
        <v>27.083333333333332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>
        <v>0</v>
      </c>
      <c r="D35" s="28">
        <v>0</v>
      </c>
      <c r="E35" s="29"/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7437</v>
      </c>
      <c r="D37" s="26">
        <v>7090</v>
      </c>
      <c r="E37" s="27">
        <v>95.334140110259511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2620</v>
      </c>
      <c r="D40" s="24">
        <v>2620</v>
      </c>
      <c r="E40" s="25">
        <v>100</v>
      </c>
    </row>
    <row r="41" spans="2:6" s="4" customFormat="1" ht="12" customHeight="1" x14ac:dyDescent="0.2">
      <c r="B41" s="8" t="s">
        <v>33</v>
      </c>
      <c r="C41" s="30">
        <v>62</v>
      </c>
      <c r="D41" s="30">
        <v>62</v>
      </c>
      <c r="E41" s="31">
        <v>100</v>
      </c>
    </row>
    <row r="42" spans="2:6" ht="12" customHeight="1" x14ac:dyDescent="0.2">
      <c r="B42" s="8" t="s">
        <v>34</v>
      </c>
      <c r="C42" s="30">
        <v>2558</v>
      </c>
      <c r="D42" s="30">
        <v>2558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36819</v>
      </c>
      <c r="D44" s="24">
        <v>27629</v>
      </c>
      <c r="E44" s="25">
        <v>75.040060838154204</v>
      </c>
    </row>
    <row r="45" spans="2:6" ht="12" customHeight="1" x14ac:dyDescent="0.2">
      <c r="B45" s="7" t="s">
        <v>37</v>
      </c>
      <c r="C45" s="26">
        <v>33733</v>
      </c>
      <c r="D45" s="26">
        <v>29311</v>
      </c>
      <c r="E45" s="27">
        <v>86.891174813980371</v>
      </c>
      <c r="F45" s="5"/>
    </row>
    <row r="46" spans="2:6" ht="12" customHeight="1" x14ac:dyDescent="0.2">
      <c r="B46" s="7" t="s">
        <v>38</v>
      </c>
      <c r="C46" s="26">
        <v>289</v>
      </c>
      <c r="D46" s="26">
        <v>119</v>
      </c>
      <c r="E46" s="27">
        <v>41.17647058823529</v>
      </c>
    </row>
    <row r="47" spans="2:6" ht="12" customHeight="1" x14ac:dyDescent="0.2">
      <c r="B47" s="6" t="s">
        <v>84</v>
      </c>
      <c r="C47" s="22">
        <v>8775</v>
      </c>
      <c r="D47" s="22">
        <v>6817</v>
      </c>
      <c r="E47" s="27">
        <v>77.686609686609685</v>
      </c>
    </row>
    <row r="48" spans="2:6" ht="12" customHeight="1" x14ac:dyDescent="0.2">
      <c r="B48" s="6" t="s">
        <v>39</v>
      </c>
      <c r="C48" s="32">
        <v>7365</v>
      </c>
      <c r="D48" s="32">
        <v>7097</v>
      </c>
      <c r="E48" s="33">
        <v>96.361167684996602</v>
      </c>
    </row>
    <row r="49" spans="2:5" ht="12" customHeight="1" x14ac:dyDescent="0.2">
      <c r="B49" s="6" t="s">
        <v>40</v>
      </c>
      <c r="C49" s="32">
        <v>6845</v>
      </c>
      <c r="D49" s="32">
        <v>6828</v>
      </c>
      <c r="E49" s="33">
        <v>99.75164353542732</v>
      </c>
    </row>
    <row r="50" spans="2:5" ht="12" customHeight="1" x14ac:dyDescent="0.2">
      <c r="B50" s="9" t="s">
        <v>41</v>
      </c>
      <c r="C50" s="34">
        <v>6</v>
      </c>
      <c r="D50" s="34">
        <v>6</v>
      </c>
      <c r="E50" s="35">
        <v>100</v>
      </c>
    </row>
    <row r="51" spans="2:5" ht="12" customHeight="1" x14ac:dyDescent="0.2">
      <c r="B51" s="9" t="s">
        <v>42</v>
      </c>
      <c r="C51" s="34">
        <v>6839</v>
      </c>
      <c r="D51" s="34">
        <v>6822</v>
      </c>
      <c r="E51" s="35">
        <v>99.751425647024419</v>
      </c>
    </row>
    <row r="52" spans="2:5" ht="12" customHeight="1" x14ac:dyDescent="0.2">
      <c r="B52" s="6" t="s">
        <v>43</v>
      </c>
      <c r="C52" s="32">
        <v>520</v>
      </c>
      <c r="D52" s="32">
        <v>269</v>
      </c>
      <c r="E52" s="33">
        <v>51.730769230769234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520</v>
      </c>
      <c r="D54" s="34">
        <v>269</v>
      </c>
      <c r="E54" s="35">
        <v>51.730769230769234</v>
      </c>
    </row>
    <row r="55" spans="2:5" ht="12" customHeight="1" x14ac:dyDescent="0.2">
      <c r="B55" s="6" t="s">
        <v>44</v>
      </c>
      <c r="C55" s="32">
        <v>11</v>
      </c>
      <c r="D55" s="32">
        <v>11</v>
      </c>
      <c r="E55" s="33">
        <v>100</v>
      </c>
    </row>
    <row r="56" spans="2:5" ht="12" customHeight="1" x14ac:dyDescent="0.2">
      <c r="B56" s="6" t="s">
        <v>45</v>
      </c>
      <c r="C56" s="32">
        <v>11</v>
      </c>
      <c r="D56" s="32">
        <v>11</v>
      </c>
      <c r="E56" s="33">
        <v>100</v>
      </c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-7389</v>
      </c>
      <c r="D58" s="32">
        <v>-7389</v>
      </c>
      <c r="E58" s="33">
        <v>100</v>
      </c>
    </row>
    <row r="59" spans="2:5" ht="12" customHeight="1" x14ac:dyDescent="0.2">
      <c r="B59" s="6" t="s">
        <v>48</v>
      </c>
      <c r="C59" s="32">
        <v>-7389</v>
      </c>
      <c r="D59" s="32">
        <v>-7389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8768</v>
      </c>
      <c r="D61" s="32">
        <v>7078</v>
      </c>
      <c r="E61" s="33">
        <v>80.725364963503651</v>
      </c>
    </row>
    <row r="62" spans="2:5" s="4" customFormat="1" ht="12" customHeight="1" x14ac:dyDescent="0.2">
      <c r="B62" s="6" t="s">
        <v>51</v>
      </c>
      <c r="C62" s="32">
        <v>8693</v>
      </c>
      <c r="D62" s="32">
        <v>7003</v>
      </c>
      <c r="E62" s="33">
        <v>80.559070516507532</v>
      </c>
    </row>
    <row r="63" spans="2:5" ht="12" customHeight="1" x14ac:dyDescent="0.2">
      <c r="B63" s="6" t="s">
        <v>90</v>
      </c>
      <c r="C63" s="32">
        <v>75</v>
      </c>
      <c r="D63" s="32">
        <v>75</v>
      </c>
      <c r="E63" s="33">
        <v>100</v>
      </c>
    </row>
    <row r="64" spans="2:5" ht="12" customHeight="1" x14ac:dyDescent="0.2">
      <c r="B64" s="6" t="s">
        <v>52</v>
      </c>
      <c r="C64" s="32">
        <v>20</v>
      </c>
      <c r="D64" s="32">
        <v>20</v>
      </c>
      <c r="E64" s="33">
        <v>100</v>
      </c>
    </row>
    <row r="65" spans="2:5" ht="12" customHeight="1" x14ac:dyDescent="0.2">
      <c r="B65" s="6" t="s">
        <v>85</v>
      </c>
      <c r="C65" s="22">
        <v>4</v>
      </c>
      <c r="D65" s="22">
        <v>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4</v>
      </c>
      <c r="D67" s="22">
        <v>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v>100</v>
      </c>
    </row>
    <row r="70" spans="2:5" ht="12" customHeight="1" x14ac:dyDescent="0.2">
      <c r="B70" s="6" t="s">
        <v>89</v>
      </c>
      <c r="C70" s="22">
        <v>112343</v>
      </c>
      <c r="D70" s="22">
        <v>24575</v>
      </c>
      <c r="E70" s="23">
        <v>21.874972183402615</v>
      </c>
    </row>
    <row r="71" spans="2:5" ht="12" customHeight="1" x14ac:dyDescent="0.2">
      <c r="B71" s="6" t="s">
        <v>57</v>
      </c>
      <c r="C71" s="32">
        <v>19701</v>
      </c>
      <c r="D71" s="32">
        <v>-1249</v>
      </c>
      <c r="E71" s="33">
        <v>-6.3397797066138777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21074</v>
      </c>
      <c r="D74" s="36">
        <v>132</v>
      </c>
      <c r="E74" s="37">
        <v>0.62636424029609938</v>
      </c>
    </row>
    <row r="75" spans="2:5" ht="12" customHeight="1" x14ac:dyDescent="0.2">
      <c r="B75" s="6" t="s">
        <v>61</v>
      </c>
      <c r="C75" s="32">
        <v>-1373</v>
      </c>
      <c r="D75" s="32">
        <v>-1381</v>
      </c>
      <c r="E75" s="33">
        <v>100.58266569555718</v>
      </c>
    </row>
    <row r="76" spans="2:5" ht="12" customHeight="1" x14ac:dyDescent="0.2">
      <c r="B76" s="6" t="s">
        <v>62</v>
      </c>
      <c r="C76" s="32">
        <v>1846</v>
      </c>
      <c r="D76" s="32">
        <v>1657</v>
      </c>
      <c r="E76" s="33">
        <v>89.761646803900334</v>
      </c>
    </row>
    <row r="77" spans="2:5" ht="12" customHeight="1" x14ac:dyDescent="0.2">
      <c r="B77" s="6" t="s">
        <v>63</v>
      </c>
      <c r="C77" s="32">
        <v>677</v>
      </c>
      <c r="D77" s="32">
        <v>609</v>
      </c>
      <c r="E77" s="33">
        <v>89.955686853766608</v>
      </c>
    </row>
    <row r="78" spans="2:5" ht="12" customHeight="1" x14ac:dyDescent="0.2">
      <c r="B78" s="6" t="s">
        <v>64</v>
      </c>
      <c r="C78" s="32">
        <v>1169</v>
      </c>
      <c r="D78" s="32">
        <v>1048</v>
      </c>
      <c r="E78" s="33">
        <v>89.649272882805818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49</v>
      </c>
      <c r="D81" s="34">
        <v>1</v>
      </c>
      <c r="E81" s="35">
        <v>2.0408163265306123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1120</v>
      </c>
      <c r="D86" s="34">
        <v>1047</v>
      </c>
      <c r="E86" s="35">
        <v>93.482142857142861</v>
      </c>
    </row>
    <row r="87" spans="2:5" ht="12" customHeight="1" x14ac:dyDescent="0.2">
      <c r="B87" s="6" t="s">
        <v>73</v>
      </c>
      <c r="C87" s="32">
        <v>87387</v>
      </c>
      <c r="D87" s="32">
        <v>20883</v>
      </c>
      <c r="E87" s="33">
        <v>23.897147172920459</v>
      </c>
    </row>
    <row r="88" spans="2:5" ht="12" customHeight="1" x14ac:dyDescent="0.2">
      <c r="B88" s="6" t="s">
        <v>74</v>
      </c>
      <c r="C88" s="36">
        <v>1211</v>
      </c>
      <c r="D88" s="36">
        <v>810</v>
      </c>
      <c r="E88" s="37">
        <v>66.886870355078443</v>
      </c>
    </row>
    <row r="89" spans="2:5" ht="12" customHeight="1" x14ac:dyDescent="0.2">
      <c r="B89" s="6" t="s">
        <v>75</v>
      </c>
      <c r="C89" s="32">
        <v>23676</v>
      </c>
      <c r="D89" s="32">
        <v>6802</v>
      </c>
      <c r="E89" s="33">
        <v>28.729515120797434</v>
      </c>
    </row>
    <row r="90" spans="2:5" ht="12" customHeight="1" x14ac:dyDescent="0.2">
      <c r="B90" s="6" t="s">
        <v>76</v>
      </c>
      <c r="C90" s="32">
        <v>62308</v>
      </c>
      <c r="D90" s="32">
        <v>13236</v>
      </c>
      <c r="E90" s="33">
        <v>21.242858059960199</v>
      </c>
    </row>
    <row r="91" spans="2:5" ht="12" customHeight="1" x14ac:dyDescent="0.2">
      <c r="B91" s="6" t="s">
        <v>77</v>
      </c>
      <c r="C91" s="32">
        <v>192</v>
      </c>
      <c r="D91" s="32">
        <v>35</v>
      </c>
      <c r="E91" s="33">
        <v>18.229166666666664</v>
      </c>
    </row>
    <row r="92" spans="2:5" ht="12" customHeight="1" x14ac:dyDescent="0.2">
      <c r="B92" s="6" t="s">
        <v>78</v>
      </c>
      <c r="C92" s="32">
        <v>3409</v>
      </c>
      <c r="D92" s="32">
        <v>3284</v>
      </c>
      <c r="E92" s="33">
        <v>96.333235552948082</v>
      </c>
    </row>
    <row r="93" spans="2:5" ht="12" customHeight="1" x14ac:dyDescent="0.2">
      <c r="B93" s="6" t="s">
        <v>86</v>
      </c>
      <c r="C93" s="22">
        <v>1247</v>
      </c>
      <c r="D93" s="22">
        <v>1235</v>
      </c>
      <c r="E93" s="23">
        <v>99.037690457097028</v>
      </c>
    </row>
    <row r="94" spans="2:5" ht="12" customHeight="1" x14ac:dyDescent="0.2">
      <c r="B94" s="6" t="s">
        <v>79</v>
      </c>
      <c r="C94" s="32">
        <v>1247</v>
      </c>
      <c r="D94" s="32">
        <v>1235</v>
      </c>
      <c r="E94" s="23">
        <v>99.037690457097028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B687CDB-5715-4A90-955F-4DC510EDED7E}"/>
    <hyperlink ref="D4" location="ŞUBAT!A1" display="Şubat" xr:uid="{608CE8D7-140E-40A8-9D0C-F3541D03A4C4}"/>
    <hyperlink ref="E4" location="MART!A1" display="Mart" xr:uid="{79D110AC-C8E1-4678-A262-0A8CE4DFEE55}"/>
    <hyperlink ref="C5" location="NİSAN!A1" display="Nisan" xr:uid="{E41D63EA-ADA8-40DD-BD24-C757B56D912B}"/>
    <hyperlink ref="D5" location="MAYIS!A1" display="Mayıs" xr:uid="{9B552AD2-02B9-49A7-B006-A12E0DC357A8}"/>
    <hyperlink ref="E5" location="HAZİRAN!A1" display="Haziran" xr:uid="{6CA8C107-8E05-4A34-B3BE-BE526A031453}"/>
    <hyperlink ref="C6" location="TEMMUZ!A1" display="Temmuz" xr:uid="{3C6849AD-BA97-46B2-9F07-9D9384844A91}"/>
    <hyperlink ref="D6" location="AĞUSTOS!A1" display="Ağustos" xr:uid="{48756F15-C5A8-4967-B622-ABFA3F37C81A}"/>
    <hyperlink ref="E6" location="EYLÜL!A1" display="Eylül" xr:uid="{FB8CBE73-A780-451C-B530-97A73F3BC2CD}"/>
    <hyperlink ref="C7" location="EKİM!A1" display="Ekim" xr:uid="{E83D8A24-97B9-4585-A8DA-17A3C38BB8B9}"/>
    <hyperlink ref="D7" location="KASIM!A1" display="Kasım" xr:uid="{84B98AC4-A9DF-405C-894F-D4B00CB092D0}"/>
    <hyperlink ref="E7" location="ARALIK!A1" display="Aralık" xr:uid="{286557EE-240E-4AE5-9EDD-40B9C628E7A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004AD-EE84-4266-B1A9-7F7957B52809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565823</v>
      </c>
      <c r="D10" s="22">
        <v>321502</v>
      </c>
      <c r="E10" s="23">
        <v>56.820242372614757</v>
      </c>
    </row>
    <row r="11" spans="2:5" ht="12" customHeight="1" x14ac:dyDescent="0.2">
      <c r="B11" s="7" t="s">
        <v>4</v>
      </c>
      <c r="C11" s="24">
        <v>446965</v>
      </c>
      <c r="D11" s="24">
        <v>294024</v>
      </c>
      <c r="E11" s="25">
        <v>65.78233194992896</v>
      </c>
    </row>
    <row r="12" spans="2:5" ht="12" customHeight="1" x14ac:dyDescent="0.2">
      <c r="B12" s="7" t="s">
        <v>5</v>
      </c>
      <c r="C12" s="24">
        <v>208240</v>
      </c>
      <c r="D12" s="24">
        <v>144650</v>
      </c>
      <c r="E12" s="25">
        <v>69.463119477525936</v>
      </c>
    </row>
    <row r="13" spans="2:5" ht="12" customHeight="1" x14ac:dyDescent="0.2">
      <c r="B13" s="7" t="s">
        <v>6</v>
      </c>
      <c r="C13" s="26">
        <v>166152</v>
      </c>
      <c r="D13" s="26">
        <v>121159</v>
      </c>
      <c r="E13" s="27">
        <v>72.920578747171263</v>
      </c>
    </row>
    <row r="14" spans="2:5" ht="12" customHeight="1" x14ac:dyDescent="0.2">
      <c r="B14" s="8" t="s">
        <v>7</v>
      </c>
      <c r="C14" s="28">
        <v>26256</v>
      </c>
      <c r="D14" s="28">
        <v>9564</v>
      </c>
      <c r="E14" s="29">
        <v>36.425959780621568</v>
      </c>
    </row>
    <row r="15" spans="2:5" ht="12" customHeight="1" x14ac:dyDescent="0.2">
      <c r="B15" s="8" t="s">
        <v>8</v>
      </c>
      <c r="C15" s="28">
        <v>2881</v>
      </c>
      <c r="D15" s="28">
        <v>1715</v>
      </c>
      <c r="E15" s="29">
        <v>59.527941686914268</v>
      </c>
    </row>
    <row r="16" spans="2:5" ht="12" customHeight="1" x14ac:dyDescent="0.2">
      <c r="B16" s="8" t="s">
        <v>9</v>
      </c>
      <c r="C16" s="28">
        <v>125572</v>
      </c>
      <c r="D16" s="28">
        <v>102577</v>
      </c>
      <c r="E16" s="29">
        <v>81.687796642563626</v>
      </c>
    </row>
    <row r="17" spans="2:5" ht="12" customHeight="1" x14ac:dyDescent="0.2">
      <c r="B17" s="8" t="s">
        <v>10</v>
      </c>
      <c r="C17" s="28">
        <v>11443</v>
      </c>
      <c r="D17" s="28">
        <v>7303</v>
      </c>
      <c r="E17" s="29">
        <v>63.82067639604999</v>
      </c>
    </row>
    <row r="18" spans="2:5" ht="12" customHeight="1" x14ac:dyDescent="0.2">
      <c r="B18" s="7" t="s">
        <v>11</v>
      </c>
      <c r="C18" s="24">
        <v>42088</v>
      </c>
      <c r="D18" s="24">
        <v>23491</v>
      </c>
      <c r="E18" s="25">
        <v>55.814008743584878</v>
      </c>
    </row>
    <row r="19" spans="2:5" ht="12" customHeight="1" x14ac:dyDescent="0.2">
      <c r="B19" s="8" t="s">
        <v>12</v>
      </c>
      <c r="C19" s="28">
        <v>20622</v>
      </c>
      <c r="D19" s="28">
        <v>4163</v>
      </c>
      <c r="E19" s="29">
        <v>20.187178741150227</v>
      </c>
    </row>
    <row r="20" spans="2:5" ht="12" customHeight="1" x14ac:dyDescent="0.2">
      <c r="B20" s="8" t="s">
        <v>13</v>
      </c>
      <c r="C20" s="28">
        <v>46</v>
      </c>
      <c r="D20" s="28">
        <v>37</v>
      </c>
      <c r="E20" s="29">
        <v>80.434782608695656</v>
      </c>
    </row>
    <row r="21" spans="2:5" ht="12" customHeight="1" x14ac:dyDescent="0.2">
      <c r="B21" s="8" t="s">
        <v>14</v>
      </c>
      <c r="C21" s="28">
        <v>21420</v>
      </c>
      <c r="D21" s="28">
        <v>19291</v>
      </c>
      <c r="E21" s="29">
        <v>90.06069094304388</v>
      </c>
    </row>
    <row r="22" spans="2:5" s="4" customFormat="1" ht="12" customHeight="1" x14ac:dyDescent="0.2">
      <c r="B22" s="7" t="s">
        <v>15</v>
      </c>
      <c r="C22" s="24">
        <v>43196</v>
      </c>
      <c r="D22" s="24">
        <v>30431</v>
      </c>
      <c r="E22" s="25">
        <v>70.44865265302343</v>
      </c>
    </row>
    <row r="23" spans="2:5" s="4" customFormat="1" ht="12" customHeight="1" x14ac:dyDescent="0.2">
      <c r="B23" s="8" t="s">
        <v>16</v>
      </c>
      <c r="C23" s="30">
        <v>362</v>
      </c>
      <c r="D23" s="30">
        <v>143</v>
      </c>
      <c r="E23" s="31">
        <v>39.502762430939228</v>
      </c>
    </row>
    <row r="24" spans="2:5" ht="12" customHeight="1" x14ac:dyDescent="0.2">
      <c r="B24" s="8" t="s">
        <v>17</v>
      </c>
      <c r="C24" s="30">
        <v>42834</v>
      </c>
      <c r="D24" s="30">
        <v>30288</v>
      </c>
      <c r="E24" s="31">
        <v>70.71018349908951</v>
      </c>
    </row>
    <row r="25" spans="2:5" s="4" customFormat="1" ht="12" customHeight="1" x14ac:dyDescent="0.2">
      <c r="B25" s="7" t="s">
        <v>18</v>
      </c>
      <c r="C25" s="24">
        <v>127888</v>
      </c>
      <c r="D25" s="24">
        <v>65244</v>
      </c>
      <c r="E25" s="25">
        <v>51.01651445014388</v>
      </c>
    </row>
    <row r="26" spans="2:5" ht="12" customHeight="1" x14ac:dyDescent="0.2">
      <c r="B26" s="7" t="s">
        <v>19</v>
      </c>
      <c r="C26" s="24">
        <v>81909</v>
      </c>
      <c r="D26" s="24">
        <v>36624</v>
      </c>
      <c r="E26" s="25">
        <v>44.713035197597335</v>
      </c>
    </row>
    <row r="27" spans="2:5" ht="12" customHeight="1" x14ac:dyDescent="0.2">
      <c r="B27" s="8" t="s">
        <v>20</v>
      </c>
      <c r="C27" s="28">
        <v>76484</v>
      </c>
      <c r="D27" s="28">
        <v>31626</v>
      </c>
      <c r="E27" s="29">
        <v>41.349824799958164</v>
      </c>
    </row>
    <row r="28" spans="2:5" ht="12" customHeight="1" x14ac:dyDescent="0.2">
      <c r="B28" s="8" t="s">
        <v>21</v>
      </c>
      <c r="C28" s="28">
        <v>5425</v>
      </c>
      <c r="D28" s="28">
        <v>4998</v>
      </c>
      <c r="E28" s="29">
        <v>92.129032258064512</v>
      </c>
    </row>
    <row r="29" spans="2:5" ht="12" customHeight="1" x14ac:dyDescent="0.2">
      <c r="B29" s="7" t="s">
        <v>22</v>
      </c>
      <c r="C29" s="26">
        <v>39342</v>
      </c>
      <c r="D29" s="26">
        <v>22342</v>
      </c>
      <c r="E29" s="27">
        <v>56.789182044634231</v>
      </c>
    </row>
    <row r="30" spans="2:5" ht="12" customHeight="1" x14ac:dyDescent="0.2">
      <c r="B30" s="8" t="s">
        <v>23</v>
      </c>
      <c r="C30" s="28">
        <v>17546</v>
      </c>
      <c r="D30" s="28">
        <v>659</v>
      </c>
      <c r="E30" s="29">
        <v>3.7558417873019492</v>
      </c>
    </row>
    <row r="31" spans="2:5" s="4" customFormat="1" ht="12" customHeight="1" x14ac:dyDescent="0.2">
      <c r="B31" s="8" t="s">
        <v>24</v>
      </c>
      <c r="C31" s="28">
        <v>21703</v>
      </c>
      <c r="D31" s="28">
        <v>21657</v>
      </c>
      <c r="E31" s="29">
        <v>99.788047735336121</v>
      </c>
    </row>
    <row r="32" spans="2:5" ht="12" customHeight="1" x14ac:dyDescent="0.2">
      <c r="B32" s="8" t="s">
        <v>25</v>
      </c>
      <c r="C32" s="28">
        <v>93</v>
      </c>
      <c r="D32" s="28">
        <v>26</v>
      </c>
      <c r="E32" s="29">
        <v>27.956989247311824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6637</v>
      </c>
      <c r="D37" s="26">
        <v>6278</v>
      </c>
      <c r="E37" s="27">
        <v>94.590929636884141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2596</v>
      </c>
      <c r="D40" s="24">
        <v>2596</v>
      </c>
      <c r="E40" s="25">
        <v>100</v>
      </c>
    </row>
    <row r="41" spans="2:6" s="4" customFormat="1" ht="12" customHeight="1" x14ac:dyDescent="0.2">
      <c r="B41" s="8" t="s">
        <v>33</v>
      </c>
      <c r="C41" s="30">
        <v>61</v>
      </c>
      <c r="D41" s="30">
        <v>61</v>
      </c>
      <c r="E41" s="31">
        <v>100</v>
      </c>
    </row>
    <row r="42" spans="2:6" ht="12" customHeight="1" x14ac:dyDescent="0.2">
      <c r="B42" s="8" t="s">
        <v>34</v>
      </c>
      <c r="C42" s="30">
        <v>2535</v>
      </c>
      <c r="D42" s="30">
        <v>2535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34334</v>
      </c>
      <c r="D44" s="24">
        <v>24922</v>
      </c>
      <c r="E44" s="25">
        <v>72.586940059416321</v>
      </c>
    </row>
    <row r="45" spans="2:6" ht="12" customHeight="1" x14ac:dyDescent="0.2">
      <c r="B45" s="7" t="s">
        <v>37</v>
      </c>
      <c r="C45" s="26">
        <v>30421</v>
      </c>
      <c r="D45" s="26">
        <v>26065</v>
      </c>
      <c r="E45" s="27">
        <v>85.680944084678345</v>
      </c>
      <c r="F45" s="5"/>
    </row>
    <row r="46" spans="2:6" ht="12" customHeight="1" x14ac:dyDescent="0.2">
      <c r="B46" s="7" t="s">
        <v>38</v>
      </c>
      <c r="C46" s="26">
        <v>290</v>
      </c>
      <c r="D46" s="26">
        <v>116</v>
      </c>
      <c r="E46" s="27">
        <v>40</v>
      </c>
    </row>
    <row r="47" spans="2:6" ht="12" customHeight="1" x14ac:dyDescent="0.2">
      <c r="B47" s="6" t="s">
        <v>84</v>
      </c>
      <c r="C47" s="22">
        <v>7080</v>
      </c>
      <c r="D47" s="22">
        <v>5086</v>
      </c>
      <c r="E47" s="27">
        <v>71.836158192090394</v>
      </c>
    </row>
    <row r="48" spans="2:6" ht="12" customHeight="1" x14ac:dyDescent="0.2">
      <c r="B48" s="6" t="s">
        <v>39</v>
      </c>
      <c r="C48" s="32">
        <v>6656</v>
      </c>
      <c r="D48" s="32">
        <v>6390</v>
      </c>
      <c r="E48" s="33">
        <v>96.003605769230774</v>
      </c>
    </row>
    <row r="49" spans="2:5" ht="12" customHeight="1" x14ac:dyDescent="0.2">
      <c r="B49" s="6" t="s">
        <v>40</v>
      </c>
      <c r="C49" s="32">
        <v>6162</v>
      </c>
      <c r="D49" s="32">
        <v>6138</v>
      </c>
      <c r="E49" s="33">
        <v>99.61051606621227</v>
      </c>
    </row>
    <row r="50" spans="2:5" ht="12" customHeight="1" x14ac:dyDescent="0.2">
      <c r="B50" s="9" t="s">
        <v>41</v>
      </c>
      <c r="C50" s="34">
        <v>6</v>
      </c>
      <c r="D50" s="34">
        <v>6</v>
      </c>
      <c r="E50" s="35">
        <v>100</v>
      </c>
    </row>
    <row r="51" spans="2:5" ht="12" customHeight="1" x14ac:dyDescent="0.2">
      <c r="B51" s="9" t="s">
        <v>42</v>
      </c>
      <c r="C51" s="34">
        <v>6156</v>
      </c>
      <c r="D51" s="34">
        <v>6132</v>
      </c>
      <c r="E51" s="35">
        <v>99.610136452241719</v>
      </c>
    </row>
    <row r="52" spans="2:5" ht="12" customHeight="1" x14ac:dyDescent="0.2">
      <c r="B52" s="6" t="s">
        <v>43</v>
      </c>
      <c r="C52" s="32">
        <v>494</v>
      </c>
      <c r="D52" s="32">
        <v>252</v>
      </c>
      <c r="E52" s="33">
        <v>51.012145748987855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494</v>
      </c>
      <c r="D54" s="34">
        <v>252</v>
      </c>
      <c r="E54" s="35">
        <v>51.012145748987855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-7668</v>
      </c>
      <c r="D58" s="32">
        <v>-7668</v>
      </c>
      <c r="E58" s="33">
        <v>100</v>
      </c>
    </row>
    <row r="59" spans="2:5" ht="12" customHeight="1" x14ac:dyDescent="0.2">
      <c r="B59" s="6" t="s">
        <v>48</v>
      </c>
      <c r="C59" s="32">
        <v>-7668</v>
      </c>
      <c r="D59" s="32">
        <v>-7668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8073</v>
      </c>
      <c r="D61" s="32">
        <v>6345</v>
      </c>
      <c r="E61" s="33">
        <v>78.595317725752508</v>
      </c>
    </row>
    <row r="62" spans="2:5" s="4" customFormat="1" ht="12" customHeight="1" x14ac:dyDescent="0.2">
      <c r="B62" s="6" t="s">
        <v>51</v>
      </c>
      <c r="C62" s="32">
        <v>7998</v>
      </c>
      <c r="D62" s="32">
        <v>6270</v>
      </c>
      <c r="E62" s="33">
        <v>78.394598649662413</v>
      </c>
    </row>
    <row r="63" spans="2:5" ht="12" customHeight="1" x14ac:dyDescent="0.2">
      <c r="B63" s="6" t="s">
        <v>90</v>
      </c>
      <c r="C63" s="32">
        <v>75</v>
      </c>
      <c r="D63" s="32">
        <v>75</v>
      </c>
      <c r="E63" s="33">
        <v>100</v>
      </c>
    </row>
    <row r="64" spans="2:5" ht="12" customHeight="1" x14ac:dyDescent="0.2">
      <c r="B64" s="6" t="s">
        <v>52</v>
      </c>
      <c r="C64" s="32">
        <v>19</v>
      </c>
      <c r="D64" s="32">
        <v>19</v>
      </c>
      <c r="E64" s="33">
        <v>100</v>
      </c>
    </row>
    <row r="65" spans="2:5" ht="12" customHeight="1" x14ac:dyDescent="0.2">
      <c r="B65" s="6" t="s">
        <v>85</v>
      </c>
      <c r="C65" s="22">
        <v>2</v>
      </c>
      <c r="D65" s="22">
        <v>2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</v>
      </c>
      <c r="D67" s="22">
        <v>2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</v>
      </c>
      <c r="D69" s="34">
        <v>2</v>
      </c>
      <c r="E69" s="35">
        <v>100</v>
      </c>
    </row>
    <row r="70" spans="2:5" ht="12" customHeight="1" x14ac:dyDescent="0.2">
      <c r="B70" s="6" t="s">
        <v>89</v>
      </c>
      <c r="C70" s="22">
        <v>110770</v>
      </c>
      <c r="D70" s="22">
        <v>21396</v>
      </c>
      <c r="E70" s="23">
        <v>19.315699196533355</v>
      </c>
    </row>
    <row r="71" spans="2:5" ht="12" customHeight="1" x14ac:dyDescent="0.2">
      <c r="B71" s="6" t="s">
        <v>57</v>
      </c>
      <c r="C71" s="32">
        <v>19851</v>
      </c>
      <c r="D71" s="32">
        <v>-1332</v>
      </c>
      <c r="E71" s="33">
        <v>-6.7099894211878492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21250</v>
      </c>
      <c r="D74" s="36">
        <v>74</v>
      </c>
      <c r="E74" s="37">
        <v>0.34823529411764709</v>
      </c>
    </row>
    <row r="75" spans="2:5" ht="12" customHeight="1" x14ac:dyDescent="0.2">
      <c r="B75" s="6" t="s">
        <v>61</v>
      </c>
      <c r="C75" s="32">
        <v>-1399</v>
      </c>
      <c r="D75" s="32">
        <v>-1406</v>
      </c>
      <c r="E75" s="33">
        <v>100.50035739814153</v>
      </c>
    </row>
    <row r="76" spans="2:5" ht="12" customHeight="1" x14ac:dyDescent="0.2">
      <c r="B76" s="6" t="s">
        <v>62</v>
      </c>
      <c r="C76" s="32">
        <v>1726</v>
      </c>
      <c r="D76" s="32">
        <v>1537</v>
      </c>
      <c r="E76" s="33">
        <v>89.049826187717258</v>
      </c>
    </row>
    <row r="77" spans="2:5" ht="12" customHeight="1" x14ac:dyDescent="0.2">
      <c r="B77" s="6" t="s">
        <v>63</v>
      </c>
      <c r="C77" s="32">
        <v>677</v>
      </c>
      <c r="D77" s="32">
        <v>609</v>
      </c>
      <c r="E77" s="33">
        <v>89.955686853766608</v>
      </c>
    </row>
    <row r="78" spans="2:5" ht="12" customHeight="1" x14ac:dyDescent="0.2">
      <c r="B78" s="6" t="s">
        <v>64</v>
      </c>
      <c r="C78" s="32">
        <v>1049</v>
      </c>
      <c r="D78" s="32">
        <v>928</v>
      </c>
      <c r="E78" s="33">
        <v>88.465204957102003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49</v>
      </c>
      <c r="D81" s="34">
        <v>1</v>
      </c>
      <c r="E81" s="35">
        <v>2.0408163265306123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1000</v>
      </c>
      <c r="D86" s="34">
        <v>927</v>
      </c>
      <c r="E86" s="35">
        <v>92.7</v>
      </c>
    </row>
    <row r="87" spans="2:5" ht="12" customHeight="1" x14ac:dyDescent="0.2">
      <c r="B87" s="6" t="s">
        <v>73</v>
      </c>
      <c r="C87" s="32">
        <v>86079</v>
      </c>
      <c r="D87" s="32">
        <v>18198</v>
      </c>
      <c r="E87" s="33">
        <v>21.141044854145612</v>
      </c>
    </row>
    <row r="88" spans="2:5" ht="12" customHeight="1" x14ac:dyDescent="0.2">
      <c r="B88" s="6" t="s">
        <v>74</v>
      </c>
      <c r="C88" s="36">
        <v>1124</v>
      </c>
      <c r="D88" s="36">
        <v>721</v>
      </c>
      <c r="E88" s="37">
        <v>64.145907473309606</v>
      </c>
    </row>
    <row r="89" spans="2:5" ht="12" customHeight="1" x14ac:dyDescent="0.2">
      <c r="B89" s="6" t="s">
        <v>75</v>
      </c>
      <c r="C89" s="32">
        <v>22681</v>
      </c>
      <c r="D89" s="32">
        <v>5995</v>
      </c>
      <c r="E89" s="33">
        <v>26.431815175697722</v>
      </c>
    </row>
    <row r="90" spans="2:5" ht="12" customHeight="1" x14ac:dyDescent="0.2">
      <c r="B90" s="6" t="s">
        <v>76</v>
      </c>
      <c r="C90" s="32">
        <v>62090</v>
      </c>
      <c r="D90" s="32">
        <v>11455</v>
      </c>
      <c r="E90" s="33">
        <v>18.449025607988403</v>
      </c>
    </row>
    <row r="91" spans="2:5" ht="12" customHeight="1" x14ac:dyDescent="0.2">
      <c r="B91" s="6" t="s">
        <v>77</v>
      </c>
      <c r="C91" s="32">
        <v>184</v>
      </c>
      <c r="D91" s="32">
        <v>27</v>
      </c>
      <c r="E91" s="33">
        <v>14.673913043478262</v>
      </c>
    </row>
    <row r="92" spans="2:5" ht="12" customHeight="1" x14ac:dyDescent="0.2">
      <c r="B92" s="6" t="s">
        <v>78</v>
      </c>
      <c r="C92" s="32">
        <v>3114</v>
      </c>
      <c r="D92" s="32">
        <v>2993</v>
      </c>
      <c r="E92" s="33">
        <v>96.114322414900457</v>
      </c>
    </row>
    <row r="93" spans="2:5" ht="12" customHeight="1" x14ac:dyDescent="0.2">
      <c r="B93" s="6" t="s">
        <v>86</v>
      </c>
      <c r="C93" s="22">
        <v>1006</v>
      </c>
      <c r="D93" s="22">
        <v>994</v>
      </c>
      <c r="E93" s="23">
        <v>98.807157057654067</v>
      </c>
    </row>
    <row r="94" spans="2:5" ht="12" customHeight="1" x14ac:dyDescent="0.2">
      <c r="B94" s="6" t="s">
        <v>79</v>
      </c>
      <c r="C94" s="32">
        <v>1006</v>
      </c>
      <c r="D94" s="32">
        <v>994</v>
      </c>
      <c r="E94" s="23">
        <v>98.807157057654067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343599F-E412-4827-886C-790E06BFAA6E}"/>
    <hyperlink ref="D4" location="ŞUBAT!A1" display="Şubat" xr:uid="{71705BD4-F9A3-4155-AF51-7B9E1A39B006}"/>
    <hyperlink ref="E4" location="MART!A1" display="Mart" xr:uid="{A83B391A-48BF-4E3C-B59F-7619FADCCC62}"/>
    <hyperlink ref="C5" location="NİSAN!A1" display="Nisan" xr:uid="{EF383499-C076-43CD-B4A7-336E201516B7}"/>
    <hyperlink ref="D5" location="MAYIS!A1" display="Mayıs" xr:uid="{050EFC49-719F-4C3E-9F6F-A285749A913D}"/>
    <hyperlink ref="E5" location="HAZİRAN!A1" display="Haziran" xr:uid="{0DFF8634-E401-447A-9B64-F239F3A1078E}"/>
    <hyperlink ref="C6" location="TEMMUZ!A1" display="Temmuz" xr:uid="{2AF1A785-E8EA-4E46-B481-7F012052E010}"/>
    <hyperlink ref="D6" location="AĞUSTOS!A1" display="Ağustos" xr:uid="{496134AE-D7E4-4696-9699-141674F9C0DC}"/>
    <hyperlink ref="E6" location="EYLÜL!A1" display="Eylül" xr:uid="{E8EA0465-79FA-4B3C-8B8B-9DBD746A01EA}"/>
    <hyperlink ref="C7" location="EKİM!A1" display="Ekim" xr:uid="{C1E91DA3-A619-4FB4-837F-365B1974EDE1}"/>
    <hyperlink ref="D7" location="KASIM!A1" display="Kasım" xr:uid="{F66B0D9A-0423-40F4-A8C4-2654065E5AA6}"/>
    <hyperlink ref="E7" location="ARALIK!A1" display="Aralık" xr:uid="{E501F9FE-7F80-4EEA-9CF2-24A44284099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C1D8-C0E2-478B-96A8-A5DD43E0AB6D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523587</v>
      </c>
      <c r="D10" s="22">
        <v>271316</v>
      </c>
      <c r="E10" s="23">
        <v>51.81870443689396</v>
      </c>
    </row>
    <row r="11" spans="2:5" ht="12" customHeight="1" x14ac:dyDescent="0.2">
      <c r="B11" s="7" t="s">
        <v>4</v>
      </c>
      <c r="C11" s="24">
        <v>409572</v>
      </c>
      <c r="D11" s="24">
        <v>247803</v>
      </c>
      <c r="E11" s="25">
        <v>60.502915238346368</v>
      </c>
    </row>
    <row r="12" spans="2:5" ht="12" customHeight="1" x14ac:dyDescent="0.2">
      <c r="B12" s="7" t="s">
        <v>5</v>
      </c>
      <c r="C12" s="24">
        <v>184670</v>
      </c>
      <c r="D12" s="24">
        <v>117320</v>
      </c>
      <c r="E12" s="25">
        <v>63.529539177993179</v>
      </c>
    </row>
    <row r="13" spans="2:5" ht="12" customHeight="1" x14ac:dyDescent="0.2">
      <c r="B13" s="7" t="s">
        <v>6</v>
      </c>
      <c r="C13" s="26">
        <v>149519</v>
      </c>
      <c r="D13" s="26">
        <v>100576</v>
      </c>
      <c r="E13" s="27">
        <v>67.266367485068784</v>
      </c>
    </row>
    <row r="14" spans="2:5" ht="12" customHeight="1" x14ac:dyDescent="0.2">
      <c r="B14" s="8" t="s">
        <v>7</v>
      </c>
      <c r="C14" s="28">
        <v>26323</v>
      </c>
      <c r="D14" s="28">
        <v>8098</v>
      </c>
      <c r="E14" s="29">
        <v>30.76397067203586</v>
      </c>
    </row>
    <row r="15" spans="2:5" ht="12" customHeight="1" x14ac:dyDescent="0.2">
      <c r="B15" s="8" t="s">
        <v>8</v>
      </c>
      <c r="C15" s="28">
        <v>2874</v>
      </c>
      <c r="D15" s="28">
        <v>1667</v>
      </c>
      <c r="E15" s="29">
        <v>58.002783576896313</v>
      </c>
    </row>
    <row r="16" spans="2:5" ht="12" customHeight="1" x14ac:dyDescent="0.2">
      <c r="B16" s="8" t="s">
        <v>9</v>
      </c>
      <c r="C16" s="28">
        <v>112037</v>
      </c>
      <c r="D16" s="28">
        <v>85705</v>
      </c>
      <c r="E16" s="29">
        <v>76.497050081669443</v>
      </c>
    </row>
    <row r="17" spans="2:5" ht="12" customHeight="1" x14ac:dyDescent="0.2">
      <c r="B17" s="8" t="s">
        <v>10</v>
      </c>
      <c r="C17" s="28">
        <v>8285</v>
      </c>
      <c r="D17" s="28">
        <v>5106</v>
      </c>
      <c r="E17" s="29">
        <v>61.629450814725409</v>
      </c>
    </row>
    <row r="18" spans="2:5" ht="12" customHeight="1" x14ac:dyDescent="0.2">
      <c r="B18" s="7" t="s">
        <v>11</v>
      </c>
      <c r="C18" s="24">
        <v>35151</v>
      </c>
      <c r="D18" s="24">
        <v>16744</v>
      </c>
      <c r="E18" s="25">
        <v>47.634491195129584</v>
      </c>
    </row>
    <row r="19" spans="2:5" ht="12" customHeight="1" x14ac:dyDescent="0.2">
      <c r="B19" s="8" t="s">
        <v>12</v>
      </c>
      <c r="C19" s="28">
        <v>20619</v>
      </c>
      <c r="D19" s="28">
        <v>3428</v>
      </c>
      <c r="E19" s="29">
        <v>16.625442552985113</v>
      </c>
    </row>
    <row r="20" spans="2:5" ht="12" customHeight="1" x14ac:dyDescent="0.2">
      <c r="B20" s="8" t="s">
        <v>13</v>
      </c>
      <c r="C20" s="28">
        <v>57</v>
      </c>
      <c r="D20" s="28">
        <v>37</v>
      </c>
      <c r="E20" s="29">
        <v>64.912280701754383</v>
      </c>
    </row>
    <row r="21" spans="2:5" ht="12" customHeight="1" x14ac:dyDescent="0.2">
      <c r="B21" s="8" t="s">
        <v>14</v>
      </c>
      <c r="C21" s="28">
        <v>14475</v>
      </c>
      <c r="D21" s="28">
        <v>13279</v>
      </c>
      <c r="E21" s="29">
        <v>91.737478411053544</v>
      </c>
    </row>
    <row r="22" spans="2:5" s="4" customFormat="1" ht="12" customHeight="1" x14ac:dyDescent="0.2">
      <c r="B22" s="7" t="s">
        <v>15</v>
      </c>
      <c r="C22" s="24">
        <v>43142</v>
      </c>
      <c r="D22" s="24">
        <v>26721</v>
      </c>
      <c r="E22" s="25">
        <v>61.937323258077967</v>
      </c>
    </row>
    <row r="23" spans="2:5" s="4" customFormat="1" ht="12" customHeight="1" x14ac:dyDescent="0.2">
      <c r="B23" s="8" t="s">
        <v>16</v>
      </c>
      <c r="C23" s="30">
        <v>339</v>
      </c>
      <c r="D23" s="30">
        <v>139</v>
      </c>
      <c r="E23" s="31">
        <v>41.002949852507378</v>
      </c>
    </row>
    <row r="24" spans="2:5" ht="12" customHeight="1" x14ac:dyDescent="0.2">
      <c r="B24" s="8" t="s">
        <v>17</v>
      </c>
      <c r="C24" s="30">
        <v>42803</v>
      </c>
      <c r="D24" s="30">
        <v>26582</v>
      </c>
      <c r="E24" s="31">
        <v>62.103123612830878</v>
      </c>
    </row>
    <row r="25" spans="2:5" s="4" customFormat="1" ht="12" customHeight="1" x14ac:dyDescent="0.2">
      <c r="B25" s="7" t="s">
        <v>18</v>
      </c>
      <c r="C25" s="24">
        <v>120589</v>
      </c>
      <c r="D25" s="24">
        <v>56936</v>
      </c>
      <c r="E25" s="25">
        <v>47.214920100506681</v>
      </c>
    </row>
    <row r="26" spans="2:5" ht="12" customHeight="1" x14ac:dyDescent="0.2">
      <c r="B26" s="7" t="s">
        <v>19</v>
      </c>
      <c r="C26" s="24">
        <v>77716</v>
      </c>
      <c r="D26" s="24">
        <v>30969</v>
      </c>
      <c r="E26" s="25">
        <v>39.848937155798033</v>
      </c>
    </row>
    <row r="27" spans="2:5" ht="12" customHeight="1" x14ac:dyDescent="0.2">
      <c r="B27" s="8" t="s">
        <v>20</v>
      </c>
      <c r="C27" s="28">
        <v>72929</v>
      </c>
      <c r="D27" s="28">
        <v>26618</v>
      </c>
      <c r="E27" s="29">
        <v>36.498512251642005</v>
      </c>
    </row>
    <row r="28" spans="2:5" ht="12" customHeight="1" x14ac:dyDescent="0.2">
      <c r="B28" s="8" t="s">
        <v>21</v>
      </c>
      <c r="C28" s="28">
        <v>4787</v>
      </c>
      <c r="D28" s="28">
        <v>4351</v>
      </c>
      <c r="E28" s="29">
        <v>90.891999164403586</v>
      </c>
    </row>
    <row r="29" spans="2:5" ht="12" customHeight="1" x14ac:dyDescent="0.2">
      <c r="B29" s="7" t="s">
        <v>22</v>
      </c>
      <c r="C29" s="26">
        <v>37002</v>
      </c>
      <c r="D29" s="26">
        <v>20478</v>
      </c>
      <c r="E29" s="27">
        <v>55.342954434895411</v>
      </c>
    </row>
    <row r="30" spans="2:5" ht="12" customHeight="1" x14ac:dyDescent="0.2">
      <c r="B30" s="8" t="s">
        <v>23</v>
      </c>
      <c r="C30" s="28">
        <v>17064</v>
      </c>
      <c r="D30" s="28">
        <v>653</v>
      </c>
      <c r="E30" s="29">
        <v>3.8267698077824659</v>
      </c>
    </row>
    <row r="31" spans="2:5" s="4" customFormat="1" ht="12" customHeight="1" x14ac:dyDescent="0.2">
      <c r="B31" s="8" t="s">
        <v>24</v>
      </c>
      <c r="C31" s="28">
        <v>19845</v>
      </c>
      <c r="D31" s="28">
        <v>19799</v>
      </c>
      <c r="E31" s="29">
        <v>99.768203577727391</v>
      </c>
    </row>
    <row r="32" spans="2:5" ht="12" customHeight="1" x14ac:dyDescent="0.2">
      <c r="B32" s="8" t="s">
        <v>25</v>
      </c>
      <c r="C32" s="28">
        <v>93</v>
      </c>
      <c r="D32" s="28">
        <v>26</v>
      </c>
      <c r="E32" s="29">
        <v>27.956989247311824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5871</v>
      </c>
      <c r="D37" s="26">
        <v>5489</v>
      </c>
      <c r="E37" s="27">
        <v>93.493442343723387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2582</v>
      </c>
      <c r="D40" s="24">
        <v>2582</v>
      </c>
      <c r="E40" s="25">
        <v>100</v>
      </c>
    </row>
    <row r="41" spans="2:6" s="4" customFormat="1" ht="12" customHeight="1" x14ac:dyDescent="0.2">
      <c r="B41" s="8" t="s">
        <v>33</v>
      </c>
      <c r="C41" s="30">
        <v>59</v>
      </c>
      <c r="D41" s="30">
        <v>59</v>
      </c>
      <c r="E41" s="31">
        <v>100</v>
      </c>
    </row>
    <row r="42" spans="2:6" ht="12" customHeight="1" x14ac:dyDescent="0.2">
      <c r="B42" s="8" t="s">
        <v>34</v>
      </c>
      <c r="C42" s="30">
        <v>2523</v>
      </c>
      <c r="D42" s="30">
        <v>2523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31145</v>
      </c>
      <c r="D44" s="24">
        <v>20950</v>
      </c>
      <c r="E44" s="25">
        <v>67.266013806389466</v>
      </c>
    </row>
    <row r="45" spans="2:6" ht="12" customHeight="1" x14ac:dyDescent="0.2">
      <c r="B45" s="7" t="s">
        <v>37</v>
      </c>
      <c r="C45" s="26">
        <v>27151</v>
      </c>
      <c r="D45" s="26">
        <v>23180</v>
      </c>
      <c r="E45" s="27">
        <v>85.374387683694891</v>
      </c>
      <c r="F45" s="5"/>
    </row>
    <row r="46" spans="2:6" ht="12" customHeight="1" x14ac:dyDescent="0.2">
      <c r="B46" s="7" t="s">
        <v>38</v>
      </c>
      <c r="C46" s="26">
        <v>293</v>
      </c>
      <c r="D46" s="26">
        <v>114</v>
      </c>
      <c r="E46" s="27">
        <v>38.907849829351534</v>
      </c>
    </row>
    <row r="47" spans="2:6" ht="12" customHeight="1" x14ac:dyDescent="0.2">
      <c r="B47" s="6" t="s">
        <v>84</v>
      </c>
      <c r="C47" s="22">
        <v>5515</v>
      </c>
      <c r="D47" s="22">
        <v>3543</v>
      </c>
      <c r="E47" s="27">
        <v>64.242973708068902</v>
      </c>
    </row>
    <row r="48" spans="2:6" ht="12" customHeight="1" x14ac:dyDescent="0.2">
      <c r="B48" s="6" t="s">
        <v>39</v>
      </c>
      <c r="C48" s="32">
        <v>6011</v>
      </c>
      <c r="D48" s="32">
        <v>5746</v>
      </c>
      <c r="E48" s="33">
        <v>95.591415737814017</v>
      </c>
    </row>
    <row r="49" spans="2:5" ht="12" customHeight="1" x14ac:dyDescent="0.2">
      <c r="B49" s="6" t="s">
        <v>40</v>
      </c>
      <c r="C49" s="32">
        <v>5526</v>
      </c>
      <c r="D49" s="32">
        <v>5505</v>
      </c>
      <c r="E49" s="33">
        <v>99.619978284473405</v>
      </c>
    </row>
    <row r="50" spans="2:5" ht="12" customHeight="1" x14ac:dyDescent="0.2">
      <c r="B50" s="9" t="s">
        <v>41</v>
      </c>
      <c r="C50" s="34">
        <v>5</v>
      </c>
      <c r="D50" s="34">
        <v>5</v>
      </c>
      <c r="E50" s="35">
        <v>100</v>
      </c>
    </row>
    <row r="51" spans="2:5" ht="12" customHeight="1" x14ac:dyDescent="0.2">
      <c r="B51" s="9" t="s">
        <v>42</v>
      </c>
      <c r="C51" s="34">
        <v>5521</v>
      </c>
      <c r="D51" s="34">
        <v>5500</v>
      </c>
      <c r="E51" s="35">
        <v>99.619634124252855</v>
      </c>
    </row>
    <row r="52" spans="2:5" ht="12" customHeight="1" x14ac:dyDescent="0.2">
      <c r="B52" s="6" t="s">
        <v>43</v>
      </c>
      <c r="C52" s="32">
        <v>485</v>
      </c>
      <c r="D52" s="32">
        <v>241</v>
      </c>
      <c r="E52" s="33">
        <v>49.690721649484537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485</v>
      </c>
      <c r="D54" s="34">
        <v>241</v>
      </c>
      <c r="E54" s="35">
        <v>49.690721649484537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-7964</v>
      </c>
      <c r="D58" s="32">
        <v>-7964</v>
      </c>
      <c r="E58" s="33">
        <v>100</v>
      </c>
    </row>
    <row r="59" spans="2:5" ht="12" customHeight="1" x14ac:dyDescent="0.2">
      <c r="B59" s="6" t="s">
        <v>48</v>
      </c>
      <c r="C59" s="32">
        <v>-7964</v>
      </c>
      <c r="D59" s="32">
        <v>-7964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7449</v>
      </c>
      <c r="D61" s="32">
        <v>5742</v>
      </c>
      <c r="E61" s="33">
        <v>77.084172372130482</v>
      </c>
    </row>
    <row r="62" spans="2:5" s="4" customFormat="1" ht="12" customHeight="1" x14ac:dyDescent="0.2">
      <c r="B62" s="6" t="s">
        <v>51</v>
      </c>
      <c r="C62" s="32">
        <v>7388</v>
      </c>
      <c r="D62" s="32">
        <v>5681</v>
      </c>
      <c r="E62" s="33">
        <v>76.894964807796427</v>
      </c>
    </row>
    <row r="63" spans="2:5" ht="12" customHeight="1" x14ac:dyDescent="0.2">
      <c r="B63" s="6" t="s">
        <v>90</v>
      </c>
      <c r="C63" s="32">
        <v>61</v>
      </c>
      <c r="D63" s="32">
        <v>61</v>
      </c>
      <c r="E63" s="33">
        <v>100</v>
      </c>
    </row>
    <row r="64" spans="2:5" ht="12" customHeight="1" x14ac:dyDescent="0.2">
      <c r="B64" s="6" t="s">
        <v>52</v>
      </c>
      <c r="C64" s="32">
        <v>19</v>
      </c>
      <c r="D64" s="32">
        <v>19</v>
      </c>
      <c r="E64" s="33">
        <v>100</v>
      </c>
    </row>
    <row r="65" spans="2:5" ht="12" customHeight="1" x14ac:dyDescent="0.2">
      <c r="B65" s="6" t="s">
        <v>85</v>
      </c>
      <c r="C65" s="22">
        <v>2</v>
      </c>
      <c r="D65" s="22">
        <v>2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</v>
      </c>
      <c r="D67" s="22">
        <v>2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</v>
      </c>
      <c r="D69" s="34">
        <v>2</v>
      </c>
      <c r="E69" s="35">
        <v>100</v>
      </c>
    </row>
    <row r="70" spans="2:5" ht="12" customHeight="1" x14ac:dyDescent="0.2">
      <c r="B70" s="6" t="s">
        <v>89</v>
      </c>
      <c r="C70" s="22">
        <v>107642</v>
      </c>
      <c r="D70" s="22">
        <v>19124</v>
      </c>
      <c r="E70" s="23">
        <v>17.766299399862508</v>
      </c>
    </row>
    <row r="71" spans="2:5" ht="12" customHeight="1" x14ac:dyDescent="0.2">
      <c r="B71" s="6" t="s">
        <v>57</v>
      </c>
      <c r="C71" s="32">
        <v>19761</v>
      </c>
      <c r="D71" s="32">
        <v>-1361</v>
      </c>
      <c r="E71" s="33">
        <v>-6.8873032741258031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21181</v>
      </c>
      <c r="D74" s="36">
        <v>67</v>
      </c>
      <c r="E74" s="37">
        <v>0.3163212312921958</v>
      </c>
    </row>
    <row r="75" spans="2:5" ht="12" customHeight="1" x14ac:dyDescent="0.2">
      <c r="B75" s="6" t="s">
        <v>61</v>
      </c>
      <c r="C75" s="32">
        <v>-1420</v>
      </c>
      <c r="D75" s="32">
        <v>-1428</v>
      </c>
      <c r="E75" s="33">
        <v>100.56338028169014</v>
      </c>
    </row>
    <row r="76" spans="2:5" ht="12" customHeight="1" x14ac:dyDescent="0.2">
      <c r="B76" s="6" t="s">
        <v>62</v>
      </c>
      <c r="C76" s="32">
        <v>1591</v>
      </c>
      <c r="D76" s="32">
        <v>1410</v>
      </c>
      <c r="E76" s="33">
        <v>88.623507228158388</v>
      </c>
    </row>
    <row r="77" spans="2:5" ht="12" customHeight="1" x14ac:dyDescent="0.2">
      <c r="B77" s="6" t="s">
        <v>63</v>
      </c>
      <c r="C77" s="32">
        <v>668</v>
      </c>
      <c r="D77" s="32">
        <v>607</v>
      </c>
      <c r="E77" s="33">
        <v>90.868263473053887</v>
      </c>
    </row>
    <row r="78" spans="2:5" ht="12" customHeight="1" x14ac:dyDescent="0.2">
      <c r="B78" s="6" t="s">
        <v>64</v>
      </c>
      <c r="C78" s="32">
        <v>923</v>
      </c>
      <c r="D78" s="32">
        <v>803</v>
      </c>
      <c r="E78" s="33">
        <v>86.998916576381362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49</v>
      </c>
      <c r="D81" s="34">
        <v>1</v>
      </c>
      <c r="E81" s="35">
        <v>2.0408163265306123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874</v>
      </c>
      <c r="D86" s="34">
        <v>802</v>
      </c>
      <c r="E86" s="35">
        <v>91.762013729977127</v>
      </c>
    </row>
    <row r="87" spans="2:5" ht="12" customHeight="1" x14ac:dyDescent="0.2">
      <c r="B87" s="6" t="s">
        <v>73</v>
      </c>
      <c r="C87" s="32">
        <v>83564</v>
      </c>
      <c r="D87" s="32">
        <v>16476</v>
      </c>
      <c r="E87" s="33">
        <v>19.716624383705902</v>
      </c>
    </row>
    <row r="88" spans="2:5" ht="12" customHeight="1" x14ac:dyDescent="0.2">
      <c r="B88" s="6" t="s">
        <v>74</v>
      </c>
      <c r="C88" s="36">
        <v>1034</v>
      </c>
      <c r="D88" s="36">
        <v>629</v>
      </c>
      <c r="E88" s="37">
        <v>60.831721470019339</v>
      </c>
    </row>
    <row r="89" spans="2:5" ht="12" customHeight="1" x14ac:dyDescent="0.2">
      <c r="B89" s="6" t="s">
        <v>75</v>
      </c>
      <c r="C89" s="32">
        <v>21689</v>
      </c>
      <c r="D89" s="32">
        <v>5299</v>
      </c>
      <c r="E89" s="33">
        <v>24.431739591497994</v>
      </c>
    </row>
    <row r="90" spans="2:5" ht="12" customHeight="1" x14ac:dyDescent="0.2">
      <c r="B90" s="6" t="s">
        <v>76</v>
      </c>
      <c r="C90" s="32">
        <v>60658</v>
      </c>
      <c r="D90" s="32">
        <v>10522</v>
      </c>
      <c r="E90" s="33">
        <v>17.346434105971184</v>
      </c>
    </row>
    <row r="91" spans="2:5" ht="12" customHeight="1" x14ac:dyDescent="0.2">
      <c r="B91" s="6" t="s">
        <v>77</v>
      </c>
      <c r="C91" s="32">
        <v>183</v>
      </c>
      <c r="D91" s="32">
        <v>26</v>
      </c>
      <c r="E91" s="33">
        <v>14.207650273224044</v>
      </c>
    </row>
    <row r="92" spans="2:5" ht="12" customHeight="1" x14ac:dyDescent="0.2">
      <c r="B92" s="6" t="s">
        <v>78</v>
      </c>
      <c r="C92" s="32">
        <v>2726</v>
      </c>
      <c r="D92" s="32">
        <v>2599</v>
      </c>
      <c r="E92" s="33">
        <v>95.341159207630227</v>
      </c>
    </row>
    <row r="93" spans="2:5" ht="12" customHeight="1" x14ac:dyDescent="0.2">
      <c r="B93" s="6" t="s">
        <v>86</v>
      </c>
      <c r="C93" s="22">
        <v>856</v>
      </c>
      <c r="D93" s="22">
        <v>844</v>
      </c>
      <c r="E93" s="23">
        <v>98.598130841121502</v>
      </c>
    </row>
    <row r="94" spans="2:5" ht="12" customHeight="1" x14ac:dyDescent="0.2">
      <c r="B94" s="6" t="s">
        <v>79</v>
      </c>
      <c r="C94" s="32">
        <v>856</v>
      </c>
      <c r="D94" s="32">
        <v>844</v>
      </c>
      <c r="E94" s="23">
        <v>98.598130841121502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D530A0E-4EF0-4804-89B0-AD2BA36FE056}"/>
    <hyperlink ref="D4" location="ŞUBAT!A1" display="Şubat" xr:uid="{F32F1EDC-5855-4246-A0D5-9E2877AFBF6A}"/>
    <hyperlink ref="E4" location="MART!A1" display="Mart" xr:uid="{DC06920E-A277-4F0E-890C-8C38AB6F39D3}"/>
    <hyperlink ref="C5" location="NİSAN!A1" display="Nisan" xr:uid="{68A9A313-7C92-422A-96E1-97E4B088D416}"/>
    <hyperlink ref="D5" location="MAYIS!A1" display="Mayıs" xr:uid="{465874FB-B7F9-486B-BBFC-80BCDCDC1B6D}"/>
    <hyperlink ref="E5" location="HAZİRAN!A1" display="Haziran" xr:uid="{A9B27AB3-F35D-46B7-A7D6-7F1554076BED}"/>
    <hyperlink ref="C6" location="TEMMUZ!A1" display="Temmuz" xr:uid="{A96938CA-88B5-4247-821A-23C0984B94DE}"/>
    <hyperlink ref="D6" location="AĞUSTOS!A1" display="Ağustos" xr:uid="{6AC2986E-24F6-45F1-8E9A-93FE6A95623A}"/>
    <hyperlink ref="E6" location="EYLÜL!A1" display="Eylül" xr:uid="{7D8A9352-FA5B-4453-860E-53CD431C01E8}"/>
    <hyperlink ref="C7" location="EKİM!A1" display="Ekim" xr:uid="{891ED550-9428-41A1-AB59-22E2F7667BD0}"/>
    <hyperlink ref="D7" location="KASIM!A1" display="Kasım" xr:uid="{449CFEBA-6A16-4584-9ABD-1188892F699D}"/>
    <hyperlink ref="E7" location="ARALIK!A1" display="Aralık" xr:uid="{E0DBE26B-2FDF-45AF-9D7F-DCE27803311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6457B-4477-46D4-87BE-201E7A87DD59}">
  <sheetPr codeName="Sayfa6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488757</v>
      </c>
      <c r="D10" s="22">
        <v>230434</v>
      </c>
      <c r="E10" s="23">
        <v>47.146946232995127</v>
      </c>
    </row>
    <row r="11" spans="2:5" ht="12" customHeight="1" x14ac:dyDescent="0.2">
      <c r="B11" s="7" t="s">
        <v>4</v>
      </c>
      <c r="C11" s="24">
        <v>379877</v>
      </c>
      <c r="D11" s="24">
        <v>211283</v>
      </c>
      <c r="E11" s="25">
        <v>55.618792398592177</v>
      </c>
    </row>
    <row r="12" spans="2:5" ht="12" customHeight="1" x14ac:dyDescent="0.2">
      <c r="B12" s="7" t="s">
        <v>5</v>
      </c>
      <c r="C12" s="24">
        <v>170488</v>
      </c>
      <c r="D12" s="24">
        <v>104315</v>
      </c>
      <c r="E12" s="25">
        <v>61.186124536624277</v>
      </c>
    </row>
    <row r="13" spans="2:5" ht="12" customHeight="1" x14ac:dyDescent="0.2">
      <c r="B13" s="7" t="s">
        <v>6</v>
      </c>
      <c r="C13" s="26">
        <v>135149</v>
      </c>
      <c r="D13" s="26">
        <v>88427</v>
      </c>
      <c r="E13" s="27">
        <v>65.429266957210189</v>
      </c>
    </row>
    <row r="14" spans="2:5" ht="12" customHeight="1" x14ac:dyDescent="0.2">
      <c r="B14" s="8" t="s">
        <v>7</v>
      </c>
      <c r="C14" s="28">
        <v>26362</v>
      </c>
      <c r="D14" s="28">
        <v>6270</v>
      </c>
      <c r="E14" s="29">
        <v>23.784234883544496</v>
      </c>
    </row>
    <row r="15" spans="2:5" ht="12" customHeight="1" x14ac:dyDescent="0.2">
      <c r="B15" s="8" t="s">
        <v>8</v>
      </c>
      <c r="C15" s="28">
        <v>2866</v>
      </c>
      <c r="D15" s="28">
        <v>1573</v>
      </c>
      <c r="E15" s="29">
        <v>54.884856943475228</v>
      </c>
    </row>
    <row r="16" spans="2:5" ht="12" customHeight="1" x14ac:dyDescent="0.2">
      <c r="B16" s="8" t="s">
        <v>9</v>
      </c>
      <c r="C16" s="28">
        <v>97660</v>
      </c>
      <c r="D16" s="28">
        <v>75513</v>
      </c>
      <c r="E16" s="29">
        <v>77.322342822035637</v>
      </c>
    </row>
    <row r="17" spans="2:5" ht="12" customHeight="1" x14ac:dyDescent="0.2">
      <c r="B17" s="8" t="s">
        <v>10</v>
      </c>
      <c r="C17" s="28">
        <v>8261</v>
      </c>
      <c r="D17" s="28">
        <v>5071</v>
      </c>
      <c r="E17" s="29">
        <v>61.38482023968043</v>
      </c>
    </row>
    <row r="18" spans="2:5" ht="12" customHeight="1" x14ac:dyDescent="0.2">
      <c r="B18" s="7" t="s">
        <v>11</v>
      </c>
      <c r="C18" s="24">
        <v>35339</v>
      </c>
      <c r="D18" s="24">
        <v>15888</v>
      </c>
      <c r="E18" s="25">
        <v>44.958827357876565</v>
      </c>
    </row>
    <row r="19" spans="2:5" ht="12" customHeight="1" x14ac:dyDescent="0.2">
      <c r="B19" s="8" t="s">
        <v>12</v>
      </c>
      <c r="C19" s="28">
        <v>20690</v>
      </c>
      <c r="D19" s="28">
        <v>2666</v>
      </c>
      <c r="E19" s="29">
        <v>12.885451909134849</v>
      </c>
    </row>
    <row r="20" spans="2:5" ht="12" customHeight="1" x14ac:dyDescent="0.2">
      <c r="B20" s="8" t="s">
        <v>13</v>
      </c>
      <c r="C20" s="28">
        <v>57</v>
      </c>
      <c r="D20" s="28">
        <v>37</v>
      </c>
      <c r="E20" s="29">
        <v>64.912280701754383</v>
      </c>
    </row>
    <row r="21" spans="2:5" ht="12" customHeight="1" x14ac:dyDescent="0.2">
      <c r="B21" s="8" t="s">
        <v>14</v>
      </c>
      <c r="C21" s="28">
        <v>14592</v>
      </c>
      <c r="D21" s="28">
        <v>13185</v>
      </c>
      <c r="E21" s="29">
        <v>90.357730263157904</v>
      </c>
    </row>
    <row r="22" spans="2:5" s="4" customFormat="1" ht="12" customHeight="1" x14ac:dyDescent="0.2">
      <c r="B22" s="7" t="s">
        <v>15</v>
      </c>
      <c r="C22" s="24">
        <v>43077</v>
      </c>
      <c r="D22" s="24">
        <v>17741</v>
      </c>
      <c r="E22" s="25">
        <v>41.184390742159387</v>
      </c>
    </row>
    <row r="23" spans="2:5" s="4" customFormat="1" ht="12" customHeight="1" x14ac:dyDescent="0.2">
      <c r="B23" s="8" t="s">
        <v>16</v>
      </c>
      <c r="C23" s="30">
        <v>327</v>
      </c>
      <c r="D23" s="30">
        <v>125</v>
      </c>
      <c r="E23" s="31">
        <v>38.226299694189606</v>
      </c>
    </row>
    <row r="24" spans="2:5" ht="12" customHeight="1" x14ac:dyDescent="0.2">
      <c r="B24" s="8" t="s">
        <v>17</v>
      </c>
      <c r="C24" s="30">
        <v>42750</v>
      </c>
      <c r="D24" s="30">
        <v>17616</v>
      </c>
      <c r="E24" s="31">
        <v>41.207017543859649</v>
      </c>
    </row>
    <row r="25" spans="2:5" s="4" customFormat="1" ht="12" customHeight="1" x14ac:dyDescent="0.2">
      <c r="B25" s="7" t="s">
        <v>18</v>
      </c>
      <c r="C25" s="24">
        <v>111860</v>
      </c>
      <c r="D25" s="24">
        <v>47905</v>
      </c>
      <c r="E25" s="25">
        <v>42.825853745753619</v>
      </c>
    </row>
    <row r="26" spans="2:5" ht="12" customHeight="1" x14ac:dyDescent="0.2">
      <c r="B26" s="7" t="s">
        <v>19</v>
      </c>
      <c r="C26" s="24">
        <v>73130</v>
      </c>
      <c r="D26" s="24">
        <v>25753</v>
      </c>
      <c r="E26" s="25">
        <v>35.215369889238339</v>
      </c>
    </row>
    <row r="27" spans="2:5" ht="12" customHeight="1" x14ac:dyDescent="0.2">
      <c r="B27" s="8" t="s">
        <v>20</v>
      </c>
      <c r="C27" s="28">
        <v>69070</v>
      </c>
      <c r="D27" s="28">
        <v>22068</v>
      </c>
      <c r="E27" s="29">
        <v>31.95019545388736</v>
      </c>
    </row>
    <row r="28" spans="2:5" ht="12" customHeight="1" x14ac:dyDescent="0.2">
      <c r="B28" s="8" t="s">
        <v>21</v>
      </c>
      <c r="C28" s="28">
        <v>4060</v>
      </c>
      <c r="D28" s="28">
        <v>3685</v>
      </c>
      <c r="E28" s="29">
        <v>90.763546798029566</v>
      </c>
    </row>
    <row r="29" spans="2:5" ht="12" customHeight="1" x14ac:dyDescent="0.2">
      <c r="B29" s="7" t="s">
        <v>22</v>
      </c>
      <c r="C29" s="26">
        <v>33853</v>
      </c>
      <c r="D29" s="26">
        <v>17659</v>
      </c>
      <c r="E29" s="27">
        <v>52.163766874427672</v>
      </c>
    </row>
    <row r="30" spans="2:5" ht="12" customHeight="1" x14ac:dyDescent="0.2">
      <c r="B30" s="8" t="s">
        <v>23</v>
      </c>
      <c r="C30" s="28">
        <v>16536</v>
      </c>
      <c r="D30" s="28">
        <v>457</v>
      </c>
      <c r="E30" s="29">
        <v>2.7636671504596033</v>
      </c>
    </row>
    <row r="31" spans="2:5" s="4" customFormat="1" ht="12" customHeight="1" x14ac:dyDescent="0.2">
      <c r="B31" s="8" t="s">
        <v>24</v>
      </c>
      <c r="C31" s="28">
        <v>17224</v>
      </c>
      <c r="D31" s="28">
        <v>17176</v>
      </c>
      <c r="E31" s="29">
        <v>99.721319089642364</v>
      </c>
    </row>
    <row r="32" spans="2:5" ht="12" customHeight="1" x14ac:dyDescent="0.2">
      <c r="B32" s="8" t="s">
        <v>25</v>
      </c>
      <c r="C32" s="28">
        <v>93</v>
      </c>
      <c r="D32" s="28">
        <v>26</v>
      </c>
      <c r="E32" s="29">
        <v>27.956989247311824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>
        <v>0</v>
      </c>
      <c r="D36" s="28">
        <v>0</v>
      </c>
      <c r="E36" s="29"/>
    </row>
    <row r="37" spans="2:6" ht="12" customHeight="1" x14ac:dyDescent="0.2">
      <c r="B37" s="7" t="s">
        <v>29</v>
      </c>
      <c r="C37" s="26">
        <v>4877</v>
      </c>
      <c r="D37" s="26">
        <v>4493</v>
      </c>
      <c r="E37" s="27">
        <v>92.12630715603855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2439</v>
      </c>
      <c r="D40" s="24">
        <v>2439</v>
      </c>
      <c r="E40" s="25">
        <v>100</v>
      </c>
    </row>
    <row r="41" spans="2:6" s="4" customFormat="1" ht="12" customHeight="1" x14ac:dyDescent="0.2">
      <c r="B41" s="8" t="s">
        <v>33</v>
      </c>
      <c r="C41" s="30">
        <v>50</v>
      </c>
      <c r="D41" s="30">
        <v>50</v>
      </c>
      <c r="E41" s="31">
        <v>100</v>
      </c>
    </row>
    <row r="42" spans="2:6" ht="12" customHeight="1" x14ac:dyDescent="0.2">
      <c r="B42" s="8" t="s">
        <v>34</v>
      </c>
      <c r="C42" s="30">
        <v>2389</v>
      </c>
      <c r="D42" s="30">
        <v>2389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27884</v>
      </c>
      <c r="D44" s="24">
        <v>18676</v>
      </c>
      <c r="E44" s="25">
        <v>66.977478123655146</v>
      </c>
    </row>
    <row r="45" spans="2:6" ht="12" customHeight="1" x14ac:dyDescent="0.2">
      <c r="B45" s="7" t="s">
        <v>37</v>
      </c>
      <c r="C45" s="26">
        <v>23837</v>
      </c>
      <c r="D45" s="26">
        <v>20096</v>
      </c>
      <c r="E45" s="27">
        <v>84.305910978730552</v>
      </c>
      <c r="F45" s="5"/>
    </row>
    <row r="46" spans="2:6" ht="12" customHeight="1" x14ac:dyDescent="0.2">
      <c r="B46" s="7" t="s">
        <v>38</v>
      </c>
      <c r="C46" s="26">
        <v>292</v>
      </c>
      <c r="D46" s="26">
        <v>111</v>
      </c>
      <c r="E46" s="27">
        <v>38.013698630136986</v>
      </c>
    </row>
    <row r="47" spans="2:6" ht="12" customHeight="1" x14ac:dyDescent="0.2">
      <c r="B47" s="6" t="s">
        <v>84</v>
      </c>
      <c r="C47" s="22">
        <v>3665</v>
      </c>
      <c r="D47" s="22">
        <v>1695</v>
      </c>
      <c r="E47" s="27">
        <v>46.248294679399727</v>
      </c>
    </row>
    <row r="48" spans="2:6" ht="12" customHeight="1" x14ac:dyDescent="0.2">
      <c r="B48" s="6" t="s">
        <v>39</v>
      </c>
      <c r="C48" s="32">
        <v>5228</v>
      </c>
      <c r="D48" s="32">
        <v>4962</v>
      </c>
      <c r="E48" s="33">
        <v>94.912012241775059</v>
      </c>
    </row>
    <row r="49" spans="2:5" ht="12" customHeight="1" x14ac:dyDescent="0.2">
      <c r="B49" s="6" t="s">
        <v>40</v>
      </c>
      <c r="C49" s="32">
        <v>4749</v>
      </c>
      <c r="D49" s="32">
        <v>4727</v>
      </c>
      <c r="E49" s="33">
        <v>99.536744577805862</v>
      </c>
    </row>
    <row r="50" spans="2:5" ht="12" customHeight="1" x14ac:dyDescent="0.2">
      <c r="B50" s="9" t="s">
        <v>41</v>
      </c>
      <c r="C50" s="34">
        <v>4</v>
      </c>
      <c r="D50" s="34">
        <v>4</v>
      </c>
      <c r="E50" s="35">
        <v>100</v>
      </c>
    </row>
    <row r="51" spans="2:5" ht="12" customHeight="1" x14ac:dyDescent="0.2">
      <c r="B51" s="9" t="s">
        <v>42</v>
      </c>
      <c r="C51" s="34">
        <v>4745</v>
      </c>
      <c r="D51" s="34">
        <v>4723</v>
      </c>
      <c r="E51" s="35">
        <v>99.536354056901999</v>
      </c>
    </row>
    <row r="52" spans="2:5" ht="12" customHeight="1" x14ac:dyDescent="0.2">
      <c r="B52" s="6" t="s">
        <v>43</v>
      </c>
      <c r="C52" s="32">
        <v>479</v>
      </c>
      <c r="D52" s="32">
        <v>235</v>
      </c>
      <c r="E52" s="33">
        <v>49.060542797494783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479</v>
      </c>
      <c r="D54" s="34">
        <v>235</v>
      </c>
      <c r="E54" s="35">
        <v>49.060542797494783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-8260</v>
      </c>
      <c r="D58" s="32">
        <v>-8260</v>
      </c>
      <c r="E58" s="33">
        <v>100</v>
      </c>
    </row>
    <row r="59" spans="2:5" ht="12" customHeight="1" x14ac:dyDescent="0.2">
      <c r="B59" s="6" t="s">
        <v>48</v>
      </c>
      <c r="C59" s="32">
        <v>-8260</v>
      </c>
      <c r="D59" s="32">
        <v>-8260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6697</v>
      </c>
      <c r="D61" s="32">
        <v>4993</v>
      </c>
      <c r="E61" s="33">
        <v>74.555771240854114</v>
      </c>
    </row>
    <row r="62" spans="2:5" s="4" customFormat="1" ht="12" customHeight="1" x14ac:dyDescent="0.2">
      <c r="B62" s="6" t="s">
        <v>51</v>
      </c>
      <c r="C62" s="32">
        <v>6645</v>
      </c>
      <c r="D62" s="32">
        <v>4941</v>
      </c>
      <c r="E62" s="33">
        <v>74.356659142212195</v>
      </c>
    </row>
    <row r="63" spans="2:5" ht="12" customHeight="1" x14ac:dyDescent="0.2">
      <c r="B63" s="6" t="s">
        <v>90</v>
      </c>
      <c r="C63" s="32">
        <v>52</v>
      </c>
      <c r="D63" s="32">
        <v>52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2</v>
      </c>
      <c r="D65" s="22">
        <v>2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</v>
      </c>
      <c r="D67" s="22">
        <v>2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</v>
      </c>
      <c r="D69" s="34">
        <v>2</v>
      </c>
      <c r="E69" s="35">
        <v>100</v>
      </c>
    </row>
    <row r="70" spans="2:5" ht="12" customHeight="1" x14ac:dyDescent="0.2">
      <c r="B70" s="6" t="s">
        <v>89</v>
      </c>
      <c r="C70" s="22">
        <v>104492</v>
      </c>
      <c r="D70" s="22">
        <v>16745</v>
      </c>
      <c r="E70" s="23">
        <v>16.0251502507369</v>
      </c>
    </row>
    <row r="71" spans="2:5" ht="12" customHeight="1" x14ac:dyDescent="0.2">
      <c r="B71" s="6" t="s">
        <v>57</v>
      </c>
      <c r="C71" s="32">
        <v>19716</v>
      </c>
      <c r="D71" s="32">
        <v>-1401</v>
      </c>
      <c r="E71" s="33">
        <v>-7.1059038344491787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21164</v>
      </c>
      <c r="D74" s="36">
        <v>55</v>
      </c>
      <c r="E74" s="37">
        <v>0.25987525987525989</v>
      </c>
    </row>
    <row r="75" spans="2:5" ht="12" customHeight="1" x14ac:dyDescent="0.2">
      <c r="B75" s="6" t="s">
        <v>61</v>
      </c>
      <c r="C75" s="32">
        <v>-1448</v>
      </c>
      <c r="D75" s="32">
        <v>-1456</v>
      </c>
      <c r="E75" s="33">
        <v>100.55248618784532</v>
      </c>
    </row>
    <row r="76" spans="2:5" ht="12" customHeight="1" x14ac:dyDescent="0.2">
      <c r="B76" s="6" t="s">
        <v>62</v>
      </c>
      <c r="C76" s="32">
        <v>1646</v>
      </c>
      <c r="D76" s="32">
        <v>1300</v>
      </c>
      <c r="E76" s="33">
        <v>78.979343863912504</v>
      </c>
    </row>
    <row r="77" spans="2:5" ht="12" customHeight="1" x14ac:dyDescent="0.2">
      <c r="B77" s="6" t="s">
        <v>63</v>
      </c>
      <c r="C77" s="32">
        <v>827</v>
      </c>
      <c r="D77" s="32">
        <v>602</v>
      </c>
      <c r="E77" s="33">
        <v>72.793228536880292</v>
      </c>
    </row>
    <row r="78" spans="2:5" ht="12" customHeight="1" x14ac:dyDescent="0.2">
      <c r="B78" s="6" t="s">
        <v>64</v>
      </c>
      <c r="C78" s="32">
        <v>819</v>
      </c>
      <c r="D78" s="32">
        <v>698</v>
      </c>
      <c r="E78" s="33">
        <v>85.225885225885222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49</v>
      </c>
      <c r="D81" s="34">
        <v>1</v>
      </c>
      <c r="E81" s="35">
        <v>2.0408163265306123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770</v>
      </c>
      <c r="D86" s="34">
        <v>697</v>
      </c>
      <c r="E86" s="35">
        <v>90.519480519480524</v>
      </c>
    </row>
    <row r="87" spans="2:5" ht="12" customHeight="1" x14ac:dyDescent="0.2">
      <c r="B87" s="6" t="s">
        <v>73</v>
      </c>
      <c r="C87" s="32">
        <v>80593</v>
      </c>
      <c r="D87" s="32">
        <v>14418</v>
      </c>
      <c r="E87" s="33">
        <v>17.889891181616267</v>
      </c>
    </row>
    <row r="88" spans="2:5" ht="12" customHeight="1" x14ac:dyDescent="0.2">
      <c r="B88" s="6" t="s">
        <v>74</v>
      </c>
      <c r="C88" s="36">
        <v>965</v>
      </c>
      <c r="D88" s="36">
        <v>550</v>
      </c>
      <c r="E88" s="37">
        <v>56.994818652849744</v>
      </c>
    </row>
    <row r="89" spans="2:5" ht="12" customHeight="1" x14ac:dyDescent="0.2">
      <c r="B89" s="6" t="s">
        <v>75</v>
      </c>
      <c r="C89" s="32">
        <v>20227</v>
      </c>
      <c r="D89" s="32">
        <v>4691</v>
      </c>
      <c r="E89" s="33">
        <v>23.191773372225242</v>
      </c>
    </row>
    <row r="90" spans="2:5" ht="12" customHeight="1" x14ac:dyDescent="0.2">
      <c r="B90" s="6" t="s">
        <v>76</v>
      </c>
      <c r="C90" s="32">
        <v>59218</v>
      </c>
      <c r="D90" s="32">
        <v>9151</v>
      </c>
      <c r="E90" s="33">
        <v>15.453071701171941</v>
      </c>
    </row>
    <row r="91" spans="2:5" ht="12" customHeight="1" x14ac:dyDescent="0.2">
      <c r="B91" s="6" t="s">
        <v>77</v>
      </c>
      <c r="C91" s="32">
        <v>183</v>
      </c>
      <c r="D91" s="32">
        <v>26</v>
      </c>
      <c r="E91" s="33">
        <v>14.207650273224044</v>
      </c>
    </row>
    <row r="92" spans="2:5" ht="12" customHeight="1" x14ac:dyDescent="0.2">
      <c r="B92" s="6" t="s">
        <v>78</v>
      </c>
      <c r="C92" s="32">
        <v>2537</v>
      </c>
      <c r="D92" s="32">
        <v>2428</v>
      </c>
      <c r="E92" s="33">
        <v>95.703586913677569</v>
      </c>
    </row>
    <row r="93" spans="2:5" ht="12" customHeight="1" x14ac:dyDescent="0.2">
      <c r="B93" s="6" t="s">
        <v>86</v>
      </c>
      <c r="C93" s="22">
        <v>721</v>
      </c>
      <c r="D93" s="22">
        <v>709</v>
      </c>
      <c r="E93" s="23">
        <v>98.335644937586693</v>
      </c>
    </row>
    <row r="94" spans="2:5" ht="12" customHeight="1" x14ac:dyDescent="0.2">
      <c r="B94" s="6" t="s">
        <v>79</v>
      </c>
      <c r="C94" s="32">
        <v>721</v>
      </c>
      <c r="D94" s="32">
        <v>709</v>
      </c>
      <c r="E94" s="23">
        <v>98.335644937586693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03B6012D-8392-4A1F-A859-41E203FE687A}"/>
    <hyperlink ref="D4" location="ŞUBAT!A1" display="Şubat" xr:uid="{07326BC4-830D-4FD5-88B8-3386DEC3D7B7}"/>
    <hyperlink ref="E4" location="MART!A1" display="Mart" xr:uid="{AD7FF755-DF86-4BFC-B00C-46FDA049B3F9}"/>
    <hyperlink ref="C5" location="NİSAN!A1" display="Nisan" xr:uid="{D72D77F9-11B3-44C7-8CB9-1BB8E86DA8FE}"/>
    <hyperlink ref="D5" location="MAYIS!A1" display="Mayıs" xr:uid="{6E20DB9D-E062-42AB-A87D-B4D9582000EE}"/>
    <hyperlink ref="E5" location="HAZİRAN!A1" display="Haziran" xr:uid="{7657E0FD-41DA-4B66-BAD5-0C0105BC1512}"/>
    <hyperlink ref="C6" location="TEMMUZ!A1" display="Temmuz" xr:uid="{B519DCC5-1DA1-474B-BDF0-90BB66193E4C}"/>
    <hyperlink ref="D6" location="AĞUSTOS!A1" display="Ağustos" xr:uid="{8646B650-644F-44A2-AEDB-6C4313B22115}"/>
    <hyperlink ref="E6" location="EYLÜL!A1" display="Eylül" xr:uid="{57E58769-44CC-4E3F-8D10-C5CF4D1DC45F}"/>
    <hyperlink ref="C7" location="EKİM!A1" display="Ekim" xr:uid="{D1383636-A83B-4B3D-B421-91A2BFD66175}"/>
    <hyperlink ref="D7" location="KASIM!A1" display="Kasım" xr:uid="{7CBF4BE1-A933-497A-A983-020A7E0AF852}"/>
    <hyperlink ref="E7" location="ARALIK!A1" display="Aralık" xr:uid="{8A54DC0C-A605-44A7-B730-EF7F860E353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F08DB-9E92-44CD-A2BB-8A98286F6B1C}">
  <sheetPr codeName="Sayfa1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+C11+C47+C65+C70+C93+C99</f>
        <v>463541</v>
      </c>
      <c r="D10" s="22">
        <f>+D11+D47+D65+D70+D93+D99</f>
        <v>185847</v>
      </c>
      <c r="E10" s="23">
        <f t="shared" ref="E10:E74" si="0">+D10/C10*100</f>
        <v>40.092893616745876</v>
      </c>
    </row>
    <row r="11" spans="2:5" ht="12" customHeight="1" x14ac:dyDescent="0.2">
      <c r="B11" s="7" t="s">
        <v>4</v>
      </c>
      <c r="C11" s="24">
        <f>+C12+C22+C25+C40+C44+C45+C46</f>
        <v>364066</v>
      </c>
      <c r="D11" s="24">
        <f>+D12+D22+D25+D40+D44+D45+D46</f>
        <v>175028</v>
      </c>
      <c r="E11" s="25">
        <f t="shared" si="0"/>
        <v>48.075898326127678</v>
      </c>
    </row>
    <row r="12" spans="2:5" ht="12" customHeight="1" x14ac:dyDescent="0.2">
      <c r="B12" s="7" t="s">
        <v>5</v>
      </c>
      <c r="C12" s="24">
        <f>+C13+C18</f>
        <v>169754</v>
      </c>
      <c r="D12" s="24">
        <f>+D13+D18</f>
        <v>86918</v>
      </c>
      <c r="E12" s="25">
        <f t="shared" si="0"/>
        <v>51.202328074743455</v>
      </c>
    </row>
    <row r="13" spans="2:5" ht="12" customHeight="1" x14ac:dyDescent="0.2">
      <c r="B13" s="7" t="s">
        <v>6</v>
      </c>
      <c r="C13" s="26">
        <f>SUM(C14:C17)</f>
        <v>134192</v>
      </c>
      <c r="D13" s="26">
        <f>SUM(D14:D17)</f>
        <v>72224</v>
      </c>
      <c r="E13" s="27">
        <f t="shared" si="0"/>
        <v>53.821390246810537</v>
      </c>
    </row>
    <row r="14" spans="2:5" ht="12" customHeight="1" x14ac:dyDescent="0.2">
      <c r="B14" s="8" t="s">
        <v>7</v>
      </c>
      <c r="C14" s="28">
        <v>26061</v>
      </c>
      <c r="D14" s="28">
        <v>5116</v>
      </c>
      <c r="E14" s="29">
        <f t="shared" si="0"/>
        <v>19.630866045048158</v>
      </c>
    </row>
    <row r="15" spans="2:5" ht="12" customHeight="1" x14ac:dyDescent="0.2">
      <c r="B15" s="8" t="s">
        <v>8</v>
      </c>
      <c r="C15" s="28">
        <v>2850</v>
      </c>
      <c r="D15" s="28">
        <v>1296</v>
      </c>
      <c r="E15" s="29">
        <f t="shared" si="0"/>
        <v>45.473684210526315</v>
      </c>
    </row>
    <row r="16" spans="2:5" ht="12" customHeight="1" x14ac:dyDescent="0.2">
      <c r="B16" s="8" t="s">
        <v>9</v>
      </c>
      <c r="C16" s="28">
        <v>97006</v>
      </c>
      <c r="D16" s="28">
        <v>60844</v>
      </c>
      <c r="E16" s="29">
        <f t="shared" si="0"/>
        <v>62.721893491124256</v>
      </c>
    </row>
    <row r="17" spans="2:5" ht="12" customHeight="1" x14ac:dyDescent="0.2">
      <c r="B17" s="8" t="s">
        <v>10</v>
      </c>
      <c r="C17" s="28">
        <v>8275</v>
      </c>
      <c r="D17" s="28">
        <v>4968</v>
      </c>
      <c r="E17" s="29">
        <f t="shared" si="0"/>
        <v>60.036253776435046</v>
      </c>
    </row>
    <row r="18" spans="2:5" ht="12" customHeight="1" x14ac:dyDescent="0.2">
      <c r="B18" s="7" t="s">
        <v>11</v>
      </c>
      <c r="C18" s="24">
        <f>SUM(C19:C21)</f>
        <v>35562</v>
      </c>
      <c r="D18" s="24">
        <f>SUM(D19:D21)</f>
        <v>14694</v>
      </c>
      <c r="E18" s="25">
        <f t="shared" si="0"/>
        <v>41.319385861312632</v>
      </c>
    </row>
    <row r="19" spans="2:5" ht="12" customHeight="1" x14ac:dyDescent="0.2">
      <c r="B19" s="8" t="s">
        <v>12</v>
      </c>
      <c r="C19" s="28">
        <v>20689</v>
      </c>
      <c r="D19" s="28">
        <v>1679</v>
      </c>
      <c r="E19" s="29">
        <f t="shared" si="0"/>
        <v>8.1154236550824113</v>
      </c>
    </row>
    <row r="20" spans="2:5" ht="12" customHeight="1" x14ac:dyDescent="0.2">
      <c r="B20" s="8" t="s">
        <v>13</v>
      </c>
      <c r="C20" s="28">
        <v>57</v>
      </c>
      <c r="D20" s="28">
        <v>37</v>
      </c>
      <c r="E20" s="29">
        <f t="shared" si="0"/>
        <v>64.912280701754383</v>
      </c>
    </row>
    <row r="21" spans="2:5" ht="12" customHeight="1" x14ac:dyDescent="0.2">
      <c r="B21" s="8" t="s">
        <v>14</v>
      </c>
      <c r="C21" s="28">
        <v>14816</v>
      </c>
      <c r="D21" s="28">
        <v>12978</v>
      </c>
      <c r="E21" s="29">
        <f t="shared" si="0"/>
        <v>87.594492440604753</v>
      </c>
    </row>
    <row r="22" spans="2:5" s="4" customFormat="1" ht="12" customHeight="1" x14ac:dyDescent="0.2">
      <c r="B22" s="7" t="s">
        <v>15</v>
      </c>
      <c r="C22" s="24">
        <f>SUM(C23:C24)</f>
        <v>42882</v>
      </c>
      <c r="D22" s="24">
        <f>SUM(D23:D24)</f>
        <v>16507</v>
      </c>
      <c r="E22" s="25">
        <f t="shared" si="0"/>
        <v>38.49400680938389</v>
      </c>
    </row>
    <row r="23" spans="2:5" s="4" customFormat="1" ht="12" customHeight="1" x14ac:dyDescent="0.2">
      <c r="B23" s="8" t="s">
        <v>16</v>
      </c>
      <c r="C23" s="30">
        <v>284</v>
      </c>
      <c r="D23" s="30">
        <v>112</v>
      </c>
      <c r="E23" s="31">
        <f t="shared" si="0"/>
        <v>39.436619718309856</v>
      </c>
    </row>
    <row r="24" spans="2:5" ht="12" customHeight="1" x14ac:dyDescent="0.2">
      <c r="B24" s="8" t="s">
        <v>17</v>
      </c>
      <c r="C24" s="30">
        <v>42598</v>
      </c>
      <c r="D24" s="30">
        <v>16395</v>
      </c>
      <c r="E24" s="31">
        <f t="shared" si="0"/>
        <v>38.487722428283014</v>
      </c>
    </row>
    <row r="25" spans="2:5" s="4" customFormat="1" ht="12" customHeight="1" x14ac:dyDescent="0.2">
      <c r="B25" s="7" t="s">
        <v>18</v>
      </c>
      <c r="C25" s="24">
        <f>+C26+C29+C37+C38+C39</f>
        <v>103020</v>
      </c>
      <c r="D25" s="24">
        <f>+D26+D29+D37+D38+D39</f>
        <v>37696</v>
      </c>
      <c r="E25" s="25">
        <f t="shared" si="0"/>
        <v>36.590953212968358</v>
      </c>
    </row>
    <row r="26" spans="2:5" ht="12" customHeight="1" x14ac:dyDescent="0.2">
      <c r="B26" s="7" t="s">
        <v>19</v>
      </c>
      <c r="C26" s="24">
        <f>SUM(C27:C28)</f>
        <v>68423</v>
      </c>
      <c r="D26" s="24">
        <f>SUM(D27:D28)</f>
        <v>19502</v>
      </c>
      <c r="E26" s="25">
        <f t="shared" si="0"/>
        <v>28.502111862970054</v>
      </c>
    </row>
    <row r="27" spans="2:5" ht="12" customHeight="1" x14ac:dyDescent="0.2">
      <c r="B27" s="8" t="s">
        <v>20</v>
      </c>
      <c r="C27" s="28">
        <v>65043</v>
      </c>
      <c r="D27" s="28">
        <v>16495</v>
      </c>
      <c r="E27" s="29">
        <f t="shared" si="0"/>
        <v>25.360146364712577</v>
      </c>
    </row>
    <row r="28" spans="2:5" ht="12" customHeight="1" x14ac:dyDescent="0.2">
      <c r="B28" s="8" t="s">
        <v>21</v>
      </c>
      <c r="C28" s="28">
        <v>3380</v>
      </c>
      <c r="D28" s="28">
        <v>3007</v>
      </c>
      <c r="E28" s="29">
        <f t="shared" si="0"/>
        <v>88.964497041420117</v>
      </c>
    </row>
    <row r="29" spans="2:5" ht="12" customHeight="1" x14ac:dyDescent="0.2">
      <c r="B29" s="7" t="s">
        <v>22</v>
      </c>
      <c r="C29" s="26">
        <f>SUM(C30:C36)</f>
        <v>30412</v>
      </c>
      <c r="D29" s="26">
        <f>SUM(D30:D36)</f>
        <v>14405</v>
      </c>
      <c r="E29" s="27">
        <f t="shared" si="0"/>
        <v>47.366171248191499</v>
      </c>
    </row>
    <row r="30" spans="2:5" ht="12" customHeight="1" x14ac:dyDescent="0.2">
      <c r="B30" s="8" t="s">
        <v>23</v>
      </c>
      <c r="C30" s="28">
        <v>16276</v>
      </c>
      <c r="D30" s="28">
        <v>369</v>
      </c>
      <c r="E30" s="29">
        <f t="shared" si="0"/>
        <v>2.267141803883018</v>
      </c>
    </row>
    <row r="31" spans="2:5" s="4" customFormat="1" ht="12" customHeight="1" x14ac:dyDescent="0.2">
      <c r="B31" s="8" t="s">
        <v>24</v>
      </c>
      <c r="C31" s="28">
        <v>14058</v>
      </c>
      <c r="D31" s="28">
        <v>14010</v>
      </c>
      <c r="E31" s="29">
        <f t="shared" si="0"/>
        <v>99.658557405036277</v>
      </c>
    </row>
    <row r="32" spans="2:5" ht="12" customHeight="1" x14ac:dyDescent="0.2">
      <c r="B32" s="8" t="s">
        <v>25</v>
      </c>
      <c r="C32" s="28">
        <v>78</v>
      </c>
      <c r="D32" s="28">
        <v>26</v>
      </c>
      <c r="E32" s="29">
        <f t="shared" si="0"/>
        <v>33.333333333333329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4185</v>
      </c>
      <c r="D37" s="26">
        <v>3789</v>
      </c>
      <c r="E37" s="27">
        <f t="shared" si="0"/>
        <v>90.537634408602159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f>SUM(C41:C43)</f>
        <v>2399</v>
      </c>
      <c r="D40" s="24">
        <f>SUM(D41:D43)</f>
        <v>2399</v>
      </c>
      <c r="E40" s="25">
        <f t="shared" si="0"/>
        <v>100</v>
      </c>
    </row>
    <row r="41" spans="2:6" s="4" customFormat="1" ht="12" customHeight="1" x14ac:dyDescent="0.2">
      <c r="B41" s="8" t="s">
        <v>33</v>
      </c>
      <c r="C41" s="30">
        <v>49</v>
      </c>
      <c r="D41" s="30">
        <v>49</v>
      </c>
      <c r="E41" s="31">
        <f t="shared" si="0"/>
        <v>100</v>
      </c>
    </row>
    <row r="42" spans="2:6" ht="12" customHeight="1" x14ac:dyDescent="0.2">
      <c r="B42" s="8" t="s">
        <v>34</v>
      </c>
      <c r="C42" s="30">
        <v>2350</v>
      </c>
      <c r="D42" s="30">
        <v>2350</v>
      </c>
      <c r="E42" s="31">
        <f t="shared" si="0"/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25239</v>
      </c>
      <c r="D44" s="24">
        <v>14879</v>
      </c>
      <c r="E44" s="25">
        <f t="shared" si="0"/>
        <v>58.952414913427631</v>
      </c>
    </row>
    <row r="45" spans="2:6" ht="12" customHeight="1" x14ac:dyDescent="0.2">
      <c r="B45" s="7" t="s">
        <v>37</v>
      </c>
      <c r="C45" s="26">
        <v>20481</v>
      </c>
      <c r="D45" s="26">
        <v>16518</v>
      </c>
      <c r="E45" s="27">
        <f t="shared" si="0"/>
        <v>80.650358869195841</v>
      </c>
      <c r="F45" s="5"/>
    </row>
    <row r="46" spans="2:6" ht="12" customHeight="1" x14ac:dyDescent="0.2">
      <c r="B46" s="7" t="s">
        <v>38</v>
      </c>
      <c r="C46" s="26">
        <v>291</v>
      </c>
      <c r="D46" s="26">
        <v>111</v>
      </c>
      <c r="E46" s="27">
        <f t="shared" si="0"/>
        <v>38.144329896907216</v>
      </c>
    </row>
    <row r="47" spans="2:6" ht="12" customHeight="1" x14ac:dyDescent="0.2">
      <c r="B47" s="6" t="s">
        <v>84</v>
      </c>
      <c r="C47" s="22">
        <f>+C48+C55+C58+C61+C64</f>
        <v>1848</v>
      </c>
      <c r="D47" s="22">
        <f>+D48+D55+D58+D61+D64</f>
        <v>-867</v>
      </c>
      <c r="E47" s="27">
        <f t="shared" si="0"/>
        <v>-46.915584415584419</v>
      </c>
    </row>
    <row r="48" spans="2:6" ht="12" customHeight="1" x14ac:dyDescent="0.2">
      <c r="B48" s="6" t="s">
        <v>39</v>
      </c>
      <c r="C48" s="32">
        <f>+C49+C52</f>
        <v>4393</v>
      </c>
      <c r="D48" s="32">
        <f>+D49+D52</f>
        <v>4046</v>
      </c>
      <c r="E48" s="33">
        <f t="shared" si="0"/>
        <v>92.10106988390622</v>
      </c>
    </row>
    <row r="49" spans="2:5" ht="12" customHeight="1" x14ac:dyDescent="0.2">
      <c r="B49" s="6" t="s">
        <v>40</v>
      </c>
      <c r="C49" s="32">
        <f>SUM(C50:C51)</f>
        <v>3943</v>
      </c>
      <c r="D49" s="32">
        <f>SUM(D50:D51)</f>
        <v>3922</v>
      </c>
      <c r="E49" s="33">
        <f t="shared" si="0"/>
        <v>99.467410601065183</v>
      </c>
    </row>
    <row r="50" spans="2:5" ht="12" customHeight="1" x14ac:dyDescent="0.2">
      <c r="B50" s="9" t="s">
        <v>41</v>
      </c>
      <c r="C50" s="34">
        <v>4</v>
      </c>
      <c r="D50" s="34">
        <v>4</v>
      </c>
      <c r="E50" s="35">
        <f t="shared" si="0"/>
        <v>100</v>
      </c>
    </row>
    <row r="51" spans="2:5" ht="12" customHeight="1" x14ac:dyDescent="0.2">
      <c r="B51" s="9" t="s">
        <v>42</v>
      </c>
      <c r="C51" s="34">
        <v>3939</v>
      </c>
      <c r="D51" s="34">
        <v>3918</v>
      </c>
      <c r="E51" s="35">
        <f t="shared" si="0"/>
        <v>99.466869763899467</v>
      </c>
    </row>
    <row r="52" spans="2:5" ht="12" customHeight="1" x14ac:dyDescent="0.2">
      <c r="B52" s="6" t="s">
        <v>43</v>
      </c>
      <c r="C52" s="32">
        <f>SUM(C53:C54)</f>
        <v>450</v>
      </c>
      <c r="D52" s="32">
        <f>SUM(D53:D54)</f>
        <v>124</v>
      </c>
      <c r="E52" s="33">
        <f t="shared" si="0"/>
        <v>27.555555555555557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450</v>
      </c>
      <c r="D54" s="34">
        <v>124</v>
      </c>
      <c r="E54" s="35">
        <f>+D54/C54*100</f>
        <v>27.555555555555557</v>
      </c>
    </row>
    <row r="55" spans="2:5" ht="12" customHeight="1" x14ac:dyDescent="0.2">
      <c r="B55" s="6" t="s">
        <v>44</v>
      </c>
      <c r="C55" s="32">
        <f>SUM(C56:C57)</f>
        <v>0</v>
      </c>
      <c r="D55" s="32">
        <f>SUM(D56:D57)</f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f>SUM(C59:C60)</f>
        <v>-8544</v>
      </c>
      <c r="D58" s="32">
        <f>SUM(D59:D60)</f>
        <v>-8544</v>
      </c>
      <c r="E58" s="33">
        <f t="shared" si="0"/>
        <v>100</v>
      </c>
    </row>
    <row r="59" spans="2:5" ht="12" customHeight="1" x14ac:dyDescent="0.2">
      <c r="B59" s="6" t="s">
        <v>48</v>
      </c>
      <c r="C59" s="32">
        <v>-8544</v>
      </c>
      <c r="D59" s="32">
        <v>-8544</v>
      </c>
      <c r="E59" s="33">
        <f t="shared" si="0"/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f>SUM(C62:C63)</f>
        <v>5999</v>
      </c>
      <c r="D61" s="32">
        <f>SUM(D62:D63)</f>
        <v>3631</v>
      </c>
      <c r="E61" s="33">
        <f t="shared" si="0"/>
        <v>60.526754459076514</v>
      </c>
    </row>
    <row r="62" spans="2:5" s="4" customFormat="1" ht="12" customHeight="1" x14ac:dyDescent="0.2">
      <c r="B62" s="6" t="s">
        <v>51</v>
      </c>
      <c r="C62" s="32">
        <v>5955</v>
      </c>
      <c r="D62" s="32">
        <v>3587</v>
      </c>
      <c r="E62" s="33">
        <f t="shared" si="0"/>
        <v>60.235096557514687</v>
      </c>
    </row>
    <row r="63" spans="2:5" ht="12" customHeight="1" x14ac:dyDescent="0.2">
      <c r="B63" s="6" t="s">
        <v>90</v>
      </c>
      <c r="C63" s="32">
        <v>44</v>
      </c>
      <c r="D63" s="32">
        <v>44</v>
      </c>
      <c r="E63" s="33">
        <f t="shared" si="0"/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f>+C66+C67</f>
        <v>2</v>
      </c>
      <c r="D65" s="22">
        <f>+D66+D67</f>
        <v>2</v>
      </c>
      <c r="E65" s="23">
        <f t="shared" si="0"/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f>SUM(C68:C69)</f>
        <v>2</v>
      </c>
      <c r="D67" s="22">
        <f>SUM(D68:D69)</f>
        <v>2</v>
      </c>
      <c r="E67" s="23">
        <f t="shared" si="0"/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</v>
      </c>
      <c r="D69" s="34">
        <v>2</v>
      </c>
      <c r="E69" s="35">
        <f t="shared" si="0"/>
        <v>100</v>
      </c>
    </row>
    <row r="70" spans="2:5" ht="12" customHeight="1" x14ac:dyDescent="0.2">
      <c r="B70" s="6" t="s">
        <v>89</v>
      </c>
      <c r="C70" s="22">
        <f>+C71+C76+C87+C92</f>
        <v>97029</v>
      </c>
      <c r="D70" s="22">
        <f>+D71+D76+D87+D92</f>
        <v>11100</v>
      </c>
      <c r="E70" s="23">
        <f t="shared" si="0"/>
        <v>11.439878799121912</v>
      </c>
    </row>
    <row r="71" spans="2:5" ht="12" customHeight="1" x14ac:dyDescent="0.2">
      <c r="B71" s="6" t="s">
        <v>57</v>
      </c>
      <c r="C71" s="32">
        <f>+C72+C73+C74+C75</f>
        <v>19437</v>
      </c>
      <c r="D71" s="32">
        <f>+D72+D73+D74+D75</f>
        <v>-1446</v>
      </c>
      <c r="E71" s="33">
        <f t="shared" si="0"/>
        <v>-7.4394196635283221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20912</v>
      </c>
      <c r="D74" s="36">
        <v>37</v>
      </c>
      <c r="E74" s="37">
        <f t="shared" si="0"/>
        <v>0.17693190512624329</v>
      </c>
    </row>
    <row r="75" spans="2:5" ht="12" customHeight="1" x14ac:dyDescent="0.2">
      <c r="B75" s="6" t="s">
        <v>61</v>
      </c>
      <c r="C75" s="32">
        <v>-1475</v>
      </c>
      <c r="D75" s="32">
        <v>-1483</v>
      </c>
      <c r="E75" s="33">
        <f t="shared" ref="E75:E94" si="1">+D75/C75*100</f>
        <v>100.54237288135593</v>
      </c>
    </row>
    <row r="76" spans="2:5" ht="12" customHeight="1" x14ac:dyDescent="0.2">
      <c r="B76" s="6" t="s">
        <v>62</v>
      </c>
      <c r="C76" s="32">
        <f>+C77+C78</f>
        <v>850</v>
      </c>
      <c r="D76" s="32">
        <f>+D77+D78</f>
        <v>650</v>
      </c>
      <c r="E76" s="33">
        <f t="shared" si="1"/>
        <v>76.470588235294116</v>
      </c>
    </row>
    <row r="77" spans="2:5" ht="12" customHeight="1" x14ac:dyDescent="0.2">
      <c r="B77" s="6" t="s">
        <v>63</v>
      </c>
      <c r="C77" s="32">
        <v>173</v>
      </c>
      <c r="D77" s="32">
        <v>94</v>
      </c>
      <c r="E77" s="33">
        <f t="shared" si="1"/>
        <v>54.335260115606928</v>
      </c>
    </row>
    <row r="78" spans="2:5" ht="12" customHeight="1" x14ac:dyDescent="0.2">
      <c r="B78" s="6" t="s">
        <v>64</v>
      </c>
      <c r="C78" s="32">
        <f>SUM(C79:C86)</f>
        <v>677</v>
      </c>
      <c r="D78" s="32">
        <f>SUM(D79:D86)</f>
        <v>556</v>
      </c>
      <c r="E78" s="33">
        <f t="shared" si="1"/>
        <v>82.127031019202363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49</v>
      </c>
      <c r="D81" s="34">
        <v>1</v>
      </c>
      <c r="E81" s="35">
        <f>+D81/C81*100</f>
        <v>2.0408163265306123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628</v>
      </c>
      <c r="D86" s="34">
        <v>555</v>
      </c>
      <c r="E86" s="35">
        <f t="shared" si="1"/>
        <v>88.375796178343947</v>
      </c>
    </row>
    <row r="87" spans="2:5" ht="12" customHeight="1" x14ac:dyDescent="0.2">
      <c r="B87" s="6" t="s">
        <v>73</v>
      </c>
      <c r="C87" s="32">
        <f>+C88+C89+C90+C91</f>
        <v>75309</v>
      </c>
      <c r="D87" s="32">
        <f>+D88+D89+D90+D91</f>
        <v>10583</v>
      </c>
      <c r="E87" s="33">
        <f t="shared" si="1"/>
        <v>14.052769257326482</v>
      </c>
    </row>
    <row r="88" spans="2:5" ht="12" customHeight="1" x14ac:dyDescent="0.2">
      <c r="B88" s="6" t="s">
        <v>74</v>
      </c>
      <c r="C88" s="36">
        <v>884</v>
      </c>
      <c r="D88" s="36">
        <v>472</v>
      </c>
      <c r="E88" s="37">
        <f t="shared" si="1"/>
        <v>53.393665158371043</v>
      </c>
    </row>
    <row r="89" spans="2:5" ht="12" customHeight="1" x14ac:dyDescent="0.2">
      <c r="B89" s="6" t="s">
        <v>75</v>
      </c>
      <c r="C89" s="32">
        <v>18981</v>
      </c>
      <c r="D89" s="32">
        <v>3912</v>
      </c>
      <c r="E89" s="33">
        <f t="shared" si="1"/>
        <v>20.610083767978505</v>
      </c>
    </row>
    <row r="90" spans="2:5" ht="12" customHeight="1" x14ac:dyDescent="0.2">
      <c r="B90" s="6" t="s">
        <v>76</v>
      </c>
      <c r="C90" s="32">
        <v>55261</v>
      </c>
      <c r="D90" s="32">
        <v>6173</v>
      </c>
      <c r="E90" s="33">
        <f t="shared" si="1"/>
        <v>11.170626662564921</v>
      </c>
    </row>
    <row r="91" spans="2:5" ht="12" customHeight="1" x14ac:dyDescent="0.2">
      <c r="B91" s="6" t="s">
        <v>77</v>
      </c>
      <c r="C91" s="32">
        <v>183</v>
      </c>
      <c r="D91" s="32">
        <v>26</v>
      </c>
      <c r="E91" s="33">
        <f t="shared" si="1"/>
        <v>14.207650273224044</v>
      </c>
    </row>
    <row r="92" spans="2:5" ht="12" customHeight="1" x14ac:dyDescent="0.2">
      <c r="B92" s="6" t="s">
        <v>78</v>
      </c>
      <c r="C92" s="32">
        <v>1433</v>
      </c>
      <c r="D92" s="32">
        <v>1313</v>
      </c>
      <c r="E92" s="33">
        <f t="shared" si="1"/>
        <v>91.625959525471032</v>
      </c>
    </row>
    <row r="93" spans="2:5" ht="12" customHeight="1" x14ac:dyDescent="0.2">
      <c r="B93" s="6" t="s">
        <v>86</v>
      </c>
      <c r="C93" s="22">
        <f>+C94+C95+C96</f>
        <v>596</v>
      </c>
      <c r="D93" s="22">
        <f>+D94+D95+D96</f>
        <v>584</v>
      </c>
      <c r="E93" s="23">
        <f t="shared" si="1"/>
        <v>97.986577181208062</v>
      </c>
    </row>
    <row r="94" spans="2:5" ht="12" customHeight="1" x14ac:dyDescent="0.2">
      <c r="B94" s="6" t="s">
        <v>79</v>
      </c>
      <c r="C94" s="32">
        <v>596</v>
      </c>
      <c r="D94" s="32">
        <v>584</v>
      </c>
      <c r="E94" s="23">
        <f t="shared" si="1"/>
        <v>97.986577181208062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f>SUM(C97:C98)</f>
        <v>0</v>
      </c>
      <c r="D96" s="32">
        <f>SUM(D97:D98)</f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BDFC3B43-36EF-4740-B115-26D0D129650F}"/>
    <hyperlink ref="D4" location="ŞUBAT!A1" display="Şubat" xr:uid="{76588413-C925-4218-A03D-95CA203D8849}"/>
    <hyperlink ref="E4" location="MART!A1" display="Mart" xr:uid="{220BA62E-3507-4FEC-8585-1622539B952D}"/>
    <hyperlink ref="C5" location="NİSAN!A1" display="Nisan" xr:uid="{6DDF5FDF-2BF0-414D-A4F2-0097137222BB}"/>
    <hyperlink ref="D5" location="MAYIS!A1" display="Mayıs" xr:uid="{FB92E5E6-7771-4B75-B8A6-0C418621C6FA}"/>
    <hyperlink ref="E5" location="HAZİRAN!A1" display="Haziran" xr:uid="{1FB60677-C8EE-4EFE-AF5B-5B0E280E1D07}"/>
    <hyperlink ref="C6" location="TEMMUZ!A1" display="Temmuz" xr:uid="{0DE00497-B283-4523-8451-46988CBC0C35}"/>
    <hyperlink ref="D6" location="AĞUSTOS!A1" display="Ağustos" xr:uid="{7F21B990-0B2B-4C98-83F9-D8C1F26D4677}"/>
    <hyperlink ref="E6" location="EYLÜL!A1" display="Eylül" xr:uid="{7F6698BC-F848-40B2-9C6E-6249199C5088}"/>
    <hyperlink ref="C7" location="EKİM!A1" display="Ekim" xr:uid="{D26B1380-B3BE-40FE-BA4C-B92897654205}"/>
    <hyperlink ref="D7" location="KASIM!A1" display="Kasım" xr:uid="{E2F8EADD-E335-459E-A718-B323AA5C453C}"/>
    <hyperlink ref="E7" location="ARALIK!A1" display="Aralık" xr:uid="{53320CF1-1A9F-4A2F-8FBF-E3B50E49007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D7360-7628-4FEB-AB88-B966C330C978}">
  <sheetPr codeName="Sayfa2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406044</v>
      </c>
      <c r="D10" s="22">
        <v>142826</v>
      </c>
      <c r="E10" s="23">
        <v>35.175005664410754</v>
      </c>
    </row>
    <row r="11" spans="2:5" ht="12" customHeight="1" x14ac:dyDescent="0.2">
      <c r="B11" s="7" t="s">
        <v>4</v>
      </c>
      <c r="C11" s="24">
        <v>316685</v>
      </c>
      <c r="D11" s="24">
        <v>136765</v>
      </c>
      <c r="E11" s="25">
        <v>43.186447100431032</v>
      </c>
    </row>
    <row r="12" spans="2:5" ht="12" customHeight="1" x14ac:dyDescent="0.2">
      <c r="B12" s="7" t="s">
        <v>5</v>
      </c>
      <c r="C12" s="24">
        <v>143133</v>
      </c>
      <c r="D12" s="24">
        <v>65719</v>
      </c>
      <c r="E12" s="25">
        <v>45.914638832414603</v>
      </c>
    </row>
    <row r="13" spans="2:5" ht="12" customHeight="1" x14ac:dyDescent="0.2">
      <c r="B13" s="7" t="s">
        <v>6</v>
      </c>
      <c r="C13" s="26">
        <v>116288</v>
      </c>
      <c r="D13" s="26">
        <v>56487</v>
      </c>
      <c r="E13" s="27">
        <v>48.575089433131538</v>
      </c>
    </row>
    <row r="14" spans="2:5" ht="12" customHeight="1" x14ac:dyDescent="0.2">
      <c r="B14" s="8" t="s">
        <v>7</v>
      </c>
      <c r="C14" s="28">
        <v>23808</v>
      </c>
      <c r="D14" s="28">
        <v>4460</v>
      </c>
      <c r="E14" s="29">
        <v>18.73319892473118</v>
      </c>
    </row>
    <row r="15" spans="2:5" ht="12" customHeight="1" x14ac:dyDescent="0.2">
      <c r="B15" s="8" t="s">
        <v>8</v>
      </c>
      <c r="C15" s="28">
        <v>2824</v>
      </c>
      <c r="D15" s="28">
        <v>1164</v>
      </c>
      <c r="E15" s="29">
        <v>41.218130311614729</v>
      </c>
    </row>
    <row r="16" spans="2:5" ht="12" customHeight="1" x14ac:dyDescent="0.2">
      <c r="B16" s="8" t="s">
        <v>9</v>
      </c>
      <c r="C16" s="28">
        <v>84035</v>
      </c>
      <c r="D16" s="28">
        <v>47891</v>
      </c>
      <c r="E16" s="29">
        <v>56.989349675730352</v>
      </c>
    </row>
    <row r="17" spans="2:5" ht="12" customHeight="1" x14ac:dyDescent="0.2">
      <c r="B17" s="8" t="s">
        <v>10</v>
      </c>
      <c r="C17" s="28">
        <v>5621</v>
      </c>
      <c r="D17" s="28">
        <v>2972</v>
      </c>
      <c r="E17" s="29">
        <v>52.873154243017261</v>
      </c>
    </row>
    <row r="18" spans="2:5" ht="12" customHeight="1" x14ac:dyDescent="0.2">
      <c r="B18" s="7" t="s">
        <v>11</v>
      </c>
      <c r="C18" s="24">
        <v>26845</v>
      </c>
      <c r="D18" s="24">
        <v>9232</v>
      </c>
      <c r="E18" s="25">
        <v>34.390016762898121</v>
      </c>
    </row>
    <row r="19" spans="2:5" ht="12" customHeight="1" x14ac:dyDescent="0.2">
      <c r="B19" s="8" t="s">
        <v>12</v>
      </c>
      <c r="C19" s="28">
        <v>15395</v>
      </c>
      <c r="D19" s="28">
        <v>681</v>
      </c>
      <c r="E19" s="29">
        <v>4.4235141279636245</v>
      </c>
    </row>
    <row r="20" spans="2:5" ht="12" customHeight="1" x14ac:dyDescent="0.2">
      <c r="B20" s="8" t="s">
        <v>13</v>
      </c>
      <c r="C20" s="28">
        <v>57</v>
      </c>
      <c r="D20" s="28">
        <v>37</v>
      </c>
      <c r="E20" s="29">
        <v>64.912280701754383</v>
      </c>
    </row>
    <row r="21" spans="2:5" ht="12" customHeight="1" x14ac:dyDescent="0.2">
      <c r="B21" s="8" t="s">
        <v>14</v>
      </c>
      <c r="C21" s="28">
        <v>11393</v>
      </c>
      <c r="D21" s="28">
        <v>8514</v>
      </c>
      <c r="E21" s="29">
        <v>74.730097428245415</v>
      </c>
    </row>
    <row r="22" spans="2:5" s="4" customFormat="1" ht="12" customHeight="1" x14ac:dyDescent="0.2">
      <c r="B22" s="7" t="s">
        <v>15</v>
      </c>
      <c r="C22" s="24">
        <v>42723</v>
      </c>
      <c r="D22" s="24">
        <v>15074</v>
      </c>
      <c r="E22" s="25">
        <v>35.283102778362938</v>
      </c>
    </row>
    <row r="23" spans="2:5" s="4" customFormat="1" ht="12" customHeight="1" x14ac:dyDescent="0.2">
      <c r="B23" s="8" t="s">
        <v>16</v>
      </c>
      <c r="C23" s="30">
        <v>262</v>
      </c>
      <c r="D23" s="30">
        <v>96</v>
      </c>
      <c r="E23" s="31">
        <v>36.641221374045799</v>
      </c>
    </row>
    <row r="24" spans="2:5" ht="12" customHeight="1" x14ac:dyDescent="0.2">
      <c r="B24" s="8" t="s">
        <v>17</v>
      </c>
      <c r="C24" s="30">
        <v>42461</v>
      </c>
      <c r="D24" s="30">
        <v>14978</v>
      </c>
      <c r="E24" s="31">
        <v>35.274722686700741</v>
      </c>
    </row>
    <row r="25" spans="2:5" s="4" customFormat="1" ht="12" customHeight="1" x14ac:dyDescent="0.2">
      <c r="B25" s="7" t="s">
        <v>18</v>
      </c>
      <c r="C25" s="24">
        <v>88960</v>
      </c>
      <c r="D25" s="24">
        <v>28472</v>
      </c>
      <c r="E25" s="25">
        <v>32.005395683453237</v>
      </c>
    </row>
    <row r="26" spans="2:5" ht="12" customHeight="1" x14ac:dyDescent="0.2">
      <c r="B26" s="7" t="s">
        <v>19</v>
      </c>
      <c r="C26" s="24">
        <v>59410</v>
      </c>
      <c r="D26" s="24">
        <v>14917</v>
      </c>
      <c r="E26" s="25">
        <v>25.108567581215286</v>
      </c>
    </row>
    <row r="27" spans="2:5" ht="12" customHeight="1" x14ac:dyDescent="0.2">
      <c r="B27" s="8" t="s">
        <v>20</v>
      </c>
      <c r="C27" s="28">
        <v>56562</v>
      </c>
      <c r="D27" s="28">
        <v>12450</v>
      </c>
      <c r="E27" s="29">
        <v>22.011244298292141</v>
      </c>
    </row>
    <row r="28" spans="2:5" ht="12" customHeight="1" x14ac:dyDescent="0.2">
      <c r="B28" s="8" t="s">
        <v>21</v>
      </c>
      <c r="C28" s="28">
        <v>2848</v>
      </c>
      <c r="D28" s="28">
        <v>2467</v>
      </c>
      <c r="E28" s="29">
        <v>86.622191011235955</v>
      </c>
    </row>
    <row r="29" spans="2:5" ht="12" customHeight="1" x14ac:dyDescent="0.2">
      <c r="B29" s="7" t="s">
        <v>22</v>
      </c>
      <c r="C29" s="26">
        <v>26018</v>
      </c>
      <c r="D29" s="26">
        <v>10422</v>
      </c>
      <c r="E29" s="27">
        <v>40.056883695902833</v>
      </c>
    </row>
    <row r="30" spans="2:5" ht="12" customHeight="1" x14ac:dyDescent="0.2">
      <c r="B30" s="8" t="s">
        <v>23</v>
      </c>
      <c r="C30" s="28">
        <v>15577</v>
      </c>
      <c r="D30" s="28">
        <v>81</v>
      </c>
      <c r="E30" s="29">
        <v>0.51999743211144633</v>
      </c>
    </row>
    <row r="31" spans="2:5" s="4" customFormat="1" ht="12" customHeight="1" x14ac:dyDescent="0.2">
      <c r="B31" s="8" t="s">
        <v>24</v>
      </c>
      <c r="C31" s="28">
        <v>10364</v>
      </c>
      <c r="D31" s="28">
        <v>10316</v>
      </c>
      <c r="E31" s="29">
        <v>99.536858355847173</v>
      </c>
    </row>
    <row r="32" spans="2:5" ht="12" customHeight="1" x14ac:dyDescent="0.2">
      <c r="B32" s="8" t="s">
        <v>25</v>
      </c>
      <c r="C32" s="28">
        <v>77</v>
      </c>
      <c r="D32" s="28">
        <v>25</v>
      </c>
      <c r="E32" s="29">
        <v>32.467532467532465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3532</v>
      </c>
      <c r="D37" s="26">
        <v>3133</v>
      </c>
      <c r="E37" s="27">
        <v>88.703284258210644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2049</v>
      </c>
      <c r="D40" s="24">
        <v>2049</v>
      </c>
      <c r="E40" s="25">
        <v>100</v>
      </c>
    </row>
    <row r="41" spans="2:6" s="4" customFormat="1" ht="12" customHeight="1" x14ac:dyDescent="0.2">
      <c r="B41" s="8" t="s">
        <v>33</v>
      </c>
      <c r="C41" s="30">
        <v>10</v>
      </c>
      <c r="D41" s="30">
        <v>10</v>
      </c>
      <c r="E41" s="31">
        <v>100</v>
      </c>
    </row>
    <row r="42" spans="2:6" ht="12" customHeight="1" x14ac:dyDescent="0.2">
      <c r="B42" s="8" t="s">
        <v>34</v>
      </c>
      <c r="C42" s="30">
        <v>2039</v>
      </c>
      <c r="D42" s="30">
        <v>2039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22293</v>
      </c>
      <c r="D44" s="24">
        <v>12094</v>
      </c>
      <c r="E44" s="25">
        <v>54.250213071367689</v>
      </c>
    </row>
    <row r="45" spans="2:6" ht="12" customHeight="1" x14ac:dyDescent="0.2">
      <c r="B45" s="7" t="s">
        <v>37</v>
      </c>
      <c r="C45" s="26">
        <v>17237</v>
      </c>
      <c r="D45" s="26">
        <v>13250</v>
      </c>
      <c r="E45" s="27">
        <v>76.869524859314268</v>
      </c>
      <c r="F45" s="5"/>
    </row>
    <row r="46" spans="2:6" ht="12" customHeight="1" x14ac:dyDescent="0.2">
      <c r="B46" s="7" t="s">
        <v>38</v>
      </c>
      <c r="C46" s="26">
        <v>290</v>
      </c>
      <c r="D46" s="26">
        <v>107</v>
      </c>
      <c r="E46" s="27">
        <v>36.896551724137936</v>
      </c>
    </row>
    <row r="47" spans="2:6" ht="12" customHeight="1" x14ac:dyDescent="0.2">
      <c r="B47" s="6" t="s">
        <v>84</v>
      </c>
      <c r="C47" s="22">
        <v>-503</v>
      </c>
      <c r="D47" s="22">
        <v>-2571</v>
      </c>
      <c r="E47" s="27">
        <v>511.13320079522862</v>
      </c>
    </row>
    <row r="48" spans="2:6" ht="12" customHeight="1" x14ac:dyDescent="0.2">
      <c r="B48" s="6" t="s">
        <v>39</v>
      </c>
      <c r="C48" s="32">
        <v>3626</v>
      </c>
      <c r="D48" s="32">
        <v>3287</v>
      </c>
      <c r="E48" s="33">
        <v>90.650854936569232</v>
      </c>
    </row>
    <row r="49" spans="2:5" ht="12" customHeight="1" x14ac:dyDescent="0.2">
      <c r="B49" s="6" t="s">
        <v>40</v>
      </c>
      <c r="C49" s="32">
        <v>3199</v>
      </c>
      <c r="D49" s="32">
        <v>3185</v>
      </c>
      <c r="E49" s="33">
        <v>99.562363238512035</v>
      </c>
    </row>
    <row r="50" spans="2:5" ht="12" customHeight="1" x14ac:dyDescent="0.2">
      <c r="B50" s="9" t="s">
        <v>41</v>
      </c>
      <c r="C50" s="34">
        <v>3</v>
      </c>
      <c r="D50" s="34">
        <v>3</v>
      </c>
      <c r="E50" s="35">
        <v>100</v>
      </c>
    </row>
    <row r="51" spans="2:5" ht="12" customHeight="1" x14ac:dyDescent="0.2">
      <c r="B51" s="9" t="s">
        <v>42</v>
      </c>
      <c r="C51" s="34">
        <v>3196</v>
      </c>
      <c r="D51" s="34">
        <v>3182</v>
      </c>
      <c r="E51" s="35">
        <v>99.561952440550684</v>
      </c>
    </row>
    <row r="52" spans="2:5" ht="12" customHeight="1" x14ac:dyDescent="0.2">
      <c r="B52" s="6" t="s">
        <v>43</v>
      </c>
      <c r="C52" s="32">
        <v>427</v>
      </c>
      <c r="D52" s="32">
        <v>102</v>
      </c>
      <c r="E52" s="33">
        <v>23.887587822014051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427</v>
      </c>
      <c r="D54" s="34">
        <v>102</v>
      </c>
      <c r="E54" s="35">
        <v>23.887587822014051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-8777</v>
      </c>
      <c r="D58" s="32">
        <v>-8777</v>
      </c>
      <c r="E58" s="33">
        <v>100</v>
      </c>
    </row>
    <row r="59" spans="2:5" ht="12" customHeight="1" x14ac:dyDescent="0.2">
      <c r="B59" s="6" t="s">
        <v>48</v>
      </c>
      <c r="C59" s="32">
        <v>-8777</v>
      </c>
      <c r="D59" s="32">
        <v>-8777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4648</v>
      </c>
      <c r="D61" s="32">
        <v>2919</v>
      </c>
      <c r="E61" s="33">
        <v>62.80120481927711</v>
      </c>
    </row>
    <row r="62" spans="2:5" s="4" customFormat="1" ht="12" customHeight="1" x14ac:dyDescent="0.2">
      <c r="B62" s="6" t="s">
        <v>51</v>
      </c>
      <c r="C62" s="32">
        <v>4607</v>
      </c>
      <c r="D62" s="32">
        <v>2878</v>
      </c>
      <c r="E62" s="33">
        <v>62.470154113305846</v>
      </c>
    </row>
    <row r="63" spans="2:5" ht="12" customHeight="1" x14ac:dyDescent="0.2">
      <c r="B63" s="6" t="s">
        <v>90</v>
      </c>
      <c r="C63" s="32">
        <v>41</v>
      </c>
      <c r="D63" s="32">
        <v>41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2</v>
      </c>
      <c r="D65" s="22">
        <v>2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</v>
      </c>
      <c r="D67" s="22">
        <v>2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</v>
      </c>
      <c r="D69" s="34">
        <v>2</v>
      </c>
      <c r="E69" s="35">
        <v>100</v>
      </c>
    </row>
    <row r="70" spans="2:5" ht="12" customHeight="1" x14ac:dyDescent="0.2">
      <c r="B70" s="6" t="s">
        <v>89</v>
      </c>
      <c r="C70" s="22">
        <v>89365</v>
      </c>
      <c r="D70" s="22">
        <v>8147</v>
      </c>
      <c r="E70" s="23">
        <v>9.1165445084764727</v>
      </c>
    </row>
    <row r="71" spans="2:5" ht="12" customHeight="1" x14ac:dyDescent="0.2">
      <c r="B71" s="6" t="s">
        <v>57</v>
      </c>
      <c r="C71" s="32">
        <v>19011</v>
      </c>
      <c r="D71" s="32">
        <v>-1466</v>
      </c>
      <c r="E71" s="33">
        <v>-7.7113250223554779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20498</v>
      </c>
      <c r="D74" s="36">
        <v>34</v>
      </c>
      <c r="E74" s="37">
        <v>0.16586984096009366</v>
      </c>
    </row>
    <row r="75" spans="2:5" ht="12" customHeight="1" x14ac:dyDescent="0.2">
      <c r="B75" s="6" t="s">
        <v>61</v>
      </c>
      <c r="C75" s="32">
        <v>-1487</v>
      </c>
      <c r="D75" s="32">
        <v>-1500</v>
      </c>
      <c r="E75" s="33">
        <v>100.87424344317417</v>
      </c>
    </row>
    <row r="76" spans="2:5" ht="12" customHeight="1" x14ac:dyDescent="0.2">
      <c r="B76" s="6" t="s">
        <v>62</v>
      </c>
      <c r="C76" s="32">
        <v>690</v>
      </c>
      <c r="D76" s="32">
        <v>518</v>
      </c>
      <c r="E76" s="33">
        <v>75.072463768115938</v>
      </c>
    </row>
    <row r="77" spans="2:5" ht="12" customHeight="1" x14ac:dyDescent="0.2">
      <c r="B77" s="6" t="s">
        <v>63</v>
      </c>
      <c r="C77" s="32">
        <v>153</v>
      </c>
      <c r="D77" s="32">
        <v>88</v>
      </c>
      <c r="E77" s="33">
        <v>57.51633986928104</v>
      </c>
    </row>
    <row r="78" spans="2:5" ht="12" customHeight="1" x14ac:dyDescent="0.2">
      <c r="B78" s="6" t="s">
        <v>64</v>
      </c>
      <c r="C78" s="32">
        <v>537</v>
      </c>
      <c r="D78" s="32">
        <v>430</v>
      </c>
      <c r="E78" s="33">
        <v>80.074487895716956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35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502</v>
      </c>
      <c r="D86" s="34">
        <v>430</v>
      </c>
      <c r="E86" s="35">
        <v>85.657370517928285</v>
      </c>
    </row>
    <row r="87" spans="2:5" ht="12" customHeight="1" x14ac:dyDescent="0.2">
      <c r="B87" s="6" t="s">
        <v>73</v>
      </c>
      <c r="C87" s="32">
        <v>68482</v>
      </c>
      <c r="D87" s="32">
        <v>8026</v>
      </c>
      <c r="E87" s="33">
        <v>11.719867994509507</v>
      </c>
    </row>
    <row r="88" spans="2:5" ht="12" customHeight="1" x14ac:dyDescent="0.2">
      <c r="B88" s="6" t="s">
        <v>74</v>
      </c>
      <c r="C88" s="36">
        <v>802</v>
      </c>
      <c r="D88" s="36">
        <v>396</v>
      </c>
      <c r="E88" s="37">
        <v>49.376558603491269</v>
      </c>
    </row>
    <row r="89" spans="2:5" ht="12" customHeight="1" x14ac:dyDescent="0.2">
      <c r="B89" s="6" t="s">
        <v>75</v>
      </c>
      <c r="C89" s="32">
        <v>18099</v>
      </c>
      <c r="D89" s="32">
        <v>2977</v>
      </c>
      <c r="E89" s="33">
        <v>16.448422564782586</v>
      </c>
    </row>
    <row r="90" spans="2:5" ht="12" customHeight="1" x14ac:dyDescent="0.2">
      <c r="B90" s="6" t="s">
        <v>76</v>
      </c>
      <c r="C90" s="32">
        <v>49411</v>
      </c>
      <c r="D90" s="32">
        <v>4640</v>
      </c>
      <c r="E90" s="33">
        <v>9.3906215215235473</v>
      </c>
    </row>
    <row r="91" spans="2:5" ht="12" customHeight="1" x14ac:dyDescent="0.2">
      <c r="B91" s="6" t="s">
        <v>77</v>
      </c>
      <c r="C91" s="32">
        <v>170</v>
      </c>
      <c r="D91" s="32">
        <v>13</v>
      </c>
      <c r="E91" s="33">
        <v>7.6470588235294121</v>
      </c>
    </row>
    <row r="92" spans="2:5" ht="12" customHeight="1" x14ac:dyDescent="0.2">
      <c r="B92" s="6" t="s">
        <v>78</v>
      </c>
      <c r="C92" s="32">
        <v>1182</v>
      </c>
      <c r="D92" s="32">
        <v>1069</v>
      </c>
      <c r="E92" s="33">
        <v>90.439932318104908</v>
      </c>
    </row>
    <row r="93" spans="2:5" ht="12" customHeight="1" x14ac:dyDescent="0.2">
      <c r="B93" s="6" t="s">
        <v>86</v>
      </c>
      <c r="C93" s="22">
        <v>495</v>
      </c>
      <c r="D93" s="22">
        <v>483</v>
      </c>
      <c r="E93" s="23">
        <v>97.575757575757578</v>
      </c>
    </row>
    <row r="94" spans="2:5" ht="12" customHeight="1" x14ac:dyDescent="0.2">
      <c r="B94" s="6" t="s">
        <v>79</v>
      </c>
      <c r="C94" s="32">
        <v>495</v>
      </c>
      <c r="D94" s="32">
        <v>483</v>
      </c>
      <c r="E94" s="23">
        <v>97.575757575757578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763DB526-C946-4EDB-A813-C89961553912}"/>
    <hyperlink ref="D4" location="ŞUBAT!A1" display="Şubat" xr:uid="{31F2ADCD-C764-476C-A35C-8828A0218B17}"/>
    <hyperlink ref="E4" location="MART!A1" display="Mart" xr:uid="{19FBD2F7-1D06-4400-A4A6-981CADF80BD6}"/>
    <hyperlink ref="C5" location="NİSAN!A1" display="Nisan" xr:uid="{4EC83149-A96F-4161-9DEC-1EE924AD3334}"/>
    <hyperlink ref="D5" location="MAYIS!A1" display="Mayıs" xr:uid="{51734620-DF9D-49F8-B530-EAA709C121A3}"/>
    <hyperlink ref="E5" location="HAZİRAN!A1" display="Haziran" xr:uid="{3EA1395B-DEE1-401F-941E-70D0F52DB5C4}"/>
    <hyperlink ref="C6" location="TEMMUZ!A1" display="Temmuz" xr:uid="{DDBE2D30-42A7-4656-B3FD-ADB28C6656B5}"/>
    <hyperlink ref="D6" location="AĞUSTOS!A1" display="Ağustos" xr:uid="{4925A809-F39B-4DCF-ABF3-67FBF2731525}"/>
    <hyperlink ref="E6" location="EYLÜL!A1" display="Eylül" xr:uid="{26372BEE-A454-4F6B-BD6A-A4E6BB04D8A7}"/>
    <hyperlink ref="C7" location="EKİM!A1" display="Ekim" xr:uid="{DDD3813F-C7B6-4A4D-85B4-9CF13F5F12AC}"/>
    <hyperlink ref="D7" location="KASIM!A1" display="Kasım" xr:uid="{3D4DAF88-F26A-40B7-AE2C-A5CFBA9139E2}"/>
    <hyperlink ref="E7" location="ARALIK!A1" display="Aralık" xr:uid="{82B6BAA4-ACC2-4DC2-BF73-761DE8B7AAC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2025-07-29T13:17:59Z</dcterms:modified>
</cp:coreProperties>
</file>