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2\"/>
    </mc:Choice>
  </mc:AlternateContent>
  <xr:revisionPtr revIDLastSave="0" documentId="8_{A57CE83F-A01B-4048-8A8D-5741167C0137}" xr6:coauthVersionLast="47" xr6:coauthVersionMax="47" xr10:uidLastSave="{00000000-0000-0000-0000-000000000000}"/>
  <bookViews>
    <workbookView xWindow="-108" yWindow="-108" windowWidth="23256" windowHeight="12456" tabRatio="688" xr2:uid="{4770FDF4-2E50-4A02-963C-02381F14EE56}"/>
  </bookViews>
  <sheets>
    <sheet name="ARALIK " sheetId="113" r:id="rId1"/>
    <sheet name="KASIM" sheetId="112" r:id="rId2"/>
    <sheet name="EKİM" sheetId="111" r:id="rId3"/>
    <sheet name="EYLÜL" sheetId="110" r:id="rId4"/>
    <sheet name="AĞUSTOS" sheetId="109" r:id="rId5"/>
    <sheet name="TEMMUZ" sheetId="108" r:id="rId6"/>
    <sheet name="HAZİRAN" sheetId="107" r:id="rId7"/>
    <sheet name="MAYIS" sheetId="106" r:id="rId8"/>
    <sheet name="NİSAN" sheetId="105" r:id="rId9"/>
    <sheet name="MART" sheetId="104" r:id="rId10"/>
    <sheet name="ŞUBAT" sheetId="103" r:id="rId11"/>
    <sheet name="OCAK" sheetId="102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'ARALIK '!#REF!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'ARALIK '!#REF!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'ARALIK '!#REF!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'ARALIK '!$B:$D,'ARALIK '!#REF!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108" l="1"/>
  <c r="D101" i="108"/>
  <c r="E101" i="108" s="1"/>
  <c r="C101" i="108"/>
  <c r="E100" i="108"/>
  <c r="E98" i="108"/>
  <c r="E97" i="108"/>
  <c r="E96" i="108"/>
  <c r="D95" i="108"/>
  <c r="E95" i="108" s="1"/>
  <c r="C95" i="108"/>
  <c r="C77" i="108" s="1"/>
  <c r="E94" i="108"/>
  <c r="D85" i="108"/>
  <c r="D83" i="108" s="1"/>
  <c r="E83" i="108" s="1"/>
  <c r="C85" i="108"/>
  <c r="C83" i="108"/>
  <c r="E84" i="108"/>
  <c r="E82" i="108"/>
  <c r="E81" i="108"/>
  <c r="D78" i="108"/>
  <c r="E78" i="108" s="1"/>
  <c r="C78" i="108"/>
  <c r="E75" i="108"/>
  <c r="D73" i="108"/>
  <c r="D71" i="108" s="1"/>
  <c r="C73" i="108"/>
  <c r="C71" i="108" s="1"/>
  <c r="E70" i="108"/>
  <c r="E69" i="108"/>
  <c r="E68" i="108"/>
  <c r="D67" i="108"/>
  <c r="C67" i="108"/>
  <c r="E67" i="108" s="1"/>
  <c r="E65" i="108"/>
  <c r="D64" i="108"/>
  <c r="E64" i="108" s="1"/>
  <c r="C64" i="108"/>
  <c r="D61" i="108"/>
  <c r="C61" i="108"/>
  <c r="E60" i="108"/>
  <c r="D58" i="108"/>
  <c r="C58" i="108"/>
  <c r="E58" i="108" s="1"/>
  <c r="E57" i="108"/>
  <c r="D55" i="108"/>
  <c r="D54" i="108" s="1"/>
  <c r="C55" i="108"/>
  <c r="C54" i="108" s="1"/>
  <c r="C53" i="108" s="1"/>
  <c r="E52" i="108"/>
  <c r="E51" i="108"/>
  <c r="E50" i="108"/>
  <c r="D46" i="108"/>
  <c r="C46" i="108"/>
  <c r="E41" i="108"/>
  <c r="E34" i="108"/>
  <c r="E33" i="108"/>
  <c r="E32" i="108"/>
  <c r="D30" i="108"/>
  <c r="E30" i="108" s="1"/>
  <c r="C30" i="108"/>
  <c r="E29" i="108"/>
  <c r="E28" i="108"/>
  <c r="D27" i="108"/>
  <c r="C27" i="108"/>
  <c r="E27" i="108" s="1"/>
  <c r="C26" i="108"/>
  <c r="E24" i="108"/>
  <c r="E23" i="108"/>
  <c r="D22" i="108"/>
  <c r="E22" i="108" s="1"/>
  <c r="C22" i="108"/>
  <c r="E21" i="108"/>
  <c r="E20" i="108"/>
  <c r="E19" i="108"/>
  <c r="D18" i="108"/>
  <c r="E18" i="108" s="1"/>
  <c r="C18" i="108"/>
  <c r="C12" i="108" s="1"/>
  <c r="C11" i="108" s="1"/>
  <c r="E17" i="108"/>
  <c r="E16" i="108"/>
  <c r="E15" i="108"/>
  <c r="E14" i="108"/>
  <c r="D13" i="108"/>
  <c r="C13" i="108"/>
  <c r="E13" i="108" s="1"/>
  <c r="E85" i="108"/>
  <c r="D53" i="108" l="1"/>
  <c r="E53" i="108" s="1"/>
  <c r="E54" i="108"/>
  <c r="C10" i="108"/>
  <c r="E71" i="108"/>
  <c r="E73" i="108"/>
  <c r="E55" i="108"/>
  <c r="D26" i="108"/>
  <c r="E26" i="108" s="1"/>
  <c r="D77" i="108"/>
  <c r="E77" i="108" s="1"/>
  <c r="D12" i="108"/>
  <c r="D11" i="108" l="1"/>
  <c r="E12" i="108"/>
  <c r="E11" i="108" l="1"/>
  <c r="D10" i="108"/>
  <c r="E10" i="108" s="1"/>
</calcChain>
</file>

<file path=xl/sharedStrings.xml><?xml version="1.0" encoding="utf-8"?>
<sst xmlns="http://schemas.openxmlformats.org/spreadsheetml/2006/main" count="1345" uniqueCount="124">
  <si>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</si>
  <si>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</si>
  <si>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</si>
  <si>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</si>
  <si>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</si>
  <si>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</si>
  <si>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</si>
  <si>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</si>
  <si>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</si>
  <si>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</si>
  <si>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</si>
  <si>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</si>
  <si>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</si>
  <si>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</si>
  <si>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</si>
  <si>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</si>
  <si>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</si>
  <si>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</si>
  <si>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</si>
  <si>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</si>
  <si>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</si>
  <si>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</si>
  <si>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</si>
  <si>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</si>
  <si>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</si>
  <si>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</si>
  <si>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</si>
  <si>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</si>
  <si>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</si>
  <si>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</si>
  <si>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</si>
  <si>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</si>
  <si>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</si>
  <si>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</si>
  <si>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</si>
  <si>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</si>
  <si>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</si>
  <si>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</si>
  <si>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</si>
  <si>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</si>
  <si>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</si>
  <si>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</si>
  <si>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</si>
  <si>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</si>
  <si>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</si>
  <si>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</si>
  <si>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</si>
  <si>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</si>
  <si>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</si>
  <si>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</si>
  <si>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</si>
  <si>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</si>
  <si>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</si>
  <si>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</si>
  <si>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</si>
  <si>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</si>
  <si>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</si>
  <si>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</si>
  <si>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</si>
  <si>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</si>
  <si>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</si>
  <si>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</si>
  <si>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</si>
  <si>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</si>
  <si>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</si>
  <si>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</si>
  <si>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</si>
  <si>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</si>
  <si>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</si>
  <si>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</si>
  <si>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</si>
  <si>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</si>
  <si>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</si>
  <si>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</si>
  <si>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</si>
  <si>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</si>
  <si>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</si>
  <si>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</si>
  <si>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</si>
  <si>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</si>
  <si>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</si>
  <si>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</si>
  <si>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</si>
  <si>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</si>
  <si>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</si>
  <si>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</si>
  <si>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</si>
  <si>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</si>
  <si>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</si>
  <si>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</si>
  <si>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</si>
  <si>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</si>
  <si>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</si>
  <si>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</si>
  <si>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</si>
  <si>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</si>
  <si>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</si>
  <si>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 xml:space="preserve">    g) Dahilde Alınan Diğer Mal ve Hizmet Vergileri</t>
  </si>
  <si>
    <t>        7332 Sayılı Kanun Kapsamında Tahsil Olunan Özel Tüketim Vergileri</t>
  </si>
  <si>
    <t>BAYBURT İLİ GENEL  BÜTÇE GELİRLERİNİN TAHSİLATI, TAHAKKUKU VE TAHSİLATIN TAHAKKUKA  ORANI (KÜMÜLATİF) OCAK 2022</t>
  </si>
  <si>
    <t>BAYBURT İLİ GENEL  BÜTÇE GELİRLERİNİN TAHSİLATI, TAHAKKUKU VE TAHSİLATIN TAHAKKUKA  ORANI (KÜMÜLATİF) ŞUBAT 2022</t>
  </si>
  <si>
    <t>BAYBURT İLİ GENEL  BÜTÇE GELİRLERİNİN TAHSİLATI, TAHAKKUKU VE TAHSİLATIN TAHAKKUKA  ORANI (KÜMÜLATİF) MART 2022</t>
  </si>
  <si>
    <t>OCAK</t>
  </si>
  <si>
    <t>ŞUBAT</t>
  </si>
  <si>
    <t>MART</t>
  </si>
  <si>
    <t>BAYBURT İLİ GENEL  BÜTÇE GELİRLERİNİN TAHSİLATI, TAHAKKUKU VE TAHSİLATIN TAHAKKUKA  ORANI (KÜMÜLATİF) NİSAN 2022</t>
  </si>
  <si>
    <t>NİSAN</t>
  </si>
  <si>
    <t>BAYBURT İLİ GENEL  BÜTÇE GELİRLERİNİN TAHSİLATI, TAHAKKUKU VE TAHSİLATIN TAHAKKUKA  ORANI (KÜMÜLATİF) MAYIS 2022</t>
  </si>
  <si>
    <t>BAYBURT İLİ GENEL  BÜTÇE GELİRLERİNİN TAHSİLATI, TAHAKKUKU VE TAHSİLATIN TAHAKKUKA  ORANI (KÜMÜLATİF) HAZİRAN 2022</t>
  </si>
  <si>
    <t>MAYIS</t>
  </si>
  <si>
    <t>HAZİRAN</t>
  </si>
  <si>
    <t>BAYBURT İLİ GENEL  BÜTÇE GELİRLERİNİN TAHSİLATI, TAHAKKUKU VE TAHSİLATIN TAHAKKUKA  ORANI (KÜMÜLATİF) TEMMUZ 2022</t>
  </si>
  <si>
    <t>TEMMUZ</t>
  </si>
  <si>
    <t>BAYBURT İLİ GENEL  BÜTÇE GELİRLERİNİN TAHSİLATI, TAHAKKUKU VE TAHSİLATIN TAHAKKUKA  ORANI (KÜMÜLATİF) AĞUSTOS 2022</t>
  </si>
  <si>
    <t>BAYBURT İLİ GENEL  BÜTÇE GELİRLERİNİN TAHSİLATI, TAHAKKUKU VE TAHSİLATIN TAHAKKUKA  ORANI (KÜMÜLATİF) EYLÜL 2022</t>
  </si>
  <si>
    <t>AĞUSTOS</t>
  </si>
  <si>
    <t>BAYBURT İLİ GENEL  BÜTÇE GELİRLERİNİN TAHSİLATI, TAHAKKUKU VE TAHSİLATIN TAHAKKUKA  ORANI (KÜMÜLATİF) EKİM 2022</t>
  </si>
  <si>
    <t>BAYBURT İLİ GENEL  BÜTÇE GELİRLERİNİN TAHSİLATI, TAHAKKUKU VE TAHSİLATIN TAHAKKUKA  ORANI (KÜMÜLATİF) KASIM 2022</t>
  </si>
  <si>
    <t>EYLÜL</t>
  </si>
  <si>
    <t xml:space="preserve">EKİM </t>
  </si>
  <si>
    <t>KASIM</t>
  </si>
  <si>
    <t>BAYBURT İLİ GENEL  BÜTÇE GELİRLERİNİN TAHSİLATI, TAHAKKUKU VE TAHSİLATIN TAHAKKUKA  ORANI (KÜMÜLATİF) ARALIK  2022</t>
  </si>
  <si>
    <t>*2022 yılı Kesin Hesap Kanununa göre güncellenmiştir.</t>
  </si>
  <si>
    <t xml:space="preserve">     3.Hizmet Sunumu Karşılığı Alınan Gelirler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</si>
</sst>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  <xf numFmtId="0" fontId="15" fillId="0" borderId="0"/>
    <xf numFmtId="0" fontId="12" fillId="0" borderId="0"/>
    <xf numFmtId="0" fontId="2" fillId="0" borderId="0"/>
    <xf numFmtId="0" fontId="2" fillId="0" borderId="0"/>
    <xf numFmtId="0" fontId="14" fillId="2" borderId="2" applyNumberFormat="0" applyFont="0" applyAlignment="0" applyProtection="0"/>
    <xf numFmtId="0" fontId="3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4" fillId="0" borderId="0" xfId="7" applyFont="1" applyFill="1" applyAlignment="1">
      <alignment horizontal="center" vertical="center"/>
    </xf>
    <xf numFmtId="0" fontId="16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1" fillId="0" borderId="0" xfId="1" applyAlignment="1" applyProtection="1">
      <alignment horizontal="center"/>
    </xf>
    <xf numFmtId="0" fontId="17" fillId="0" borderId="3" xfId="6" applyFont="1" applyBorder="1" applyAlignment="1">
      <alignment horizontal="center" vertical="center"/>
    </xf>
    <xf numFmtId="0" fontId="17" fillId="0" borderId="3" xfId="6" applyFont="1" applyBorder="1" applyAlignment="1">
      <alignment horizontal="centerContinuous" vertical="center" wrapText="1"/>
    </xf>
    <xf numFmtId="0" fontId="17" fillId="0" borderId="3" xfId="6" applyFont="1" applyBorder="1" applyAlignment="1">
      <alignment horizontal="center" vertical="center" wrapText="1"/>
    </xf>
    <xf numFmtId="0" fontId="8" fillId="0" borderId="3" xfId="7" applyFont="1" applyFill="1" applyBorder="1" applyAlignment="1">
      <alignment horizontal="left" vertical="center"/>
    </xf>
    <xf numFmtId="3" fontId="17" fillId="0" borderId="3" xfId="7" applyNumberFormat="1" applyFont="1" applyFill="1" applyBorder="1" applyAlignment="1">
      <alignment horizontal="right" vertical="center"/>
    </xf>
    <xf numFmtId="182" fontId="17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 applyAlignment="1">
      <alignment horizontal="left" vertical="center"/>
    </xf>
    <xf numFmtId="3" fontId="18" fillId="0" borderId="3" xfId="7" applyNumberFormat="1" applyFont="1" applyFill="1" applyBorder="1" applyAlignment="1">
      <alignment vertical="center"/>
    </xf>
    <xf numFmtId="182" fontId="18" fillId="0" borderId="3" xfId="7" applyNumberFormat="1" applyFont="1" applyFill="1" applyBorder="1" applyAlignment="1">
      <alignment vertical="center"/>
    </xf>
    <xf numFmtId="3" fontId="18" fillId="0" borderId="3" xfId="7" applyNumberFormat="1" applyFont="1" applyFill="1" applyBorder="1" applyAlignment="1">
      <alignment horizontal="right" vertical="center"/>
    </xf>
    <xf numFmtId="182" fontId="18" fillId="0" borderId="3" xfId="7" applyNumberFormat="1" applyFont="1" applyFill="1" applyBorder="1" applyAlignment="1">
      <alignment horizontal="right" vertical="center"/>
    </xf>
    <xf numFmtId="0" fontId="10" fillId="0" borderId="3" xfId="7" applyFont="1" applyFill="1" applyBorder="1" applyAlignment="1">
      <alignment horizontal="left" vertical="center"/>
    </xf>
    <xf numFmtId="3" fontId="19" fillId="0" borderId="3" xfId="7" applyNumberFormat="1" applyFont="1" applyFill="1" applyBorder="1" applyAlignment="1">
      <alignment horizontal="right" vertical="center"/>
    </xf>
    <xf numFmtId="182" fontId="19" fillId="0" borderId="3" xfId="7" applyNumberFormat="1" applyFont="1" applyFill="1" applyBorder="1" applyAlignment="1">
      <alignment horizontal="right" vertical="center"/>
    </xf>
    <xf numFmtId="3" fontId="19" fillId="0" borderId="3" xfId="7" applyNumberFormat="1" applyFont="1" applyFill="1" applyBorder="1" applyAlignment="1">
      <alignment vertical="center"/>
    </xf>
    <xf numFmtId="182" fontId="19" fillId="0" borderId="3" xfId="7" applyNumberFormat="1" applyFont="1" applyFill="1" applyBorder="1" applyAlignment="1">
      <alignment vertical="center"/>
    </xf>
    <xf numFmtId="3" fontId="17" fillId="0" borderId="3" xfId="7" applyNumberFormat="1" applyFont="1" applyFill="1" applyBorder="1" applyAlignment="1">
      <alignment vertical="center"/>
    </xf>
    <xf numFmtId="182" fontId="17" fillId="0" borderId="3" xfId="7" applyNumberFormat="1" applyFont="1" applyFill="1" applyBorder="1" applyAlignment="1">
      <alignment vertical="center"/>
    </xf>
    <xf numFmtId="0" fontId="11" fillId="0" borderId="3" xfId="7" applyFont="1" applyFill="1" applyBorder="1" applyAlignment="1">
      <alignment horizontal="left" vertical="center"/>
    </xf>
    <xf numFmtId="3" fontId="20" fillId="0" borderId="3" xfId="7" applyNumberFormat="1" applyFont="1" applyFill="1" applyBorder="1" applyAlignment="1">
      <alignment vertical="center"/>
    </xf>
    <xf numFmtId="182" fontId="20" fillId="0" borderId="3" xfId="7" applyNumberFormat="1" applyFont="1" applyFill="1" applyBorder="1" applyAlignment="1">
      <alignment vertical="center"/>
    </xf>
    <xf numFmtId="0" fontId="7" fillId="0" borderId="3" xfId="7" applyFont="1" applyFill="1" applyBorder="1" applyAlignment="1">
      <alignment horizontal="left" vertical="center"/>
    </xf>
    <xf numFmtId="3" fontId="21" fillId="0" borderId="3" xfId="7" applyNumberFormat="1" applyFont="1" applyFill="1" applyBorder="1" applyAlignment="1">
      <alignment vertical="center"/>
    </xf>
    <xf numFmtId="182" fontId="21" fillId="0" borderId="3" xfId="7" applyNumberFormat="1" applyFont="1" applyFill="1" applyBorder="1" applyAlignment="1">
      <alignment vertical="center"/>
    </xf>
    <xf numFmtId="0" fontId="13" fillId="0" borderId="3" xfId="7" applyFont="1" applyFill="1" applyBorder="1" applyAlignment="1">
      <alignment horizontal="left" vertical="center"/>
    </xf>
    <xf numFmtId="3" fontId="22" fillId="0" borderId="3" xfId="7" applyNumberFormat="1" applyFont="1" applyFill="1" applyBorder="1" applyAlignment="1">
      <alignment vertical="center"/>
    </xf>
    <xf numFmtId="182" fontId="22" fillId="0" borderId="3" xfId="7" applyNumberFormat="1" applyFont="1" applyFill="1" applyBorder="1" applyAlignment="1">
      <alignment vertical="center"/>
    </xf>
    <xf numFmtId="3" fontId="22" fillId="0" borderId="3" xfId="7" applyNumberFormat="1" applyFont="1" applyFill="1" applyBorder="1" applyAlignment="1">
      <alignment horizontal="right" vertical="center"/>
    </xf>
    <xf numFmtId="182" fontId="22" fillId="0" borderId="3" xfId="7" applyNumberFormat="1" applyFont="1" applyFill="1" applyBorder="1" applyAlignment="1">
      <alignment horizontal="right" vertical="center"/>
    </xf>
    <xf numFmtId="0" fontId="11" fillId="0" borderId="3" xfId="7" applyFont="1" applyFill="1" applyBorder="1"/>
    <xf numFmtId="3" fontId="21" fillId="0" borderId="3" xfId="7" applyNumberFormat="1" applyFont="1" applyFill="1" applyBorder="1"/>
    <xf numFmtId="0" fontId="8" fillId="0" borderId="0" xfId="6" applyFont="1" applyFill="1" applyBorder="1" applyAlignment="1">
      <alignment horizontal="center"/>
    </xf>
    <xf numFmtId="0" fontId="6" fillId="0" borderId="0" xfId="6" applyFont="1" applyFill="1" applyBorder="1" applyAlignment="1">
      <alignment horizontal="center"/>
    </xf>
    <xf numFmtId="0" fontId="1" fillId="0" borderId="0" xfId="1" applyAlignment="1" applyProtection="1"/>
    <xf numFmtId="0" fontId="1" fillId="0" borderId="0" xfId="1" applyAlignment="1" applyProtection="1">
      <alignment horizontal="center" vertical="center"/>
    </xf>
    <xf numFmtId="0" fontId="1" fillId="0" borderId="0" xfId="1" applyFill="1" applyAlignment="1" applyProtection="1">
      <alignment horizontal="center" vertical="center"/>
    </xf>
    <xf numFmtId="0" fontId="19" fillId="0" borderId="0" xfId="0" applyFont="1"/>
    <xf numFmtId="0" fontId="11" fillId="4" borderId="1" xfId="7" applyFont="1" applyFill="1" applyBorder="1" applyAlignment="1">
      <alignment horizontal="left" vertical="center"/>
    </xf>
  </cellXfs>
  <cellStyles count="10">
    <cellStyle name="Hyperlink" xfId="1" builtinId="8"/>
    <cellStyle name="Normal" xfId="0" builtinId="0"/>
    <cellStyle name="Normal 2" xfId="2" xr:uid="{D6B1F2FE-0963-4B40-A316-FC92024D4E89}"/>
    <cellStyle name="Normal 2 2" xfId="3" xr:uid="{BA2EF6DD-745C-4588-8E7D-D986FF4ABD63}"/>
    <cellStyle name="Normal 3" xfId="4" xr:uid="{1236334C-2EFB-48D7-B373-DC2003688F56}"/>
    <cellStyle name="Normal 3 2" xfId="5" xr:uid="{29BA6B11-2F73-4CC0-A00F-41FB51AF4839}"/>
    <cellStyle name="Normal_genel_gelir_det3" xfId="6" xr:uid="{43C76F63-2CD8-4993-85B9-141E5C9F4AA2}"/>
    <cellStyle name="Normal_genelgelirtahk_tahs" xfId="7" xr:uid="{A5BAB84E-99AC-442C-BE69-93146A5F70F0}"/>
    <cellStyle name="Not 2" xfId="8" xr:uid="{8E1FAFDF-BAB0-4CE2-B695-D910AAD7DBF8}"/>
    <cellStyle name="Virgül [0]_29dan32ye" xfId="9" xr:uid="{8E64B0FF-2223-468D-956A-3D30700D3A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33C7-A272-486F-BB9F-13F3B6F27C89}">
  <dimension ref="B2:F106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121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319931.97604999994</v>
      </c>
      <c r="D10" s="17">
        <v>256175.37890999997</v>
      </c>
      <c r="E10" s="18">
        <v>80.071827165523487</v>
      </c>
    </row>
    <row r="11" spans="2:5" ht="12" customHeight="1" x14ac:dyDescent="0.2">
      <c r="B11" s="19" t="s">
        <v>4</v>
      </c>
      <c r="C11" s="20">
        <v>255221.70266999997</v>
      </c>
      <c r="D11" s="20">
        <v>217249.00727999999</v>
      </c>
      <c r="E11" s="21">
        <v>85.121682445987588</v>
      </c>
    </row>
    <row r="12" spans="2:5" ht="12" customHeight="1" x14ac:dyDescent="0.2">
      <c r="B12" s="19" t="s">
        <v>5</v>
      </c>
      <c r="C12" s="20">
        <v>124800.94640999999</v>
      </c>
      <c r="D12" s="20">
        <v>110550.44306000001</v>
      </c>
      <c r="E12" s="21">
        <v>88.581414035768773</v>
      </c>
    </row>
    <row r="13" spans="2:5" ht="12" customHeight="1" x14ac:dyDescent="0.2">
      <c r="B13" s="19" t="s">
        <v>6</v>
      </c>
      <c r="C13" s="22">
        <v>108352.16903999999</v>
      </c>
      <c r="D13" s="22">
        <v>99040.546610000005</v>
      </c>
      <c r="E13" s="23">
        <v>91.406150414430144</v>
      </c>
    </row>
    <row r="14" spans="2:5" ht="12" customHeight="1" x14ac:dyDescent="0.2">
      <c r="B14" s="24" t="s">
        <v>7</v>
      </c>
      <c r="C14" s="25">
        <v>9529.9354299999995</v>
      </c>
      <c r="D14" s="25">
        <v>6342.4304000000002</v>
      </c>
      <c r="E14" s="26">
        <v>66.552711155147875</v>
      </c>
    </row>
    <row r="15" spans="2:5" ht="12" customHeight="1" x14ac:dyDescent="0.2">
      <c r="B15" s="24" t="s">
        <v>8</v>
      </c>
      <c r="C15" s="25">
        <v>324.60802999999999</v>
      </c>
      <c r="D15" s="25">
        <v>91.475129999999993</v>
      </c>
      <c r="E15" s="26">
        <v>28.180180878458245</v>
      </c>
    </row>
    <row r="16" spans="2:5" ht="12" customHeight="1" x14ac:dyDescent="0.2">
      <c r="B16" s="24" t="s">
        <v>9</v>
      </c>
      <c r="C16" s="25">
        <v>93386.683749999997</v>
      </c>
      <c r="D16" s="25">
        <v>88504.247749999995</v>
      </c>
      <c r="E16" s="26">
        <v>94.77180706719335</v>
      </c>
    </row>
    <row r="17" spans="2:5" ht="12" customHeight="1" x14ac:dyDescent="0.2">
      <c r="B17" s="24" t="s">
        <v>10</v>
      </c>
      <c r="C17" s="25">
        <v>5110.9418299999998</v>
      </c>
      <c r="D17" s="25">
        <v>4102.3933299999999</v>
      </c>
      <c r="E17" s="26">
        <v>80.266875782462193</v>
      </c>
    </row>
    <row r="18" spans="2:5" ht="12" customHeight="1" x14ac:dyDescent="0.2">
      <c r="B18" s="19" t="s">
        <v>11</v>
      </c>
      <c r="C18" s="20">
        <v>16448.77737</v>
      </c>
      <c r="D18" s="20">
        <v>11509.89645</v>
      </c>
      <c r="E18" s="21">
        <v>69.974176141457505</v>
      </c>
    </row>
    <row r="19" spans="2:5" ht="12" customHeight="1" x14ac:dyDescent="0.2">
      <c r="B19" s="24" t="s">
        <v>12</v>
      </c>
      <c r="C19" s="25">
        <v>3889.75101</v>
      </c>
      <c r="D19" s="25">
        <v>-120.21859000000001</v>
      </c>
      <c r="E19" s="26">
        <v>-3.0906500105259953</v>
      </c>
    </row>
    <row r="20" spans="2:5" ht="12" customHeight="1" x14ac:dyDescent="0.2">
      <c r="B20" s="24" t="s">
        <v>13</v>
      </c>
      <c r="C20" s="25">
        <v>-5.1377499999999996</v>
      </c>
      <c r="D20" s="25">
        <v>-7.02895</v>
      </c>
      <c r="E20" s="26">
        <v>136.80988759671064</v>
      </c>
    </row>
    <row r="21" spans="2:5" ht="12" customHeight="1" x14ac:dyDescent="0.2">
      <c r="B21" s="24" t="s">
        <v>14</v>
      </c>
      <c r="C21" s="25">
        <v>12564.16411</v>
      </c>
      <c r="D21" s="25">
        <v>11637.14399</v>
      </c>
      <c r="E21" s="26">
        <v>92.621712738834958</v>
      </c>
    </row>
    <row r="22" spans="2:5" s="4" customFormat="1" ht="12" customHeight="1" x14ac:dyDescent="0.2">
      <c r="B22" s="19" t="s">
        <v>15</v>
      </c>
      <c r="C22" s="20">
        <v>13919.901680000001</v>
      </c>
      <c r="D22" s="20">
        <v>11190.76088</v>
      </c>
      <c r="E22" s="21">
        <v>80.393964966568632</v>
      </c>
    </row>
    <row r="23" spans="2:5" s="4" customFormat="1" ht="12" customHeight="1" x14ac:dyDescent="0.2">
      <c r="B23" s="24" t="s">
        <v>16</v>
      </c>
      <c r="C23" s="27">
        <v>401.31743999999998</v>
      </c>
      <c r="D23" s="27">
        <v>396.18266999999997</v>
      </c>
      <c r="E23" s="28">
        <v>98.720521590090868</v>
      </c>
    </row>
    <row r="24" spans="2:5" ht="12" customHeight="1" x14ac:dyDescent="0.2">
      <c r="B24" s="24" t="s">
        <v>17</v>
      </c>
      <c r="C24" s="27">
        <v>13518.58424</v>
      </c>
      <c r="D24" s="27">
        <v>10794.57821</v>
      </c>
      <c r="E24" s="28">
        <v>79.84991636964493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56650.948889999992</v>
      </c>
      <c r="D26" s="20">
        <v>41801.216270000004</v>
      </c>
      <c r="E26" s="21">
        <v>73.787318816435103</v>
      </c>
    </row>
    <row r="27" spans="2:5" ht="12" customHeight="1" x14ac:dyDescent="0.2">
      <c r="B27" s="19" t="s">
        <v>19</v>
      </c>
      <c r="C27" s="20">
        <v>52878.750289999996</v>
      </c>
      <c r="D27" s="20">
        <v>38071.125140000004</v>
      </c>
      <c r="E27" s="21">
        <v>71.997021357745112</v>
      </c>
    </row>
    <row r="28" spans="2:5" ht="12" customHeight="1" x14ac:dyDescent="0.2">
      <c r="B28" s="24" t="s">
        <v>20</v>
      </c>
      <c r="C28" s="25">
        <v>45907.31684</v>
      </c>
      <c r="D28" s="25">
        <v>31140.044740000001</v>
      </c>
      <c r="E28" s="26">
        <v>67.832421678077765</v>
      </c>
    </row>
    <row r="29" spans="2:5" ht="12" customHeight="1" x14ac:dyDescent="0.2">
      <c r="B29" s="24" t="s">
        <v>21</v>
      </c>
      <c r="C29" s="25">
        <v>6971.4334500000004</v>
      </c>
      <c r="D29" s="25">
        <v>6931.0803999999998</v>
      </c>
      <c r="E29" s="26">
        <v>99.421165671458851</v>
      </c>
    </row>
    <row r="30" spans="2:5" ht="12" customHeight="1" x14ac:dyDescent="0.2">
      <c r="B30" s="19" t="s">
        <v>22</v>
      </c>
      <c r="C30" s="22">
        <v>33.590070000000004</v>
      </c>
      <c r="D30" s="22">
        <v>29.909490000000002</v>
      </c>
      <c r="E30" s="23">
        <v>89.042654570234589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29.815470000000001</v>
      </c>
      <c r="D32" s="25">
        <v>28.74004</v>
      </c>
      <c r="E32" s="26">
        <v>96.393046965216371</v>
      </c>
    </row>
    <row r="33" spans="2:5" ht="12" customHeight="1" x14ac:dyDescent="0.2">
      <c r="B33" s="24" t="s">
        <v>25</v>
      </c>
      <c r="C33" s="25">
        <v>0.90434999999999999</v>
      </c>
      <c r="D33" s="25">
        <v>0.57515000000000005</v>
      </c>
      <c r="E33" s="26">
        <v>63.598164427489365</v>
      </c>
    </row>
    <row r="34" spans="2:5" ht="12" customHeight="1" x14ac:dyDescent="0.2">
      <c r="B34" s="24" t="s">
        <v>26</v>
      </c>
      <c r="C34" s="25">
        <v>2.87025</v>
      </c>
      <c r="D34" s="25">
        <v>0.59430000000000005</v>
      </c>
      <c r="E34" s="26">
        <v>20.705513457015943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3738.60853</v>
      </c>
      <c r="D41" s="22">
        <v>3700.1816399999998</v>
      </c>
      <c r="E41" s="23">
        <v>98.972160639669866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31370.643540000001</v>
      </c>
      <c r="D50" s="22">
        <v>27762.470560000002</v>
      </c>
      <c r="E50" s="23">
        <v>88.49825004259381</v>
      </c>
      <c r="F50" s="5"/>
    </row>
    <row r="51" spans="2:6" ht="12" customHeight="1" x14ac:dyDescent="0.2">
      <c r="B51" s="19" t="s">
        <v>37</v>
      </c>
      <c r="C51" s="22">
        <v>27607.412710000001</v>
      </c>
      <c r="D51" s="22">
        <v>25324.206870000002</v>
      </c>
      <c r="E51" s="23">
        <v>91.729736270530807</v>
      </c>
    </row>
    <row r="52" spans="2:6" ht="12" customHeight="1" x14ac:dyDescent="0.2">
      <c r="B52" s="16" t="s">
        <v>38</v>
      </c>
      <c r="C52" s="17">
        <v>871.84943999999996</v>
      </c>
      <c r="D52" s="17">
        <v>619.90963999999997</v>
      </c>
      <c r="E52" s="23">
        <v>71.10283169993204</v>
      </c>
    </row>
    <row r="53" spans="2:6" ht="12" customHeight="1" x14ac:dyDescent="0.2">
      <c r="B53" s="16" t="s">
        <v>82</v>
      </c>
      <c r="C53" s="29">
        <v>8784.1033000000007</v>
      </c>
      <c r="D53" s="29">
        <v>8528.3363800000006</v>
      </c>
      <c r="E53" s="30">
        <v>97.088297902871886</v>
      </c>
    </row>
    <row r="54" spans="2:6" ht="12" customHeight="1" x14ac:dyDescent="0.2">
      <c r="B54" s="16" t="s">
        <v>39</v>
      </c>
      <c r="C54" s="29">
        <v>3681.6368200000002</v>
      </c>
      <c r="D54" s="29">
        <v>3674.41932</v>
      </c>
      <c r="E54" s="30">
        <v>99.803959479088434</v>
      </c>
    </row>
    <row r="55" spans="2:6" ht="12" customHeight="1" x14ac:dyDescent="0.2">
      <c r="B55" s="31" t="s">
        <v>40</v>
      </c>
      <c r="C55" s="32">
        <v>3676.04207</v>
      </c>
      <c r="D55" s="32">
        <v>3669.8715699999998</v>
      </c>
      <c r="E55" s="33">
        <v>99.832142835079139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3676.04207</v>
      </c>
      <c r="D57" s="29">
        <v>3669.8715699999998</v>
      </c>
      <c r="E57" s="30">
        <v>99.832142835079139</v>
      </c>
    </row>
    <row r="58" spans="2:6" ht="12" customHeight="1" x14ac:dyDescent="0.2">
      <c r="B58" s="31" t="s">
        <v>43</v>
      </c>
      <c r="C58" s="35">
        <v>5.5947500000000003</v>
      </c>
      <c r="D58" s="35">
        <v>4.5477499999999997</v>
      </c>
      <c r="E58" s="36">
        <v>81.286027078957943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5.5947500000000003</v>
      </c>
      <c r="D60" s="38">
        <v>4.5477499999999997</v>
      </c>
      <c r="E60" s="39">
        <v>81.286027078957943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1805.97712</v>
      </c>
      <c r="D64" s="29">
        <v>1805.97712</v>
      </c>
      <c r="E64" s="30">
        <v>100</v>
      </c>
    </row>
    <row r="65" spans="2:5" ht="12" customHeight="1" x14ac:dyDescent="0.2">
      <c r="B65" s="16" t="s">
        <v>48</v>
      </c>
      <c r="C65" s="29">
        <v>1805.97712</v>
      </c>
      <c r="D65" s="29">
        <v>1805.97712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3284.7680600000003</v>
      </c>
      <c r="D67" s="29">
        <v>3038.5961200000002</v>
      </c>
      <c r="E67" s="30">
        <v>92.505652286450939</v>
      </c>
    </row>
    <row r="68" spans="2:5" ht="12" customHeight="1" x14ac:dyDescent="0.2">
      <c r="B68" s="16" t="s">
        <v>51</v>
      </c>
      <c r="C68" s="29">
        <v>3002.2002000000002</v>
      </c>
      <c r="D68" s="29">
        <v>2756.02826</v>
      </c>
      <c r="E68" s="30">
        <v>91.800282339598809</v>
      </c>
    </row>
    <row r="69" spans="2:5" ht="12" customHeight="1" x14ac:dyDescent="0.2">
      <c r="B69" s="16" t="s">
        <v>88</v>
      </c>
      <c r="C69" s="29">
        <v>282.56786</v>
      </c>
      <c r="D69" s="29">
        <v>282.56786</v>
      </c>
      <c r="E69" s="30">
        <v>100</v>
      </c>
    </row>
    <row r="70" spans="2:5" ht="12" customHeight="1" x14ac:dyDescent="0.2">
      <c r="B70" s="16" t="s">
        <v>52</v>
      </c>
      <c r="C70" s="17">
        <v>11.721299999999999</v>
      </c>
      <c r="D70" s="17">
        <v>9.3438199999999991</v>
      </c>
      <c r="E70" s="18">
        <v>79.716584337914725</v>
      </c>
    </row>
    <row r="71" spans="2:5" ht="12" customHeight="1" x14ac:dyDescent="0.2">
      <c r="B71" s="16" t="s">
        <v>83</v>
      </c>
      <c r="C71" s="29">
        <v>93.224350000000001</v>
      </c>
      <c r="D71" s="29">
        <v>93.224350000000001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93.224350000000001</v>
      </c>
      <c r="D73" s="32">
        <v>93.224350000000001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93.224350000000001</v>
      </c>
      <c r="D75" s="40">
        <v>93.224350000000001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42101.617969999992</v>
      </c>
      <c r="D77" s="29">
        <v>16573.48314</v>
      </c>
      <c r="E77" s="30">
        <v>39.365430449275443</v>
      </c>
    </row>
    <row r="78" spans="2:5" ht="12" customHeight="1" x14ac:dyDescent="0.2">
      <c r="B78" s="16" t="s">
        <v>57</v>
      </c>
      <c r="C78" s="29">
        <v>4733.4459699999998</v>
      </c>
      <c r="D78" s="29">
        <v>409.27343999999999</v>
      </c>
      <c r="E78" s="30">
        <v>8.6464162175701347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4386.62338</v>
      </c>
      <c r="D81" s="29">
        <v>87.327650000000006</v>
      </c>
      <c r="E81" s="30">
        <v>1.9907715441939766</v>
      </c>
    </row>
    <row r="82" spans="2:5" ht="12" customHeight="1" x14ac:dyDescent="0.2">
      <c r="B82" s="16" t="s">
        <v>61</v>
      </c>
      <c r="C82" s="29">
        <v>346.82258999999999</v>
      </c>
      <c r="D82" s="29">
        <v>321.94578999999999</v>
      </c>
      <c r="E82" s="30">
        <v>92.827226161940601</v>
      </c>
    </row>
    <row r="83" spans="2:5" ht="12" customHeight="1" x14ac:dyDescent="0.2">
      <c r="B83" s="16" t="s">
        <v>62</v>
      </c>
      <c r="C83" s="29">
        <v>437.23124999999999</v>
      </c>
      <c r="D83" s="29">
        <v>288.88218999999998</v>
      </c>
      <c r="E83" s="30">
        <v>66.070801206455386</v>
      </c>
    </row>
    <row r="84" spans="2:5" ht="12" customHeight="1" x14ac:dyDescent="0.2">
      <c r="B84" s="16" t="s">
        <v>63</v>
      </c>
      <c r="C84" s="29">
        <v>383.44333999999998</v>
      </c>
      <c r="D84" s="29">
        <v>239.72597999999999</v>
      </c>
      <c r="E84" s="30">
        <v>62.51927077413837</v>
      </c>
    </row>
    <row r="85" spans="2:5" ht="12" customHeight="1" x14ac:dyDescent="0.2">
      <c r="B85" s="31" t="s">
        <v>64</v>
      </c>
      <c r="C85" s="32">
        <v>53.787909999999997</v>
      </c>
      <c r="D85" s="32">
        <v>49.156210000000002</v>
      </c>
      <c r="E85" s="33">
        <v>91.388957109506592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53.787909999999997</v>
      </c>
      <c r="D94" s="38">
        <v>49.156210000000002</v>
      </c>
      <c r="E94" s="39">
        <v>91.388957109506592</v>
      </c>
    </row>
    <row r="95" spans="2:5" ht="12" customHeight="1" x14ac:dyDescent="0.2">
      <c r="B95" s="16" t="s">
        <v>73</v>
      </c>
      <c r="C95" s="32">
        <v>30153.442839999996</v>
      </c>
      <c r="D95" s="32">
        <v>10865.40071</v>
      </c>
      <c r="E95" s="33">
        <v>36.033698598378692</v>
      </c>
    </row>
    <row r="96" spans="2:5" ht="12" customHeight="1" x14ac:dyDescent="0.2">
      <c r="B96" s="16" t="s">
        <v>74</v>
      </c>
      <c r="C96" s="29">
        <v>1066.7045700000001</v>
      </c>
      <c r="D96" s="29">
        <v>760.30339000000004</v>
      </c>
      <c r="E96" s="30">
        <v>71.275910067583197</v>
      </c>
    </row>
    <row r="97" spans="2:5" ht="12" customHeight="1" x14ac:dyDescent="0.2">
      <c r="B97" s="16" t="s">
        <v>75</v>
      </c>
      <c r="C97" s="29">
        <v>15082.335359999999</v>
      </c>
      <c r="D97" s="29">
        <v>6227.1617299999998</v>
      </c>
      <c r="E97" s="30">
        <v>41.2877819075361</v>
      </c>
    </row>
    <row r="98" spans="2:5" ht="12" customHeight="1" x14ac:dyDescent="0.2">
      <c r="B98" s="16" t="s">
        <v>76</v>
      </c>
      <c r="C98" s="29">
        <v>13973.436439999999</v>
      </c>
      <c r="D98" s="29">
        <v>3846.9709600000001</v>
      </c>
      <c r="E98" s="30">
        <v>27.530600482697015</v>
      </c>
    </row>
    <row r="99" spans="2:5" ht="12" customHeight="1" x14ac:dyDescent="0.2">
      <c r="B99" s="16" t="s">
        <v>77</v>
      </c>
      <c r="C99" s="29">
        <v>30.966470000000001</v>
      </c>
      <c r="D99" s="29">
        <v>30.96463</v>
      </c>
      <c r="E99" s="30"/>
    </row>
    <row r="100" spans="2:5" ht="12" customHeight="1" x14ac:dyDescent="0.2">
      <c r="B100" s="16" t="s">
        <v>78</v>
      </c>
      <c r="C100" s="17">
        <v>6777.49791</v>
      </c>
      <c r="D100" s="17">
        <v>5009.9268000000002</v>
      </c>
      <c r="E100" s="18">
        <v>73.920005089311786</v>
      </c>
    </row>
    <row r="101" spans="2:5" ht="12" customHeight="1" x14ac:dyDescent="0.2">
      <c r="B101" s="16" t="s">
        <v>84</v>
      </c>
      <c r="C101" s="29">
        <v>13731.32776</v>
      </c>
      <c r="D101" s="29">
        <v>13731.32776</v>
      </c>
      <c r="E101" s="18">
        <v>100</v>
      </c>
    </row>
    <row r="102" spans="2:5" ht="12" customHeight="1" x14ac:dyDescent="0.2">
      <c r="B102" s="16" t="s">
        <v>79</v>
      </c>
      <c r="C102" s="29">
        <v>13731.32776</v>
      </c>
      <c r="D102" s="29">
        <v>13731.32776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  <row r="106" spans="2:5" x14ac:dyDescent="0.2">
      <c r="B106" s="49" t="s">
        <v>122</v>
      </c>
    </row>
  </sheetData>
  <hyperlinks>
    <hyperlink ref="C4" location="OCAK!A1" display="OCAK" xr:uid="{91DCB268-43FB-4011-B130-4B2073BC6317}"/>
    <hyperlink ref="D4" location="ŞUBAT!A1" display="ŞUBAT" xr:uid="{91093F80-38E2-4983-8649-D477F8C80AA9}"/>
    <hyperlink ref="E4" location="MART!A1" display="MART" xr:uid="{B611A262-D8C8-41F8-915E-B80D2877F3B6}"/>
    <hyperlink ref="C5" location="NİSAN!A1" display="NİSAN" xr:uid="{19735BA0-AE2E-4BAB-AD75-9E63138C8A4D}"/>
    <hyperlink ref="D5" location="MAYIS!A1" display="MAYIS" xr:uid="{624C46F4-7572-4345-B6FB-8AE5F7899B6A}"/>
    <hyperlink ref="E5" location="HAZİRAN!A1" display="HAZİRAN" xr:uid="{BF80DB98-1253-4F38-BA1F-A0AC6562D07E}"/>
    <hyperlink ref="C6" location="TEMMUZ!A1" display="TEMMUZ" xr:uid="{22ABC87D-C8E0-48BB-A7FF-5483B301C69C}"/>
    <hyperlink ref="D6" location="AĞUSTOS!A1" display="AĞUSTOS" xr:uid="{60F6364F-9429-42F8-A216-15B320BA8AF6}"/>
    <hyperlink ref="E6" location="EYLÜL!A1" display="EYÜL" xr:uid="{22BB936B-35CD-40A2-8C99-0E182B16A6A4}"/>
    <hyperlink ref="C7" location="EKİM!A1" display="EKİM " xr:uid="{2A3C62BE-4992-4ACB-8D8D-72832F0C1FE8}"/>
    <hyperlink ref="D7" location="KASIM!A1" display="KASIM" xr:uid="{AA4FE383-C00C-4FC6-B14B-398C0CEE2EE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8AAE-E687-418C-9CD6-7A6463B39CFA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101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117922</v>
      </c>
      <c r="D10" s="17">
        <v>40188</v>
      </c>
      <c r="E10" s="18">
        <v>34.080154678516308</v>
      </c>
    </row>
    <row r="11" spans="2:5" ht="12" customHeight="1" x14ac:dyDescent="0.2">
      <c r="B11" s="19" t="s">
        <v>4</v>
      </c>
      <c r="C11" s="20">
        <v>92524</v>
      </c>
      <c r="D11" s="20">
        <v>33602</v>
      </c>
      <c r="E11" s="21">
        <v>36.317063680774723</v>
      </c>
    </row>
    <row r="12" spans="2:5" ht="12" customHeight="1" x14ac:dyDescent="0.2">
      <c r="B12" s="19" t="s">
        <v>5</v>
      </c>
      <c r="C12" s="20">
        <v>44989</v>
      </c>
      <c r="D12" s="20">
        <v>17345</v>
      </c>
      <c r="E12" s="21">
        <v>38.553868723465733</v>
      </c>
    </row>
    <row r="13" spans="2:5" ht="12" customHeight="1" x14ac:dyDescent="0.2">
      <c r="B13" s="19" t="s">
        <v>6</v>
      </c>
      <c r="C13" s="22">
        <v>36822</v>
      </c>
      <c r="D13" s="22">
        <v>14843</v>
      </c>
      <c r="E13" s="23">
        <v>40.310140676769322</v>
      </c>
    </row>
    <row r="14" spans="2:5" ht="12" customHeight="1" x14ac:dyDescent="0.2">
      <c r="B14" s="24" t="s">
        <v>7</v>
      </c>
      <c r="C14" s="25">
        <v>9339</v>
      </c>
      <c r="D14" s="25">
        <v>2708</v>
      </c>
      <c r="E14" s="26">
        <v>28.996680586786596</v>
      </c>
    </row>
    <row r="15" spans="2:5" ht="12" customHeight="1" x14ac:dyDescent="0.2">
      <c r="B15" s="24" t="s">
        <v>8</v>
      </c>
      <c r="C15" s="25">
        <v>318</v>
      </c>
      <c r="D15" s="25">
        <v>28</v>
      </c>
      <c r="E15" s="26">
        <v>8.8050314465408803</v>
      </c>
    </row>
    <row r="16" spans="2:5" ht="12" customHeight="1" x14ac:dyDescent="0.2">
      <c r="B16" s="24" t="s">
        <v>9</v>
      </c>
      <c r="C16" s="25">
        <v>24944</v>
      </c>
      <c r="D16" s="25">
        <v>11015</v>
      </c>
      <c r="E16" s="26">
        <v>44.158915971776779</v>
      </c>
    </row>
    <row r="17" spans="2:5" ht="12" customHeight="1" x14ac:dyDescent="0.2">
      <c r="B17" s="24" t="s">
        <v>10</v>
      </c>
      <c r="C17" s="25">
        <v>2221</v>
      </c>
      <c r="D17" s="25">
        <v>1092</v>
      </c>
      <c r="E17" s="26">
        <v>49.167041873030165</v>
      </c>
    </row>
    <row r="18" spans="2:5" ht="12" customHeight="1" x14ac:dyDescent="0.2">
      <c r="B18" s="19" t="s">
        <v>11</v>
      </c>
      <c r="C18" s="20">
        <v>8167</v>
      </c>
      <c r="D18" s="20">
        <v>2502</v>
      </c>
      <c r="E18" s="21">
        <v>30.635484265948325</v>
      </c>
    </row>
    <row r="19" spans="2:5" ht="12" customHeight="1" x14ac:dyDescent="0.2">
      <c r="B19" s="24" t="s">
        <v>12</v>
      </c>
      <c r="C19" s="25">
        <v>3931</v>
      </c>
      <c r="D19" s="25">
        <v>286</v>
      </c>
      <c r="E19" s="26">
        <v>7.275502416687865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v>0</v>
      </c>
    </row>
    <row r="21" spans="2:5" ht="12" customHeight="1" x14ac:dyDescent="0.2">
      <c r="B21" s="24" t="s">
        <v>14</v>
      </c>
      <c r="C21" s="25">
        <v>4234</v>
      </c>
      <c r="D21" s="25">
        <v>2216</v>
      </c>
      <c r="E21" s="26">
        <v>52.338214454416629</v>
      </c>
    </row>
    <row r="22" spans="2:5" s="4" customFormat="1" ht="12" customHeight="1" x14ac:dyDescent="0.2">
      <c r="B22" s="19" t="s">
        <v>15</v>
      </c>
      <c r="C22" s="20">
        <v>13789</v>
      </c>
      <c r="D22" s="20">
        <v>4670</v>
      </c>
      <c r="E22" s="21">
        <v>33.867575603742111</v>
      </c>
    </row>
    <row r="23" spans="2:5" s="4" customFormat="1" ht="12" customHeight="1" x14ac:dyDescent="0.2">
      <c r="B23" s="24" t="s">
        <v>16</v>
      </c>
      <c r="C23" s="27">
        <v>352</v>
      </c>
      <c r="D23" s="27">
        <v>347</v>
      </c>
      <c r="E23" s="28">
        <v>98.579545454545453</v>
      </c>
    </row>
    <row r="24" spans="2:5" ht="12" customHeight="1" x14ac:dyDescent="0.2">
      <c r="B24" s="24" t="s">
        <v>17</v>
      </c>
      <c r="C24" s="27">
        <v>13437</v>
      </c>
      <c r="D24" s="27">
        <v>4323</v>
      </c>
      <c r="E24" s="28">
        <v>32.172359901763784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17159</v>
      </c>
      <c r="D26" s="20">
        <v>4671</v>
      </c>
      <c r="E26" s="21">
        <v>27.221866076111663</v>
      </c>
    </row>
    <row r="27" spans="2:5" ht="12" customHeight="1" x14ac:dyDescent="0.2">
      <c r="B27" s="19" t="s">
        <v>19</v>
      </c>
      <c r="C27" s="20">
        <v>16339</v>
      </c>
      <c r="D27" s="20">
        <v>3860</v>
      </c>
      <c r="E27" s="21">
        <v>23.624456821102882</v>
      </c>
    </row>
    <row r="28" spans="2:5" ht="12" customHeight="1" x14ac:dyDescent="0.2">
      <c r="B28" s="24" t="s">
        <v>20</v>
      </c>
      <c r="C28" s="25">
        <v>15229</v>
      </c>
      <c r="D28" s="25">
        <v>2783</v>
      </c>
      <c r="E28" s="26">
        <v>18.27434499967168</v>
      </c>
    </row>
    <row r="29" spans="2:5" ht="12" customHeight="1" x14ac:dyDescent="0.2">
      <c r="B29" s="24" t="s">
        <v>21</v>
      </c>
      <c r="C29" s="25">
        <v>1110</v>
      </c>
      <c r="D29" s="25">
        <v>1077</v>
      </c>
      <c r="E29" s="26">
        <v>97.027027027027017</v>
      </c>
    </row>
    <row r="30" spans="2:5" ht="12" customHeight="1" x14ac:dyDescent="0.2">
      <c r="B30" s="19" t="s">
        <v>22</v>
      </c>
      <c r="C30" s="22">
        <v>4</v>
      </c>
      <c r="D30" s="22">
        <v>1</v>
      </c>
      <c r="E30" s="23">
        <v>25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</v>
      </c>
      <c r="D32" s="25">
        <v>1</v>
      </c>
      <c r="E32" s="26">
        <v>50</v>
      </c>
    </row>
    <row r="33" spans="2:5" ht="12" customHeight="1" x14ac:dyDescent="0.2">
      <c r="B33" s="24" t="s">
        <v>25</v>
      </c>
      <c r="C33" s="25">
        <v>1</v>
      </c>
      <c r="D33" s="25">
        <v>0</v>
      </c>
      <c r="E33" s="26">
        <v>0</v>
      </c>
    </row>
    <row r="34" spans="2:5" ht="12" customHeight="1" x14ac:dyDescent="0.2">
      <c r="B34" s="24" t="s">
        <v>26</v>
      </c>
      <c r="C34" s="25">
        <v>1</v>
      </c>
      <c r="D34" s="25">
        <v>0</v>
      </c>
      <c r="E34" s="26">
        <v>0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816</v>
      </c>
      <c r="D41" s="22">
        <v>810</v>
      </c>
      <c r="E41" s="23">
        <v>99.264705882352942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10982</v>
      </c>
      <c r="D50" s="22">
        <v>3459</v>
      </c>
      <c r="E50" s="23">
        <v>31.496995082862867</v>
      </c>
      <c r="F50" s="5"/>
    </row>
    <row r="51" spans="2:6" ht="12" customHeight="1" x14ac:dyDescent="0.2">
      <c r="B51" s="19" t="s">
        <v>37</v>
      </c>
      <c r="C51" s="22">
        <v>5369</v>
      </c>
      <c r="D51" s="22">
        <v>3304</v>
      </c>
      <c r="E51" s="23">
        <v>61.53846153846154</v>
      </c>
    </row>
    <row r="52" spans="2:6" ht="12" customHeight="1" x14ac:dyDescent="0.2">
      <c r="B52" s="16" t="s">
        <v>38</v>
      </c>
      <c r="C52" s="17">
        <v>236</v>
      </c>
      <c r="D52" s="17">
        <v>153</v>
      </c>
      <c r="E52" s="23">
        <v>64.830508474576277</v>
      </c>
    </row>
    <row r="53" spans="2:6" ht="12" customHeight="1" x14ac:dyDescent="0.2">
      <c r="B53" s="16" t="s">
        <v>82</v>
      </c>
      <c r="C53" s="29">
        <v>2838</v>
      </c>
      <c r="D53" s="29">
        <v>2557</v>
      </c>
      <c r="E53" s="30">
        <v>90.098661028893588</v>
      </c>
    </row>
    <row r="54" spans="2:6" ht="12" customHeight="1" x14ac:dyDescent="0.2">
      <c r="B54" s="16" t="s">
        <v>39</v>
      </c>
      <c r="C54" s="29">
        <v>603</v>
      </c>
      <c r="D54" s="29">
        <v>596</v>
      </c>
      <c r="E54" s="30">
        <v>98.839137645107797</v>
      </c>
    </row>
    <row r="55" spans="2:6" ht="12" customHeight="1" x14ac:dyDescent="0.2">
      <c r="B55" s="31" t="s">
        <v>40</v>
      </c>
      <c r="C55" s="32">
        <v>600</v>
      </c>
      <c r="D55" s="32">
        <v>594</v>
      </c>
      <c r="E55" s="33">
        <v>99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600</v>
      </c>
      <c r="D57" s="29">
        <v>594</v>
      </c>
      <c r="E57" s="30">
        <v>99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1376</v>
      </c>
      <c r="D64" s="29">
        <v>1376</v>
      </c>
      <c r="E64" s="30">
        <v>100</v>
      </c>
    </row>
    <row r="65" spans="2:5" ht="12" customHeight="1" x14ac:dyDescent="0.2">
      <c r="B65" s="16" t="s">
        <v>48</v>
      </c>
      <c r="C65" s="29">
        <v>1376</v>
      </c>
      <c r="D65" s="29">
        <v>1376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856</v>
      </c>
      <c r="D67" s="29">
        <v>583</v>
      </c>
      <c r="E67" s="30">
        <v>68.107476635514018</v>
      </c>
    </row>
    <row r="68" spans="2:5" ht="12" customHeight="1" x14ac:dyDescent="0.2">
      <c r="B68" s="16" t="s">
        <v>51</v>
      </c>
      <c r="C68" s="29">
        <v>856</v>
      </c>
      <c r="D68" s="29">
        <v>583</v>
      </c>
      <c r="E68" s="30">
        <v>68.107476635514018</v>
      </c>
    </row>
    <row r="69" spans="2:5" ht="12" customHeight="1" x14ac:dyDescent="0.2">
      <c r="B69" s="16" t="s">
        <v>88</v>
      </c>
      <c r="C69" s="29">
        <v>0</v>
      </c>
      <c r="D69" s="29">
        <v>0</v>
      </c>
      <c r="E69" s="30"/>
    </row>
    <row r="70" spans="2:5" ht="12" customHeight="1" x14ac:dyDescent="0.2">
      <c r="B70" s="16" t="s">
        <v>52</v>
      </c>
      <c r="C70" s="17">
        <v>3</v>
      </c>
      <c r="D70" s="17">
        <v>2</v>
      </c>
      <c r="E70" s="18">
        <v>66.666666666666657</v>
      </c>
    </row>
    <row r="71" spans="2:5" ht="12" customHeight="1" x14ac:dyDescent="0.2">
      <c r="B71" s="16" t="s">
        <v>83</v>
      </c>
      <c r="C71" s="29">
        <v>14</v>
      </c>
      <c r="D71" s="29">
        <v>14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14</v>
      </c>
      <c r="D73" s="32">
        <v>14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14</v>
      </c>
      <c r="D75" s="40">
        <v>14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21793</v>
      </c>
      <c r="D77" s="29">
        <v>3262</v>
      </c>
      <c r="E77" s="30">
        <v>14.968109025833984</v>
      </c>
    </row>
    <row r="78" spans="2:5" ht="12" customHeight="1" x14ac:dyDescent="0.2">
      <c r="B78" s="16" t="s">
        <v>57</v>
      </c>
      <c r="C78" s="29">
        <v>2429</v>
      </c>
      <c r="D78" s="29">
        <v>64</v>
      </c>
      <c r="E78" s="30">
        <v>2.6348291477974475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2378</v>
      </c>
      <c r="D81" s="29">
        <v>13</v>
      </c>
      <c r="E81" s="30">
        <v>0.54667788057190914</v>
      </c>
    </row>
    <row r="82" spans="2:5" ht="12" customHeight="1" x14ac:dyDescent="0.2">
      <c r="B82" s="16" t="s">
        <v>61</v>
      </c>
      <c r="C82" s="29">
        <v>51</v>
      </c>
      <c r="D82" s="29">
        <v>51</v>
      </c>
      <c r="E82" s="30">
        <v>100</v>
      </c>
    </row>
    <row r="83" spans="2:5" ht="12" customHeight="1" x14ac:dyDescent="0.2">
      <c r="B83" s="16" t="s">
        <v>62</v>
      </c>
      <c r="C83" s="29">
        <v>130</v>
      </c>
      <c r="D83" s="29">
        <v>22</v>
      </c>
      <c r="E83" s="30">
        <v>16.923076923076923</v>
      </c>
    </row>
    <row r="84" spans="2:5" ht="12" customHeight="1" x14ac:dyDescent="0.2">
      <c r="B84" s="16" t="s">
        <v>63</v>
      </c>
      <c r="C84" s="29">
        <v>112</v>
      </c>
      <c r="D84" s="29">
        <v>8</v>
      </c>
      <c r="E84" s="30">
        <v>7.1428571428571423</v>
      </c>
    </row>
    <row r="85" spans="2:5" ht="12" customHeight="1" x14ac:dyDescent="0.2">
      <c r="B85" s="31" t="s">
        <v>64</v>
      </c>
      <c r="C85" s="32">
        <v>18</v>
      </c>
      <c r="D85" s="32">
        <v>14</v>
      </c>
      <c r="E85" s="33">
        <v>77.777777777777786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18</v>
      </c>
      <c r="D94" s="38">
        <v>14</v>
      </c>
      <c r="E94" s="39">
        <v>77.777777777777786</v>
      </c>
    </row>
    <row r="95" spans="2:5" ht="12" customHeight="1" x14ac:dyDescent="0.2">
      <c r="B95" s="16" t="s">
        <v>73</v>
      </c>
      <c r="C95" s="32">
        <v>17456</v>
      </c>
      <c r="D95" s="32">
        <v>1899</v>
      </c>
      <c r="E95" s="33">
        <v>10.878780934922091</v>
      </c>
    </row>
    <row r="96" spans="2:5" ht="12" customHeight="1" x14ac:dyDescent="0.2">
      <c r="B96" s="16" t="s">
        <v>74</v>
      </c>
      <c r="C96" s="29">
        <v>429</v>
      </c>
      <c r="D96" s="29">
        <v>159</v>
      </c>
      <c r="E96" s="30">
        <v>37.06293706293706</v>
      </c>
    </row>
    <row r="97" spans="2:5" ht="12" customHeight="1" x14ac:dyDescent="0.2">
      <c r="B97" s="16" t="s">
        <v>75</v>
      </c>
      <c r="C97" s="29">
        <v>8900</v>
      </c>
      <c r="D97" s="29">
        <v>1230</v>
      </c>
      <c r="E97" s="30">
        <v>13.820224719101123</v>
      </c>
    </row>
    <row r="98" spans="2:5" ht="12" customHeight="1" x14ac:dyDescent="0.2">
      <c r="B98" s="16" t="s">
        <v>76</v>
      </c>
      <c r="C98" s="29">
        <v>8126</v>
      </c>
      <c r="D98" s="29">
        <v>509</v>
      </c>
      <c r="E98" s="30">
        <v>6.2638444499138561</v>
      </c>
    </row>
    <row r="99" spans="2:5" ht="12" customHeight="1" x14ac:dyDescent="0.2">
      <c r="B99" s="16" t="s">
        <v>77</v>
      </c>
      <c r="C99" s="29">
        <v>1</v>
      </c>
      <c r="D99" s="29">
        <v>1</v>
      </c>
      <c r="E99" s="30"/>
    </row>
    <row r="100" spans="2:5" ht="12" customHeight="1" x14ac:dyDescent="0.2">
      <c r="B100" s="16" t="s">
        <v>78</v>
      </c>
      <c r="C100" s="17">
        <v>1778</v>
      </c>
      <c r="D100" s="17">
        <v>1277</v>
      </c>
      <c r="E100" s="18">
        <v>71.822272215973001</v>
      </c>
    </row>
    <row r="101" spans="2:5" ht="12" customHeight="1" x14ac:dyDescent="0.2">
      <c r="B101" s="16" t="s">
        <v>84</v>
      </c>
      <c r="C101" s="29">
        <v>753</v>
      </c>
      <c r="D101" s="29">
        <v>753</v>
      </c>
      <c r="E101" s="18">
        <v>100</v>
      </c>
    </row>
    <row r="102" spans="2:5" ht="12" customHeight="1" x14ac:dyDescent="0.2">
      <c r="B102" s="16" t="s">
        <v>79</v>
      </c>
      <c r="C102" s="29">
        <v>753</v>
      </c>
      <c r="D102" s="29">
        <v>753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C2304F2F-4259-4FC6-A963-5063D232F8CB}"/>
    <hyperlink ref="D4" location="ŞUBAT!A1" display="ŞUBAT" xr:uid="{284C74CE-A9C6-4DB2-B43C-48D54029ACDC}"/>
    <hyperlink ref="E4" location="MART!A1" display="MART" xr:uid="{B4CF701E-F37D-46AA-9E4B-580C6FE33643}"/>
    <hyperlink ref="C5" location="NİSAN!A1" display="NİSAN" xr:uid="{24597333-0734-4EE6-88BE-B129DD66569B}"/>
    <hyperlink ref="D5" location="MAYIS!A1" display="MAYIS" xr:uid="{0F058807-14BE-45F6-BAA3-A45A55BF77B9}"/>
    <hyperlink ref="E5" location="HAZİRAN!A1" display="HAZİRAN" xr:uid="{D0F2097E-9890-46E5-B592-AC4453E33C7B}"/>
    <hyperlink ref="C6" location="TEMMUZ!A1" display="TEMMUZ" xr:uid="{C2CBC133-7122-4630-9B80-1AA655C251AA}"/>
    <hyperlink ref="D6" location="AĞUSTOS!A1" display="AĞUSTOS" xr:uid="{29C8D9B8-BEAC-4C3A-8CBE-CC96D58537F3}"/>
    <hyperlink ref="E6" location="EYLÜL!A1" display="EYÜL" xr:uid="{41CC73D2-91E4-48A0-92BC-321DD6E27845}"/>
    <hyperlink ref="C7" location="EKİM!A1" display="EKİM " xr:uid="{E491D1FE-0EA6-4543-BB2E-DD479543AF19}"/>
    <hyperlink ref="D7" location="KASIM!A1" display="KASIM" xr:uid="{AFBC8587-E840-4997-8523-2B8B02326FD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ABA7-0BD7-4B00-BC4A-04BEBAA646C0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100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97811</v>
      </c>
      <c r="D10" s="17">
        <v>28906</v>
      </c>
      <c r="E10" s="18">
        <v>29.552913271513432</v>
      </c>
    </row>
    <row r="11" spans="2:5" ht="12" customHeight="1" x14ac:dyDescent="0.2">
      <c r="B11" s="19" t="s">
        <v>4</v>
      </c>
      <c r="C11" s="20">
        <v>77410</v>
      </c>
      <c r="D11" s="20">
        <v>23970</v>
      </c>
      <c r="E11" s="21">
        <v>30.964991603152047</v>
      </c>
    </row>
    <row r="12" spans="2:5" ht="12" customHeight="1" x14ac:dyDescent="0.2">
      <c r="B12" s="19" t="s">
        <v>5</v>
      </c>
      <c r="C12" s="20">
        <v>35273</v>
      </c>
      <c r="D12" s="20">
        <v>11720</v>
      </c>
      <c r="E12" s="21">
        <v>33.226547217418421</v>
      </c>
    </row>
    <row r="13" spans="2:5" ht="12" customHeight="1" x14ac:dyDescent="0.2">
      <c r="B13" s="19" t="s">
        <v>6</v>
      </c>
      <c r="C13" s="22">
        <v>27170</v>
      </c>
      <c r="D13" s="22">
        <v>9547</v>
      </c>
      <c r="E13" s="23">
        <v>35.138019874861982</v>
      </c>
    </row>
    <row r="14" spans="2:5" ht="12" customHeight="1" x14ac:dyDescent="0.2">
      <c r="B14" s="24" t="s">
        <v>7</v>
      </c>
      <c r="C14" s="25">
        <v>3135</v>
      </c>
      <c r="D14" s="25">
        <v>274</v>
      </c>
      <c r="E14" s="26">
        <v>8.7400318979266345</v>
      </c>
    </row>
    <row r="15" spans="2:5" ht="12" customHeight="1" x14ac:dyDescent="0.2">
      <c r="B15" s="24" t="s">
        <v>8</v>
      </c>
      <c r="C15" s="25">
        <v>316</v>
      </c>
      <c r="D15" s="25">
        <v>19</v>
      </c>
      <c r="E15" s="26">
        <v>6.0126582278481013</v>
      </c>
    </row>
    <row r="16" spans="2:5" ht="12" customHeight="1" x14ac:dyDescent="0.2">
      <c r="B16" s="24" t="s">
        <v>9</v>
      </c>
      <c r="C16" s="25">
        <v>21608</v>
      </c>
      <c r="D16" s="25">
        <v>8240</v>
      </c>
      <c r="E16" s="26">
        <v>38.134024435394295</v>
      </c>
    </row>
    <row r="17" spans="2:5" ht="12" customHeight="1" x14ac:dyDescent="0.2">
      <c r="B17" s="24" t="s">
        <v>10</v>
      </c>
      <c r="C17" s="25">
        <v>2111</v>
      </c>
      <c r="D17" s="25">
        <v>1014</v>
      </c>
      <c r="E17" s="26">
        <v>48.034107058266223</v>
      </c>
    </row>
    <row r="18" spans="2:5" ht="12" customHeight="1" x14ac:dyDescent="0.2">
      <c r="B18" s="19" t="s">
        <v>11</v>
      </c>
      <c r="C18" s="20">
        <v>8103</v>
      </c>
      <c r="D18" s="20">
        <v>2173</v>
      </c>
      <c r="E18" s="21">
        <v>26.817228187091203</v>
      </c>
    </row>
    <row r="19" spans="2:5" ht="12" customHeight="1" x14ac:dyDescent="0.2">
      <c r="B19" s="24" t="s">
        <v>12</v>
      </c>
      <c r="C19" s="25">
        <v>3885</v>
      </c>
      <c r="D19" s="25">
        <v>123</v>
      </c>
      <c r="E19" s="26">
        <v>3.1660231660231659</v>
      </c>
    </row>
    <row r="20" spans="2:5" ht="12" customHeight="1" x14ac:dyDescent="0.2">
      <c r="B20" s="24" t="s">
        <v>13</v>
      </c>
      <c r="C20" s="25"/>
      <c r="D20" s="25"/>
      <c r="E20" s="26"/>
    </row>
    <row r="21" spans="2:5" ht="12" customHeight="1" x14ac:dyDescent="0.2">
      <c r="B21" s="24" t="s">
        <v>14</v>
      </c>
      <c r="C21" s="25">
        <v>4218</v>
      </c>
      <c r="D21" s="25">
        <v>2050</v>
      </c>
      <c r="E21" s="26">
        <v>48.601232811759125</v>
      </c>
    </row>
    <row r="22" spans="2:5" s="4" customFormat="1" ht="12" customHeight="1" x14ac:dyDescent="0.2">
      <c r="B22" s="19" t="s">
        <v>15</v>
      </c>
      <c r="C22" s="20">
        <v>13760</v>
      </c>
      <c r="D22" s="20">
        <v>4206</v>
      </c>
      <c r="E22" s="21">
        <v>30.566860465116282</v>
      </c>
    </row>
    <row r="23" spans="2:5" s="4" customFormat="1" ht="12" customHeight="1" x14ac:dyDescent="0.2">
      <c r="B23" s="24" t="s">
        <v>16</v>
      </c>
      <c r="C23" s="27">
        <v>341</v>
      </c>
      <c r="D23" s="27">
        <v>337</v>
      </c>
      <c r="E23" s="28">
        <v>98.826979472140764</v>
      </c>
    </row>
    <row r="24" spans="2:5" ht="12" customHeight="1" x14ac:dyDescent="0.2">
      <c r="B24" s="24" t="s">
        <v>17</v>
      </c>
      <c r="C24" s="27">
        <v>13419</v>
      </c>
      <c r="D24" s="27">
        <v>3869</v>
      </c>
      <c r="E24" s="28">
        <v>28.832252775914746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15105</v>
      </c>
      <c r="D26" s="20">
        <v>3844</v>
      </c>
      <c r="E26" s="21">
        <v>25.44852697782191</v>
      </c>
    </row>
    <row r="27" spans="2:5" ht="12" customHeight="1" x14ac:dyDescent="0.2">
      <c r="B27" s="19" t="s">
        <v>19</v>
      </c>
      <c r="C27" s="20">
        <v>14515</v>
      </c>
      <c r="D27" s="20">
        <v>3259</v>
      </c>
      <c r="E27" s="21">
        <v>22.452635204960387</v>
      </c>
    </row>
    <row r="28" spans="2:5" ht="12" customHeight="1" x14ac:dyDescent="0.2">
      <c r="B28" s="24" t="s">
        <v>20</v>
      </c>
      <c r="C28" s="25">
        <v>13828</v>
      </c>
      <c r="D28" s="25">
        <v>2583</v>
      </c>
      <c r="E28" s="26">
        <v>18.679490888053223</v>
      </c>
    </row>
    <row r="29" spans="2:5" ht="12" customHeight="1" x14ac:dyDescent="0.2">
      <c r="B29" s="24" t="s">
        <v>21</v>
      </c>
      <c r="C29" s="25">
        <v>687</v>
      </c>
      <c r="D29" s="25">
        <v>676</v>
      </c>
      <c r="E29" s="26">
        <v>98.398835516739453</v>
      </c>
    </row>
    <row r="30" spans="2:5" ht="12" customHeight="1" x14ac:dyDescent="0.2">
      <c r="B30" s="19" t="s">
        <v>22</v>
      </c>
      <c r="C30" s="22">
        <v>3</v>
      </c>
      <c r="D30" s="22">
        <v>0</v>
      </c>
      <c r="E30" s="23">
        <v>0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1</v>
      </c>
      <c r="D32" s="25">
        <v>0</v>
      </c>
      <c r="E32" s="26">
        <v>0</v>
      </c>
    </row>
    <row r="33" spans="2:5" ht="12" customHeight="1" x14ac:dyDescent="0.2">
      <c r="B33" s="24" t="s">
        <v>25</v>
      </c>
      <c r="C33" s="25">
        <v>1</v>
      </c>
      <c r="D33" s="25">
        <v>0</v>
      </c>
      <c r="E33" s="26">
        <v>0</v>
      </c>
    </row>
    <row r="34" spans="2:5" ht="12" customHeight="1" x14ac:dyDescent="0.2">
      <c r="B34" s="24" t="s">
        <v>26</v>
      </c>
      <c r="C34" s="25">
        <v>1</v>
      </c>
      <c r="D34" s="25">
        <v>0</v>
      </c>
      <c r="E34" s="26">
        <v>0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587</v>
      </c>
      <c r="D41" s="22">
        <v>585</v>
      </c>
      <c r="E41" s="23">
        <v>99.659284497444631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9141</v>
      </c>
      <c r="D50" s="22">
        <v>2136</v>
      </c>
      <c r="E50" s="23">
        <v>23.367246471939612</v>
      </c>
      <c r="F50" s="5"/>
    </row>
    <row r="51" spans="2:6" ht="12" customHeight="1" x14ac:dyDescent="0.2">
      <c r="B51" s="19" t="s">
        <v>37</v>
      </c>
      <c r="C51" s="22">
        <v>3893</v>
      </c>
      <c r="D51" s="22">
        <v>1979</v>
      </c>
      <c r="E51" s="23">
        <v>50.834831749293606</v>
      </c>
    </row>
    <row r="52" spans="2:6" ht="12" customHeight="1" x14ac:dyDescent="0.2">
      <c r="B52" s="16" t="s">
        <v>38</v>
      </c>
      <c r="C52" s="17">
        <v>238</v>
      </c>
      <c r="D52" s="17">
        <v>85</v>
      </c>
      <c r="E52" s="23">
        <v>35.714285714285715</v>
      </c>
    </row>
    <row r="53" spans="2:6" ht="12" customHeight="1" x14ac:dyDescent="0.2">
      <c r="B53" s="16" t="s">
        <v>82</v>
      </c>
      <c r="C53" s="29">
        <v>2315</v>
      </c>
      <c r="D53" s="29">
        <v>2065</v>
      </c>
      <c r="E53" s="30">
        <v>89.200863930885532</v>
      </c>
    </row>
    <row r="54" spans="2:6" ht="12" customHeight="1" x14ac:dyDescent="0.2">
      <c r="B54" s="16" t="s">
        <v>39</v>
      </c>
      <c r="C54" s="29">
        <v>364</v>
      </c>
      <c r="D54" s="29">
        <v>359</v>
      </c>
      <c r="E54" s="30">
        <v>98.626373626373635</v>
      </c>
    </row>
    <row r="55" spans="2:6" ht="12" customHeight="1" x14ac:dyDescent="0.2">
      <c r="B55" s="31" t="s">
        <v>40</v>
      </c>
      <c r="C55" s="32">
        <v>362</v>
      </c>
      <c r="D55" s="32">
        <v>358</v>
      </c>
      <c r="E55" s="33">
        <v>98.895027624309392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362</v>
      </c>
      <c r="D57" s="29">
        <v>358</v>
      </c>
      <c r="E57" s="30">
        <v>98.895027624309392</v>
      </c>
    </row>
    <row r="58" spans="2:6" ht="12" customHeight="1" x14ac:dyDescent="0.2">
      <c r="B58" s="31" t="s">
        <v>43</v>
      </c>
      <c r="C58" s="35">
        <v>2</v>
      </c>
      <c r="D58" s="35">
        <v>1</v>
      </c>
      <c r="E58" s="36">
        <v>50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2</v>
      </c>
      <c r="D60" s="38">
        <v>1</v>
      </c>
      <c r="E60" s="39">
        <v>50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1360</v>
      </c>
      <c r="D64" s="29">
        <v>1360</v>
      </c>
      <c r="E64" s="30">
        <v>100</v>
      </c>
    </row>
    <row r="65" spans="2:5" ht="12" customHeight="1" x14ac:dyDescent="0.2">
      <c r="B65" s="16" t="s">
        <v>48</v>
      </c>
      <c r="C65" s="29">
        <v>1360</v>
      </c>
      <c r="D65" s="29">
        <v>1360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588</v>
      </c>
      <c r="D67" s="29">
        <v>344</v>
      </c>
      <c r="E67" s="30">
        <v>58.503401360544217</v>
      </c>
    </row>
    <row r="68" spans="2:5" ht="12" customHeight="1" x14ac:dyDescent="0.2">
      <c r="B68" s="16" t="s">
        <v>51</v>
      </c>
      <c r="C68" s="29">
        <v>588</v>
      </c>
      <c r="D68" s="29">
        <v>344</v>
      </c>
      <c r="E68" s="30">
        <v>58.503401360544217</v>
      </c>
    </row>
    <row r="69" spans="2:5" ht="12" customHeight="1" x14ac:dyDescent="0.2">
      <c r="B69" s="16" t="s">
        <v>88</v>
      </c>
      <c r="C69" s="29">
        <v>0</v>
      </c>
      <c r="D69" s="29">
        <v>0</v>
      </c>
      <c r="E69" s="30"/>
    </row>
    <row r="70" spans="2:5" ht="12" customHeight="1" x14ac:dyDescent="0.2">
      <c r="B70" s="16" t="s">
        <v>52</v>
      </c>
      <c r="C70" s="17">
        <v>3</v>
      </c>
      <c r="D70" s="17">
        <v>2</v>
      </c>
      <c r="E70" s="18">
        <v>66.666666666666657</v>
      </c>
    </row>
    <row r="71" spans="2:5" ht="12" customHeight="1" x14ac:dyDescent="0.2">
      <c r="B71" s="16" t="s">
        <v>83</v>
      </c>
      <c r="C71" s="29">
        <v>5</v>
      </c>
      <c r="D71" s="29">
        <v>5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5</v>
      </c>
      <c r="D73" s="32">
        <v>5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5</v>
      </c>
      <c r="D75" s="40">
        <v>5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17575</v>
      </c>
      <c r="D77" s="29">
        <v>2360</v>
      </c>
      <c r="E77" s="30">
        <v>13.428165007112375</v>
      </c>
    </row>
    <row r="78" spans="2:5" ht="12" customHeight="1" x14ac:dyDescent="0.2">
      <c r="B78" s="16" t="s">
        <v>57</v>
      </c>
      <c r="C78" s="29">
        <v>1371</v>
      </c>
      <c r="D78" s="29">
        <v>33</v>
      </c>
      <c r="E78" s="30">
        <v>2.4070021881838075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1343</v>
      </c>
      <c r="D81" s="29">
        <v>5</v>
      </c>
      <c r="E81" s="30">
        <v>0.37230081906180196</v>
      </c>
    </row>
    <row r="82" spans="2:5" ht="12" customHeight="1" x14ac:dyDescent="0.2">
      <c r="B82" s="16" t="s">
        <v>61</v>
      </c>
      <c r="C82" s="29">
        <v>28</v>
      </c>
      <c r="D82" s="29">
        <v>28</v>
      </c>
      <c r="E82" s="30">
        <v>100</v>
      </c>
    </row>
    <row r="83" spans="2:5" ht="12" customHeight="1" x14ac:dyDescent="0.2">
      <c r="B83" s="16" t="s">
        <v>62</v>
      </c>
      <c r="C83" s="29">
        <v>129</v>
      </c>
      <c r="D83" s="29">
        <v>15</v>
      </c>
      <c r="E83" s="30">
        <v>11.627906976744185</v>
      </c>
    </row>
    <row r="84" spans="2:5" ht="12" customHeight="1" x14ac:dyDescent="0.2">
      <c r="B84" s="16" t="s">
        <v>63</v>
      </c>
      <c r="C84" s="29">
        <v>111</v>
      </c>
      <c r="D84" s="29">
        <v>4</v>
      </c>
      <c r="E84" s="30">
        <v>3.6036036036036037</v>
      </c>
    </row>
    <row r="85" spans="2:5" ht="12" customHeight="1" x14ac:dyDescent="0.2">
      <c r="B85" s="31" t="s">
        <v>64</v>
      </c>
      <c r="C85" s="32">
        <v>18</v>
      </c>
      <c r="D85" s="32">
        <v>11</v>
      </c>
      <c r="E85" s="33">
        <v>61.111111111111114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18</v>
      </c>
      <c r="D94" s="38">
        <v>11</v>
      </c>
      <c r="E94" s="39">
        <v>61.111111111111114</v>
      </c>
    </row>
    <row r="95" spans="2:5" ht="12" customHeight="1" x14ac:dyDescent="0.2">
      <c r="B95" s="16" t="s">
        <v>73</v>
      </c>
      <c r="C95" s="32">
        <v>14767</v>
      </c>
      <c r="D95" s="32">
        <v>1471</v>
      </c>
      <c r="E95" s="33">
        <v>9.9614004198550816</v>
      </c>
    </row>
    <row r="96" spans="2:5" ht="12" customHeight="1" x14ac:dyDescent="0.2">
      <c r="B96" s="16" t="s">
        <v>74</v>
      </c>
      <c r="C96" s="29">
        <v>363</v>
      </c>
      <c r="D96" s="29">
        <v>92</v>
      </c>
      <c r="E96" s="30">
        <v>25.344352617079892</v>
      </c>
    </row>
    <row r="97" spans="2:5" ht="12" customHeight="1" x14ac:dyDescent="0.2">
      <c r="B97" s="16" t="s">
        <v>75</v>
      </c>
      <c r="C97" s="29">
        <v>8311</v>
      </c>
      <c r="D97" s="29">
        <v>772</v>
      </c>
      <c r="E97" s="30">
        <v>9.2888942365539648</v>
      </c>
    </row>
    <row r="98" spans="2:5" ht="12" customHeight="1" x14ac:dyDescent="0.2">
      <c r="B98" s="16" t="s">
        <v>76</v>
      </c>
      <c r="C98" s="29">
        <v>6093</v>
      </c>
      <c r="D98" s="29">
        <v>607</v>
      </c>
      <c r="E98" s="30">
        <v>9.9622517643197117</v>
      </c>
    </row>
    <row r="99" spans="2:5" ht="12" customHeight="1" x14ac:dyDescent="0.2">
      <c r="B99" s="16" t="s">
        <v>77</v>
      </c>
      <c r="C99" s="29">
        <v>0</v>
      </c>
      <c r="D99" s="29">
        <v>0</v>
      </c>
      <c r="E99" s="30"/>
    </row>
    <row r="100" spans="2:5" ht="12" customHeight="1" x14ac:dyDescent="0.2">
      <c r="B100" s="16" t="s">
        <v>78</v>
      </c>
      <c r="C100" s="17">
        <v>1308</v>
      </c>
      <c r="D100" s="17">
        <v>841</v>
      </c>
      <c r="E100" s="18">
        <v>64.296636085626915</v>
      </c>
    </row>
    <row r="101" spans="2:5" ht="12" customHeight="1" x14ac:dyDescent="0.2">
      <c r="B101" s="16" t="s">
        <v>84</v>
      </c>
      <c r="C101" s="29">
        <v>506</v>
      </c>
      <c r="D101" s="29">
        <v>506</v>
      </c>
      <c r="E101" s="18">
        <v>100</v>
      </c>
    </row>
    <row r="102" spans="2:5" ht="12" customHeight="1" x14ac:dyDescent="0.2">
      <c r="B102" s="16" t="s">
        <v>79</v>
      </c>
      <c r="C102" s="29">
        <v>506</v>
      </c>
      <c r="D102" s="29">
        <v>506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ACDC6579-767B-4B0D-9C0C-9E22D5445395}"/>
    <hyperlink ref="D4" location="ŞUBAT!A1" display="ŞUBAT" xr:uid="{59FF2E1C-E130-4497-823D-171F82980947}"/>
    <hyperlink ref="E4" location="MART!A1" display="MART" xr:uid="{AF56C8F7-EC6E-4D3A-8F3E-6E565ACBF84B}"/>
    <hyperlink ref="C5" location="NİSAN!A1" display="NİSAN" xr:uid="{2B74BAA3-20EA-42CB-9264-36BB666FC010}"/>
    <hyperlink ref="D5" location="MAYIS!A1" display="MAYIS" xr:uid="{054341F4-6E05-4790-9DB4-60A08AB13A84}"/>
    <hyperlink ref="E5" location="HAZİRAN!A1" display="HAZİRAN" xr:uid="{D4A7DD28-7FBA-4921-A5C8-5F93C6FB2599}"/>
    <hyperlink ref="C6" location="TEMMUZ!A1" display="TEMMUZ" xr:uid="{C2837EDC-7736-4A2F-AAD3-00B7999EDA04}"/>
    <hyperlink ref="D6" location="AĞUSTOS!A1" display="AĞUSTOS" xr:uid="{01A2FB04-FF16-486F-AB42-90C3127E5945}"/>
    <hyperlink ref="E6" location="EYLÜL!A1" display="EYÜL" xr:uid="{074DA4E0-2855-46EE-AD65-27E05DDCC049}"/>
    <hyperlink ref="C7" location="EKİM!A1" display="EKİM " xr:uid="{4866D8E3-9BA2-48DF-BA60-478D235B2DB8}"/>
    <hyperlink ref="D7" location="KASIM!A1" display="KASIM" xr:uid="{03F59EAE-1C06-4137-8390-05DF97F8CAC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3DC8-29BC-4990-ABCE-F8422F850744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99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83643</v>
      </c>
      <c r="D10" s="17">
        <v>16916</v>
      </c>
      <c r="E10" s="18">
        <v>20.224047439714024</v>
      </c>
    </row>
    <row r="11" spans="2:5" ht="12" customHeight="1" x14ac:dyDescent="0.2">
      <c r="B11" s="19" t="s">
        <v>4</v>
      </c>
      <c r="C11" s="20">
        <v>65204</v>
      </c>
      <c r="D11" s="20">
        <v>13882</v>
      </c>
      <c r="E11" s="21">
        <v>21.290104901539785</v>
      </c>
    </row>
    <row r="12" spans="2:5" ht="12" customHeight="1" x14ac:dyDescent="0.2">
      <c r="B12" s="19" t="s">
        <v>5</v>
      </c>
      <c r="C12" s="20">
        <v>27554</v>
      </c>
      <c r="D12" s="20">
        <v>5673</v>
      </c>
      <c r="E12" s="21">
        <v>20.58866226319228</v>
      </c>
    </row>
    <row r="13" spans="2:5" ht="12" customHeight="1" x14ac:dyDescent="0.2">
      <c r="B13" s="19" t="s">
        <v>6</v>
      </c>
      <c r="C13" s="22">
        <v>22721</v>
      </c>
      <c r="D13" s="22">
        <v>5525</v>
      </c>
      <c r="E13" s="23">
        <v>24.316711412349807</v>
      </c>
    </row>
    <row r="14" spans="2:5" ht="12" customHeight="1" x14ac:dyDescent="0.2">
      <c r="B14" s="24" t="s">
        <v>7</v>
      </c>
      <c r="C14" s="25">
        <v>3105</v>
      </c>
      <c r="D14" s="25">
        <v>185</v>
      </c>
      <c r="E14" s="26">
        <v>5.9581320450885666</v>
      </c>
    </row>
    <row r="15" spans="2:5" ht="12" customHeight="1" x14ac:dyDescent="0.2">
      <c r="B15" s="24" t="s">
        <v>8</v>
      </c>
      <c r="C15" s="25">
        <v>316</v>
      </c>
      <c r="D15" s="25">
        <v>6</v>
      </c>
      <c r="E15" s="26">
        <v>1.89873417721519</v>
      </c>
    </row>
    <row r="16" spans="2:5" ht="12" customHeight="1" x14ac:dyDescent="0.2">
      <c r="B16" s="24" t="s">
        <v>9</v>
      </c>
      <c r="C16" s="25">
        <v>18596</v>
      </c>
      <c r="D16" s="25">
        <v>5318</v>
      </c>
      <c r="E16" s="26">
        <v>28.597547859754783</v>
      </c>
    </row>
    <row r="17" spans="2:5" ht="12" customHeight="1" x14ac:dyDescent="0.2">
      <c r="B17" s="24" t="s">
        <v>10</v>
      </c>
      <c r="C17" s="25">
        <v>704</v>
      </c>
      <c r="D17" s="25">
        <v>16</v>
      </c>
      <c r="E17" s="26">
        <v>2.2727272727272729</v>
      </c>
    </row>
    <row r="18" spans="2:5" ht="12" customHeight="1" x14ac:dyDescent="0.2">
      <c r="B18" s="19" t="s">
        <v>11</v>
      </c>
      <c r="C18" s="20">
        <v>4833</v>
      </c>
      <c r="D18" s="20">
        <v>148</v>
      </c>
      <c r="E18" s="21">
        <v>3.0622801572522245</v>
      </c>
    </row>
    <row r="19" spans="2:5" ht="12" customHeight="1" x14ac:dyDescent="0.2">
      <c r="B19" s="24" t="s">
        <v>12</v>
      </c>
      <c r="C19" s="25">
        <v>3885</v>
      </c>
      <c r="D19" s="25">
        <v>148</v>
      </c>
      <c r="E19" s="26">
        <v>3.8095238095238098</v>
      </c>
    </row>
    <row r="20" spans="2:5" ht="12" customHeight="1" x14ac:dyDescent="0.2">
      <c r="B20" s="24" t="s">
        <v>13</v>
      </c>
      <c r="C20" s="25"/>
      <c r="D20" s="25"/>
      <c r="E20" s="26"/>
    </row>
    <row r="21" spans="2:5" ht="12" customHeight="1" x14ac:dyDescent="0.2">
      <c r="B21" s="24" t="s">
        <v>14</v>
      </c>
      <c r="C21" s="25">
        <v>948</v>
      </c>
      <c r="D21" s="25">
        <v>0</v>
      </c>
      <c r="E21" s="26">
        <v>0</v>
      </c>
    </row>
    <row r="22" spans="2:5" s="4" customFormat="1" ht="12" customHeight="1" x14ac:dyDescent="0.2">
      <c r="B22" s="19" t="s">
        <v>15</v>
      </c>
      <c r="C22" s="20">
        <v>13736</v>
      </c>
      <c r="D22" s="20">
        <v>3610</v>
      </c>
      <c r="E22" s="21">
        <v>26.28130460104834</v>
      </c>
    </row>
    <row r="23" spans="2:5" s="4" customFormat="1" ht="12" customHeight="1" x14ac:dyDescent="0.2">
      <c r="B23" s="24" t="s">
        <v>16</v>
      </c>
      <c r="C23" s="27">
        <v>337</v>
      </c>
      <c r="D23" s="27">
        <v>335</v>
      </c>
      <c r="E23" s="28">
        <v>99.406528189910986</v>
      </c>
    </row>
    <row r="24" spans="2:5" ht="12" customHeight="1" x14ac:dyDescent="0.2">
      <c r="B24" s="24" t="s">
        <v>17</v>
      </c>
      <c r="C24" s="27">
        <v>13399</v>
      </c>
      <c r="D24" s="27">
        <v>3275</v>
      </c>
      <c r="E24" s="28">
        <v>24.442122546458691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13014</v>
      </c>
      <c r="D26" s="20">
        <v>2298</v>
      </c>
      <c r="E26" s="21">
        <v>17.657906869525128</v>
      </c>
    </row>
    <row r="27" spans="2:5" ht="12" customHeight="1" x14ac:dyDescent="0.2">
      <c r="B27" s="19" t="s">
        <v>19</v>
      </c>
      <c r="C27" s="20">
        <v>12623</v>
      </c>
      <c r="D27" s="20">
        <v>1911</v>
      </c>
      <c r="E27" s="21">
        <v>15.139031925849638</v>
      </c>
    </row>
    <row r="28" spans="2:5" ht="12" customHeight="1" x14ac:dyDescent="0.2">
      <c r="B28" s="24" t="s">
        <v>20</v>
      </c>
      <c r="C28" s="25">
        <v>12228</v>
      </c>
      <c r="D28" s="25">
        <v>1527</v>
      </c>
      <c r="E28" s="26">
        <v>12.487733071638861</v>
      </c>
    </row>
    <row r="29" spans="2:5" ht="12" customHeight="1" x14ac:dyDescent="0.2">
      <c r="B29" s="24" t="s">
        <v>21</v>
      </c>
      <c r="C29" s="25">
        <v>395</v>
      </c>
      <c r="D29" s="25">
        <v>384</v>
      </c>
      <c r="E29" s="26">
        <v>97.215189873417714</v>
      </c>
    </row>
    <row r="30" spans="2:5" ht="12" customHeight="1" x14ac:dyDescent="0.2">
      <c r="B30" s="19" t="s">
        <v>22</v>
      </c>
      <c r="C30" s="22">
        <v>3</v>
      </c>
      <c r="D30" s="22">
        <v>0</v>
      </c>
      <c r="E30" s="23">
        <v>0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1</v>
      </c>
      <c r="D32" s="25">
        <v>0</v>
      </c>
      <c r="E32" s="26">
        <v>0</v>
      </c>
    </row>
    <row r="33" spans="2:5" ht="12" customHeight="1" x14ac:dyDescent="0.2">
      <c r="B33" s="24" t="s">
        <v>25</v>
      </c>
      <c r="C33" s="25">
        <v>1</v>
      </c>
      <c r="D33" s="25">
        <v>0</v>
      </c>
      <c r="E33" s="26">
        <v>0</v>
      </c>
    </row>
    <row r="34" spans="2:5" ht="12" customHeight="1" x14ac:dyDescent="0.2">
      <c r="B34" s="24" t="s">
        <v>26</v>
      </c>
      <c r="C34" s="25">
        <v>1</v>
      </c>
      <c r="D34" s="25">
        <v>0</v>
      </c>
      <c r="E34" s="26">
        <v>0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388</v>
      </c>
      <c r="D41" s="22">
        <v>387</v>
      </c>
      <c r="E41" s="23">
        <v>99.742268041237111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7879</v>
      </c>
      <c r="D50" s="22">
        <v>1219</v>
      </c>
      <c r="E50" s="23">
        <v>15.471506536362483</v>
      </c>
      <c r="F50" s="5"/>
    </row>
    <row r="51" spans="2:6" ht="12" customHeight="1" x14ac:dyDescent="0.2">
      <c r="B51" s="19" t="s">
        <v>37</v>
      </c>
      <c r="C51" s="22">
        <v>2782</v>
      </c>
      <c r="D51" s="22">
        <v>1016</v>
      </c>
      <c r="E51" s="23">
        <v>36.520488856937455</v>
      </c>
    </row>
    <row r="52" spans="2:6" ht="12" customHeight="1" x14ac:dyDescent="0.2">
      <c r="B52" s="16" t="s">
        <v>38</v>
      </c>
      <c r="C52" s="17">
        <v>239</v>
      </c>
      <c r="D52" s="17">
        <v>66</v>
      </c>
      <c r="E52" s="23">
        <v>27.615062761506277</v>
      </c>
    </row>
    <row r="53" spans="2:6" ht="12" customHeight="1" x14ac:dyDescent="0.2">
      <c r="B53" s="16" t="s">
        <v>82</v>
      </c>
      <c r="C53" s="29">
        <v>1887</v>
      </c>
      <c r="D53" s="29">
        <v>1630</v>
      </c>
      <c r="E53" s="30">
        <v>86.380498145204029</v>
      </c>
    </row>
    <row r="54" spans="2:6" ht="12" customHeight="1" x14ac:dyDescent="0.2">
      <c r="B54" s="16" t="s">
        <v>39</v>
      </c>
      <c r="C54" s="29">
        <v>184</v>
      </c>
      <c r="D54" s="29">
        <v>179</v>
      </c>
      <c r="E54" s="30">
        <v>97.282608695652172</v>
      </c>
    </row>
    <row r="55" spans="2:6" ht="12" customHeight="1" x14ac:dyDescent="0.2">
      <c r="B55" s="31" t="s">
        <v>40</v>
      </c>
      <c r="C55" s="32">
        <v>182</v>
      </c>
      <c r="D55" s="32">
        <v>178</v>
      </c>
      <c r="E55" s="33">
        <v>97.802197802197796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182</v>
      </c>
      <c r="D57" s="29">
        <v>178</v>
      </c>
      <c r="E57" s="30">
        <v>97.802197802197796</v>
      </c>
    </row>
    <row r="58" spans="2:6" ht="12" customHeight="1" x14ac:dyDescent="0.2">
      <c r="B58" s="31" t="s">
        <v>43</v>
      </c>
      <c r="C58" s="35">
        <v>2</v>
      </c>
      <c r="D58" s="35">
        <v>1</v>
      </c>
      <c r="E58" s="36">
        <v>50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2</v>
      </c>
      <c r="D60" s="38">
        <v>1</v>
      </c>
      <c r="E60" s="39">
        <v>50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1298</v>
      </c>
      <c r="D64" s="29">
        <v>1298</v>
      </c>
      <c r="E64" s="30">
        <v>100</v>
      </c>
    </row>
    <row r="65" spans="2:5" ht="12" customHeight="1" x14ac:dyDescent="0.2">
      <c r="B65" s="16" t="s">
        <v>48</v>
      </c>
      <c r="C65" s="29">
        <v>1298</v>
      </c>
      <c r="D65" s="29">
        <v>1298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402</v>
      </c>
      <c r="D67" s="29">
        <v>153</v>
      </c>
      <c r="E67" s="30">
        <v>38.059701492537314</v>
      </c>
    </row>
    <row r="68" spans="2:5" ht="12" customHeight="1" x14ac:dyDescent="0.2">
      <c r="B68" s="16" t="s">
        <v>51</v>
      </c>
      <c r="C68" s="29">
        <v>402</v>
      </c>
      <c r="D68" s="29">
        <v>153</v>
      </c>
      <c r="E68" s="30">
        <v>38.059701492537314</v>
      </c>
    </row>
    <row r="69" spans="2:5" ht="12" customHeight="1" x14ac:dyDescent="0.2">
      <c r="B69" s="16" t="s">
        <v>88</v>
      </c>
      <c r="C69" s="29">
        <v>0</v>
      </c>
      <c r="D69" s="29">
        <v>0</v>
      </c>
      <c r="E69" s="30"/>
    </row>
    <row r="70" spans="2:5" ht="12" customHeight="1" x14ac:dyDescent="0.2">
      <c r="B70" s="16" t="s">
        <v>52</v>
      </c>
      <c r="C70" s="17">
        <v>3</v>
      </c>
      <c r="D70" s="17">
        <v>0</v>
      </c>
      <c r="E70" s="18">
        <v>0</v>
      </c>
    </row>
    <row r="71" spans="2:5" ht="12" customHeight="1" x14ac:dyDescent="0.2">
      <c r="B71" s="16" t="s">
        <v>83</v>
      </c>
      <c r="C71" s="29">
        <v>4</v>
      </c>
      <c r="D71" s="29">
        <v>4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4</v>
      </c>
      <c r="D73" s="32">
        <v>4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4</v>
      </c>
      <c r="D75" s="40">
        <v>4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16360</v>
      </c>
      <c r="D77" s="29">
        <v>1212</v>
      </c>
      <c r="E77" s="30">
        <v>7.4083129584352081</v>
      </c>
    </row>
    <row r="78" spans="2:5" ht="12" customHeight="1" x14ac:dyDescent="0.2">
      <c r="B78" s="16" t="s">
        <v>57</v>
      </c>
      <c r="C78" s="29">
        <v>1335</v>
      </c>
      <c r="D78" s="29">
        <v>19</v>
      </c>
      <c r="E78" s="30">
        <v>1.4232209737827715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1318</v>
      </c>
      <c r="D81" s="29">
        <v>2</v>
      </c>
      <c r="E81" s="30">
        <v>0.15174506828528073</v>
      </c>
    </row>
    <row r="82" spans="2:5" ht="12" customHeight="1" x14ac:dyDescent="0.2">
      <c r="B82" s="16" t="s">
        <v>61</v>
      </c>
      <c r="C82" s="29">
        <v>17</v>
      </c>
      <c r="D82" s="29">
        <v>17</v>
      </c>
      <c r="E82" s="30">
        <v>100</v>
      </c>
    </row>
    <row r="83" spans="2:5" ht="12" customHeight="1" x14ac:dyDescent="0.2">
      <c r="B83" s="16" t="s">
        <v>62</v>
      </c>
      <c r="C83" s="29">
        <v>129</v>
      </c>
      <c r="D83" s="29">
        <v>12</v>
      </c>
      <c r="E83" s="30">
        <v>9.3023255813953494</v>
      </c>
    </row>
    <row r="84" spans="2:5" ht="12" customHeight="1" x14ac:dyDescent="0.2">
      <c r="B84" s="16" t="s">
        <v>63</v>
      </c>
      <c r="C84" s="29">
        <v>111</v>
      </c>
      <c r="D84" s="29">
        <v>4</v>
      </c>
      <c r="E84" s="30">
        <v>3.6036036036036037</v>
      </c>
    </row>
    <row r="85" spans="2:5" ht="12" customHeight="1" x14ac:dyDescent="0.2">
      <c r="B85" s="31" t="s">
        <v>64</v>
      </c>
      <c r="C85" s="32">
        <v>18</v>
      </c>
      <c r="D85" s="32">
        <v>8</v>
      </c>
      <c r="E85" s="33">
        <v>44.444444444444443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18</v>
      </c>
      <c r="D94" s="38">
        <v>8</v>
      </c>
      <c r="E94" s="39">
        <v>44.444444444444443</v>
      </c>
    </row>
    <row r="95" spans="2:5" ht="12" customHeight="1" x14ac:dyDescent="0.2">
      <c r="B95" s="16" t="s">
        <v>73</v>
      </c>
      <c r="C95" s="32">
        <v>14065</v>
      </c>
      <c r="D95" s="32">
        <v>793</v>
      </c>
      <c r="E95" s="33">
        <v>5.6381087806612156</v>
      </c>
    </row>
    <row r="96" spans="2:5" ht="12" customHeight="1" x14ac:dyDescent="0.2">
      <c r="B96" s="16" t="s">
        <v>74</v>
      </c>
      <c r="C96" s="29">
        <v>327</v>
      </c>
      <c r="D96" s="29">
        <v>58</v>
      </c>
      <c r="E96" s="30">
        <v>17.737003058103976</v>
      </c>
    </row>
    <row r="97" spans="2:5" ht="12" customHeight="1" x14ac:dyDescent="0.2">
      <c r="B97" s="16" t="s">
        <v>75</v>
      </c>
      <c r="C97" s="29">
        <v>7915</v>
      </c>
      <c r="D97" s="29">
        <v>372</v>
      </c>
      <c r="E97" s="30">
        <v>4.6999368288060648</v>
      </c>
    </row>
    <row r="98" spans="2:5" ht="12" customHeight="1" x14ac:dyDescent="0.2">
      <c r="B98" s="16" t="s">
        <v>76</v>
      </c>
      <c r="C98" s="29">
        <v>5823</v>
      </c>
      <c r="D98" s="29">
        <v>363</v>
      </c>
      <c r="E98" s="30">
        <v>6.2339000515198357</v>
      </c>
    </row>
    <row r="99" spans="2:5" ht="12" customHeight="1" x14ac:dyDescent="0.2">
      <c r="B99" s="16" t="s">
        <v>77</v>
      </c>
      <c r="C99" s="29">
        <v>0</v>
      </c>
      <c r="D99" s="29">
        <v>0</v>
      </c>
      <c r="E99" s="30"/>
    </row>
    <row r="100" spans="2:5" ht="12" customHeight="1" x14ac:dyDescent="0.2">
      <c r="B100" s="16" t="s">
        <v>78</v>
      </c>
      <c r="C100" s="17">
        <v>831</v>
      </c>
      <c r="D100" s="17">
        <v>388</v>
      </c>
      <c r="E100" s="18">
        <v>46.690734055354994</v>
      </c>
    </row>
    <row r="101" spans="2:5" ht="12" customHeight="1" x14ac:dyDescent="0.2">
      <c r="B101" s="16" t="s">
        <v>84</v>
      </c>
      <c r="C101" s="29">
        <v>188</v>
      </c>
      <c r="D101" s="29">
        <v>188</v>
      </c>
      <c r="E101" s="18">
        <v>100</v>
      </c>
    </row>
    <row r="102" spans="2:5" ht="12" customHeight="1" x14ac:dyDescent="0.2">
      <c r="B102" s="16" t="s">
        <v>79</v>
      </c>
      <c r="C102" s="29">
        <v>188</v>
      </c>
      <c r="D102" s="29">
        <v>188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889866CD-6D5D-4D42-9CCE-4562D571E546}"/>
    <hyperlink ref="D4" location="ŞUBAT!A1" display="ŞUBAT" xr:uid="{95DF1B4D-E190-41A8-863C-62F68CAD9A9D}"/>
    <hyperlink ref="E4" location="MART!A1" display="MART" xr:uid="{9B6E8BF8-9612-4AC0-9779-BDDF816EBBEA}"/>
    <hyperlink ref="C5" location="NİSAN!A1" display="NİSAN" xr:uid="{43C5C724-738A-47F6-88B6-45078CB10394}"/>
    <hyperlink ref="D5" location="MAYIS!A1" display="MAYIS" xr:uid="{0126387C-7F4B-489B-9BA1-1B6523161C20}"/>
    <hyperlink ref="E5" location="HAZİRAN!A1" display="HAZİRAN" xr:uid="{CD5F21C2-4884-47A8-9879-C8BE8C1288FC}"/>
    <hyperlink ref="C6" location="TEMMUZ!A1" display="TEMMUZ" xr:uid="{E0C9C101-6FCA-4730-BA05-66C514FA2C5F}"/>
    <hyperlink ref="D6" location="AĞUSTOS!A1" display="AĞUSTOS" xr:uid="{797B25B7-0C11-488D-819B-2B361ACEF557}"/>
    <hyperlink ref="E6" location="EYLÜL!A1" display="EYÜL" xr:uid="{5C6347F4-925E-4E9D-8DD2-886CC4C5F11D}"/>
    <hyperlink ref="C7" location="EKİM!A1" display="EKİM " xr:uid="{F1F36B5D-907E-4ECB-8B3B-578F430ECC1F}"/>
    <hyperlink ref="D7" location="KASIM!A1" display="KASIM" xr:uid="{F2741B9A-65B9-4A2D-BEF2-23C2CB6B7B3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B4EC-CFEC-4052-B66B-CE131CB60FF2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117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294865</v>
      </c>
      <c r="D10" s="17">
        <v>215224</v>
      </c>
      <c r="E10" s="18">
        <v>72.990690655045526</v>
      </c>
    </row>
    <row r="11" spans="2:5" ht="12" customHeight="1" x14ac:dyDescent="0.2">
      <c r="B11" s="19" t="s">
        <v>4</v>
      </c>
      <c r="C11" s="20">
        <v>237219</v>
      </c>
      <c r="D11" s="20">
        <v>181860</v>
      </c>
      <c r="E11" s="21">
        <v>76.663336410658502</v>
      </c>
    </row>
    <row r="12" spans="2:5" ht="12" customHeight="1" x14ac:dyDescent="0.2">
      <c r="B12" s="19" t="s">
        <v>5</v>
      </c>
      <c r="C12" s="20">
        <v>119615</v>
      </c>
      <c r="D12" s="20">
        <v>94499</v>
      </c>
      <c r="E12" s="21">
        <v>79.002633448982152</v>
      </c>
    </row>
    <row r="13" spans="2:5" ht="12" customHeight="1" x14ac:dyDescent="0.2">
      <c r="B13" s="19" t="s">
        <v>6</v>
      </c>
      <c r="C13" s="22">
        <v>103138</v>
      </c>
      <c r="D13" s="22">
        <v>84011</v>
      </c>
      <c r="E13" s="23">
        <v>81.454943861622297</v>
      </c>
    </row>
    <row r="14" spans="2:5" ht="12" customHeight="1" x14ac:dyDescent="0.2">
      <c r="B14" s="24" t="s">
        <v>7</v>
      </c>
      <c r="C14" s="25">
        <v>9523</v>
      </c>
      <c r="D14" s="25">
        <v>6048</v>
      </c>
      <c r="E14" s="26">
        <v>63.509398298855402</v>
      </c>
    </row>
    <row r="15" spans="2:5" ht="12" customHeight="1" x14ac:dyDescent="0.2">
      <c r="B15" s="24" t="s">
        <v>8</v>
      </c>
      <c r="C15" s="25">
        <v>324</v>
      </c>
      <c r="D15" s="25">
        <v>82</v>
      </c>
      <c r="E15" s="26">
        <v>25.308641975308642</v>
      </c>
    </row>
    <row r="16" spans="2:5" ht="12" customHeight="1" x14ac:dyDescent="0.2">
      <c r="B16" s="24" t="s">
        <v>9</v>
      </c>
      <c r="C16" s="25">
        <v>88177</v>
      </c>
      <c r="D16" s="25">
        <v>73883</v>
      </c>
      <c r="E16" s="26">
        <v>83.789423545822601</v>
      </c>
    </row>
    <row r="17" spans="2:5" ht="12" customHeight="1" x14ac:dyDescent="0.2">
      <c r="B17" s="24" t="s">
        <v>10</v>
      </c>
      <c r="C17" s="25">
        <v>5114</v>
      </c>
      <c r="D17" s="25">
        <v>3998</v>
      </c>
      <c r="E17" s="26">
        <v>78.177551818537353</v>
      </c>
    </row>
    <row r="18" spans="2:5" ht="12" customHeight="1" x14ac:dyDescent="0.2">
      <c r="B18" s="19" t="s">
        <v>11</v>
      </c>
      <c r="C18" s="20">
        <v>16477</v>
      </c>
      <c r="D18" s="20">
        <v>10488</v>
      </c>
      <c r="E18" s="21">
        <v>63.652363901195606</v>
      </c>
    </row>
    <row r="19" spans="2:5" ht="12" customHeight="1" x14ac:dyDescent="0.2">
      <c r="B19" s="24" t="s">
        <v>12</v>
      </c>
      <c r="C19" s="25">
        <v>3917</v>
      </c>
      <c r="D19" s="25">
        <v>-203</v>
      </c>
      <c r="E19" s="26">
        <v>-5.1825376563696706</v>
      </c>
    </row>
    <row r="20" spans="2:5" ht="12" customHeight="1" x14ac:dyDescent="0.2">
      <c r="B20" s="24" t="s">
        <v>13</v>
      </c>
      <c r="C20" s="25">
        <v>-5</v>
      </c>
      <c r="D20" s="25">
        <v>-7</v>
      </c>
      <c r="E20" s="26">
        <v>140</v>
      </c>
    </row>
    <row r="21" spans="2:5" ht="12" customHeight="1" x14ac:dyDescent="0.2">
      <c r="B21" s="24" t="s">
        <v>14</v>
      </c>
      <c r="C21" s="25">
        <v>12565</v>
      </c>
      <c r="D21" s="25">
        <v>10698</v>
      </c>
      <c r="E21" s="26">
        <v>85.141265419816946</v>
      </c>
    </row>
    <row r="22" spans="2:5" s="4" customFormat="1" ht="12" customHeight="1" x14ac:dyDescent="0.2">
      <c r="B22" s="19" t="s">
        <v>15</v>
      </c>
      <c r="C22" s="20">
        <v>13921</v>
      </c>
      <c r="D22" s="20">
        <v>10792</v>
      </c>
      <c r="E22" s="21">
        <v>77.523166439192579</v>
      </c>
    </row>
    <row r="23" spans="2:5" s="4" customFormat="1" ht="12" customHeight="1" x14ac:dyDescent="0.2">
      <c r="B23" s="24" t="s">
        <v>16</v>
      </c>
      <c r="C23" s="27">
        <v>400</v>
      </c>
      <c r="D23" s="27">
        <v>395</v>
      </c>
      <c r="E23" s="28">
        <v>98.75</v>
      </c>
    </row>
    <row r="24" spans="2:5" ht="12" customHeight="1" x14ac:dyDescent="0.2">
      <c r="B24" s="24" t="s">
        <v>17</v>
      </c>
      <c r="C24" s="27">
        <v>13521</v>
      </c>
      <c r="D24" s="27">
        <v>10397</v>
      </c>
      <c r="E24" s="28">
        <v>76.895200059167223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51828</v>
      </c>
      <c r="D26" s="20">
        <v>36073</v>
      </c>
      <c r="E26" s="21">
        <v>69.601373774793558</v>
      </c>
    </row>
    <row r="27" spans="2:5" ht="12" customHeight="1" x14ac:dyDescent="0.2">
      <c r="B27" s="19" t="s">
        <v>19</v>
      </c>
      <c r="C27" s="20">
        <v>48433</v>
      </c>
      <c r="D27" s="20">
        <v>32720</v>
      </c>
      <c r="E27" s="21">
        <v>67.557244027832269</v>
      </c>
    </row>
    <row r="28" spans="2:5" ht="12" customHeight="1" x14ac:dyDescent="0.2">
      <c r="B28" s="24" t="s">
        <v>20</v>
      </c>
      <c r="C28" s="25">
        <v>42595</v>
      </c>
      <c r="D28" s="25">
        <v>26923</v>
      </c>
      <c r="E28" s="26">
        <v>63.206949172438073</v>
      </c>
    </row>
    <row r="29" spans="2:5" ht="12" customHeight="1" x14ac:dyDescent="0.2">
      <c r="B29" s="24" t="s">
        <v>21</v>
      </c>
      <c r="C29" s="25">
        <v>5838</v>
      </c>
      <c r="D29" s="25">
        <v>5797</v>
      </c>
      <c r="E29" s="26">
        <v>99.297704693388141</v>
      </c>
    </row>
    <row r="30" spans="2:5" ht="12" customHeight="1" x14ac:dyDescent="0.2">
      <c r="B30" s="19" t="s">
        <v>22</v>
      </c>
      <c r="C30" s="22">
        <v>30</v>
      </c>
      <c r="D30" s="22">
        <v>27</v>
      </c>
      <c r="E30" s="23">
        <v>90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26</v>
      </c>
      <c r="D32" s="25">
        <v>25</v>
      </c>
      <c r="E32" s="26">
        <v>96.15384615384616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3365</v>
      </c>
      <c r="D41" s="22">
        <v>3326</v>
      </c>
      <c r="E41" s="23">
        <v>98.841010401188711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28347</v>
      </c>
      <c r="D50" s="22">
        <v>19481</v>
      </c>
      <c r="E50" s="23">
        <v>68.723321691889794</v>
      </c>
      <c r="F50" s="5"/>
    </row>
    <row r="51" spans="2:6" ht="12" customHeight="1" x14ac:dyDescent="0.2">
      <c r="B51" s="19" t="s">
        <v>37</v>
      </c>
      <c r="C51" s="22">
        <v>22636</v>
      </c>
      <c r="D51" s="22">
        <v>20605</v>
      </c>
      <c r="E51" s="23">
        <v>91.027566707898927</v>
      </c>
    </row>
    <row r="52" spans="2:6" ht="12" customHeight="1" x14ac:dyDescent="0.2">
      <c r="B52" s="16" t="s">
        <v>38</v>
      </c>
      <c r="C52" s="17">
        <v>872</v>
      </c>
      <c r="D52" s="17">
        <v>410</v>
      </c>
      <c r="E52" s="23">
        <v>47.018348623853214</v>
      </c>
    </row>
    <row r="53" spans="2:6" ht="12" customHeight="1" x14ac:dyDescent="0.2">
      <c r="B53" s="16" t="s">
        <v>82</v>
      </c>
      <c r="C53" s="29">
        <v>7916</v>
      </c>
      <c r="D53" s="29">
        <v>7651</v>
      </c>
      <c r="E53" s="30">
        <v>96.652349671551292</v>
      </c>
    </row>
    <row r="54" spans="2:6" ht="12" customHeight="1" x14ac:dyDescent="0.2">
      <c r="B54" s="16" t="s">
        <v>39</v>
      </c>
      <c r="C54" s="29">
        <v>3058</v>
      </c>
      <c r="D54" s="29">
        <v>3051</v>
      </c>
      <c r="E54" s="30">
        <v>99.771092217135376</v>
      </c>
    </row>
    <row r="55" spans="2:6" ht="12" customHeight="1" x14ac:dyDescent="0.2">
      <c r="B55" s="31" t="s">
        <v>40</v>
      </c>
      <c r="C55" s="32">
        <v>3054</v>
      </c>
      <c r="D55" s="32">
        <v>3048</v>
      </c>
      <c r="E55" s="33">
        <v>99.803536345776038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3054</v>
      </c>
      <c r="D57" s="29">
        <v>3048</v>
      </c>
      <c r="E57" s="30">
        <v>99.803536345776038</v>
      </c>
    </row>
    <row r="58" spans="2:6" ht="12" customHeight="1" x14ac:dyDescent="0.2">
      <c r="B58" s="31" t="s">
        <v>43</v>
      </c>
      <c r="C58" s="35">
        <v>4</v>
      </c>
      <c r="D58" s="35">
        <v>3</v>
      </c>
      <c r="E58" s="36">
        <v>75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4</v>
      </c>
      <c r="D60" s="38">
        <v>3</v>
      </c>
      <c r="E60" s="39">
        <v>75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1769</v>
      </c>
      <c r="D64" s="29">
        <v>1769</v>
      </c>
      <c r="E64" s="30">
        <v>100</v>
      </c>
    </row>
    <row r="65" spans="2:5" ht="12" customHeight="1" x14ac:dyDescent="0.2">
      <c r="B65" s="16" t="s">
        <v>48</v>
      </c>
      <c r="C65" s="29">
        <v>1769</v>
      </c>
      <c r="D65" s="29">
        <v>1769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3079</v>
      </c>
      <c r="D67" s="29">
        <v>2823</v>
      </c>
      <c r="E67" s="30">
        <v>91.685612211757061</v>
      </c>
    </row>
    <row r="68" spans="2:5" ht="12" customHeight="1" x14ac:dyDescent="0.2">
      <c r="B68" s="16" t="s">
        <v>51</v>
      </c>
      <c r="C68" s="29">
        <v>2807</v>
      </c>
      <c r="D68" s="29">
        <v>2551</v>
      </c>
      <c r="E68" s="30">
        <v>90.879942999643745</v>
      </c>
    </row>
    <row r="69" spans="2:5" ht="12" customHeight="1" x14ac:dyDescent="0.2">
      <c r="B69" s="16" t="s">
        <v>88</v>
      </c>
      <c r="C69" s="29">
        <v>272</v>
      </c>
      <c r="D69" s="29">
        <v>272</v>
      </c>
      <c r="E69" s="30">
        <v>100</v>
      </c>
    </row>
    <row r="70" spans="2:5" ht="12" customHeight="1" x14ac:dyDescent="0.2">
      <c r="B70" s="16" t="s">
        <v>52</v>
      </c>
      <c r="C70" s="17">
        <v>10</v>
      </c>
      <c r="D70" s="17">
        <v>8</v>
      </c>
      <c r="E70" s="18">
        <v>80</v>
      </c>
    </row>
    <row r="71" spans="2:5" ht="12" customHeight="1" x14ac:dyDescent="0.2">
      <c r="B71" s="16" t="s">
        <v>83</v>
      </c>
      <c r="C71" s="29">
        <v>47</v>
      </c>
      <c r="D71" s="29">
        <v>47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47</v>
      </c>
      <c r="D73" s="32">
        <v>47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47</v>
      </c>
      <c r="D75" s="40">
        <v>47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38885</v>
      </c>
      <c r="D77" s="29">
        <v>14868</v>
      </c>
      <c r="E77" s="30">
        <v>38.235823582358236</v>
      </c>
    </row>
    <row r="78" spans="2:5" ht="12" customHeight="1" x14ac:dyDescent="0.2">
      <c r="B78" s="16" t="s">
        <v>57</v>
      </c>
      <c r="C78" s="29">
        <v>4702</v>
      </c>
      <c r="D78" s="29">
        <v>391</v>
      </c>
      <c r="E78" s="30">
        <v>8.3156103785623152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4392</v>
      </c>
      <c r="D81" s="29">
        <v>81</v>
      </c>
      <c r="E81" s="30">
        <v>1.8442622950819672</v>
      </c>
    </row>
    <row r="82" spans="2:5" ht="12" customHeight="1" x14ac:dyDescent="0.2">
      <c r="B82" s="16" t="s">
        <v>61</v>
      </c>
      <c r="C82" s="29">
        <v>310</v>
      </c>
      <c r="D82" s="29">
        <v>310</v>
      </c>
      <c r="E82" s="30">
        <v>100</v>
      </c>
    </row>
    <row r="83" spans="2:5" ht="12" customHeight="1" x14ac:dyDescent="0.2">
      <c r="B83" s="16" t="s">
        <v>62</v>
      </c>
      <c r="C83" s="29">
        <v>437</v>
      </c>
      <c r="D83" s="29">
        <v>272</v>
      </c>
      <c r="E83" s="30">
        <v>62.242562929061783</v>
      </c>
    </row>
    <row r="84" spans="2:5" ht="12" customHeight="1" x14ac:dyDescent="0.2">
      <c r="B84" s="16" t="s">
        <v>63</v>
      </c>
      <c r="C84" s="29">
        <v>383</v>
      </c>
      <c r="D84" s="29">
        <v>223</v>
      </c>
      <c r="E84" s="30">
        <v>58.224543080939952</v>
      </c>
    </row>
    <row r="85" spans="2:5" ht="12" customHeight="1" x14ac:dyDescent="0.2">
      <c r="B85" s="31" t="s">
        <v>64</v>
      </c>
      <c r="C85" s="32">
        <v>54</v>
      </c>
      <c r="D85" s="32">
        <v>49</v>
      </c>
      <c r="E85" s="33">
        <v>90.740740740740748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54</v>
      </c>
      <c r="D94" s="38">
        <v>49</v>
      </c>
      <c r="E94" s="39">
        <v>90.740740740740748</v>
      </c>
    </row>
    <row r="95" spans="2:5" ht="12" customHeight="1" x14ac:dyDescent="0.2">
      <c r="B95" s="16" t="s">
        <v>73</v>
      </c>
      <c r="C95" s="32">
        <v>28594</v>
      </c>
      <c r="D95" s="32">
        <v>9763</v>
      </c>
      <c r="E95" s="33">
        <v>34.143526613974963</v>
      </c>
    </row>
    <row r="96" spans="2:5" ht="12" customHeight="1" x14ac:dyDescent="0.2">
      <c r="B96" s="16" t="s">
        <v>74</v>
      </c>
      <c r="C96" s="29">
        <v>1026</v>
      </c>
      <c r="D96" s="29">
        <v>718</v>
      </c>
      <c r="E96" s="30">
        <v>69.980506822612085</v>
      </c>
    </row>
    <row r="97" spans="2:5" ht="12" customHeight="1" x14ac:dyDescent="0.2">
      <c r="B97" s="16" t="s">
        <v>75</v>
      </c>
      <c r="C97" s="29">
        <v>14142</v>
      </c>
      <c r="D97" s="29">
        <v>5580</v>
      </c>
      <c r="E97" s="30">
        <v>39.456936784047521</v>
      </c>
    </row>
    <row r="98" spans="2:5" ht="12" customHeight="1" x14ac:dyDescent="0.2">
      <c r="B98" s="16" t="s">
        <v>76</v>
      </c>
      <c r="C98" s="29">
        <v>13401</v>
      </c>
      <c r="D98" s="29">
        <v>3440</v>
      </c>
      <c r="E98" s="30">
        <v>25.669726139840311</v>
      </c>
    </row>
    <row r="99" spans="2:5" ht="12" customHeight="1" x14ac:dyDescent="0.2">
      <c r="B99" s="16" t="s">
        <v>77</v>
      </c>
      <c r="C99" s="29">
        <v>25</v>
      </c>
      <c r="D99" s="29">
        <v>25</v>
      </c>
      <c r="E99" s="30"/>
    </row>
    <row r="100" spans="2:5" ht="12" customHeight="1" x14ac:dyDescent="0.2">
      <c r="B100" s="16" t="s">
        <v>78</v>
      </c>
      <c r="C100" s="17">
        <v>5152</v>
      </c>
      <c r="D100" s="17">
        <v>4442</v>
      </c>
      <c r="E100" s="18">
        <v>86.218944099378874</v>
      </c>
    </row>
    <row r="101" spans="2:5" ht="12" customHeight="1" x14ac:dyDescent="0.2">
      <c r="B101" s="16" t="s">
        <v>84</v>
      </c>
      <c r="C101" s="29">
        <v>10798</v>
      </c>
      <c r="D101" s="29">
        <v>10798</v>
      </c>
      <c r="E101" s="18">
        <v>100</v>
      </c>
    </row>
    <row r="102" spans="2:5" ht="12" customHeight="1" x14ac:dyDescent="0.2">
      <c r="B102" s="16" t="s">
        <v>79</v>
      </c>
      <c r="C102" s="29">
        <v>10798</v>
      </c>
      <c r="D102" s="29">
        <v>10798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6DB90803-9672-4D1C-B224-7937CF72BF7D}"/>
    <hyperlink ref="D4" location="ŞUBAT!A1" display="ŞUBAT" xr:uid="{FA0A106F-9671-45EE-9895-EE3A8929E8C6}"/>
    <hyperlink ref="E4" location="MART!A1" display="MART" xr:uid="{F382A3F9-FE50-4B4A-9ED4-7649EECA857F}"/>
    <hyperlink ref="C5" location="NİSAN!A1" display="NİSAN" xr:uid="{6153660E-51F6-4971-97FF-208B1F8B5FAB}"/>
    <hyperlink ref="D5" location="MAYIS!A1" display="MAYIS" xr:uid="{0D849DFB-CF8D-4BF7-A942-2B88E5CA1C9B}"/>
    <hyperlink ref="E5" location="HAZİRAN!A1" display="HAZİRAN" xr:uid="{91A6EB07-5FEE-4A9B-A9EC-FDD9A5C50695}"/>
    <hyperlink ref="C6" location="TEMMUZ!A1" display="TEMMUZ" xr:uid="{59C17A97-984B-45A8-8415-57682027CE13}"/>
    <hyperlink ref="D6" location="AĞUSTOS!A1" display="AĞUSTOS" xr:uid="{6CDC7C5B-9B08-47DC-8A9D-A770CD0D7893}"/>
    <hyperlink ref="E6" location="EYLÜL!A1" display="EYÜL" xr:uid="{F08D62FC-2982-4442-B898-4C499C22C5C7}"/>
    <hyperlink ref="C7" location="EKİM!A1" display="EKİM " xr:uid="{E0199E22-9CE4-4C8E-97EC-2525D4326929}"/>
    <hyperlink ref="D7" location="KASIM!A1" display="KASIM" xr:uid="{FF2508CD-DA40-4AD7-B898-18A25861E25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C8C3-699D-4D6B-9C45-E3F8851DF5B3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116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260416</v>
      </c>
      <c r="D10" s="17">
        <v>185890</v>
      </c>
      <c r="E10" s="18">
        <v>71.381942737773414</v>
      </c>
    </row>
    <row r="11" spans="2:5" ht="12" customHeight="1" x14ac:dyDescent="0.2">
      <c r="B11" s="19" t="s">
        <v>4</v>
      </c>
      <c r="C11" s="20">
        <v>207645</v>
      </c>
      <c r="D11" s="20">
        <v>155789</v>
      </c>
      <c r="E11" s="21">
        <v>75.026607912543042</v>
      </c>
    </row>
    <row r="12" spans="2:5" ht="12" customHeight="1" x14ac:dyDescent="0.2">
      <c r="B12" s="19" t="s">
        <v>5</v>
      </c>
      <c r="C12" s="20">
        <v>102208</v>
      </c>
      <c r="D12" s="20">
        <v>78849</v>
      </c>
      <c r="E12" s="21">
        <v>77.145624608641199</v>
      </c>
    </row>
    <row r="13" spans="2:5" ht="12" customHeight="1" x14ac:dyDescent="0.2">
      <c r="B13" s="19" t="s">
        <v>6</v>
      </c>
      <c r="C13" s="22">
        <v>89822</v>
      </c>
      <c r="D13" s="22">
        <v>71037</v>
      </c>
      <c r="E13" s="23">
        <v>79.086415354812857</v>
      </c>
    </row>
    <row r="14" spans="2:5" ht="12" customHeight="1" x14ac:dyDescent="0.2">
      <c r="B14" s="24" t="s">
        <v>7</v>
      </c>
      <c r="C14" s="25">
        <v>9495</v>
      </c>
      <c r="D14" s="25">
        <v>5821</v>
      </c>
      <c r="E14" s="26">
        <v>61.305950500263293</v>
      </c>
    </row>
    <row r="15" spans="2:5" ht="12" customHeight="1" x14ac:dyDescent="0.2">
      <c r="B15" s="24" t="s">
        <v>8</v>
      </c>
      <c r="C15" s="25">
        <v>324</v>
      </c>
      <c r="D15" s="25">
        <v>79</v>
      </c>
      <c r="E15" s="26">
        <v>24.382716049382715</v>
      </c>
    </row>
    <row r="16" spans="2:5" ht="12" customHeight="1" x14ac:dyDescent="0.2">
      <c r="B16" s="24" t="s">
        <v>9</v>
      </c>
      <c r="C16" s="25">
        <v>76484</v>
      </c>
      <c r="D16" s="25">
        <v>62365</v>
      </c>
      <c r="E16" s="26">
        <v>81.539929919983265</v>
      </c>
    </row>
    <row r="17" spans="2:5" ht="12" customHeight="1" x14ac:dyDescent="0.2">
      <c r="B17" s="24" t="s">
        <v>10</v>
      </c>
      <c r="C17" s="25">
        <v>3519</v>
      </c>
      <c r="D17" s="25">
        <v>2772</v>
      </c>
      <c r="E17" s="26">
        <v>78.772378516624045</v>
      </c>
    </row>
    <row r="18" spans="2:5" ht="12" customHeight="1" x14ac:dyDescent="0.2">
      <c r="B18" s="19" t="s">
        <v>11</v>
      </c>
      <c r="C18" s="20">
        <v>12386</v>
      </c>
      <c r="D18" s="20">
        <v>7812</v>
      </c>
      <c r="E18" s="21">
        <v>63.071209430001616</v>
      </c>
    </row>
    <row r="19" spans="2:5" ht="12" customHeight="1" x14ac:dyDescent="0.2">
      <c r="B19" s="24" t="s">
        <v>12</v>
      </c>
      <c r="C19" s="25">
        <v>3820</v>
      </c>
      <c r="D19" s="25">
        <v>-396</v>
      </c>
      <c r="E19" s="26">
        <v>-10.366492146596858</v>
      </c>
    </row>
    <row r="20" spans="2:5" ht="12" customHeight="1" x14ac:dyDescent="0.2">
      <c r="B20" s="24" t="s">
        <v>13</v>
      </c>
      <c r="C20" s="25">
        <v>-5</v>
      </c>
      <c r="D20" s="25">
        <v>-7</v>
      </c>
      <c r="E20" s="26">
        <v>140</v>
      </c>
    </row>
    <row r="21" spans="2:5" ht="12" customHeight="1" x14ac:dyDescent="0.2">
      <c r="B21" s="24" t="s">
        <v>14</v>
      </c>
      <c r="C21" s="25">
        <v>8571</v>
      </c>
      <c r="D21" s="25">
        <v>8215</v>
      </c>
      <c r="E21" s="26">
        <v>95.846458989616139</v>
      </c>
    </row>
    <row r="22" spans="2:5" s="4" customFormat="1" ht="12" customHeight="1" x14ac:dyDescent="0.2">
      <c r="B22" s="19" t="s">
        <v>15</v>
      </c>
      <c r="C22" s="20">
        <v>13892</v>
      </c>
      <c r="D22" s="20">
        <v>10408</v>
      </c>
      <c r="E22" s="21">
        <v>74.920817736826947</v>
      </c>
    </row>
    <row r="23" spans="2:5" s="4" customFormat="1" ht="12" customHeight="1" x14ac:dyDescent="0.2">
      <c r="B23" s="24" t="s">
        <v>16</v>
      </c>
      <c r="C23" s="27">
        <v>394</v>
      </c>
      <c r="D23" s="27">
        <v>390</v>
      </c>
      <c r="E23" s="28">
        <v>98.984771573604064</v>
      </c>
    </row>
    <row r="24" spans="2:5" ht="12" customHeight="1" x14ac:dyDescent="0.2">
      <c r="B24" s="24" t="s">
        <v>17</v>
      </c>
      <c r="C24" s="27">
        <v>13498</v>
      </c>
      <c r="D24" s="27">
        <v>10018</v>
      </c>
      <c r="E24" s="28">
        <v>74.218402726329828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44764</v>
      </c>
      <c r="D26" s="20">
        <v>30826</v>
      </c>
      <c r="E26" s="21">
        <v>68.863372352783486</v>
      </c>
    </row>
    <row r="27" spans="2:5" ht="12" customHeight="1" x14ac:dyDescent="0.2">
      <c r="B27" s="19" t="s">
        <v>19</v>
      </c>
      <c r="C27" s="20">
        <v>41722</v>
      </c>
      <c r="D27" s="20">
        <v>27826</v>
      </c>
      <c r="E27" s="21">
        <v>66.693830592972532</v>
      </c>
    </row>
    <row r="28" spans="2:5" ht="12" customHeight="1" x14ac:dyDescent="0.2">
      <c r="B28" s="24" t="s">
        <v>20</v>
      </c>
      <c r="C28" s="25">
        <v>36683</v>
      </c>
      <c r="D28" s="25">
        <v>22827</v>
      </c>
      <c r="E28" s="26">
        <v>62.227734918081943</v>
      </c>
    </row>
    <row r="29" spans="2:5" ht="12" customHeight="1" x14ac:dyDescent="0.2">
      <c r="B29" s="24" t="s">
        <v>21</v>
      </c>
      <c r="C29" s="25">
        <v>5039</v>
      </c>
      <c r="D29" s="25">
        <v>4999</v>
      </c>
      <c r="E29" s="26">
        <v>99.206191704703315</v>
      </c>
    </row>
    <row r="30" spans="2:5" ht="12" customHeight="1" x14ac:dyDescent="0.2">
      <c r="B30" s="19" t="s">
        <v>22</v>
      </c>
      <c r="C30" s="22">
        <v>30</v>
      </c>
      <c r="D30" s="22">
        <v>27</v>
      </c>
      <c r="E30" s="23">
        <v>90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26</v>
      </c>
      <c r="D32" s="25">
        <v>25</v>
      </c>
      <c r="E32" s="26">
        <v>96.15384615384616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3012</v>
      </c>
      <c r="D41" s="22">
        <v>2973</v>
      </c>
      <c r="E41" s="23">
        <v>98.705179282868528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26113</v>
      </c>
      <c r="D50" s="22">
        <v>17543</v>
      </c>
      <c r="E50" s="23">
        <v>67.181097537624936</v>
      </c>
      <c r="F50" s="5"/>
    </row>
    <row r="51" spans="2:6" ht="12" customHeight="1" x14ac:dyDescent="0.2">
      <c r="B51" s="19" t="s">
        <v>37</v>
      </c>
      <c r="C51" s="22">
        <v>19796</v>
      </c>
      <c r="D51" s="22">
        <v>17756</v>
      </c>
      <c r="E51" s="23">
        <v>89.694887856132553</v>
      </c>
    </row>
    <row r="52" spans="2:6" ht="12" customHeight="1" x14ac:dyDescent="0.2">
      <c r="B52" s="16" t="s">
        <v>38</v>
      </c>
      <c r="C52" s="17">
        <v>872</v>
      </c>
      <c r="D52" s="17">
        <v>407</v>
      </c>
      <c r="E52" s="23">
        <v>46.674311926605505</v>
      </c>
    </row>
    <row r="53" spans="2:6" ht="12" customHeight="1" x14ac:dyDescent="0.2">
      <c r="B53" s="16" t="s">
        <v>82</v>
      </c>
      <c r="C53" s="29">
        <v>7067</v>
      </c>
      <c r="D53" s="29">
        <v>6796</v>
      </c>
      <c r="E53" s="30">
        <v>96.165275222866839</v>
      </c>
    </row>
    <row r="54" spans="2:6" ht="12" customHeight="1" x14ac:dyDescent="0.2">
      <c r="B54" s="16" t="s">
        <v>39</v>
      </c>
      <c r="C54" s="29">
        <v>2670</v>
      </c>
      <c r="D54" s="29">
        <v>2663</v>
      </c>
      <c r="E54" s="30">
        <v>99.737827715355806</v>
      </c>
    </row>
    <row r="55" spans="2:6" ht="12" customHeight="1" x14ac:dyDescent="0.2">
      <c r="B55" s="31" t="s">
        <v>40</v>
      </c>
      <c r="C55" s="32">
        <v>2667</v>
      </c>
      <c r="D55" s="32">
        <v>2661</v>
      </c>
      <c r="E55" s="33">
        <v>99.775028121484809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2667</v>
      </c>
      <c r="D57" s="29">
        <v>2661</v>
      </c>
      <c r="E57" s="30">
        <v>99.775028121484809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1700</v>
      </c>
      <c r="D64" s="29">
        <v>1700</v>
      </c>
      <c r="E64" s="30">
        <v>100</v>
      </c>
    </row>
    <row r="65" spans="2:5" ht="12" customHeight="1" x14ac:dyDescent="0.2">
      <c r="B65" s="16" t="s">
        <v>48</v>
      </c>
      <c r="C65" s="29">
        <v>1700</v>
      </c>
      <c r="D65" s="29">
        <v>1700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2687</v>
      </c>
      <c r="D67" s="29">
        <v>2424</v>
      </c>
      <c r="E67" s="30">
        <v>90.212132489765537</v>
      </c>
    </row>
    <row r="68" spans="2:5" ht="12" customHeight="1" x14ac:dyDescent="0.2">
      <c r="B68" s="16" t="s">
        <v>51</v>
      </c>
      <c r="C68" s="29">
        <v>2467</v>
      </c>
      <c r="D68" s="29">
        <v>2204</v>
      </c>
      <c r="E68" s="30">
        <v>89.339278475881628</v>
      </c>
    </row>
    <row r="69" spans="2:5" ht="12" customHeight="1" x14ac:dyDescent="0.2">
      <c r="B69" s="16" t="s">
        <v>88</v>
      </c>
      <c r="C69" s="29">
        <v>220</v>
      </c>
      <c r="D69" s="29">
        <v>220</v>
      </c>
      <c r="E69" s="30">
        <v>100</v>
      </c>
    </row>
    <row r="70" spans="2:5" ht="12" customHeight="1" x14ac:dyDescent="0.2">
      <c r="B70" s="16" t="s">
        <v>52</v>
      </c>
      <c r="C70" s="17">
        <v>10</v>
      </c>
      <c r="D70" s="17">
        <v>9</v>
      </c>
      <c r="E70" s="18">
        <v>90</v>
      </c>
    </row>
    <row r="71" spans="2:5" ht="12" customHeight="1" x14ac:dyDescent="0.2">
      <c r="B71" s="16" t="s">
        <v>83</v>
      </c>
      <c r="C71" s="29">
        <v>44</v>
      </c>
      <c r="D71" s="29">
        <v>44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44</v>
      </c>
      <c r="D73" s="32">
        <v>44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44</v>
      </c>
      <c r="D75" s="40">
        <v>44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35137</v>
      </c>
      <c r="D77" s="29">
        <v>12738</v>
      </c>
      <c r="E77" s="30">
        <v>36.252383527335859</v>
      </c>
    </row>
    <row r="78" spans="2:5" ht="12" customHeight="1" x14ac:dyDescent="0.2">
      <c r="B78" s="16" t="s">
        <v>57</v>
      </c>
      <c r="C78" s="29">
        <v>3532</v>
      </c>
      <c r="D78" s="29">
        <v>355</v>
      </c>
      <c r="E78" s="30">
        <v>10.05096262740657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3247</v>
      </c>
      <c r="D81" s="29">
        <v>70</v>
      </c>
      <c r="E81" s="30">
        <v>2.1558361564521098</v>
      </c>
    </row>
    <row r="82" spans="2:5" ht="12" customHeight="1" x14ac:dyDescent="0.2">
      <c r="B82" s="16" t="s">
        <v>61</v>
      </c>
      <c r="C82" s="29">
        <v>285</v>
      </c>
      <c r="D82" s="29">
        <v>285</v>
      </c>
      <c r="E82" s="30">
        <v>100</v>
      </c>
    </row>
    <row r="83" spans="2:5" ht="12" customHeight="1" x14ac:dyDescent="0.2">
      <c r="B83" s="16" t="s">
        <v>62</v>
      </c>
      <c r="C83" s="29">
        <v>437</v>
      </c>
      <c r="D83" s="29">
        <v>250</v>
      </c>
      <c r="E83" s="30">
        <v>57.208237986270028</v>
      </c>
    </row>
    <row r="84" spans="2:5" ht="12" customHeight="1" x14ac:dyDescent="0.2">
      <c r="B84" s="16" t="s">
        <v>63</v>
      </c>
      <c r="C84" s="29">
        <v>383</v>
      </c>
      <c r="D84" s="29">
        <v>202</v>
      </c>
      <c r="E84" s="30">
        <v>52.74151436031331</v>
      </c>
    </row>
    <row r="85" spans="2:5" ht="12" customHeight="1" x14ac:dyDescent="0.2">
      <c r="B85" s="31" t="s">
        <v>64</v>
      </c>
      <c r="C85" s="32">
        <v>54</v>
      </c>
      <c r="D85" s="32">
        <v>48</v>
      </c>
      <c r="E85" s="33">
        <v>88.888888888888886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54</v>
      </c>
      <c r="D94" s="38">
        <v>48</v>
      </c>
      <c r="E94" s="39">
        <v>88.888888888888886</v>
      </c>
    </row>
    <row r="95" spans="2:5" ht="12" customHeight="1" x14ac:dyDescent="0.2">
      <c r="B95" s="16" t="s">
        <v>73</v>
      </c>
      <c r="C95" s="32">
        <v>26748</v>
      </c>
      <c r="D95" s="32">
        <v>8408</v>
      </c>
      <c r="E95" s="33">
        <v>31.434125915956336</v>
      </c>
    </row>
    <row r="96" spans="2:5" ht="12" customHeight="1" x14ac:dyDescent="0.2">
      <c r="B96" s="16" t="s">
        <v>74</v>
      </c>
      <c r="C96" s="29">
        <v>916</v>
      </c>
      <c r="D96" s="29">
        <v>605</v>
      </c>
      <c r="E96" s="30">
        <v>66.048034934497807</v>
      </c>
    </row>
    <row r="97" spans="2:5" ht="12" customHeight="1" x14ac:dyDescent="0.2">
      <c r="B97" s="16" t="s">
        <v>75</v>
      </c>
      <c r="C97" s="29">
        <v>13186</v>
      </c>
      <c r="D97" s="29">
        <v>4861</v>
      </c>
      <c r="E97" s="30">
        <v>36.864856666161074</v>
      </c>
    </row>
    <row r="98" spans="2:5" ht="12" customHeight="1" x14ac:dyDescent="0.2">
      <c r="B98" s="16" t="s">
        <v>76</v>
      </c>
      <c r="C98" s="29">
        <v>12625</v>
      </c>
      <c r="D98" s="29">
        <v>2921</v>
      </c>
      <c r="E98" s="30">
        <v>23.136633663366339</v>
      </c>
    </row>
    <row r="99" spans="2:5" ht="12" customHeight="1" x14ac:dyDescent="0.2">
      <c r="B99" s="16" t="s">
        <v>77</v>
      </c>
      <c r="C99" s="29">
        <v>21</v>
      </c>
      <c r="D99" s="29">
        <v>21</v>
      </c>
      <c r="E99" s="30"/>
    </row>
    <row r="100" spans="2:5" ht="12" customHeight="1" x14ac:dyDescent="0.2">
      <c r="B100" s="16" t="s">
        <v>78</v>
      </c>
      <c r="C100" s="17">
        <v>4420</v>
      </c>
      <c r="D100" s="17">
        <v>3725</v>
      </c>
      <c r="E100" s="18">
        <v>84.276018099547514</v>
      </c>
    </row>
    <row r="101" spans="2:5" ht="12" customHeight="1" x14ac:dyDescent="0.2">
      <c r="B101" s="16" t="s">
        <v>84</v>
      </c>
      <c r="C101" s="29">
        <v>10523</v>
      </c>
      <c r="D101" s="29">
        <v>10523</v>
      </c>
      <c r="E101" s="18">
        <v>100</v>
      </c>
    </row>
    <row r="102" spans="2:5" ht="12" customHeight="1" x14ac:dyDescent="0.2">
      <c r="B102" s="16" t="s">
        <v>79</v>
      </c>
      <c r="C102" s="29">
        <v>10523</v>
      </c>
      <c r="D102" s="29">
        <v>10523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C434A769-3A7F-4C5A-8E75-A41AB5F389D4}"/>
    <hyperlink ref="D4" location="ŞUBAT!A1" display="ŞUBAT" xr:uid="{271C6D15-A233-4B81-8F4B-4034C7EE7CED}"/>
    <hyperlink ref="E4" location="MART!A1" display="MART" xr:uid="{5A7C2AEE-015F-4B61-9B4B-E955B63A0C4A}"/>
    <hyperlink ref="C5" location="NİSAN!A1" display="NİSAN" xr:uid="{13828868-A4CD-4773-BAF0-5E02F4F6A9EA}"/>
    <hyperlink ref="D5" location="MAYIS!A1" display="MAYIS" xr:uid="{09F63064-33F1-4C71-BE95-286EDF40B5AC}"/>
    <hyperlink ref="E5" location="HAZİRAN!A1" display="HAZİRAN" xr:uid="{C8B47A24-2264-457A-BC1D-9211FE524161}"/>
    <hyperlink ref="C6" location="TEMMUZ!A1" display="TEMMUZ" xr:uid="{F8CE8A9B-465F-4C0D-AD37-782B8E778F76}"/>
    <hyperlink ref="D6" location="AĞUSTOS!A1" display="AĞUSTOS" xr:uid="{FCEA6E2A-F378-4E7F-8471-EED9F775A71E}"/>
    <hyperlink ref="E6" location="EYLÜL!A1" display="EYÜL" xr:uid="{215CE703-F43F-4ABA-9C9B-6811931898BC}"/>
    <hyperlink ref="C7" location="EKİM!A1" display="EKİM " xr:uid="{6E341892-63D2-4045-A3C5-8EE237E03944}"/>
    <hyperlink ref="D7" location="KASIM!A1" display="KASIM" xr:uid="{C490E842-6B10-4F0F-9512-BC67984BDB6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5845-ACDB-422C-80A1-E0D91710287C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114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234951</v>
      </c>
      <c r="D10" s="17">
        <v>159971</v>
      </c>
      <c r="E10" s="18">
        <v>68.086962813522817</v>
      </c>
    </row>
    <row r="11" spans="2:5" ht="12" customHeight="1" x14ac:dyDescent="0.2">
      <c r="B11" s="19" t="s">
        <v>4</v>
      </c>
      <c r="C11" s="20">
        <v>186532</v>
      </c>
      <c r="D11" s="20">
        <v>133932</v>
      </c>
      <c r="E11" s="21">
        <v>71.801085068513714</v>
      </c>
    </row>
    <row r="12" spans="2:5" ht="12" customHeight="1" x14ac:dyDescent="0.2">
      <c r="B12" s="19" t="s">
        <v>5</v>
      </c>
      <c r="C12" s="20">
        <v>92653</v>
      </c>
      <c r="D12" s="20">
        <v>68690</v>
      </c>
      <c r="E12" s="21">
        <v>74.136833130065952</v>
      </c>
    </row>
    <row r="13" spans="2:5" ht="12" customHeight="1" x14ac:dyDescent="0.2">
      <c r="B13" s="19" t="s">
        <v>6</v>
      </c>
      <c r="C13" s="22">
        <v>78474</v>
      </c>
      <c r="D13" s="22">
        <v>59573</v>
      </c>
      <c r="E13" s="23">
        <v>75.914315569487982</v>
      </c>
    </row>
    <row r="14" spans="2:5" ht="12" customHeight="1" x14ac:dyDescent="0.2">
      <c r="B14" s="24" t="s">
        <v>7</v>
      </c>
      <c r="C14" s="25">
        <v>9459</v>
      </c>
      <c r="D14" s="25">
        <v>5682</v>
      </c>
      <c r="E14" s="26">
        <v>60.069774817634006</v>
      </c>
    </row>
    <row r="15" spans="2:5" ht="12" customHeight="1" x14ac:dyDescent="0.2">
      <c r="B15" s="24" t="s">
        <v>8</v>
      </c>
      <c r="C15" s="25">
        <v>323</v>
      </c>
      <c r="D15" s="25">
        <v>76</v>
      </c>
      <c r="E15" s="26">
        <v>23.52941176470588</v>
      </c>
    </row>
    <row r="16" spans="2:5" ht="12" customHeight="1" x14ac:dyDescent="0.2">
      <c r="B16" s="24" t="s">
        <v>9</v>
      </c>
      <c r="C16" s="25">
        <v>65214</v>
      </c>
      <c r="D16" s="25">
        <v>51113</v>
      </c>
      <c r="E16" s="26">
        <v>78.37734228846567</v>
      </c>
    </row>
    <row r="17" spans="2:5" ht="12" customHeight="1" x14ac:dyDescent="0.2">
      <c r="B17" s="24" t="s">
        <v>10</v>
      </c>
      <c r="C17" s="25">
        <v>3478</v>
      </c>
      <c r="D17" s="25">
        <v>2702</v>
      </c>
      <c r="E17" s="26">
        <v>77.688326624496838</v>
      </c>
    </row>
    <row r="18" spans="2:5" ht="12" customHeight="1" x14ac:dyDescent="0.2">
      <c r="B18" s="19" t="s">
        <v>11</v>
      </c>
      <c r="C18" s="20">
        <v>14179</v>
      </c>
      <c r="D18" s="20">
        <v>9117</v>
      </c>
      <c r="E18" s="21">
        <v>64.299315889696032</v>
      </c>
    </row>
    <row r="19" spans="2:5" ht="12" customHeight="1" x14ac:dyDescent="0.2">
      <c r="B19" s="24" t="s">
        <v>12</v>
      </c>
      <c r="C19" s="25">
        <v>5380</v>
      </c>
      <c r="D19" s="25">
        <v>944</v>
      </c>
      <c r="E19" s="26">
        <v>17.54646840148699</v>
      </c>
    </row>
    <row r="20" spans="2:5" ht="12" customHeight="1" x14ac:dyDescent="0.2">
      <c r="B20" s="24" t="s">
        <v>13</v>
      </c>
      <c r="C20" s="25">
        <v>-5</v>
      </c>
      <c r="D20" s="25">
        <v>-7</v>
      </c>
      <c r="E20" s="26">
        <v>140</v>
      </c>
    </row>
    <row r="21" spans="2:5" ht="12" customHeight="1" x14ac:dyDescent="0.2">
      <c r="B21" s="24" t="s">
        <v>14</v>
      </c>
      <c r="C21" s="25">
        <v>8804</v>
      </c>
      <c r="D21" s="25">
        <v>8180</v>
      </c>
      <c r="E21" s="26">
        <v>92.912312585188545</v>
      </c>
    </row>
    <row r="22" spans="2:5" s="4" customFormat="1" ht="12" customHeight="1" x14ac:dyDescent="0.2">
      <c r="B22" s="19" t="s">
        <v>15</v>
      </c>
      <c r="C22" s="20">
        <v>13861</v>
      </c>
      <c r="D22" s="20">
        <v>10044</v>
      </c>
      <c r="E22" s="21">
        <v>72.462304307048555</v>
      </c>
    </row>
    <row r="23" spans="2:5" s="4" customFormat="1" ht="12" customHeight="1" x14ac:dyDescent="0.2">
      <c r="B23" s="24" t="s">
        <v>16</v>
      </c>
      <c r="C23" s="27">
        <v>385</v>
      </c>
      <c r="D23" s="27">
        <v>381</v>
      </c>
      <c r="E23" s="28">
        <v>98.961038961038966</v>
      </c>
    </row>
    <row r="24" spans="2:5" ht="12" customHeight="1" x14ac:dyDescent="0.2">
      <c r="B24" s="24" t="s">
        <v>17</v>
      </c>
      <c r="C24" s="27">
        <v>13476</v>
      </c>
      <c r="D24" s="27">
        <v>9663</v>
      </c>
      <c r="E24" s="28">
        <v>71.705253784505786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38460</v>
      </c>
      <c r="D26" s="20">
        <v>25273</v>
      </c>
      <c r="E26" s="21">
        <v>65.712428497139882</v>
      </c>
    </row>
    <row r="27" spans="2:5" ht="12" customHeight="1" x14ac:dyDescent="0.2">
      <c r="B27" s="19" t="s">
        <v>19</v>
      </c>
      <c r="C27" s="20">
        <v>35843</v>
      </c>
      <c r="D27" s="20">
        <v>22698</v>
      </c>
      <c r="E27" s="21">
        <v>63.326172474402256</v>
      </c>
    </row>
    <row r="28" spans="2:5" ht="12" customHeight="1" x14ac:dyDescent="0.2">
      <c r="B28" s="24" t="s">
        <v>20</v>
      </c>
      <c r="C28" s="25">
        <v>31910</v>
      </c>
      <c r="D28" s="25">
        <v>18806</v>
      </c>
      <c r="E28" s="26">
        <v>58.934503290504544</v>
      </c>
    </row>
    <row r="29" spans="2:5" ht="12" customHeight="1" x14ac:dyDescent="0.2">
      <c r="B29" s="24" t="s">
        <v>21</v>
      </c>
      <c r="C29" s="25">
        <v>3933</v>
      </c>
      <c r="D29" s="25">
        <v>3892</v>
      </c>
      <c r="E29" s="26">
        <v>98.957538774472411</v>
      </c>
    </row>
    <row r="30" spans="2:5" ht="12" customHeight="1" x14ac:dyDescent="0.2">
      <c r="B30" s="19" t="s">
        <v>22</v>
      </c>
      <c r="C30" s="22">
        <v>28</v>
      </c>
      <c r="D30" s="22">
        <v>25</v>
      </c>
      <c r="E30" s="23">
        <v>89.285714285714292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24</v>
      </c>
      <c r="D32" s="25">
        <v>23</v>
      </c>
      <c r="E32" s="26">
        <v>95.833333333333343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2589</v>
      </c>
      <c r="D41" s="22">
        <v>2550</v>
      </c>
      <c r="E41" s="23">
        <v>98.493626882966396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24041</v>
      </c>
      <c r="D50" s="22">
        <v>14402</v>
      </c>
      <c r="E50" s="23">
        <v>59.905993927041301</v>
      </c>
      <c r="F50" s="5"/>
    </row>
    <row r="51" spans="2:6" ht="12" customHeight="1" x14ac:dyDescent="0.2">
      <c r="B51" s="19" t="s">
        <v>37</v>
      </c>
      <c r="C51" s="22">
        <v>17279</v>
      </c>
      <c r="D51" s="22">
        <v>15325</v>
      </c>
      <c r="E51" s="23">
        <v>88.691475201111174</v>
      </c>
    </row>
    <row r="52" spans="2:6" ht="12" customHeight="1" x14ac:dyDescent="0.2">
      <c r="B52" s="16" t="s">
        <v>38</v>
      </c>
      <c r="C52" s="17">
        <v>238</v>
      </c>
      <c r="D52" s="17">
        <v>198</v>
      </c>
      <c r="E52" s="23">
        <v>83.193277310924373</v>
      </c>
    </row>
    <row r="53" spans="2:6" ht="12" customHeight="1" x14ac:dyDescent="0.2">
      <c r="B53" s="16" t="s">
        <v>82</v>
      </c>
      <c r="C53" s="29">
        <v>6421</v>
      </c>
      <c r="D53" s="29">
        <v>6146</v>
      </c>
      <c r="E53" s="30">
        <v>95.717178009655811</v>
      </c>
    </row>
    <row r="54" spans="2:6" ht="12" customHeight="1" x14ac:dyDescent="0.2">
      <c r="B54" s="16" t="s">
        <v>39</v>
      </c>
      <c r="C54" s="29">
        <v>2371</v>
      </c>
      <c r="D54" s="29">
        <v>2364</v>
      </c>
      <c r="E54" s="30">
        <v>99.704765921552081</v>
      </c>
    </row>
    <row r="55" spans="2:6" ht="12" customHeight="1" x14ac:dyDescent="0.2">
      <c r="B55" s="31" t="s">
        <v>40</v>
      </c>
      <c r="C55" s="32">
        <v>2368</v>
      </c>
      <c r="D55" s="32">
        <v>2362</v>
      </c>
      <c r="E55" s="33">
        <v>99.746621621621628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2368</v>
      </c>
      <c r="D57" s="29">
        <v>2362</v>
      </c>
      <c r="E57" s="30">
        <v>99.746621621621628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1626</v>
      </c>
      <c r="D64" s="29">
        <v>1626</v>
      </c>
      <c r="E64" s="30">
        <v>100</v>
      </c>
    </row>
    <row r="65" spans="2:5" ht="12" customHeight="1" x14ac:dyDescent="0.2">
      <c r="B65" s="16" t="s">
        <v>48</v>
      </c>
      <c r="C65" s="29">
        <v>1626</v>
      </c>
      <c r="D65" s="29">
        <v>1626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2416</v>
      </c>
      <c r="D67" s="29">
        <v>2151</v>
      </c>
      <c r="E67" s="30">
        <v>89.03145695364239</v>
      </c>
    </row>
    <row r="68" spans="2:5" ht="12" customHeight="1" x14ac:dyDescent="0.2">
      <c r="B68" s="16" t="s">
        <v>51</v>
      </c>
      <c r="C68" s="29">
        <v>2196</v>
      </c>
      <c r="D68" s="29">
        <v>1931</v>
      </c>
      <c r="E68" s="30">
        <v>87.93260473588343</v>
      </c>
    </row>
    <row r="69" spans="2:5" ht="12" customHeight="1" x14ac:dyDescent="0.2">
      <c r="B69" s="16" t="s">
        <v>88</v>
      </c>
      <c r="C69" s="29">
        <v>220</v>
      </c>
      <c r="D69" s="29">
        <v>220</v>
      </c>
      <c r="E69" s="30">
        <v>100</v>
      </c>
    </row>
    <row r="70" spans="2:5" ht="12" customHeight="1" x14ac:dyDescent="0.2">
      <c r="B70" s="16" t="s">
        <v>52</v>
      </c>
      <c r="C70" s="17">
        <v>8</v>
      </c>
      <c r="D70" s="17">
        <v>5</v>
      </c>
      <c r="E70" s="18">
        <v>62.5</v>
      </c>
    </row>
    <row r="71" spans="2:5" ht="12" customHeight="1" x14ac:dyDescent="0.2">
      <c r="B71" s="16" t="s">
        <v>83</v>
      </c>
      <c r="C71" s="29">
        <v>40</v>
      </c>
      <c r="D71" s="29">
        <v>40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40</v>
      </c>
      <c r="D73" s="32">
        <v>40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40</v>
      </c>
      <c r="D75" s="40">
        <v>40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33341</v>
      </c>
      <c r="D77" s="29">
        <v>11236</v>
      </c>
      <c r="E77" s="30">
        <v>33.700248942743173</v>
      </c>
    </row>
    <row r="78" spans="2:5" ht="12" customHeight="1" x14ac:dyDescent="0.2">
      <c r="B78" s="16" t="s">
        <v>57</v>
      </c>
      <c r="C78" s="29">
        <v>3434</v>
      </c>
      <c r="D78" s="29">
        <v>287</v>
      </c>
      <c r="E78" s="30">
        <v>8.3576004659289449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3215</v>
      </c>
      <c r="D81" s="29">
        <v>68</v>
      </c>
      <c r="E81" s="30">
        <v>2.1150855365474337</v>
      </c>
    </row>
    <row r="82" spans="2:5" ht="12" customHeight="1" x14ac:dyDescent="0.2">
      <c r="B82" s="16" t="s">
        <v>61</v>
      </c>
      <c r="C82" s="29">
        <v>219</v>
      </c>
      <c r="D82" s="29">
        <v>219</v>
      </c>
      <c r="E82" s="30">
        <v>100</v>
      </c>
    </row>
    <row r="83" spans="2:5" ht="12" customHeight="1" x14ac:dyDescent="0.2">
      <c r="B83" s="16" t="s">
        <v>62</v>
      </c>
      <c r="C83" s="29">
        <v>422</v>
      </c>
      <c r="D83" s="29">
        <v>217</v>
      </c>
      <c r="E83" s="30">
        <v>51.421800947867304</v>
      </c>
    </row>
    <row r="84" spans="2:5" ht="12" customHeight="1" x14ac:dyDescent="0.2">
      <c r="B84" s="16" t="s">
        <v>63</v>
      </c>
      <c r="C84" s="29">
        <v>381</v>
      </c>
      <c r="D84" s="29">
        <v>180</v>
      </c>
      <c r="E84" s="30">
        <v>47.244094488188978</v>
      </c>
    </row>
    <row r="85" spans="2:5" ht="12" customHeight="1" x14ac:dyDescent="0.2">
      <c r="B85" s="31" t="s">
        <v>64</v>
      </c>
      <c r="C85" s="32">
        <v>41</v>
      </c>
      <c r="D85" s="32">
        <v>37</v>
      </c>
      <c r="E85" s="33">
        <v>90.243902439024396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41</v>
      </c>
      <c r="D94" s="38">
        <v>37</v>
      </c>
      <c r="E94" s="39">
        <v>90.243902439024396</v>
      </c>
    </row>
    <row r="95" spans="2:5" ht="12" customHeight="1" x14ac:dyDescent="0.2">
      <c r="B95" s="16" t="s">
        <v>73</v>
      </c>
      <c r="C95" s="32">
        <v>25463</v>
      </c>
      <c r="D95" s="32">
        <v>7381</v>
      </c>
      <c r="E95" s="33">
        <v>28.987157836861329</v>
      </c>
    </row>
    <row r="96" spans="2:5" ht="12" customHeight="1" x14ac:dyDescent="0.2">
      <c r="B96" s="16" t="s">
        <v>74</v>
      </c>
      <c r="C96" s="29">
        <v>836</v>
      </c>
      <c r="D96" s="29">
        <v>527</v>
      </c>
      <c r="E96" s="30">
        <v>63.038277511961724</v>
      </c>
    </row>
    <row r="97" spans="2:5" ht="12" customHeight="1" x14ac:dyDescent="0.2">
      <c r="B97" s="16" t="s">
        <v>75</v>
      </c>
      <c r="C97" s="29">
        <v>12418</v>
      </c>
      <c r="D97" s="29">
        <v>4286</v>
      </c>
      <c r="E97" s="30">
        <v>34.514414559510385</v>
      </c>
    </row>
    <row r="98" spans="2:5" ht="12" customHeight="1" x14ac:dyDescent="0.2">
      <c r="B98" s="16" t="s">
        <v>76</v>
      </c>
      <c r="C98" s="29">
        <v>12189</v>
      </c>
      <c r="D98" s="29">
        <v>2548</v>
      </c>
      <c r="E98" s="30">
        <v>20.904093855115271</v>
      </c>
    </row>
    <row r="99" spans="2:5" ht="12" customHeight="1" x14ac:dyDescent="0.2">
      <c r="B99" s="16" t="s">
        <v>77</v>
      </c>
      <c r="C99" s="29">
        <v>20</v>
      </c>
      <c r="D99" s="29">
        <v>20</v>
      </c>
      <c r="E99" s="30"/>
    </row>
    <row r="100" spans="2:5" ht="12" customHeight="1" x14ac:dyDescent="0.2">
      <c r="B100" s="16" t="s">
        <v>78</v>
      </c>
      <c r="C100" s="17">
        <v>4022</v>
      </c>
      <c r="D100" s="17">
        <v>3351</v>
      </c>
      <c r="E100" s="18">
        <v>83.31675783192442</v>
      </c>
    </row>
    <row r="101" spans="2:5" ht="12" customHeight="1" x14ac:dyDescent="0.2">
      <c r="B101" s="16" t="s">
        <v>84</v>
      </c>
      <c r="C101" s="29">
        <v>8617</v>
      </c>
      <c r="D101" s="29">
        <v>8617</v>
      </c>
      <c r="E101" s="18">
        <v>100</v>
      </c>
    </row>
    <row r="102" spans="2:5" ht="12" customHeight="1" x14ac:dyDescent="0.2">
      <c r="B102" s="16" t="s">
        <v>79</v>
      </c>
      <c r="C102" s="29">
        <v>8617</v>
      </c>
      <c r="D102" s="29">
        <v>8617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19ADC87A-0DBB-4A54-9D61-E7951F3FB64F}"/>
    <hyperlink ref="D4" location="ŞUBAT!A1" display="ŞUBAT" xr:uid="{090F344C-802F-4052-809D-87CF77E9E234}"/>
    <hyperlink ref="E4" location="MART!A1" display="MART" xr:uid="{215391D4-AB95-487E-B020-C883A7543E0E}"/>
    <hyperlink ref="C5" location="NİSAN!A1" display="NİSAN" xr:uid="{563C5582-EC95-43D3-8099-757DC47759D5}"/>
    <hyperlink ref="D5" location="MAYIS!A1" display="MAYIS" xr:uid="{181390E3-F81D-484E-BAEB-3652AF852099}"/>
    <hyperlink ref="E5" location="HAZİRAN!A1" display="HAZİRAN" xr:uid="{EC5E008C-7D51-4D21-A62E-7E1F6E529024}"/>
    <hyperlink ref="C6" location="TEMMUZ!A1" display="TEMMUZ" xr:uid="{4C58178B-7D35-4BED-8572-AEFE3DC88AC6}"/>
    <hyperlink ref="D6" location="AĞUSTOS!A1" display="AĞUSTOS" xr:uid="{68812468-5505-4E8E-9C6A-7CC8A46A37CE}"/>
    <hyperlink ref="E6" location="EYLÜL!A1" display="EYÜL" xr:uid="{A24BDF95-9E31-4547-9A27-7EAC008CA721}"/>
    <hyperlink ref="C7" location="EKİM!A1" display="EKİM " xr:uid="{BF4CDCD8-8A76-4D00-9C3A-08C8A16EDF38}"/>
    <hyperlink ref="D7" location="KASIM!A1" display="KASIM" xr:uid="{54C5BE64-F71D-4752-9913-2B894155B01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FC1-5496-4B29-BB96-3007649EC9D9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113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205813</v>
      </c>
      <c r="D10" s="17">
        <v>132357</v>
      </c>
      <c r="E10" s="18">
        <v>64.309348777774005</v>
      </c>
    </row>
    <row r="11" spans="2:5" ht="12" customHeight="1" x14ac:dyDescent="0.2">
      <c r="B11" s="19" t="s">
        <v>4</v>
      </c>
      <c r="C11" s="20">
        <v>164350</v>
      </c>
      <c r="D11" s="20">
        <v>112606</v>
      </c>
      <c r="E11" s="21">
        <v>68.515972010952225</v>
      </c>
    </row>
    <row r="12" spans="2:5" ht="12" customHeight="1" x14ac:dyDescent="0.2">
      <c r="B12" s="19" t="s">
        <v>5</v>
      </c>
      <c r="C12" s="20">
        <v>82489</v>
      </c>
      <c r="D12" s="20">
        <v>57961</v>
      </c>
      <c r="E12" s="21">
        <v>70.265126259258821</v>
      </c>
    </row>
    <row r="13" spans="2:5" ht="12" customHeight="1" x14ac:dyDescent="0.2">
      <c r="B13" s="19" t="s">
        <v>6</v>
      </c>
      <c r="C13" s="22">
        <v>68355</v>
      </c>
      <c r="D13" s="22">
        <v>49042</v>
      </c>
      <c r="E13" s="23">
        <v>71.746031746031747</v>
      </c>
    </row>
    <row r="14" spans="2:5" ht="12" customHeight="1" x14ac:dyDescent="0.2">
      <c r="B14" s="24" t="s">
        <v>7</v>
      </c>
      <c r="C14" s="25">
        <v>9353</v>
      </c>
      <c r="D14" s="25">
        <v>5335</v>
      </c>
      <c r="E14" s="26">
        <v>57.040521757724797</v>
      </c>
    </row>
    <row r="15" spans="2:5" ht="12" customHeight="1" x14ac:dyDescent="0.2">
      <c r="B15" s="24" t="s">
        <v>8</v>
      </c>
      <c r="C15" s="25">
        <v>321</v>
      </c>
      <c r="D15" s="25">
        <v>70</v>
      </c>
      <c r="E15" s="26">
        <v>21.806853582554517</v>
      </c>
    </row>
    <row r="16" spans="2:5" ht="12" customHeight="1" x14ac:dyDescent="0.2">
      <c r="B16" s="24" t="s">
        <v>9</v>
      </c>
      <c r="C16" s="25">
        <v>55197</v>
      </c>
      <c r="D16" s="25">
        <v>41016</v>
      </c>
      <c r="E16" s="26">
        <v>74.308386325343761</v>
      </c>
    </row>
    <row r="17" spans="2:5" ht="12" customHeight="1" x14ac:dyDescent="0.2">
      <c r="B17" s="24" t="s">
        <v>10</v>
      </c>
      <c r="C17" s="25">
        <v>3484</v>
      </c>
      <c r="D17" s="25">
        <v>2621</v>
      </c>
      <c r="E17" s="26">
        <v>75.22962112514351</v>
      </c>
    </row>
    <row r="18" spans="2:5" ht="12" customHeight="1" x14ac:dyDescent="0.2">
      <c r="B18" s="19" t="s">
        <v>11</v>
      </c>
      <c r="C18" s="20">
        <v>14134</v>
      </c>
      <c r="D18" s="20">
        <v>8919</v>
      </c>
      <c r="E18" s="21">
        <v>63.103155511532471</v>
      </c>
    </row>
    <row r="19" spans="2:5" ht="12" customHeight="1" x14ac:dyDescent="0.2">
      <c r="B19" s="24" t="s">
        <v>12</v>
      </c>
      <c r="C19" s="25">
        <v>5380</v>
      </c>
      <c r="D19" s="25">
        <v>805</v>
      </c>
      <c r="E19" s="26">
        <v>14.96282527881041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v>0</v>
      </c>
    </row>
    <row r="21" spans="2:5" ht="12" customHeight="1" x14ac:dyDescent="0.2">
      <c r="B21" s="24" t="s">
        <v>14</v>
      </c>
      <c r="C21" s="25">
        <v>8752</v>
      </c>
      <c r="D21" s="25">
        <v>8114</v>
      </c>
      <c r="E21" s="26">
        <v>92.71023765996344</v>
      </c>
    </row>
    <row r="22" spans="2:5" s="4" customFormat="1" ht="12" customHeight="1" x14ac:dyDescent="0.2">
      <c r="B22" s="19" t="s">
        <v>15</v>
      </c>
      <c r="C22" s="20">
        <v>13844</v>
      </c>
      <c r="D22" s="20">
        <v>9543</v>
      </c>
      <c r="E22" s="21">
        <v>68.932389482808432</v>
      </c>
    </row>
    <row r="23" spans="2:5" s="4" customFormat="1" ht="12" customHeight="1" x14ac:dyDescent="0.2">
      <c r="B23" s="24" t="s">
        <v>16</v>
      </c>
      <c r="C23" s="27">
        <v>382</v>
      </c>
      <c r="D23" s="27">
        <v>377</v>
      </c>
      <c r="E23" s="28">
        <v>98.691099476439788</v>
      </c>
    </row>
    <row r="24" spans="2:5" ht="12" customHeight="1" x14ac:dyDescent="0.2">
      <c r="B24" s="24" t="s">
        <v>17</v>
      </c>
      <c r="C24" s="27">
        <v>13462</v>
      </c>
      <c r="D24" s="27">
        <v>9166</v>
      </c>
      <c r="E24" s="28">
        <v>68.087951270242158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32465</v>
      </c>
      <c r="D26" s="20">
        <v>19698</v>
      </c>
      <c r="E26" s="21">
        <v>60.674572616664101</v>
      </c>
    </row>
    <row r="27" spans="2:5" ht="12" customHeight="1" x14ac:dyDescent="0.2">
      <c r="B27" s="19" t="s">
        <v>19</v>
      </c>
      <c r="C27" s="20">
        <v>30179</v>
      </c>
      <c r="D27" s="20">
        <v>17453</v>
      </c>
      <c r="E27" s="21">
        <v>57.831604758275624</v>
      </c>
    </row>
    <row r="28" spans="2:5" ht="12" customHeight="1" x14ac:dyDescent="0.2">
      <c r="B28" s="24" t="s">
        <v>20</v>
      </c>
      <c r="C28" s="25">
        <v>27112</v>
      </c>
      <c r="D28" s="25">
        <v>14431</v>
      </c>
      <c r="E28" s="26">
        <v>53.227353201534378</v>
      </c>
    </row>
    <row r="29" spans="2:5" ht="12" customHeight="1" x14ac:dyDescent="0.2">
      <c r="B29" s="24" t="s">
        <v>21</v>
      </c>
      <c r="C29" s="25">
        <v>3067</v>
      </c>
      <c r="D29" s="25">
        <v>3022</v>
      </c>
      <c r="E29" s="26">
        <v>98.53276817737202</v>
      </c>
    </row>
    <row r="30" spans="2:5" ht="12" customHeight="1" x14ac:dyDescent="0.2">
      <c r="B30" s="19" t="s">
        <v>22</v>
      </c>
      <c r="C30" s="22">
        <v>26</v>
      </c>
      <c r="D30" s="22">
        <v>23</v>
      </c>
      <c r="E30" s="23">
        <v>88.461538461538453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22</v>
      </c>
      <c r="D32" s="25">
        <v>21</v>
      </c>
      <c r="E32" s="26">
        <v>95.454545454545453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2260</v>
      </c>
      <c r="D41" s="22">
        <v>2222</v>
      </c>
      <c r="E41" s="23">
        <v>98.318584070796462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20318</v>
      </c>
      <c r="D50" s="22">
        <v>12184</v>
      </c>
      <c r="E50" s="23">
        <v>59.966532138990061</v>
      </c>
      <c r="F50" s="5"/>
    </row>
    <row r="51" spans="2:6" ht="12" customHeight="1" x14ac:dyDescent="0.2">
      <c r="B51" s="19" t="s">
        <v>37</v>
      </c>
      <c r="C51" s="22">
        <v>14996</v>
      </c>
      <c r="D51" s="22">
        <v>13022</v>
      </c>
      <c r="E51" s="23">
        <v>86.83648973059482</v>
      </c>
    </row>
    <row r="52" spans="2:6" ht="12" customHeight="1" x14ac:dyDescent="0.2">
      <c r="B52" s="16" t="s">
        <v>38</v>
      </c>
      <c r="C52" s="17">
        <v>238</v>
      </c>
      <c r="D52" s="17">
        <v>198</v>
      </c>
      <c r="E52" s="23">
        <v>83.193277310924373</v>
      </c>
    </row>
    <row r="53" spans="2:6" ht="12" customHeight="1" x14ac:dyDescent="0.2">
      <c r="B53" s="16" t="s">
        <v>82</v>
      </c>
      <c r="C53" s="29">
        <v>5824</v>
      </c>
      <c r="D53" s="29">
        <v>5548</v>
      </c>
      <c r="E53" s="30">
        <v>95.260989010989007</v>
      </c>
    </row>
    <row r="54" spans="2:6" ht="12" customHeight="1" x14ac:dyDescent="0.2">
      <c r="B54" s="16" t="s">
        <v>39</v>
      </c>
      <c r="C54" s="29">
        <v>2042</v>
      </c>
      <c r="D54" s="29">
        <v>2035</v>
      </c>
      <c r="E54" s="30">
        <v>99.657198824681686</v>
      </c>
    </row>
    <row r="55" spans="2:6" ht="12" customHeight="1" x14ac:dyDescent="0.2">
      <c r="B55" s="31" t="s">
        <v>40</v>
      </c>
      <c r="C55" s="32">
        <v>2039</v>
      </c>
      <c r="D55" s="32">
        <v>2033</v>
      </c>
      <c r="E55" s="33">
        <v>99.705738106915149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2039</v>
      </c>
      <c r="D57" s="29">
        <v>2033</v>
      </c>
      <c r="E57" s="30">
        <v>99.705738106915149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1602</v>
      </c>
      <c r="D64" s="29">
        <v>1602</v>
      </c>
      <c r="E64" s="30">
        <v>100</v>
      </c>
    </row>
    <row r="65" spans="2:5" ht="12" customHeight="1" x14ac:dyDescent="0.2">
      <c r="B65" s="16" t="s">
        <v>48</v>
      </c>
      <c r="C65" s="29">
        <v>1602</v>
      </c>
      <c r="D65" s="29">
        <v>1602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2172</v>
      </c>
      <c r="D67" s="29">
        <v>1907</v>
      </c>
      <c r="E67" s="30">
        <v>87.799263351749531</v>
      </c>
    </row>
    <row r="68" spans="2:5" ht="12" customHeight="1" x14ac:dyDescent="0.2">
      <c r="B68" s="16" t="s">
        <v>51</v>
      </c>
      <c r="C68" s="29">
        <v>1952</v>
      </c>
      <c r="D68" s="29">
        <v>1687</v>
      </c>
      <c r="E68" s="30">
        <v>86.424180327868854</v>
      </c>
    </row>
    <row r="69" spans="2:5" ht="12" customHeight="1" x14ac:dyDescent="0.2">
      <c r="B69" s="16" t="s">
        <v>88</v>
      </c>
      <c r="C69" s="29">
        <v>220</v>
      </c>
      <c r="D69" s="29">
        <v>220</v>
      </c>
      <c r="E69" s="30">
        <v>100</v>
      </c>
    </row>
    <row r="70" spans="2:5" ht="12" customHeight="1" x14ac:dyDescent="0.2">
      <c r="B70" s="16" t="s">
        <v>52</v>
      </c>
      <c r="C70" s="17">
        <v>8</v>
      </c>
      <c r="D70" s="17">
        <v>4</v>
      </c>
      <c r="E70" s="18">
        <v>50</v>
      </c>
    </row>
    <row r="71" spans="2:5" ht="12" customHeight="1" x14ac:dyDescent="0.2">
      <c r="B71" s="16" t="s">
        <v>83</v>
      </c>
      <c r="C71" s="29">
        <v>37</v>
      </c>
      <c r="D71" s="29">
        <v>37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37</v>
      </c>
      <c r="D73" s="32">
        <v>37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37</v>
      </c>
      <c r="D75" s="40">
        <v>37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31022</v>
      </c>
      <c r="D77" s="29">
        <v>9586</v>
      </c>
      <c r="E77" s="30">
        <v>30.900651150796211</v>
      </c>
    </row>
    <row r="78" spans="2:5" ht="12" customHeight="1" x14ac:dyDescent="0.2">
      <c r="B78" s="16" t="s">
        <v>57</v>
      </c>
      <c r="C78" s="29">
        <v>2937</v>
      </c>
      <c r="D78" s="29">
        <v>228</v>
      </c>
      <c r="E78" s="30">
        <v>7.7630234933605724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2760</v>
      </c>
      <c r="D81" s="29">
        <v>51</v>
      </c>
      <c r="E81" s="30">
        <v>1.8478260869565217</v>
      </c>
    </row>
    <row r="82" spans="2:5" ht="12" customHeight="1" x14ac:dyDescent="0.2">
      <c r="B82" s="16" t="s">
        <v>61</v>
      </c>
      <c r="C82" s="29">
        <v>177</v>
      </c>
      <c r="D82" s="29">
        <v>177</v>
      </c>
      <c r="E82" s="30">
        <v>100</v>
      </c>
    </row>
    <row r="83" spans="2:5" ht="12" customHeight="1" x14ac:dyDescent="0.2">
      <c r="B83" s="16" t="s">
        <v>62</v>
      </c>
      <c r="C83" s="29">
        <v>422</v>
      </c>
      <c r="D83" s="29">
        <v>201</v>
      </c>
      <c r="E83" s="30">
        <v>47.630331753554501</v>
      </c>
    </row>
    <row r="84" spans="2:5" ht="12" customHeight="1" x14ac:dyDescent="0.2">
      <c r="B84" s="16" t="s">
        <v>63</v>
      </c>
      <c r="C84" s="29">
        <v>381</v>
      </c>
      <c r="D84" s="29">
        <v>165</v>
      </c>
      <c r="E84" s="30">
        <v>43.30708661417323</v>
      </c>
    </row>
    <row r="85" spans="2:5" ht="12" customHeight="1" x14ac:dyDescent="0.2">
      <c r="B85" s="31" t="s">
        <v>64</v>
      </c>
      <c r="C85" s="32">
        <v>41</v>
      </c>
      <c r="D85" s="32">
        <v>36</v>
      </c>
      <c r="E85" s="33">
        <v>87.804878048780495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41</v>
      </c>
      <c r="D94" s="38">
        <v>36</v>
      </c>
      <c r="E94" s="39">
        <v>87.804878048780495</v>
      </c>
    </row>
    <row r="95" spans="2:5" ht="12" customHeight="1" x14ac:dyDescent="0.2">
      <c r="B95" s="16" t="s">
        <v>73</v>
      </c>
      <c r="C95" s="32">
        <v>24085</v>
      </c>
      <c r="D95" s="32">
        <v>6239</v>
      </c>
      <c r="E95" s="33">
        <v>25.90408968237492</v>
      </c>
    </row>
    <row r="96" spans="2:5" ht="12" customHeight="1" x14ac:dyDescent="0.2">
      <c r="B96" s="16" t="s">
        <v>74</v>
      </c>
      <c r="C96" s="29">
        <v>778</v>
      </c>
      <c r="D96" s="29">
        <v>474</v>
      </c>
      <c r="E96" s="30">
        <v>60.925449871465297</v>
      </c>
    </row>
    <row r="97" spans="2:5" ht="12" customHeight="1" x14ac:dyDescent="0.2">
      <c r="B97" s="16" t="s">
        <v>75</v>
      </c>
      <c r="C97" s="29">
        <v>11760</v>
      </c>
      <c r="D97" s="29">
        <v>3728</v>
      </c>
      <c r="E97" s="30">
        <v>31.700680272108844</v>
      </c>
    </row>
    <row r="98" spans="2:5" ht="12" customHeight="1" x14ac:dyDescent="0.2">
      <c r="B98" s="16" t="s">
        <v>76</v>
      </c>
      <c r="C98" s="29">
        <v>11527</v>
      </c>
      <c r="D98" s="29">
        <v>2017</v>
      </c>
      <c r="E98" s="30">
        <v>17.498048061074002</v>
      </c>
    </row>
    <row r="99" spans="2:5" ht="12" customHeight="1" x14ac:dyDescent="0.2">
      <c r="B99" s="16" t="s">
        <v>77</v>
      </c>
      <c r="C99" s="29">
        <v>20</v>
      </c>
      <c r="D99" s="29">
        <v>20</v>
      </c>
      <c r="E99" s="30"/>
    </row>
    <row r="100" spans="2:5" ht="12" customHeight="1" x14ac:dyDescent="0.2">
      <c r="B100" s="16" t="s">
        <v>78</v>
      </c>
      <c r="C100" s="17">
        <v>3578</v>
      </c>
      <c r="D100" s="17">
        <v>2918</v>
      </c>
      <c r="E100" s="18">
        <v>81.553940749021805</v>
      </c>
    </row>
    <row r="101" spans="2:5" ht="12" customHeight="1" x14ac:dyDescent="0.2">
      <c r="B101" s="16" t="s">
        <v>84</v>
      </c>
      <c r="C101" s="29">
        <v>4580</v>
      </c>
      <c r="D101" s="29">
        <v>4580</v>
      </c>
      <c r="E101" s="18">
        <v>100</v>
      </c>
    </row>
    <row r="102" spans="2:5" ht="12" customHeight="1" x14ac:dyDescent="0.2">
      <c r="B102" s="16" t="s">
        <v>79</v>
      </c>
      <c r="C102" s="29">
        <v>4580</v>
      </c>
      <c r="D102" s="29">
        <v>4580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714AE444-AD48-40F5-BC11-DAD8A5F6744C}"/>
    <hyperlink ref="D4" location="ŞUBAT!A1" display="ŞUBAT" xr:uid="{1FC16D48-0A9C-4EFC-AF5D-3C44E3A76DCA}"/>
    <hyperlink ref="E4" location="MART!A1" display="MART" xr:uid="{70A7178C-67B9-4BB5-94F8-C76346AA76A5}"/>
    <hyperlink ref="C5" location="NİSAN!A1" display="NİSAN" xr:uid="{C56CFEAC-412C-43AD-B5FE-0D751B94D945}"/>
    <hyperlink ref="D5" location="MAYIS!A1" display="MAYIS" xr:uid="{BC412BB9-C440-4950-841D-9D07AF5EE352}"/>
    <hyperlink ref="E5" location="HAZİRAN!A1" display="HAZİRAN" xr:uid="{3B7CEEEC-400C-492B-9FFC-8AFD4098094E}"/>
    <hyperlink ref="C6" location="TEMMUZ!A1" display="TEMMUZ" xr:uid="{2E9CB388-4073-4D2C-A7DC-7A5870A17013}"/>
    <hyperlink ref="D6" location="AĞUSTOS!A1" display="AĞUSTOS" xr:uid="{C74998D4-9805-4A2E-B0A3-4B93E1CC0CE0}"/>
    <hyperlink ref="E6" location="EYLÜL!A1" display="EYÜL" xr:uid="{98D71683-11BF-4A59-B211-A660CB092B9E}"/>
    <hyperlink ref="C7" location="EKİM!A1" display="EKİM " xr:uid="{D6A5B824-0E57-4017-9FB0-7FAA18830B42}"/>
    <hyperlink ref="D7" location="KASIM!A1" display="KASIM" xr:uid="{AC067119-9CDE-4387-9FB7-A3DE2E9C292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B946-ACA5-4D09-8FC6-C0FA07CF172A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111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f>+C11+C53+C71+C77+C101+C105</f>
        <v>183239</v>
      </c>
      <c r="D10" s="17">
        <f>+D11+D53+D71+D77+D101+D105</f>
        <v>108600</v>
      </c>
      <c r="E10" s="18">
        <f>D10/C10*100</f>
        <v>59.266859129333817</v>
      </c>
    </row>
    <row r="11" spans="2:5" ht="12" customHeight="1" x14ac:dyDescent="0.2">
      <c r="B11" s="19" t="s">
        <v>4</v>
      </c>
      <c r="C11" s="20">
        <f>+C12+C22+C26+C46+C50+C51+C52</f>
        <v>145584</v>
      </c>
      <c r="D11" s="20">
        <f>+D12+D22+D26+D46+D50+D51+D52</f>
        <v>92720</v>
      </c>
      <c r="E11" s="21">
        <f t="shared" ref="E11:E75" si="0">D11/C11*100</f>
        <v>63.688317397516215</v>
      </c>
    </row>
    <row r="12" spans="2:5" ht="12" customHeight="1" x14ac:dyDescent="0.2">
      <c r="B12" s="19" t="s">
        <v>5</v>
      </c>
      <c r="C12" s="20">
        <f>+C13+C18</f>
        <v>71357</v>
      </c>
      <c r="D12" s="20">
        <f>+D13+D18</f>
        <v>46484</v>
      </c>
      <c r="E12" s="21">
        <f t="shared" si="0"/>
        <v>65.142873158905218</v>
      </c>
    </row>
    <row r="13" spans="2:5" ht="12" customHeight="1" x14ac:dyDescent="0.2">
      <c r="B13" s="19" t="s">
        <v>6</v>
      </c>
      <c r="C13" s="22">
        <f>SUM(C14:C17)</f>
        <v>59066</v>
      </c>
      <c r="D13" s="22">
        <f>SUM(D14:D17)</f>
        <v>39372</v>
      </c>
      <c r="E13" s="23">
        <f t="shared" si="0"/>
        <v>66.657637219381698</v>
      </c>
    </row>
    <row r="14" spans="2:5" ht="12" customHeight="1" x14ac:dyDescent="0.2">
      <c r="B14" s="24" t="s">
        <v>7</v>
      </c>
      <c r="C14" s="25">
        <v>9250</v>
      </c>
      <c r="D14" s="25">
        <v>4345</v>
      </c>
      <c r="E14" s="26">
        <f t="shared" si="0"/>
        <v>46.972972972972968</v>
      </c>
    </row>
    <row r="15" spans="2:5" ht="12" customHeight="1" x14ac:dyDescent="0.2">
      <c r="B15" s="24" t="s">
        <v>8</v>
      </c>
      <c r="C15" s="25">
        <v>320</v>
      </c>
      <c r="D15" s="25">
        <v>61</v>
      </c>
      <c r="E15" s="26">
        <f t="shared" si="0"/>
        <v>19.0625</v>
      </c>
    </row>
    <row r="16" spans="2:5" ht="12" customHeight="1" x14ac:dyDescent="0.2">
      <c r="B16" s="24" t="s">
        <v>9</v>
      </c>
      <c r="C16" s="25">
        <v>47324</v>
      </c>
      <c r="D16" s="25">
        <v>33330</v>
      </c>
      <c r="E16" s="26">
        <f t="shared" si="0"/>
        <v>70.429380441213766</v>
      </c>
    </row>
    <row r="17" spans="2:5" ht="12" customHeight="1" x14ac:dyDescent="0.2">
      <c r="B17" s="24" t="s">
        <v>10</v>
      </c>
      <c r="C17" s="25">
        <v>2172</v>
      </c>
      <c r="D17" s="25">
        <v>1636</v>
      </c>
      <c r="E17" s="26">
        <f t="shared" si="0"/>
        <v>75.322283609576431</v>
      </c>
    </row>
    <row r="18" spans="2:5" ht="12" customHeight="1" x14ac:dyDescent="0.2">
      <c r="B18" s="19" t="s">
        <v>11</v>
      </c>
      <c r="C18" s="20">
        <f>SUM(C19:C21)</f>
        <v>12291</v>
      </c>
      <c r="D18" s="20">
        <f>SUM(D19:D21)</f>
        <v>7112</v>
      </c>
      <c r="E18" s="21">
        <f t="shared" si="0"/>
        <v>57.863477341143934</v>
      </c>
    </row>
    <row r="19" spans="2:5" ht="12" customHeight="1" x14ac:dyDescent="0.2">
      <c r="B19" s="24" t="s">
        <v>12</v>
      </c>
      <c r="C19" s="25">
        <v>5417</v>
      </c>
      <c r="D19" s="25">
        <v>660</v>
      </c>
      <c r="E19" s="26">
        <f t="shared" si="0"/>
        <v>12.18386560827026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f t="shared" si="0"/>
        <v>0</v>
      </c>
    </row>
    <row r="21" spans="2:5" ht="12" customHeight="1" x14ac:dyDescent="0.2">
      <c r="B21" s="24" t="s">
        <v>14</v>
      </c>
      <c r="C21" s="25">
        <v>6872</v>
      </c>
      <c r="D21" s="25">
        <v>6452</v>
      </c>
      <c r="E21" s="26">
        <f t="shared" si="0"/>
        <v>93.888242142025618</v>
      </c>
    </row>
    <row r="22" spans="2:5" s="4" customFormat="1" ht="12" customHeight="1" x14ac:dyDescent="0.2">
      <c r="B22" s="19" t="s">
        <v>15</v>
      </c>
      <c r="C22" s="20">
        <f>SUM(C23:C25)</f>
        <v>13824</v>
      </c>
      <c r="D22" s="20">
        <f>SUM(D23:D25)</f>
        <v>8527</v>
      </c>
      <c r="E22" s="21">
        <f t="shared" si="0"/>
        <v>61.682581018518526</v>
      </c>
    </row>
    <row r="23" spans="2:5" s="4" customFormat="1" ht="12" customHeight="1" x14ac:dyDescent="0.2">
      <c r="B23" s="24" t="s">
        <v>16</v>
      </c>
      <c r="C23" s="27">
        <v>376</v>
      </c>
      <c r="D23" s="27">
        <v>372</v>
      </c>
      <c r="E23" s="28">
        <f t="shared" si="0"/>
        <v>98.936170212765958</v>
      </c>
    </row>
    <row r="24" spans="2:5" ht="12" customHeight="1" x14ac:dyDescent="0.2">
      <c r="B24" s="24" t="s">
        <v>17</v>
      </c>
      <c r="C24" s="27">
        <v>13448</v>
      </c>
      <c r="D24" s="27">
        <v>8155</v>
      </c>
      <c r="E24" s="28">
        <f t="shared" si="0"/>
        <v>60.640987507436051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f>+C27+C30+C41+C42+C43+C44+C45</f>
        <v>28954</v>
      </c>
      <c r="D26" s="20">
        <f>+D27+D30+D41+D42+D43+D44+D45</f>
        <v>16392</v>
      </c>
      <c r="E26" s="21">
        <f t="shared" si="0"/>
        <v>56.613939352075704</v>
      </c>
    </row>
    <row r="27" spans="2:5" ht="12" customHeight="1" x14ac:dyDescent="0.2">
      <c r="B27" s="19" t="s">
        <v>19</v>
      </c>
      <c r="C27" s="20">
        <f>SUM(C28:C29)</f>
        <v>26965</v>
      </c>
      <c r="D27" s="20">
        <f>SUM(D28:D29)</f>
        <v>14446</v>
      </c>
      <c r="E27" s="21">
        <f t="shared" si="0"/>
        <v>53.573150380122378</v>
      </c>
    </row>
    <row r="28" spans="2:5" ht="12" customHeight="1" x14ac:dyDescent="0.2">
      <c r="B28" s="24" t="s">
        <v>20</v>
      </c>
      <c r="C28" s="25">
        <v>24215</v>
      </c>
      <c r="D28" s="25">
        <v>11742</v>
      </c>
      <c r="E28" s="26">
        <f t="shared" si="0"/>
        <v>48.490604996902746</v>
      </c>
    </row>
    <row r="29" spans="2:5" ht="12" customHeight="1" x14ac:dyDescent="0.2">
      <c r="B29" s="24" t="s">
        <v>21</v>
      </c>
      <c r="C29" s="25">
        <v>2750</v>
      </c>
      <c r="D29" s="25">
        <v>2704</v>
      </c>
      <c r="E29" s="26">
        <f t="shared" si="0"/>
        <v>98.327272727272728</v>
      </c>
    </row>
    <row r="30" spans="2:5" ht="12" customHeight="1" x14ac:dyDescent="0.2">
      <c r="B30" s="19" t="s">
        <v>22</v>
      </c>
      <c r="C30" s="22">
        <f>SUM(C31:C40)</f>
        <v>25</v>
      </c>
      <c r="D30" s="22">
        <f>SUM(D31:D40)</f>
        <v>22</v>
      </c>
      <c r="E30" s="23">
        <f t="shared" si="0"/>
        <v>88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21</v>
      </c>
      <c r="D32" s="25">
        <v>20</v>
      </c>
      <c r="E32" s="26">
        <f t="shared" si="0"/>
        <v>95.238095238095227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f t="shared" si="0"/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f t="shared" si="0"/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1964</v>
      </c>
      <c r="D41" s="22">
        <v>1924</v>
      </c>
      <c r="E41" s="23">
        <f t="shared" si="0"/>
        <v>97.963340122199597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f>SUM(C47:C49)</f>
        <v>0</v>
      </c>
      <c r="D46" s="27">
        <f>SUM(D47:D49)</f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18629</v>
      </c>
      <c r="D50" s="22">
        <v>10537</v>
      </c>
      <c r="E50" s="23">
        <f t="shared" si="0"/>
        <v>56.562349025712599</v>
      </c>
      <c r="F50" s="5"/>
    </row>
    <row r="51" spans="2:6" ht="12" customHeight="1" x14ac:dyDescent="0.2">
      <c r="B51" s="19" t="s">
        <v>37</v>
      </c>
      <c r="C51" s="22">
        <v>12581</v>
      </c>
      <c r="D51" s="22">
        <v>10583</v>
      </c>
      <c r="E51" s="23">
        <f t="shared" si="0"/>
        <v>84.118909466656064</v>
      </c>
    </row>
    <row r="52" spans="2:6" ht="12" customHeight="1" x14ac:dyDescent="0.2">
      <c r="B52" s="16" t="s">
        <v>38</v>
      </c>
      <c r="C52" s="17">
        <v>239</v>
      </c>
      <c r="D52" s="17">
        <v>197</v>
      </c>
      <c r="E52" s="23">
        <f t="shared" si="0"/>
        <v>82.426778242677827</v>
      </c>
    </row>
    <row r="53" spans="2:6" ht="12" customHeight="1" x14ac:dyDescent="0.2">
      <c r="B53" s="16" t="s">
        <v>82</v>
      </c>
      <c r="C53" s="29">
        <f>+C54+C61+C64+C67+C70</f>
        <v>5068</v>
      </c>
      <c r="D53" s="29">
        <f>+D54+D61+D64+D67+D70</f>
        <v>4792</v>
      </c>
      <c r="E53" s="30">
        <f t="shared" si="0"/>
        <v>94.554064719810569</v>
      </c>
    </row>
    <row r="54" spans="2:6" ht="12" customHeight="1" x14ac:dyDescent="0.2">
      <c r="B54" s="16" t="s">
        <v>39</v>
      </c>
      <c r="C54" s="29">
        <f>+C55+C58</f>
        <v>1672</v>
      </c>
      <c r="D54" s="29">
        <f>+D55+D58</f>
        <v>1665</v>
      </c>
      <c r="E54" s="30">
        <f t="shared" si="0"/>
        <v>99.581339712918663</v>
      </c>
    </row>
    <row r="55" spans="2:6" ht="12" customHeight="1" x14ac:dyDescent="0.2">
      <c r="B55" s="31" t="s">
        <v>40</v>
      </c>
      <c r="C55" s="32">
        <f>SUM(C56:C57)</f>
        <v>1669</v>
      </c>
      <c r="D55" s="32">
        <f>SUM(D56:D57)</f>
        <v>1663</v>
      </c>
      <c r="E55" s="33">
        <f t="shared" si="0"/>
        <v>99.640503295386466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1669</v>
      </c>
      <c r="D57" s="29">
        <v>1663</v>
      </c>
      <c r="E57" s="30">
        <f t="shared" si="0"/>
        <v>99.640503295386466</v>
      </c>
    </row>
    <row r="58" spans="2:6" ht="12" customHeight="1" x14ac:dyDescent="0.2">
      <c r="B58" s="31" t="s">
        <v>43</v>
      </c>
      <c r="C58" s="35">
        <f>SUM(C59:C60)</f>
        <v>3</v>
      </c>
      <c r="D58" s="35">
        <f>SUM(D59:D60)</f>
        <v>2</v>
      </c>
      <c r="E58" s="36">
        <f t="shared" si="0"/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f t="shared" si="0"/>
        <v>66.666666666666657</v>
      </c>
    </row>
    <row r="61" spans="2:6" ht="12" customHeight="1" x14ac:dyDescent="0.2">
      <c r="B61" s="16" t="s">
        <v>44</v>
      </c>
      <c r="C61" s="29">
        <f>SUM(C62:C63)</f>
        <v>0</v>
      </c>
      <c r="D61" s="29">
        <f>SUM(D62:D63)</f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f>SUM(C65:C66)</f>
        <v>1588</v>
      </c>
      <c r="D64" s="29">
        <f>SUM(D65:D66)</f>
        <v>1588</v>
      </c>
      <c r="E64" s="30">
        <f t="shared" si="0"/>
        <v>100</v>
      </c>
    </row>
    <row r="65" spans="2:5" ht="12" customHeight="1" x14ac:dyDescent="0.2">
      <c r="B65" s="16" t="s">
        <v>48</v>
      </c>
      <c r="C65" s="29">
        <v>1588</v>
      </c>
      <c r="D65" s="29">
        <v>1588</v>
      </c>
      <c r="E65" s="30">
        <f t="shared" si="0"/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f>SUM(C68:C69)</f>
        <v>1801</v>
      </c>
      <c r="D67" s="29">
        <f>SUM(D68:D69)</f>
        <v>1535</v>
      </c>
      <c r="E67" s="30">
        <f t="shared" si="0"/>
        <v>85.23042754025542</v>
      </c>
    </row>
    <row r="68" spans="2:5" ht="12" customHeight="1" x14ac:dyDescent="0.2">
      <c r="B68" s="16" t="s">
        <v>51</v>
      </c>
      <c r="C68" s="29">
        <v>1747</v>
      </c>
      <c r="D68" s="29">
        <v>1481</v>
      </c>
      <c r="E68" s="30">
        <f t="shared" si="0"/>
        <v>84.773898111047501</v>
      </c>
    </row>
    <row r="69" spans="2:5" ht="12" customHeight="1" x14ac:dyDescent="0.2">
      <c r="B69" s="16" t="s">
        <v>88</v>
      </c>
      <c r="C69" s="29">
        <v>54</v>
      </c>
      <c r="D69" s="29">
        <v>54</v>
      </c>
      <c r="E69" s="30">
        <f t="shared" si="0"/>
        <v>100</v>
      </c>
    </row>
    <row r="70" spans="2:5" ht="12" customHeight="1" x14ac:dyDescent="0.2">
      <c r="B70" s="16" t="s">
        <v>52</v>
      </c>
      <c r="C70" s="17">
        <v>7</v>
      </c>
      <c r="D70" s="17">
        <v>4</v>
      </c>
      <c r="E70" s="18">
        <f t="shared" si="0"/>
        <v>57.142857142857139</v>
      </c>
    </row>
    <row r="71" spans="2:5" ht="12" customHeight="1" x14ac:dyDescent="0.2">
      <c r="B71" s="16" t="s">
        <v>83</v>
      </c>
      <c r="C71" s="29">
        <f>+C72+C73</f>
        <v>35</v>
      </c>
      <c r="D71" s="29">
        <f>+D72+D73</f>
        <v>35</v>
      </c>
      <c r="E71" s="18">
        <f t="shared" si="0"/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f>SUM(C74:C75)</f>
        <v>35</v>
      </c>
      <c r="D73" s="32">
        <f>SUM(D74:D75)</f>
        <v>35</v>
      </c>
      <c r="E73" s="33">
        <f t="shared" si="0"/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35</v>
      </c>
      <c r="D75" s="40">
        <v>35</v>
      </c>
      <c r="E75" s="41">
        <f t="shared" si="0"/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f>+C78+C83+C95+C100</f>
        <v>29457</v>
      </c>
      <c r="D77" s="29">
        <f>+D78+D83+D95+D100</f>
        <v>7958</v>
      </c>
      <c r="E77" s="30">
        <f t="shared" ref="E77:E102" si="1">D77/C77*100</f>
        <v>27.015649930407033</v>
      </c>
    </row>
    <row r="78" spans="2:5" ht="12" customHeight="1" x14ac:dyDescent="0.2">
      <c r="B78" s="16" t="s">
        <v>57</v>
      </c>
      <c r="C78" s="29">
        <f>+C79+C80+C81+C82</f>
        <v>2844</v>
      </c>
      <c r="D78" s="29">
        <f>+D79+D80+D81+D82</f>
        <v>196</v>
      </c>
      <c r="E78" s="30">
        <f t="shared" si="1"/>
        <v>6.8917018284106888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2691</v>
      </c>
      <c r="D81" s="29">
        <v>43</v>
      </c>
      <c r="E81" s="30">
        <f t="shared" si="1"/>
        <v>1.5979189892233372</v>
      </c>
    </row>
    <row r="82" spans="2:5" ht="12" customHeight="1" x14ac:dyDescent="0.2">
      <c r="B82" s="16" t="s">
        <v>61</v>
      </c>
      <c r="C82" s="29">
        <v>153</v>
      </c>
      <c r="D82" s="29">
        <v>153</v>
      </c>
      <c r="E82" s="30">
        <f t="shared" si="1"/>
        <v>100</v>
      </c>
    </row>
    <row r="83" spans="2:5" ht="12" customHeight="1" x14ac:dyDescent="0.2">
      <c r="B83" s="16" t="s">
        <v>62</v>
      </c>
      <c r="C83" s="29">
        <f>+C84+C85</f>
        <v>422</v>
      </c>
      <c r="D83" s="29">
        <f>+D84+D85</f>
        <v>165</v>
      </c>
      <c r="E83" s="30">
        <f t="shared" si="1"/>
        <v>39.099526066350712</v>
      </c>
    </row>
    <row r="84" spans="2:5" ht="12" customHeight="1" x14ac:dyDescent="0.2">
      <c r="B84" s="16" t="s">
        <v>63</v>
      </c>
      <c r="C84" s="29">
        <v>381</v>
      </c>
      <c r="D84" s="29">
        <v>138</v>
      </c>
      <c r="E84" s="30">
        <f t="shared" si="1"/>
        <v>36.220472440944881</v>
      </c>
    </row>
    <row r="85" spans="2:5" ht="12" customHeight="1" x14ac:dyDescent="0.2">
      <c r="B85" s="31" t="s">
        <v>64</v>
      </c>
      <c r="C85" s="32">
        <f>SUM(C86:C94)</f>
        <v>41</v>
      </c>
      <c r="D85" s="32">
        <f>SUM(D86:D94)</f>
        <v>27</v>
      </c>
      <c r="E85" s="33">
        <f t="shared" si="1"/>
        <v>65.853658536585371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41</v>
      </c>
      <c r="D94" s="38">
        <v>27</v>
      </c>
      <c r="E94" s="39">
        <f t="shared" si="1"/>
        <v>65.853658536585371</v>
      </c>
    </row>
    <row r="95" spans="2:5" ht="12" customHeight="1" x14ac:dyDescent="0.2">
      <c r="B95" s="16" t="s">
        <v>73</v>
      </c>
      <c r="C95" s="32">
        <f>+C96+C97+C98+C99</f>
        <v>22990</v>
      </c>
      <c r="D95" s="32">
        <f>+D96+D97+D98+D99</f>
        <v>5040</v>
      </c>
      <c r="E95" s="33">
        <f t="shared" si="1"/>
        <v>21.922575032622881</v>
      </c>
    </row>
    <row r="96" spans="2:5" ht="12" customHeight="1" x14ac:dyDescent="0.2">
      <c r="B96" s="16" t="s">
        <v>74</v>
      </c>
      <c r="C96" s="29">
        <v>705</v>
      </c>
      <c r="D96" s="29">
        <v>401</v>
      </c>
      <c r="E96" s="30">
        <f t="shared" si="1"/>
        <v>56.879432624113477</v>
      </c>
    </row>
    <row r="97" spans="2:5" ht="12" customHeight="1" x14ac:dyDescent="0.2">
      <c r="B97" s="16" t="s">
        <v>75</v>
      </c>
      <c r="C97" s="29">
        <v>11254</v>
      </c>
      <c r="D97" s="29">
        <v>3081</v>
      </c>
      <c r="E97" s="30">
        <f t="shared" si="1"/>
        <v>27.37693264617025</v>
      </c>
    </row>
    <row r="98" spans="2:5" ht="12" customHeight="1" x14ac:dyDescent="0.2">
      <c r="B98" s="16" t="s">
        <v>76</v>
      </c>
      <c r="C98" s="29">
        <v>11016</v>
      </c>
      <c r="D98" s="29">
        <v>1543</v>
      </c>
      <c r="E98" s="30">
        <f t="shared" si="1"/>
        <v>14.006899055918664</v>
      </c>
    </row>
    <row r="99" spans="2:5" ht="12" customHeight="1" x14ac:dyDescent="0.2">
      <c r="B99" s="16" t="s">
        <v>77</v>
      </c>
      <c r="C99" s="29">
        <v>15</v>
      </c>
      <c r="D99" s="29">
        <v>15</v>
      </c>
      <c r="E99" s="30"/>
    </row>
    <row r="100" spans="2:5" ht="12" customHeight="1" x14ac:dyDescent="0.2">
      <c r="B100" s="16" t="s">
        <v>78</v>
      </c>
      <c r="C100" s="17">
        <v>3201</v>
      </c>
      <c r="D100" s="17">
        <v>2557</v>
      </c>
      <c r="E100" s="18">
        <f t="shared" si="1"/>
        <v>79.881287097781936</v>
      </c>
    </row>
    <row r="101" spans="2:5" ht="12" customHeight="1" x14ac:dyDescent="0.2">
      <c r="B101" s="16" t="s">
        <v>84</v>
      </c>
      <c r="C101" s="29">
        <f>+C102+C103+C104</f>
        <v>3095</v>
      </c>
      <c r="D101" s="29">
        <f>+D102+D103+D104</f>
        <v>3095</v>
      </c>
      <c r="E101" s="18">
        <f t="shared" si="1"/>
        <v>100</v>
      </c>
    </row>
    <row r="102" spans="2:5" ht="12" customHeight="1" x14ac:dyDescent="0.2">
      <c r="B102" s="16" t="s">
        <v>79</v>
      </c>
      <c r="C102" s="29">
        <v>3095</v>
      </c>
      <c r="D102" s="29">
        <v>3095</v>
      </c>
      <c r="E102" s="30">
        <f t="shared" si="1"/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CE78E133-BE43-49F1-BD2D-666B109428EE}"/>
    <hyperlink ref="D4" location="ŞUBAT!A1" display="ŞUBAT" xr:uid="{47A24A24-59F4-4615-A9E2-DB09A2880FA9}"/>
    <hyperlink ref="E4" location="MART!A1" display="MART" xr:uid="{182CE476-22DC-48D7-BEEE-96078C3F60C2}"/>
    <hyperlink ref="C5" location="NİSAN!A1" display="NİSAN" xr:uid="{F06B6725-ED27-44FA-A8F3-BA7EB420A052}"/>
    <hyperlink ref="D5" location="MAYIS!A1" display="MAYIS" xr:uid="{8C98E929-56B6-4732-99D7-B512FFA05D49}"/>
    <hyperlink ref="E5" location="HAZİRAN!A1" display="HAZİRAN" xr:uid="{8454AE46-8C82-463D-B3F0-DA7BB6BB8BFF}"/>
    <hyperlink ref="C6" location="TEMMUZ!A1" display="TEMMUZ" xr:uid="{93879A5A-EF66-449B-9492-404EBA884784}"/>
    <hyperlink ref="D6" location="AĞUSTOS!A1" display="AĞUSTOS" xr:uid="{ADF8294F-0EA3-4116-B18B-6F6CA702BA38}"/>
    <hyperlink ref="E6" location="EYLÜL!A1" display="EYÜL" xr:uid="{7A83B434-76CD-41AD-97B1-7A79A3709269}"/>
    <hyperlink ref="C7" location="EKİM!A1" display="EKİM " xr:uid="{308E16A0-A6F9-4BA3-BF09-FA68250ACE64}"/>
    <hyperlink ref="D7" location="KASIM!A1" display="KASIM" xr:uid="{85F012DD-3CFF-4AFA-92DD-825B659D8DA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7A1C-52D8-4E5A-8653-203AB5F02AA2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108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163243</v>
      </c>
      <c r="D10" s="17">
        <v>86286</v>
      </c>
      <c r="E10" s="18">
        <v>52.857396641816187</v>
      </c>
    </row>
    <row r="11" spans="2:5" ht="12" customHeight="1" x14ac:dyDescent="0.2">
      <c r="B11" s="19" t="s">
        <v>4</v>
      </c>
      <c r="C11" s="20">
        <v>128346</v>
      </c>
      <c r="D11" s="20">
        <v>72908</v>
      </c>
      <c r="E11" s="21">
        <v>56.805821763046758</v>
      </c>
    </row>
    <row r="12" spans="2:5" ht="12" customHeight="1" x14ac:dyDescent="0.2">
      <c r="B12" s="19" t="s">
        <v>5</v>
      </c>
      <c r="C12" s="20">
        <v>62579</v>
      </c>
      <c r="D12" s="20">
        <v>36900</v>
      </c>
      <c r="E12" s="21">
        <v>58.965467648891803</v>
      </c>
    </row>
    <row r="13" spans="2:5" ht="12" customHeight="1" x14ac:dyDescent="0.2">
      <c r="B13" s="19" t="s">
        <v>6</v>
      </c>
      <c r="C13" s="22">
        <v>50172</v>
      </c>
      <c r="D13" s="22">
        <v>29765</v>
      </c>
      <c r="E13" s="23">
        <v>59.325918839193172</v>
      </c>
    </row>
    <row r="14" spans="2:5" ht="12" customHeight="1" x14ac:dyDescent="0.2">
      <c r="B14" s="24" t="s">
        <v>7</v>
      </c>
      <c r="C14" s="25">
        <v>9204</v>
      </c>
      <c r="D14" s="25">
        <v>3410</v>
      </c>
      <c r="E14" s="26">
        <v>37.049109083007387</v>
      </c>
    </row>
    <row r="15" spans="2:5" ht="12" customHeight="1" x14ac:dyDescent="0.2">
      <c r="B15" s="24" t="s">
        <v>8</v>
      </c>
      <c r="C15" s="25">
        <v>320</v>
      </c>
      <c r="D15" s="25">
        <v>55</v>
      </c>
      <c r="E15" s="26">
        <v>17.1875</v>
      </c>
    </row>
    <row r="16" spans="2:5" ht="12" customHeight="1" x14ac:dyDescent="0.2">
      <c r="B16" s="24" t="s">
        <v>9</v>
      </c>
      <c r="C16" s="25">
        <v>38490</v>
      </c>
      <c r="D16" s="25">
        <v>24674</v>
      </c>
      <c r="E16" s="26">
        <v>64.104962327877374</v>
      </c>
    </row>
    <row r="17" spans="2:5" ht="12" customHeight="1" x14ac:dyDescent="0.2">
      <c r="B17" s="24" t="s">
        <v>10</v>
      </c>
      <c r="C17" s="25">
        <v>2158</v>
      </c>
      <c r="D17" s="25">
        <v>1626</v>
      </c>
      <c r="E17" s="26">
        <v>75.347544022242815</v>
      </c>
    </row>
    <row r="18" spans="2:5" ht="12" customHeight="1" x14ac:dyDescent="0.2">
      <c r="B18" s="19" t="s">
        <v>11</v>
      </c>
      <c r="C18" s="20">
        <v>12407</v>
      </c>
      <c r="D18" s="20">
        <v>7135</v>
      </c>
      <c r="E18" s="21">
        <v>57.507858466994442</v>
      </c>
    </row>
    <row r="19" spans="2:5" ht="12" customHeight="1" x14ac:dyDescent="0.2">
      <c r="B19" s="24" t="s">
        <v>12</v>
      </c>
      <c r="C19" s="25">
        <v>5534</v>
      </c>
      <c r="D19" s="25">
        <v>689</v>
      </c>
      <c r="E19" s="26">
        <v>12.45030719190459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v>0</v>
      </c>
    </row>
    <row r="21" spans="2:5" ht="12" customHeight="1" x14ac:dyDescent="0.2">
      <c r="B21" s="24" t="s">
        <v>14</v>
      </c>
      <c r="C21" s="25">
        <v>6871</v>
      </c>
      <c r="D21" s="25">
        <v>6446</v>
      </c>
      <c r="E21" s="26">
        <v>93.814583030126613</v>
      </c>
    </row>
    <row r="22" spans="2:5" s="4" customFormat="1" ht="12" customHeight="1" x14ac:dyDescent="0.2">
      <c r="B22" s="19" t="s">
        <v>15</v>
      </c>
      <c r="C22" s="20">
        <v>13803</v>
      </c>
      <c r="D22" s="20">
        <v>5879</v>
      </c>
      <c r="E22" s="21">
        <v>42.592190103600672</v>
      </c>
    </row>
    <row r="23" spans="2:5" s="4" customFormat="1" ht="12" customHeight="1" x14ac:dyDescent="0.2">
      <c r="B23" s="24" t="s">
        <v>16</v>
      </c>
      <c r="C23" s="27">
        <v>372</v>
      </c>
      <c r="D23" s="27">
        <v>369</v>
      </c>
      <c r="E23" s="28">
        <v>99.193548387096769</v>
      </c>
    </row>
    <row r="24" spans="2:5" ht="12" customHeight="1" x14ac:dyDescent="0.2">
      <c r="B24" s="24" t="s">
        <v>17</v>
      </c>
      <c r="C24" s="27">
        <v>13431</v>
      </c>
      <c r="D24" s="27">
        <v>5510</v>
      </c>
      <c r="E24" s="28">
        <v>41.024495569950112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24254</v>
      </c>
      <c r="D26" s="20">
        <v>12474</v>
      </c>
      <c r="E26" s="21">
        <v>51.43069184464418</v>
      </c>
    </row>
    <row r="27" spans="2:5" ht="12" customHeight="1" x14ac:dyDescent="0.2">
      <c r="B27" s="19" t="s">
        <v>19</v>
      </c>
      <c r="C27" s="20">
        <v>22582</v>
      </c>
      <c r="D27" s="20">
        <v>10812</v>
      </c>
      <c r="E27" s="21">
        <v>47.878841555220973</v>
      </c>
    </row>
    <row r="28" spans="2:5" ht="12" customHeight="1" x14ac:dyDescent="0.2">
      <c r="B28" s="24" t="s">
        <v>20</v>
      </c>
      <c r="C28" s="25">
        <v>20274</v>
      </c>
      <c r="D28" s="25">
        <v>8550</v>
      </c>
      <c r="E28" s="26">
        <v>42.172240307783362</v>
      </c>
    </row>
    <row r="29" spans="2:5" ht="12" customHeight="1" x14ac:dyDescent="0.2">
      <c r="B29" s="24" t="s">
        <v>21</v>
      </c>
      <c r="C29" s="25">
        <v>2308</v>
      </c>
      <c r="D29" s="25">
        <v>2262</v>
      </c>
      <c r="E29" s="26">
        <v>98.006932409012123</v>
      </c>
    </row>
    <row r="30" spans="2:5" ht="12" customHeight="1" x14ac:dyDescent="0.2">
      <c r="B30" s="19" t="s">
        <v>22</v>
      </c>
      <c r="C30" s="22">
        <v>21</v>
      </c>
      <c r="D30" s="22">
        <v>18</v>
      </c>
      <c r="E30" s="23">
        <v>85.714285714285708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17</v>
      </c>
      <c r="D32" s="25">
        <v>16</v>
      </c>
      <c r="E32" s="26">
        <v>94.117647058823522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1651</v>
      </c>
      <c r="D41" s="22">
        <v>1644</v>
      </c>
      <c r="E41" s="23">
        <v>99.57601453664445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16784</v>
      </c>
      <c r="D50" s="22">
        <v>8869</v>
      </c>
      <c r="E50" s="23">
        <v>52.84199237368923</v>
      </c>
      <c r="F50" s="5"/>
    </row>
    <row r="51" spans="2:6" ht="12" customHeight="1" x14ac:dyDescent="0.2">
      <c r="B51" s="19" t="s">
        <v>37</v>
      </c>
      <c r="C51" s="22">
        <v>10688</v>
      </c>
      <c r="D51" s="22">
        <v>8590</v>
      </c>
      <c r="E51" s="23">
        <v>80.370508982035929</v>
      </c>
    </row>
    <row r="52" spans="2:6" ht="12" customHeight="1" x14ac:dyDescent="0.2">
      <c r="B52" s="16" t="s">
        <v>38</v>
      </c>
      <c r="C52" s="17">
        <v>238</v>
      </c>
      <c r="D52" s="17">
        <v>196</v>
      </c>
      <c r="E52" s="23">
        <v>82.35294117647058</v>
      </c>
    </row>
    <row r="53" spans="2:6" ht="12" customHeight="1" x14ac:dyDescent="0.2">
      <c r="B53" s="16" t="s">
        <v>82</v>
      </c>
      <c r="C53" s="29">
        <v>4537</v>
      </c>
      <c r="D53" s="29">
        <v>4269</v>
      </c>
      <c r="E53" s="30">
        <v>94.093013004187782</v>
      </c>
    </row>
    <row r="54" spans="2:6" ht="12" customHeight="1" x14ac:dyDescent="0.2">
      <c r="B54" s="16" t="s">
        <v>39</v>
      </c>
      <c r="C54" s="29">
        <v>1429</v>
      </c>
      <c r="D54" s="29">
        <v>1422</v>
      </c>
      <c r="E54" s="30">
        <v>99.510146955913228</v>
      </c>
    </row>
    <row r="55" spans="2:6" ht="12" customHeight="1" x14ac:dyDescent="0.2">
      <c r="B55" s="31" t="s">
        <v>40</v>
      </c>
      <c r="C55" s="32">
        <v>1426</v>
      </c>
      <c r="D55" s="32">
        <v>1420</v>
      </c>
      <c r="E55" s="33">
        <v>99.579242636746145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1426</v>
      </c>
      <c r="D57" s="29">
        <v>1420</v>
      </c>
      <c r="E57" s="30">
        <v>99.579242636746145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1463</v>
      </c>
      <c r="D64" s="29">
        <v>1463</v>
      </c>
      <c r="E64" s="30">
        <v>100</v>
      </c>
    </row>
    <row r="65" spans="2:5" ht="12" customHeight="1" x14ac:dyDescent="0.2">
      <c r="B65" s="16" t="s">
        <v>48</v>
      </c>
      <c r="C65" s="29">
        <v>1463</v>
      </c>
      <c r="D65" s="29">
        <v>1463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1638</v>
      </c>
      <c r="D67" s="29">
        <v>1380</v>
      </c>
      <c r="E67" s="30">
        <v>84.249084249084248</v>
      </c>
    </row>
    <row r="68" spans="2:5" ht="12" customHeight="1" x14ac:dyDescent="0.2">
      <c r="B68" s="16" t="s">
        <v>51</v>
      </c>
      <c r="C68" s="29">
        <v>1584</v>
      </c>
      <c r="D68" s="29">
        <v>1326</v>
      </c>
      <c r="E68" s="30">
        <v>83.712121212121218</v>
      </c>
    </row>
    <row r="69" spans="2:5" ht="12" customHeight="1" x14ac:dyDescent="0.2">
      <c r="B69" s="16" t="s">
        <v>88</v>
      </c>
      <c r="C69" s="29">
        <v>54</v>
      </c>
      <c r="D69" s="29">
        <v>54</v>
      </c>
      <c r="E69" s="30">
        <v>100</v>
      </c>
    </row>
    <row r="70" spans="2:5" ht="12" customHeight="1" x14ac:dyDescent="0.2">
      <c r="B70" s="16" t="s">
        <v>52</v>
      </c>
      <c r="C70" s="17">
        <v>7</v>
      </c>
      <c r="D70" s="17">
        <v>4</v>
      </c>
      <c r="E70" s="18">
        <v>57.142857142857139</v>
      </c>
    </row>
    <row r="71" spans="2:5" ht="12" customHeight="1" x14ac:dyDescent="0.2">
      <c r="B71" s="16" t="s">
        <v>83</v>
      </c>
      <c r="C71" s="29">
        <v>29</v>
      </c>
      <c r="D71" s="29">
        <v>29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29</v>
      </c>
      <c r="D73" s="32">
        <v>29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29</v>
      </c>
      <c r="D75" s="40">
        <v>29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27977</v>
      </c>
      <c r="D77" s="29">
        <v>6726</v>
      </c>
      <c r="E77" s="30">
        <v>24.04117668084498</v>
      </c>
    </row>
    <row r="78" spans="2:5" ht="12" customHeight="1" x14ac:dyDescent="0.2">
      <c r="B78" s="16" t="s">
        <v>57</v>
      </c>
      <c r="C78" s="29">
        <v>2819</v>
      </c>
      <c r="D78" s="29">
        <v>165</v>
      </c>
      <c r="E78" s="30">
        <v>5.8531394111387014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2688</v>
      </c>
      <c r="D81" s="29">
        <v>34</v>
      </c>
      <c r="E81" s="30">
        <v>1.2648809523809523</v>
      </c>
    </row>
    <row r="82" spans="2:5" ht="12" customHeight="1" x14ac:dyDescent="0.2">
      <c r="B82" s="16" t="s">
        <v>61</v>
      </c>
      <c r="C82" s="29">
        <v>131</v>
      </c>
      <c r="D82" s="29">
        <v>131</v>
      </c>
      <c r="E82" s="30">
        <v>100</v>
      </c>
    </row>
    <row r="83" spans="2:5" ht="12" customHeight="1" x14ac:dyDescent="0.2">
      <c r="B83" s="16" t="s">
        <v>62</v>
      </c>
      <c r="C83" s="29">
        <v>290</v>
      </c>
      <c r="D83" s="29">
        <v>72</v>
      </c>
      <c r="E83" s="30">
        <v>24.827586206896552</v>
      </c>
    </row>
    <row r="84" spans="2:5" ht="12" customHeight="1" x14ac:dyDescent="0.2">
      <c r="B84" s="16" t="s">
        <v>63</v>
      </c>
      <c r="C84" s="29">
        <v>261</v>
      </c>
      <c r="D84" s="29">
        <v>47</v>
      </c>
      <c r="E84" s="30">
        <v>18.007662835249043</v>
      </c>
    </row>
    <row r="85" spans="2:5" ht="12" customHeight="1" x14ac:dyDescent="0.2">
      <c r="B85" s="31" t="s">
        <v>64</v>
      </c>
      <c r="C85" s="32">
        <v>29</v>
      </c>
      <c r="D85" s="32">
        <v>25</v>
      </c>
      <c r="E85" s="33">
        <v>86.206896551724128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29</v>
      </c>
      <c r="D94" s="38">
        <v>25</v>
      </c>
      <c r="E94" s="39">
        <v>86.206896551724128</v>
      </c>
    </row>
    <row r="95" spans="2:5" ht="12" customHeight="1" x14ac:dyDescent="0.2">
      <c r="B95" s="16" t="s">
        <v>73</v>
      </c>
      <c r="C95" s="32">
        <v>22070</v>
      </c>
      <c r="D95" s="32">
        <v>4232</v>
      </c>
      <c r="E95" s="33">
        <v>19.175351155414592</v>
      </c>
    </row>
    <row r="96" spans="2:5" ht="12" customHeight="1" x14ac:dyDescent="0.2">
      <c r="B96" s="16" t="s">
        <v>74</v>
      </c>
      <c r="C96" s="29">
        <v>632</v>
      </c>
      <c r="D96" s="29">
        <v>327</v>
      </c>
      <c r="E96" s="30">
        <v>51.74050632911392</v>
      </c>
    </row>
    <row r="97" spans="2:5" ht="12" customHeight="1" x14ac:dyDescent="0.2">
      <c r="B97" s="16" t="s">
        <v>75</v>
      </c>
      <c r="C97" s="29">
        <v>10676</v>
      </c>
      <c r="D97" s="29">
        <v>2649</v>
      </c>
      <c r="E97" s="30">
        <v>24.812663919070811</v>
      </c>
    </row>
    <row r="98" spans="2:5" ht="12" customHeight="1" x14ac:dyDescent="0.2">
      <c r="B98" s="16" t="s">
        <v>76</v>
      </c>
      <c r="C98" s="29">
        <v>10752</v>
      </c>
      <c r="D98" s="29">
        <v>1246</v>
      </c>
      <c r="E98" s="30">
        <v>11.588541666666668</v>
      </c>
    </row>
    <row r="99" spans="2:5" ht="12" customHeight="1" x14ac:dyDescent="0.2">
      <c r="B99" s="16" t="s">
        <v>77</v>
      </c>
      <c r="C99" s="29">
        <v>10</v>
      </c>
      <c r="D99" s="29">
        <v>10</v>
      </c>
      <c r="E99" s="30"/>
    </row>
    <row r="100" spans="2:5" ht="12" customHeight="1" x14ac:dyDescent="0.2">
      <c r="B100" s="16" t="s">
        <v>78</v>
      </c>
      <c r="C100" s="17">
        <v>2798</v>
      </c>
      <c r="D100" s="17">
        <v>2257</v>
      </c>
      <c r="E100" s="18">
        <v>80.66476054324518</v>
      </c>
    </row>
    <row r="101" spans="2:5" ht="12" customHeight="1" x14ac:dyDescent="0.2">
      <c r="B101" s="16" t="s">
        <v>84</v>
      </c>
      <c r="C101" s="29">
        <v>2354</v>
      </c>
      <c r="D101" s="29">
        <v>2354</v>
      </c>
      <c r="E101" s="18">
        <v>100</v>
      </c>
    </row>
    <row r="102" spans="2:5" ht="12" customHeight="1" x14ac:dyDescent="0.2">
      <c r="B102" s="16" t="s">
        <v>79</v>
      </c>
      <c r="C102" s="29">
        <v>2354</v>
      </c>
      <c r="D102" s="29">
        <v>2354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ADEAF63A-1FB1-4501-8933-5C589DD2ED96}"/>
    <hyperlink ref="D4" location="ŞUBAT!A1" display="ŞUBAT" xr:uid="{75D001AC-3252-4288-82CA-D23983FD99CD}"/>
    <hyperlink ref="E4" location="MART!A1" display="MART" xr:uid="{0B9D2607-5A01-4ADD-8556-13ADAB179D6A}"/>
    <hyperlink ref="C5" location="NİSAN!A1" display="NİSAN" xr:uid="{236F9847-6832-4F12-AFED-F9350B428C76}"/>
    <hyperlink ref="D5" location="MAYIS!A1" display="MAYIS" xr:uid="{9B7FBCCF-881E-450E-B7AF-BDCFFECC92A2}"/>
    <hyperlink ref="E5" location="HAZİRAN!A1" display="HAZİRAN" xr:uid="{AD75FB41-3FBB-4BC1-A6C0-43DF176AD568}"/>
    <hyperlink ref="C6" location="TEMMUZ!A1" display="TEMMUZ" xr:uid="{E5C684C4-33BF-4A88-AEB5-F3921012D2D4}"/>
    <hyperlink ref="D6" location="AĞUSTOS!A1" display="AĞUSTOS" xr:uid="{AB073A1C-3AED-47C5-9297-5997844D2DBA}"/>
    <hyperlink ref="E6" location="EYLÜL!A1" display="EYÜL" xr:uid="{85929B32-1CE6-4916-B333-1019E1D44183}"/>
    <hyperlink ref="C7" location="EKİM!A1" display="EKİM " xr:uid="{54378C13-598A-4D44-A90C-EA4318DD1215}"/>
    <hyperlink ref="D7" location="KASIM!A1" display="KASIM" xr:uid="{1F83AA49-8C5D-4F96-B7E4-BC61DC872DE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B8E2-37D7-4565-A67E-7FE26BA45E53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107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150281</v>
      </c>
      <c r="D10" s="17">
        <v>72290</v>
      </c>
      <c r="E10" s="18">
        <v>48.103219967926755</v>
      </c>
    </row>
    <row r="11" spans="2:5" ht="12" customHeight="1" x14ac:dyDescent="0.2">
      <c r="B11" s="19" t="s">
        <v>4</v>
      </c>
      <c r="C11" s="20">
        <v>118368</v>
      </c>
      <c r="D11" s="20">
        <v>61641</v>
      </c>
      <c r="E11" s="21">
        <v>52.075729927007295</v>
      </c>
    </row>
    <row r="12" spans="2:5" ht="12" customHeight="1" x14ac:dyDescent="0.2">
      <c r="B12" s="19" t="s">
        <v>5</v>
      </c>
      <c r="C12" s="20">
        <v>56988</v>
      </c>
      <c r="D12" s="20">
        <v>30622</v>
      </c>
      <c r="E12" s="21">
        <v>53.734119463746751</v>
      </c>
    </row>
    <row r="13" spans="2:5" ht="12" customHeight="1" x14ac:dyDescent="0.2">
      <c r="B13" s="19" t="s">
        <v>6</v>
      </c>
      <c r="C13" s="22">
        <v>44460</v>
      </c>
      <c r="D13" s="22">
        <v>23676</v>
      </c>
      <c r="E13" s="23">
        <v>53.252361673414306</v>
      </c>
    </row>
    <row r="14" spans="2:5" ht="12" customHeight="1" x14ac:dyDescent="0.2">
      <c r="B14" s="24" t="s">
        <v>7</v>
      </c>
      <c r="C14" s="25">
        <v>9299</v>
      </c>
      <c r="D14" s="25">
        <v>3182</v>
      </c>
      <c r="E14" s="26">
        <v>34.21873319711797</v>
      </c>
    </row>
    <row r="15" spans="2:5" ht="12" customHeight="1" x14ac:dyDescent="0.2">
      <c r="B15" s="24" t="s">
        <v>8</v>
      </c>
      <c r="C15" s="25">
        <v>319</v>
      </c>
      <c r="D15" s="25">
        <v>45</v>
      </c>
      <c r="E15" s="26">
        <v>14.106583072100312</v>
      </c>
    </row>
    <row r="16" spans="2:5" ht="12" customHeight="1" x14ac:dyDescent="0.2">
      <c r="B16" s="24" t="s">
        <v>9</v>
      </c>
      <c r="C16" s="25">
        <v>32682</v>
      </c>
      <c r="D16" s="25">
        <v>18887</v>
      </c>
      <c r="E16" s="26">
        <v>57.790220916712563</v>
      </c>
    </row>
    <row r="17" spans="2:5" ht="12" customHeight="1" x14ac:dyDescent="0.2">
      <c r="B17" s="24" t="s">
        <v>10</v>
      </c>
      <c r="C17" s="25">
        <v>2160</v>
      </c>
      <c r="D17" s="25">
        <v>1562</v>
      </c>
      <c r="E17" s="26">
        <v>72.31481481481481</v>
      </c>
    </row>
    <row r="18" spans="2:5" ht="12" customHeight="1" x14ac:dyDescent="0.2">
      <c r="B18" s="19" t="s">
        <v>11</v>
      </c>
      <c r="C18" s="20">
        <v>12528</v>
      </c>
      <c r="D18" s="20">
        <v>6946</v>
      </c>
      <c r="E18" s="21">
        <v>55.443805874840358</v>
      </c>
    </row>
    <row r="19" spans="2:5" ht="12" customHeight="1" x14ac:dyDescent="0.2">
      <c r="B19" s="24" t="s">
        <v>12</v>
      </c>
      <c r="C19" s="25">
        <v>5630</v>
      </c>
      <c r="D19" s="25">
        <v>518</v>
      </c>
      <c r="E19" s="26">
        <v>9.2007104795737114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v>0</v>
      </c>
    </row>
    <row r="21" spans="2:5" ht="12" customHeight="1" x14ac:dyDescent="0.2">
      <c r="B21" s="24" t="s">
        <v>14</v>
      </c>
      <c r="C21" s="25">
        <v>6896</v>
      </c>
      <c r="D21" s="25">
        <v>6428</v>
      </c>
      <c r="E21" s="26">
        <v>93.213457076566129</v>
      </c>
    </row>
    <row r="22" spans="2:5" s="4" customFormat="1" ht="12" customHeight="1" x14ac:dyDescent="0.2">
      <c r="B22" s="19" t="s">
        <v>15</v>
      </c>
      <c r="C22" s="20">
        <v>13805</v>
      </c>
      <c r="D22" s="20">
        <v>5445</v>
      </c>
      <c r="E22" s="21">
        <v>39.442231075697208</v>
      </c>
    </row>
    <row r="23" spans="2:5" s="4" customFormat="1" ht="12" customHeight="1" x14ac:dyDescent="0.2">
      <c r="B23" s="24" t="s">
        <v>16</v>
      </c>
      <c r="C23" s="27">
        <v>369</v>
      </c>
      <c r="D23" s="27">
        <v>366</v>
      </c>
      <c r="E23" s="28">
        <v>99.1869918699187</v>
      </c>
    </row>
    <row r="24" spans="2:5" ht="12" customHeight="1" x14ac:dyDescent="0.2">
      <c r="B24" s="24" t="s">
        <v>17</v>
      </c>
      <c r="C24" s="27">
        <v>13436</v>
      </c>
      <c r="D24" s="27">
        <v>5079</v>
      </c>
      <c r="E24" s="28">
        <v>37.801428996725214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23166</v>
      </c>
      <c r="D26" s="20">
        <v>11214</v>
      </c>
      <c r="E26" s="21">
        <v>48.407148407148412</v>
      </c>
    </row>
    <row r="27" spans="2:5" ht="12" customHeight="1" x14ac:dyDescent="0.2">
      <c r="B27" s="19" t="s">
        <v>19</v>
      </c>
      <c r="C27" s="20">
        <v>21750</v>
      </c>
      <c r="D27" s="20">
        <v>9810</v>
      </c>
      <c r="E27" s="21">
        <v>45.103448275862071</v>
      </c>
    </row>
    <row r="28" spans="2:5" ht="12" customHeight="1" x14ac:dyDescent="0.2">
      <c r="B28" s="24" t="s">
        <v>20</v>
      </c>
      <c r="C28" s="25">
        <v>19862</v>
      </c>
      <c r="D28" s="25">
        <v>7967</v>
      </c>
      <c r="E28" s="26">
        <v>40.111771221427851</v>
      </c>
    </row>
    <row r="29" spans="2:5" ht="12" customHeight="1" x14ac:dyDescent="0.2">
      <c r="B29" s="24" t="s">
        <v>21</v>
      </c>
      <c r="C29" s="25">
        <v>1888</v>
      </c>
      <c r="D29" s="25">
        <v>1843</v>
      </c>
      <c r="E29" s="26">
        <v>97.616525423728817</v>
      </c>
    </row>
    <row r="30" spans="2:5" ht="12" customHeight="1" x14ac:dyDescent="0.2">
      <c r="B30" s="19" t="s">
        <v>22</v>
      </c>
      <c r="C30" s="22">
        <v>9</v>
      </c>
      <c r="D30" s="22">
        <v>4</v>
      </c>
      <c r="E30" s="23">
        <v>44.444444444444443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5</v>
      </c>
      <c r="D32" s="25">
        <v>4</v>
      </c>
      <c r="E32" s="26">
        <v>80</v>
      </c>
    </row>
    <row r="33" spans="2:5" ht="12" customHeight="1" x14ac:dyDescent="0.2">
      <c r="B33" s="24" t="s">
        <v>25</v>
      </c>
      <c r="C33" s="25">
        <v>1</v>
      </c>
      <c r="D33" s="25">
        <v>0</v>
      </c>
      <c r="E33" s="26">
        <v>0</v>
      </c>
    </row>
    <row r="34" spans="2:5" ht="12" customHeight="1" x14ac:dyDescent="0.2">
      <c r="B34" s="24" t="s">
        <v>26</v>
      </c>
      <c r="C34" s="25">
        <v>3</v>
      </c>
      <c r="D34" s="25">
        <v>0</v>
      </c>
      <c r="E34" s="26">
        <v>0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1407</v>
      </c>
      <c r="D41" s="22">
        <v>1400</v>
      </c>
      <c r="E41" s="23">
        <v>99.50248756218906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15195</v>
      </c>
      <c r="D50" s="22">
        <v>7306</v>
      </c>
      <c r="E50" s="23">
        <v>48.081605791378749</v>
      </c>
      <c r="F50" s="5"/>
    </row>
    <row r="51" spans="2:6" ht="12" customHeight="1" x14ac:dyDescent="0.2">
      <c r="B51" s="19" t="s">
        <v>37</v>
      </c>
      <c r="C51" s="22">
        <v>8976</v>
      </c>
      <c r="D51" s="22">
        <v>6856</v>
      </c>
      <c r="E51" s="23">
        <v>76.381461675579317</v>
      </c>
    </row>
    <row r="52" spans="2:6" ht="12" customHeight="1" x14ac:dyDescent="0.2">
      <c r="B52" s="16" t="s">
        <v>38</v>
      </c>
      <c r="C52" s="17">
        <v>238</v>
      </c>
      <c r="D52" s="17">
        <v>198</v>
      </c>
      <c r="E52" s="23">
        <v>83.193277310924373</v>
      </c>
    </row>
    <row r="53" spans="2:6" ht="12" customHeight="1" x14ac:dyDescent="0.2">
      <c r="B53" s="16" t="s">
        <v>82</v>
      </c>
      <c r="C53" s="29">
        <v>3923</v>
      </c>
      <c r="D53" s="29">
        <v>3659</v>
      </c>
      <c r="E53" s="30">
        <v>93.270456283456539</v>
      </c>
    </row>
    <row r="54" spans="2:6" ht="12" customHeight="1" x14ac:dyDescent="0.2">
      <c r="B54" s="16" t="s">
        <v>39</v>
      </c>
      <c r="C54" s="29">
        <v>1102</v>
      </c>
      <c r="D54" s="29">
        <v>1095</v>
      </c>
      <c r="E54" s="30">
        <v>99.364791288566252</v>
      </c>
    </row>
    <row r="55" spans="2:6" ht="12" customHeight="1" x14ac:dyDescent="0.2">
      <c r="B55" s="31" t="s">
        <v>40</v>
      </c>
      <c r="C55" s="32">
        <v>1099</v>
      </c>
      <c r="D55" s="32">
        <v>1093</v>
      </c>
      <c r="E55" s="33">
        <v>99.45404913557779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1099</v>
      </c>
      <c r="D57" s="29">
        <v>1093</v>
      </c>
      <c r="E57" s="30">
        <v>99.45404913557779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1416</v>
      </c>
      <c r="D64" s="29">
        <v>1416</v>
      </c>
      <c r="E64" s="30">
        <v>100</v>
      </c>
    </row>
    <row r="65" spans="2:5" ht="12" customHeight="1" x14ac:dyDescent="0.2">
      <c r="B65" s="16" t="s">
        <v>48</v>
      </c>
      <c r="C65" s="29">
        <v>1416</v>
      </c>
      <c r="D65" s="29">
        <v>1416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1399</v>
      </c>
      <c r="D67" s="29">
        <v>1145</v>
      </c>
      <c r="E67" s="30">
        <v>81.844174410293064</v>
      </c>
    </row>
    <row r="68" spans="2:5" ht="12" customHeight="1" x14ac:dyDescent="0.2">
      <c r="B68" s="16" t="s">
        <v>51</v>
      </c>
      <c r="C68" s="29">
        <v>1345</v>
      </c>
      <c r="D68" s="29">
        <v>1091</v>
      </c>
      <c r="E68" s="30">
        <v>81.115241635687724</v>
      </c>
    </row>
    <row r="69" spans="2:5" ht="12" customHeight="1" x14ac:dyDescent="0.2">
      <c r="B69" s="16" t="s">
        <v>88</v>
      </c>
      <c r="C69" s="29">
        <v>54</v>
      </c>
      <c r="D69" s="29">
        <v>54</v>
      </c>
      <c r="E69" s="30">
        <v>100</v>
      </c>
    </row>
    <row r="70" spans="2:5" ht="12" customHeight="1" x14ac:dyDescent="0.2">
      <c r="B70" s="16" t="s">
        <v>52</v>
      </c>
      <c r="C70" s="17">
        <v>6</v>
      </c>
      <c r="D70" s="17">
        <v>3</v>
      </c>
      <c r="E70" s="18">
        <v>50</v>
      </c>
    </row>
    <row r="71" spans="2:5" ht="12" customHeight="1" x14ac:dyDescent="0.2">
      <c r="B71" s="16" t="s">
        <v>83</v>
      </c>
      <c r="C71" s="29">
        <v>28</v>
      </c>
      <c r="D71" s="29">
        <v>28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28</v>
      </c>
      <c r="D73" s="32">
        <v>28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28</v>
      </c>
      <c r="D75" s="40">
        <v>28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26109</v>
      </c>
      <c r="D77" s="29">
        <v>5109</v>
      </c>
      <c r="E77" s="30">
        <v>19.567965069516259</v>
      </c>
    </row>
    <row r="78" spans="2:5" ht="12" customHeight="1" x14ac:dyDescent="0.2">
      <c r="B78" s="16" t="s">
        <v>57</v>
      </c>
      <c r="C78" s="29">
        <v>2789</v>
      </c>
      <c r="D78" s="29">
        <v>125</v>
      </c>
      <c r="E78" s="30">
        <v>4.481893151667264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2683</v>
      </c>
      <c r="D81" s="29">
        <v>19</v>
      </c>
      <c r="E81" s="30">
        <v>0.70816250465896391</v>
      </c>
    </row>
    <row r="82" spans="2:5" ht="12" customHeight="1" x14ac:dyDescent="0.2">
      <c r="B82" s="16" t="s">
        <v>61</v>
      </c>
      <c r="C82" s="29">
        <v>106</v>
      </c>
      <c r="D82" s="29">
        <v>106</v>
      </c>
      <c r="E82" s="30">
        <v>100</v>
      </c>
    </row>
    <row r="83" spans="2:5" ht="12" customHeight="1" x14ac:dyDescent="0.2">
      <c r="B83" s="16" t="s">
        <v>62</v>
      </c>
      <c r="C83" s="29">
        <v>290</v>
      </c>
      <c r="D83" s="29">
        <v>64</v>
      </c>
      <c r="E83" s="30">
        <v>22.068965517241381</v>
      </c>
    </row>
    <row r="84" spans="2:5" ht="12" customHeight="1" x14ac:dyDescent="0.2">
      <c r="B84" s="16" t="s">
        <v>63</v>
      </c>
      <c r="C84" s="29">
        <v>261</v>
      </c>
      <c r="D84" s="29">
        <v>39</v>
      </c>
      <c r="E84" s="30">
        <v>14.942528735632186</v>
      </c>
    </row>
    <row r="85" spans="2:5" ht="12" customHeight="1" x14ac:dyDescent="0.2">
      <c r="B85" s="31" t="s">
        <v>64</v>
      </c>
      <c r="C85" s="32">
        <v>29</v>
      </c>
      <c r="D85" s="32">
        <v>25</v>
      </c>
      <c r="E85" s="33">
        <v>86.206896551724128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29</v>
      </c>
      <c r="D94" s="38">
        <v>25</v>
      </c>
      <c r="E94" s="39">
        <v>86.206896551724128</v>
      </c>
    </row>
    <row r="95" spans="2:5" ht="12" customHeight="1" x14ac:dyDescent="0.2">
      <c r="B95" s="16" t="s">
        <v>73</v>
      </c>
      <c r="C95" s="32">
        <v>20629</v>
      </c>
      <c r="D95" s="32">
        <v>3055</v>
      </c>
      <c r="E95" s="33">
        <v>14.809249115323089</v>
      </c>
    </row>
    <row r="96" spans="2:5" ht="12" customHeight="1" x14ac:dyDescent="0.2">
      <c r="B96" s="16" t="s">
        <v>74</v>
      </c>
      <c r="C96" s="29">
        <v>550</v>
      </c>
      <c r="D96" s="29">
        <v>275</v>
      </c>
      <c r="E96" s="30">
        <v>50</v>
      </c>
    </row>
    <row r="97" spans="2:5" ht="12" customHeight="1" x14ac:dyDescent="0.2">
      <c r="B97" s="16" t="s">
        <v>75</v>
      </c>
      <c r="C97" s="29">
        <v>9939</v>
      </c>
      <c r="D97" s="29">
        <v>2189</v>
      </c>
      <c r="E97" s="30">
        <v>22.024348526008652</v>
      </c>
    </row>
    <row r="98" spans="2:5" ht="12" customHeight="1" x14ac:dyDescent="0.2">
      <c r="B98" s="16" t="s">
        <v>76</v>
      </c>
      <c r="C98" s="29">
        <v>10131</v>
      </c>
      <c r="D98" s="29">
        <v>582</v>
      </c>
      <c r="E98" s="30">
        <v>5.7447438554930415</v>
      </c>
    </row>
    <row r="99" spans="2:5" ht="12" customHeight="1" x14ac:dyDescent="0.2">
      <c r="B99" s="16" t="s">
        <v>77</v>
      </c>
      <c r="C99" s="29">
        <v>9</v>
      </c>
      <c r="D99" s="29">
        <v>9</v>
      </c>
      <c r="E99" s="30"/>
    </row>
    <row r="100" spans="2:5" ht="12" customHeight="1" x14ac:dyDescent="0.2">
      <c r="B100" s="16" t="s">
        <v>78</v>
      </c>
      <c r="C100" s="17">
        <v>2401</v>
      </c>
      <c r="D100" s="17">
        <v>1865</v>
      </c>
      <c r="E100" s="18">
        <v>77.675968346522282</v>
      </c>
    </row>
    <row r="101" spans="2:5" ht="12" customHeight="1" x14ac:dyDescent="0.2">
      <c r="B101" s="16" t="s">
        <v>84</v>
      </c>
      <c r="C101" s="29">
        <v>1853</v>
      </c>
      <c r="D101" s="29">
        <v>1853</v>
      </c>
      <c r="E101" s="18">
        <v>100</v>
      </c>
    </row>
    <row r="102" spans="2:5" ht="12" customHeight="1" x14ac:dyDescent="0.2">
      <c r="B102" s="16" t="s">
        <v>79</v>
      </c>
      <c r="C102" s="29">
        <v>1853</v>
      </c>
      <c r="D102" s="29">
        <v>1853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83759EB9-BA58-40B8-97C6-16286D1CE697}"/>
    <hyperlink ref="D4" location="ŞUBAT!A1" display="ŞUBAT" xr:uid="{37215C00-1AE5-48A1-A4FD-67AE8B2379B2}"/>
    <hyperlink ref="E4" location="MART!A1" display="MART" xr:uid="{7BDA9632-328A-4246-BAE5-601DEC6E270B}"/>
    <hyperlink ref="C5" location="NİSAN!A1" display="NİSAN" xr:uid="{877DA89F-88B5-49F3-BDFB-3287879255DA}"/>
    <hyperlink ref="D5" location="MAYIS!A1" display="MAYIS" xr:uid="{F24DB648-15CC-4B79-A60F-6528753E5CF2}"/>
    <hyperlink ref="E5" location="HAZİRAN!A1" display="HAZİRAN" xr:uid="{8A046BB4-7403-4110-B028-85309E294F07}"/>
    <hyperlink ref="C6" location="TEMMUZ!A1" display="TEMMUZ" xr:uid="{485F91C2-761F-45FE-941D-560E0A0A722D}"/>
    <hyperlink ref="D6" location="AĞUSTOS!A1" display="AĞUSTOS" xr:uid="{63D3BCE9-3395-4CC6-89C3-5A692F199E37}"/>
    <hyperlink ref="E6" location="EYLÜL!A1" display="EYÜL" xr:uid="{21F92952-E1D4-4605-B0B9-82C33CE8984C}"/>
    <hyperlink ref="C7" location="EKİM!A1" display="EKİM " xr:uid="{2CFA71D4-1F51-4DA4-89A5-07F4C77DB40B}"/>
    <hyperlink ref="D7" location="KASIM!A1" display="KASIM" xr:uid="{0D8DDFBE-6F69-4794-BC6C-1B50E5A1B9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E0B4-113C-4541-A077-39B26A2BB59E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105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127505</v>
      </c>
      <c r="D10" s="17">
        <v>50934</v>
      </c>
      <c r="E10" s="18">
        <v>39.9</v>
      </c>
    </row>
    <row r="11" spans="2:5" ht="12" customHeight="1" x14ac:dyDescent="0.2">
      <c r="B11" s="19" t="s">
        <v>4</v>
      </c>
      <c r="C11" s="20">
        <v>100389</v>
      </c>
      <c r="D11" s="20">
        <v>42737</v>
      </c>
      <c r="E11" s="21">
        <v>42.6</v>
      </c>
    </row>
    <row r="12" spans="2:5" ht="12" customHeight="1" x14ac:dyDescent="0.2">
      <c r="B12" s="19" t="s">
        <v>5</v>
      </c>
      <c r="C12" s="20">
        <v>47246</v>
      </c>
      <c r="D12" s="20">
        <v>20415</v>
      </c>
      <c r="E12" s="21">
        <v>43.2</v>
      </c>
    </row>
    <row r="13" spans="2:5" ht="12" customHeight="1" x14ac:dyDescent="0.2">
      <c r="B13" s="19" t="s">
        <v>6</v>
      </c>
      <c r="C13" s="22">
        <v>38546</v>
      </c>
      <c r="D13" s="22">
        <v>17873</v>
      </c>
      <c r="E13" s="23">
        <v>46.4</v>
      </c>
    </row>
    <row r="14" spans="2:5" ht="12" customHeight="1" x14ac:dyDescent="0.2">
      <c r="B14" s="24" t="s">
        <v>7</v>
      </c>
      <c r="C14" s="25">
        <v>9266</v>
      </c>
      <c r="D14" s="25">
        <v>2863</v>
      </c>
      <c r="E14" s="26">
        <v>30.9</v>
      </c>
    </row>
    <row r="15" spans="2:5" ht="12" customHeight="1" x14ac:dyDescent="0.2">
      <c r="B15" s="24" t="s">
        <v>8</v>
      </c>
      <c r="C15" s="25">
        <v>319</v>
      </c>
      <c r="D15" s="25">
        <v>37</v>
      </c>
      <c r="E15" s="26">
        <v>11.6</v>
      </c>
    </row>
    <row r="16" spans="2:5" ht="12" customHeight="1" x14ac:dyDescent="0.2">
      <c r="B16" s="24" t="s">
        <v>9</v>
      </c>
      <c r="C16" s="25">
        <v>27669</v>
      </c>
      <c r="D16" s="25">
        <v>13874</v>
      </c>
      <c r="E16" s="26">
        <v>50.1</v>
      </c>
    </row>
    <row r="17" spans="2:5" ht="12" customHeight="1" x14ac:dyDescent="0.2">
      <c r="B17" s="24" t="s">
        <v>10</v>
      </c>
      <c r="C17" s="25">
        <v>1292</v>
      </c>
      <c r="D17" s="25">
        <v>1099</v>
      </c>
      <c r="E17" s="26">
        <v>85.1</v>
      </c>
    </row>
    <row r="18" spans="2:5" ht="12" customHeight="1" x14ac:dyDescent="0.2">
      <c r="B18" s="19" t="s">
        <v>11</v>
      </c>
      <c r="C18" s="20">
        <v>8700</v>
      </c>
      <c r="D18" s="20">
        <v>2542</v>
      </c>
      <c r="E18" s="21">
        <v>29.2</v>
      </c>
    </row>
    <row r="19" spans="2:5" ht="12" customHeight="1" x14ac:dyDescent="0.2">
      <c r="B19" s="24" t="s">
        <v>12</v>
      </c>
      <c r="C19" s="25">
        <v>4773</v>
      </c>
      <c r="D19" s="25">
        <v>322</v>
      </c>
      <c r="E19" s="26">
        <v>6.7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v>0</v>
      </c>
    </row>
    <row r="21" spans="2:5" ht="12" customHeight="1" x14ac:dyDescent="0.2">
      <c r="B21" s="24" t="s">
        <v>14</v>
      </c>
      <c r="C21" s="25">
        <v>3925</v>
      </c>
      <c r="D21" s="25">
        <v>2220</v>
      </c>
      <c r="E21" s="26">
        <v>56.6</v>
      </c>
    </row>
    <row r="22" spans="2:5" s="4" customFormat="1" ht="12" customHeight="1" x14ac:dyDescent="0.2">
      <c r="B22" s="19" t="s">
        <v>15</v>
      </c>
      <c r="C22" s="20">
        <v>13770</v>
      </c>
      <c r="D22" s="20">
        <v>5104</v>
      </c>
      <c r="E22" s="21">
        <v>37.1</v>
      </c>
    </row>
    <row r="23" spans="2:5" s="4" customFormat="1" ht="12" customHeight="1" x14ac:dyDescent="0.2">
      <c r="B23" s="24" t="s">
        <v>16</v>
      </c>
      <c r="C23" s="27">
        <v>368</v>
      </c>
      <c r="D23" s="27">
        <v>363</v>
      </c>
      <c r="E23" s="28">
        <v>98.6</v>
      </c>
    </row>
    <row r="24" spans="2:5" ht="12" customHeight="1" x14ac:dyDescent="0.2">
      <c r="B24" s="24" t="s">
        <v>17</v>
      </c>
      <c r="C24" s="27">
        <v>13402</v>
      </c>
      <c r="D24" s="27">
        <v>4741</v>
      </c>
      <c r="E24" s="28">
        <v>35.4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19423</v>
      </c>
      <c r="D26" s="20">
        <v>7224</v>
      </c>
      <c r="E26" s="21">
        <v>37.200000000000003</v>
      </c>
    </row>
    <row r="27" spans="2:5" ht="12" customHeight="1" x14ac:dyDescent="0.2">
      <c r="B27" s="19" t="s">
        <v>19</v>
      </c>
      <c r="C27" s="20">
        <v>18294</v>
      </c>
      <c r="D27" s="20">
        <v>6104</v>
      </c>
      <c r="E27" s="21">
        <v>33.4</v>
      </c>
    </row>
    <row r="28" spans="2:5" ht="12" customHeight="1" x14ac:dyDescent="0.2">
      <c r="B28" s="24" t="s">
        <v>20</v>
      </c>
      <c r="C28" s="25">
        <v>16776</v>
      </c>
      <c r="D28" s="25">
        <v>4619</v>
      </c>
      <c r="E28" s="26">
        <v>27.5</v>
      </c>
    </row>
    <row r="29" spans="2:5" ht="12" customHeight="1" x14ac:dyDescent="0.2">
      <c r="B29" s="24" t="s">
        <v>21</v>
      </c>
      <c r="C29" s="25">
        <v>1518</v>
      </c>
      <c r="D29" s="25">
        <v>1485</v>
      </c>
      <c r="E29" s="26">
        <v>97.8</v>
      </c>
    </row>
    <row r="30" spans="2:5" ht="12" customHeight="1" x14ac:dyDescent="0.2">
      <c r="B30" s="19" t="s">
        <v>22</v>
      </c>
      <c r="C30" s="22">
        <v>5</v>
      </c>
      <c r="D30" s="22">
        <v>2</v>
      </c>
      <c r="E30" s="23">
        <v>40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3</v>
      </c>
      <c r="D32" s="25">
        <v>2</v>
      </c>
      <c r="E32" s="26">
        <v>66.7</v>
      </c>
    </row>
    <row r="33" spans="2:5" ht="12" customHeight="1" x14ac:dyDescent="0.2">
      <c r="B33" s="24" t="s">
        <v>25</v>
      </c>
      <c r="C33" s="25">
        <v>1</v>
      </c>
      <c r="D33" s="25">
        <v>0</v>
      </c>
      <c r="E33" s="26">
        <v>0</v>
      </c>
    </row>
    <row r="34" spans="2:5" ht="12" customHeight="1" x14ac:dyDescent="0.2">
      <c r="B34" s="24" t="s">
        <v>26</v>
      </c>
      <c r="C34" s="25">
        <v>1</v>
      </c>
      <c r="D34" s="25">
        <v>0</v>
      </c>
      <c r="E34" s="26">
        <v>0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1124</v>
      </c>
      <c r="D41" s="22">
        <v>1118</v>
      </c>
      <c r="E41" s="23">
        <v>99.5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12418</v>
      </c>
      <c r="D50" s="22">
        <v>4687</v>
      </c>
      <c r="E50" s="23">
        <v>37.700000000000003</v>
      </c>
      <c r="F50" s="5"/>
    </row>
    <row r="51" spans="2:6" ht="12" customHeight="1" x14ac:dyDescent="0.2">
      <c r="B51" s="19" t="s">
        <v>37</v>
      </c>
      <c r="C51" s="22">
        <v>7294</v>
      </c>
      <c r="D51" s="22">
        <v>5156</v>
      </c>
      <c r="E51" s="23">
        <v>70.7</v>
      </c>
    </row>
    <row r="52" spans="2:6" ht="12" customHeight="1" x14ac:dyDescent="0.2">
      <c r="B52" s="16" t="s">
        <v>38</v>
      </c>
      <c r="C52" s="17">
        <v>238</v>
      </c>
      <c r="D52" s="17">
        <v>151</v>
      </c>
      <c r="E52" s="23">
        <v>63.4</v>
      </c>
    </row>
    <row r="53" spans="2:6" ht="12" customHeight="1" x14ac:dyDescent="0.2">
      <c r="B53" s="16" t="s">
        <v>82</v>
      </c>
      <c r="C53" s="29">
        <v>3335</v>
      </c>
      <c r="D53" s="29">
        <v>3061</v>
      </c>
      <c r="E53" s="30">
        <v>91.8</v>
      </c>
    </row>
    <row r="54" spans="2:6" ht="12" customHeight="1" x14ac:dyDescent="0.2">
      <c r="B54" s="16" t="s">
        <v>39</v>
      </c>
      <c r="C54" s="29">
        <v>857</v>
      </c>
      <c r="D54" s="29">
        <v>850</v>
      </c>
      <c r="E54" s="30">
        <v>99.2</v>
      </c>
    </row>
    <row r="55" spans="2:6" ht="12" customHeight="1" x14ac:dyDescent="0.2">
      <c r="B55" s="31" t="s">
        <v>40</v>
      </c>
      <c r="C55" s="32">
        <v>854</v>
      </c>
      <c r="D55" s="32">
        <v>848</v>
      </c>
      <c r="E55" s="33">
        <v>99.3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854</v>
      </c>
      <c r="D57" s="29">
        <v>848</v>
      </c>
      <c r="E57" s="30">
        <v>99.3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1403</v>
      </c>
      <c r="D64" s="29">
        <v>1403</v>
      </c>
      <c r="E64" s="30">
        <v>100</v>
      </c>
    </row>
    <row r="65" spans="2:5" ht="12" customHeight="1" x14ac:dyDescent="0.2">
      <c r="B65" s="16" t="s">
        <v>48</v>
      </c>
      <c r="C65" s="29">
        <v>1403</v>
      </c>
      <c r="D65" s="29">
        <v>1403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1069</v>
      </c>
      <c r="D67" s="29">
        <v>807</v>
      </c>
      <c r="E67" s="30">
        <v>75.5</v>
      </c>
    </row>
    <row r="68" spans="2:5" ht="12" customHeight="1" x14ac:dyDescent="0.2">
      <c r="B68" s="16" t="s">
        <v>51</v>
      </c>
      <c r="C68" s="29">
        <v>1069</v>
      </c>
      <c r="D68" s="29">
        <v>807</v>
      </c>
      <c r="E68" s="30">
        <v>75.5</v>
      </c>
    </row>
    <row r="69" spans="2:5" ht="12" customHeight="1" x14ac:dyDescent="0.2">
      <c r="B69" s="16" t="s">
        <v>88</v>
      </c>
      <c r="C69" s="29">
        <v>0</v>
      </c>
      <c r="D69" s="29">
        <v>0</v>
      </c>
      <c r="E69" s="30"/>
    </row>
    <row r="70" spans="2:5" ht="12" customHeight="1" x14ac:dyDescent="0.2">
      <c r="B70" s="16" t="s">
        <v>52</v>
      </c>
      <c r="C70" s="17">
        <v>6</v>
      </c>
      <c r="D70" s="17">
        <v>1</v>
      </c>
      <c r="E70" s="18">
        <v>16.7</v>
      </c>
    </row>
    <row r="71" spans="2:5" ht="12" customHeight="1" x14ac:dyDescent="0.2">
      <c r="B71" s="16" t="s">
        <v>83</v>
      </c>
      <c r="C71" s="29">
        <v>18</v>
      </c>
      <c r="D71" s="29">
        <v>18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18</v>
      </c>
      <c r="D73" s="32">
        <v>18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18</v>
      </c>
      <c r="D75" s="40">
        <v>18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22355</v>
      </c>
      <c r="D77" s="29">
        <v>3710</v>
      </c>
      <c r="E77" s="30">
        <v>16.600000000000001</v>
      </c>
    </row>
    <row r="78" spans="2:5" ht="12" customHeight="1" x14ac:dyDescent="0.2">
      <c r="B78" s="16" t="s">
        <v>57</v>
      </c>
      <c r="C78" s="29">
        <v>2480</v>
      </c>
      <c r="D78" s="29">
        <v>104</v>
      </c>
      <c r="E78" s="30">
        <v>4.2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2392</v>
      </c>
      <c r="D81" s="29">
        <v>16</v>
      </c>
      <c r="E81" s="30">
        <v>0.7</v>
      </c>
    </row>
    <row r="82" spans="2:5" ht="12" customHeight="1" x14ac:dyDescent="0.2">
      <c r="B82" s="16" t="s">
        <v>61</v>
      </c>
      <c r="C82" s="29">
        <v>88</v>
      </c>
      <c r="D82" s="29">
        <v>88</v>
      </c>
      <c r="E82" s="30">
        <v>100</v>
      </c>
    </row>
    <row r="83" spans="2:5" ht="12" customHeight="1" x14ac:dyDescent="0.2">
      <c r="B83" s="16" t="s">
        <v>62</v>
      </c>
      <c r="C83" s="29">
        <v>290</v>
      </c>
      <c r="D83" s="29">
        <v>25</v>
      </c>
      <c r="E83" s="30">
        <v>8.6</v>
      </c>
    </row>
    <row r="84" spans="2:5" ht="12" customHeight="1" x14ac:dyDescent="0.2">
      <c r="B84" s="16" t="s">
        <v>63</v>
      </c>
      <c r="C84" s="29">
        <v>261</v>
      </c>
      <c r="D84" s="29">
        <v>8</v>
      </c>
      <c r="E84" s="30">
        <v>3.1</v>
      </c>
    </row>
    <row r="85" spans="2:5" ht="12" customHeight="1" x14ac:dyDescent="0.2">
      <c r="B85" s="31" t="s">
        <v>64</v>
      </c>
      <c r="C85" s="32">
        <v>29</v>
      </c>
      <c r="D85" s="32">
        <v>17</v>
      </c>
      <c r="E85" s="33">
        <v>58.6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29</v>
      </c>
      <c r="D94" s="38">
        <v>17</v>
      </c>
      <c r="E94" s="39">
        <v>58.6</v>
      </c>
    </row>
    <row r="95" spans="2:5" ht="12" customHeight="1" x14ac:dyDescent="0.2">
      <c r="B95" s="16" t="s">
        <v>73</v>
      </c>
      <c r="C95" s="32">
        <v>17583</v>
      </c>
      <c r="D95" s="32">
        <v>2091</v>
      </c>
      <c r="E95" s="33">
        <v>11.9</v>
      </c>
    </row>
    <row r="96" spans="2:5" ht="12" customHeight="1" x14ac:dyDescent="0.2">
      <c r="B96" s="16" t="s">
        <v>74</v>
      </c>
      <c r="C96" s="29">
        <v>490</v>
      </c>
      <c r="D96" s="29">
        <v>220</v>
      </c>
      <c r="E96" s="30">
        <v>44.9</v>
      </c>
    </row>
    <row r="97" spans="2:5" ht="12" customHeight="1" x14ac:dyDescent="0.2">
      <c r="B97" s="16" t="s">
        <v>75</v>
      </c>
      <c r="C97" s="29">
        <v>9192</v>
      </c>
      <c r="D97" s="29">
        <v>1673</v>
      </c>
      <c r="E97" s="30">
        <v>18.2</v>
      </c>
    </row>
    <row r="98" spans="2:5" ht="12" customHeight="1" x14ac:dyDescent="0.2">
      <c r="B98" s="16" t="s">
        <v>76</v>
      </c>
      <c r="C98" s="29">
        <v>7893</v>
      </c>
      <c r="D98" s="29">
        <v>190</v>
      </c>
      <c r="E98" s="30">
        <v>2.4</v>
      </c>
    </row>
    <row r="99" spans="2:5" ht="12" customHeight="1" x14ac:dyDescent="0.2">
      <c r="B99" s="16" t="s">
        <v>77</v>
      </c>
      <c r="C99" s="29">
        <v>8</v>
      </c>
      <c r="D99" s="29">
        <v>8</v>
      </c>
      <c r="E99" s="30"/>
    </row>
    <row r="100" spans="2:5" ht="12" customHeight="1" x14ac:dyDescent="0.2">
      <c r="B100" s="16" t="s">
        <v>78</v>
      </c>
      <c r="C100" s="17">
        <v>2002</v>
      </c>
      <c r="D100" s="17">
        <v>1490</v>
      </c>
      <c r="E100" s="18">
        <v>74.400000000000006</v>
      </c>
    </row>
    <row r="101" spans="2:5" ht="12" customHeight="1" x14ac:dyDescent="0.2">
      <c r="B101" s="16" t="s">
        <v>84</v>
      </c>
      <c r="C101" s="29">
        <v>1408</v>
      </c>
      <c r="D101" s="29">
        <v>1408</v>
      </c>
      <c r="E101" s="18">
        <v>100</v>
      </c>
    </row>
    <row r="102" spans="2:5" ht="12" customHeight="1" x14ac:dyDescent="0.2">
      <c r="B102" s="16" t="s">
        <v>79</v>
      </c>
      <c r="C102" s="29">
        <v>1408</v>
      </c>
      <c r="D102" s="29">
        <v>1408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8519A902-DAFC-447A-8739-61E7899CE9DF}"/>
    <hyperlink ref="D4" location="ŞUBAT!A1" display="ŞUBAT" xr:uid="{0B3EDDC2-5475-4222-9F78-7B220DDC948F}"/>
    <hyperlink ref="E4" location="MART!A1" display="MART" xr:uid="{ECFC3D47-94A6-4CD9-BCBE-934E7DD63397}"/>
    <hyperlink ref="C5" location="NİSAN!A1" display="NİSAN" xr:uid="{B20591B1-AC8E-4717-B6A1-FAA01CB1D93E}"/>
    <hyperlink ref="D5" location="MAYIS!A1" display="MAYIS" xr:uid="{1C4D20A1-E7C9-4A46-ADE2-947A9F769BA7}"/>
    <hyperlink ref="E5" location="HAZİRAN!A1" display="HAZİRAN" xr:uid="{D97AD71B-8254-4166-A516-7192C0222BBD}"/>
    <hyperlink ref="C6" location="TEMMUZ!A1" display="TEMMUZ" xr:uid="{BA57E3CE-8F5B-4EF2-AAD4-C888EE241A90}"/>
    <hyperlink ref="D6" location="AĞUSTOS!A1" display="AĞUSTOS" xr:uid="{E5863E21-3240-462C-A6F8-A710519D9391}"/>
    <hyperlink ref="E6" location="EYLÜL!A1" display="EYÜL" xr:uid="{E4D7B4A0-3EE0-435D-AA5C-4B9A1BB23C9D}"/>
    <hyperlink ref="C7" location="EKİM!A1" display="EKİM " xr:uid="{AF494AE2-2D6C-4F97-AAB3-F24EB2C8A306}"/>
    <hyperlink ref="D7" location="KASIM!A1" display="KASIM" xr:uid="{763DF677-15EE-4F6C-9600-6B8B37D5754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 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2025-08-09T14:52:04Z</dcterms:modified>
</cp:coreProperties>
</file>