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D7ED9DD8-60D6-423A-967E-C4E3F0BA1EAD}" xr6:coauthVersionLast="47" xr6:coauthVersionMax="47" xr10:uidLastSave="{00000000-0000-0000-0000-000000000000}"/>
  <bookViews>
    <workbookView xWindow="-108" yWindow="-108" windowWidth="23256" windowHeight="12456" xr2:uid="{A59CBB50-2379-4182-9095-53F2CAC21354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{"'08 Artvin'!$B$3:$D$105"}</definedName>
    <definedName name="HTML_Control" localSheetId="0" hidden="1">{"'08 Artvin'!$B$3:$D$105"}</definedName>
    <definedName name="HTML_Control" localSheetId="2" hidden="1">{"'08 Artvin'!$B$3:$D$105"}</definedName>
    <definedName name="HTML_Control" localSheetId="3" hidden="1">{"'08 Artvin'!$B$3:$D$105"}</definedName>
    <definedName name="HTML_Control" localSheetId="6" hidden="1">{"'08 Artvin'!$B$3:$D$105"}</definedName>
    <definedName name="HTML_Control" localSheetId="1" hidden="1">{"'08 Artvin'!$B$3:$D$105"}</definedName>
    <definedName name="HTML_Control" localSheetId="9" hidden="1">{"'08 Artvin'!$B$3:$D$105"}</definedName>
    <definedName name="HTML_Control" localSheetId="7" hidden="1">{"'08 Artvin'!$B$3:$D$105"}</definedName>
    <definedName name="HTML_Control" localSheetId="8" hidden="1">{"'08 Artvin'!$B$3:$D$105"}</definedName>
    <definedName name="HTML_Control" localSheetId="11" hidden="1">{"'08 Artvin'!$B$3:$D$90"}</definedName>
    <definedName name="HTML_Control" localSheetId="10" hidden="1">{"'08 Artvin'!$B$3:$D$90"}</definedName>
    <definedName name="HTML_Control" localSheetId="5" hidden="1">{"'08 Artvin'!$B$3:$D$105"}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Settings\hersan.MUHASEBAT\Desktop\htm\08.htm"</definedName>
    <definedName name="HTML_PathFile" localSheetId="0" hidden="1">"C:\Documents and Settings\hersan.MUHASEBAT\Desktop\htm\08.htm"</definedName>
    <definedName name="HTML_PathFile" localSheetId="2" hidden="1">"C:\Documents and Settings\hersan.MUHASEBAT\Desktop\htm\08.htm"</definedName>
    <definedName name="HTML_PathFile" localSheetId="3" hidden="1">"C:\Documents and Settings\hersan.MUHASEBAT\Desktop\htm\08.htm"</definedName>
    <definedName name="HTML_PathFile" localSheetId="6" hidden="1">"C:\Documents and Settings\hersan.MUHASEBAT\Desktop\htm\08.htm"</definedName>
    <definedName name="HTML_PathFile" localSheetId="1" hidden="1">"C:\Documents and Settings\hersan.MUHASEBAT\Desktop\htm\08.htm"</definedName>
    <definedName name="HTML_PathFile" localSheetId="9" hidden="1">"\\M-pc-00000-20\il_2005_2006hazırlık\docs\08.htm"</definedName>
    <definedName name="HTML_PathFile" localSheetId="7" hidden="1">"C:\Documents and Settings\eakgonullu\Belgelerim\internet\docs\il_81\htm\08.htm"</definedName>
    <definedName name="HTML_PathFile" localSheetId="8" hidden="1">"C:\Documents and Settings\hersan\Belgelerim\int-hazırlık\htm\08.htm"</definedName>
    <definedName name="HTML_PathFile" localSheetId="11" hidden="1">"C:\Documents and Settings\hersan\Belgelerim\int-hazırlık\htm\08.htm"</definedName>
    <definedName name="HTML_PathFile" localSheetId="10" hidden="1">"\\M-pc-00000-20\il_2005_2006hazırlık\docs\htm\08.htm"</definedName>
    <definedName name="HTML_PathFile" localSheetId="5" hidden="1">"C:\Documents and Settings\hersan.MUHASEBAT\Desktop\htm\08.htm"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E29" i="8" s="1"/>
  <c r="D29" i="8"/>
  <c r="E31" i="8"/>
  <c r="E35" i="8"/>
  <c r="E36" i="8"/>
  <c r="C39" i="8"/>
  <c r="D39" i="8"/>
  <c r="E39" i="8"/>
  <c r="E40" i="8"/>
  <c r="E41" i="8"/>
  <c r="E42" i="8"/>
  <c r="E43" i="8"/>
  <c r="E44" i="8"/>
  <c r="E45" i="8"/>
  <c r="C47" i="8"/>
  <c r="C46" i="8" s="1"/>
  <c r="D47" i="8"/>
  <c r="D46" i="8" s="1"/>
  <c r="E46" i="8" s="1"/>
  <c r="E47" i="8"/>
  <c r="E48" i="8"/>
  <c r="E50" i="8"/>
  <c r="C51" i="8"/>
  <c r="D51" i="8"/>
  <c r="C54" i="8"/>
  <c r="D54" i="8"/>
  <c r="C62" i="8"/>
  <c r="C61" i="8" s="1"/>
  <c r="D62" i="8"/>
  <c r="D61" i="8" s="1"/>
  <c r="E61" i="8" s="1"/>
  <c r="E63" i="8"/>
  <c r="E64" i="8"/>
  <c r="E65" i="8"/>
  <c r="C66" i="8"/>
  <c r="E66" i="8" s="1"/>
  <c r="D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C87" i="8"/>
  <c r="D87" i="8"/>
  <c r="E87" i="8"/>
  <c r="E90" i="8"/>
  <c r="E91" i="8"/>
  <c r="E92" i="8"/>
  <c r="E93" i="8"/>
  <c r="E94" i="8"/>
  <c r="C95" i="8"/>
  <c r="C96" i="8"/>
  <c r="D96" i="8"/>
  <c r="D95" i="8" s="1"/>
  <c r="E95" i="8" s="1"/>
  <c r="E100" i="8"/>
  <c r="E101" i="8"/>
  <c r="E102" i="8"/>
  <c r="C103" i="8"/>
  <c r="D103" i="8"/>
  <c r="C106" i="8"/>
  <c r="D106" i="8"/>
  <c r="C107" i="8"/>
  <c r="D107" i="8"/>
  <c r="D12" i="2"/>
  <c r="C13" i="2"/>
  <c r="E13" i="2" s="1"/>
  <c r="D13" i="2"/>
  <c r="E14" i="2"/>
  <c r="E15" i="2"/>
  <c r="E16" i="2"/>
  <c r="E17" i="2"/>
  <c r="C18" i="2"/>
  <c r="D18" i="2"/>
  <c r="E18" i="2" s="1"/>
  <c r="E19" i="2"/>
  <c r="E20" i="2"/>
  <c r="E21" i="2"/>
  <c r="C23" i="2"/>
  <c r="D23" i="2"/>
  <c r="E23" i="2" s="1"/>
  <c r="E25" i="2"/>
  <c r="E26" i="2"/>
  <c r="E28" i="2"/>
  <c r="E30" i="2"/>
  <c r="C31" i="2"/>
  <c r="C29" i="2" s="1"/>
  <c r="D31" i="2"/>
  <c r="E31" i="2" s="1"/>
  <c r="E33" i="2"/>
  <c r="E40" i="2"/>
  <c r="C41" i="2"/>
  <c r="D41" i="2"/>
  <c r="E41" i="2"/>
  <c r="E42" i="2"/>
  <c r="E43" i="2"/>
  <c r="E44" i="2"/>
  <c r="C46" i="2"/>
  <c r="D46" i="2"/>
  <c r="E46" i="2"/>
  <c r="E47" i="2"/>
  <c r="E48" i="2"/>
  <c r="E49" i="2"/>
  <c r="E50" i="2"/>
  <c r="C52" i="2"/>
  <c r="C51" i="2" s="1"/>
  <c r="D52" i="2"/>
  <c r="D51" i="2" s="1"/>
  <c r="E51" i="2" s="1"/>
  <c r="E52" i="2"/>
  <c r="E54" i="2"/>
  <c r="C58" i="2"/>
  <c r="D58" i="2"/>
  <c r="C62" i="2"/>
  <c r="D62" i="2"/>
  <c r="E62" i="2"/>
  <c r="E63" i="2"/>
  <c r="E64" i="2"/>
  <c r="C66" i="2"/>
  <c r="D66" i="2"/>
  <c r="E66" i="2"/>
  <c r="E67" i="2"/>
  <c r="C68" i="2"/>
  <c r="D68" i="2"/>
  <c r="E68" i="2" s="1"/>
  <c r="E69" i="2"/>
  <c r="E70" i="2"/>
  <c r="E71" i="2"/>
  <c r="C74" i="2"/>
  <c r="C73" i="2" s="1"/>
  <c r="D74" i="2"/>
  <c r="D73" i="2" s="1"/>
  <c r="C78" i="2"/>
  <c r="D78" i="2"/>
  <c r="E78" i="2"/>
  <c r="E79" i="2"/>
  <c r="C81" i="2"/>
  <c r="C80" i="2" s="1"/>
  <c r="D81" i="2"/>
  <c r="C84" i="2"/>
  <c r="D84" i="2"/>
  <c r="C88" i="2"/>
  <c r="C86" i="2" s="1"/>
  <c r="D88" i="2"/>
  <c r="D86" i="2" s="1"/>
  <c r="C91" i="2"/>
  <c r="D91" i="2"/>
  <c r="C92" i="2"/>
  <c r="D92" i="2"/>
  <c r="C94" i="2"/>
  <c r="D94" i="2"/>
  <c r="C96" i="2"/>
  <c r="D96" i="2"/>
  <c r="D11" i="8" l="1"/>
  <c r="E12" i="8"/>
  <c r="D80" i="2"/>
  <c r="C11" i="8"/>
  <c r="C10" i="8" s="1"/>
  <c r="E13" i="8"/>
  <c r="E62" i="8"/>
  <c r="C12" i="2"/>
  <c r="E96" i="8"/>
  <c r="D29" i="2"/>
  <c r="E29" i="2" s="1"/>
  <c r="E12" i="2" l="1"/>
  <c r="C11" i="2"/>
  <c r="C10" i="2" s="1"/>
  <c r="D11" i="2"/>
  <c r="D10" i="8"/>
  <c r="E10" i="8" s="1"/>
  <c r="E11" i="8"/>
  <c r="D10" i="2" l="1"/>
  <c r="E10" i="2" s="1"/>
  <c r="E11" i="2"/>
</calcChain>
</file>

<file path=xl/sharedStrings.xml><?xml version="1.0" encoding="utf-8"?>
<sst xmlns="http://schemas.openxmlformats.org/spreadsheetml/2006/main" count="1409" uniqueCount="211">
  <si>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</si>
  <si>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</si>
  <si>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</si>
  <si>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</si>
  <si>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</si>
  <si>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</si>
  <si>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</si>
  <si>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</si>
  <si>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</si>
  <si>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</si>
  <si>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</si>
  <si>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</si>
  <si>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</si>
  <si>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</si>
  <si>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</si>
  <si>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</si>
  <si>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</si>
  <si>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</si>
  <si>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</si>
  <si>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</si>
  <si>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</si>
  <si>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</si>
  <si>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</si>
  <si>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</si>
  <si>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</si>
  <si>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</si>
  <si>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</si>
  <si>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</si>
  <si>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</si>
  <si>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</si>
  <si>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</si>
  <si>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</si>
  <si>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</si>
  <si>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</si>
  <si>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</si>
  <si>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</si>
  <si>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</si>
  <si>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</si>
  <si>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</si>
  <si>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</si>
  <si>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</si>
  <si>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</si>
  <si>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</si>
  <si>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</si>
  <si>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</si>
  <si>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</si>
  <si>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</si>
  <si>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</si>
  <si>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</si>
  <si>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</si>
  <si>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</si>
  <si>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</si>
  <si>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</si>
  <si>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</si>
  <si>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</si>
  <si>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</si>
  <si>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</si>
  <si>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</si>
  <si>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</si>
  <si>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</si>
  <si>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</si>
  <si>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</si>
  <si>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</si>
  <si>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</si>
  <si>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</si>
  <si>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</si>
  <si>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</si>
  <si>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</si>
  <si>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</si>
  <si>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</si>
  <si>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</si>
  <si>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</si>
  <si>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</si>
  <si>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</si>
  <si>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</si>
  <si>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</si>
  <si>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</si>
  <si>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</si>
  <si>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</si>
  <si>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</si>
  <si>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</si>
  <si>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</si>
  <si>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</si>
  <si>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</si>
  <si>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</si>
  <si>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</si>
  <si>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</si>
  <si>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</si>
  <si>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</si>
  <si>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</si>
  <si>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</si>
  <si>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</si>
  <si>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</si>
  <si>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</si>
  <si>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</si>
  <si>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</si>
  <si>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</si>
  <si>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</si>
  <si>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</si>
  <si>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</si>
  <si>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</si>
  <si>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</si>
  <si>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</si>
  <si>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</si>
  <si>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</si>
  <si>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</si>
  <si>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</si>
  <si>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ARTVİN İLİ GENEL  BÜTÇE GELİRLERİNİN TAHSİLATI, TAHAKKUKU VE TAHSİLATIN TAHAKKUKA  ORANI (KÜMÜLATİF) HAZİRAN 2006</t>
  </si>
  <si>
    <t>ARTVİN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</si>
  <si>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</si>
  <si>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</si>
  <si>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</si>
  <si>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</si>
  <si>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</si>
  <si>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</si>
  <si>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</si>
  <si>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</si>
  <si>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</si>
  <si>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</si>
  <si>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</si>
  <si>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</si>
  <si>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</si>
  <si>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</si>
  <si>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</si>
  <si>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</si>
  <si>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</si>
  <si>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</si>
  <si>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</si>
  <si>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</si>
  <si>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</si>
  <si>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</si>
  <si>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</si>
  <si>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</si>
  <si>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</si>
  <si>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</si>
  <si>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</si>
  <si>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</si>
  <si>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</si>
  <si>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</si>
  <si>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</si>
  <si>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</si>
  <si>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</si>
  <si>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</si>
  <si>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</si>
  <si>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</si>
  <si>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</si>
  <si>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</si>
  <si>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</si>
  <si>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</si>
  <si>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</si>
  <si>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</si>
  <si>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</si>
  <si>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</si>
  <si>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</si>
  <si>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</si>
  <si>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</si>
  <si>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</si>
  <si>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</si>
  <si>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</si>
  <si>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</si>
  <si>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</si>
  <si>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</si>
  <si>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</si>
  <si>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</si>
  <si>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</si>
  <si>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</si>
  <si>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</si>
  <si>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</si>
  <si>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</si>
  <si>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</si>
  <si>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</si>
  <si>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</si>
  <si>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</si>
  <si>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</si>
  <si>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</si>
  <si>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</si>
  <si>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</si>
  <si>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</si>
  <si>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</si>
  <si>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</si>
  <si>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</si>
  <si>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</si>
  <si>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</si>
  <si>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</si>
  <si>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ARTVİN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</si>
  <si>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</si>
  <si>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</si>
  <si>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</si>
  <si>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ARTVİN İLİ GENEL  BÜTÇE GELİRLERİNİN TAHSİLATI, TAHAKKUKU VE TAHSİLATIN TAHAKKUKA  ORANI (KÜMÜLATİF) MART 2006</t>
  </si>
  <si>
    <t>ARTVİN İLİ GENEL  BÜTÇE GELİRLERİNİN TAHSİLATI, TAHAKKUKU VE TAHSİLATIN TAHAKKUKA  ORANI (KÜMÜLATİF) NİSAN 2006</t>
  </si>
  <si>
    <t>ARTVİN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</si>
  <si>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</si>
  <si>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</si>
  <si>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</si>
  <si>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</si>
  <si>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</si>
  <si>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</si>
  <si>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Temmuz</t>
  </si>
  <si>
    <t>ARTVİN İLİ GENEL  BÜTÇE GELİRLERİNİN TAHSİLATI, TAHAKKUKU VE TAHSİLATIN TAHAKKUKA  ORANI (KÜMÜLATİF) TEMMUZ 2006</t>
  </si>
  <si>
    <t>ARTVİN İLİ GENEL  BÜTÇE GELİRLERİNİN TAHSİLATI, TAHAKKUKU VE TAHSİLATIN TAHAKKUKA  ORANI (KÜMÜLATİF) AĞUSTOS 2006</t>
  </si>
  <si>
    <t>Ağustos</t>
  </si>
  <si>
    <t>ARTVİN İLİ GENEL  BÜTÇE GELİRLERİNİN TAHSİLATI, TAHAKKUKU VE TAHSİLATIN TAHAKKUKA  ORANI (KÜMÜLATİF) EYLÜL 2006</t>
  </si>
  <si>
    <t>Eylül</t>
  </si>
  <si>
    <t xml:space="preserve">        Motorlu Taşıtlar (II)</t>
  </si>
  <si>
    <t>ARTVİN İLİ GENEL  BÜTÇE GELİRLERİNİN TAHSİLATI, TAHAKKUKU VE TAHSİLATIN TAHAKKUKA  ORANI (KÜMÜLATİF) EKİM 2006</t>
  </si>
  <si>
    <t>Ekim</t>
  </si>
  <si>
    <t>ARTVİN İLİ GENEL  BÜTÇE GELİRLERİNİN TAHSİLATI, TAHAKKUKU VE TAHSİLATIN TAHAKKUKA  ORANI (KÜMÜLATİF) KASIM 2006</t>
  </si>
  <si>
    <t>Kasım</t>
  </si>
  <si>
    <t>ARTVİN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</si>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</sst>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4" fontId="4" fillId="0" borderId="0" xfId="2" applyNumberFormat="1" applyFont="1" applyAlignment="1">
      <alignment horizontal="right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A52137E2-D2F3-4F06-A0DE-347392D12C5E}"/>
    <cellStyle name="Normal_genelgelirtahk_tahs" xfId="3" xr:uid="{A1ADAF2B-64F3-45A9-BCA9-AEF25599DBE8}"/>
    <cellStyle name="Virgül [0]_29dan32ye" xfId="4" xr:uid="{EDB7496A-E57D-4893-BA4E-656C1452C06F}"/>
    <cellStyle name="Virgül_29dan32ye" xfId="5" xr:uid="{78CC16EB-1889-4197-9003-1132308D9E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6CFA-7444-4BCC-A307-AFB729F41DED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5.5" customHeight="1" thickBot="1" x14ac:dyDescent="0.25"/>
    <row r="2" spans="2:7" s="3" customFormat="1" ht="24.75" customHeight="1" thickBot="1" x14ac:dyDescent="0.3">
      <c r="B2" s="16" t="s">
        <v>208</v>
      </c>
      <c r="C2" s="17"/>
      <c r="D2" s="17"/>
      <c r="E2" s="18"/>
    </row>
    <row r="3" spans="2:7" s="3" customFormat="1" ht="18" customHeight="1" x14ac:dyDescent="0.25">
      <c r="B3" s="1"/>
      <c r="C3" s="1"/>
      <c r="D3" s="1"/>
      <c r="E3" s="2"/>
    </row>
    <row r="4" spans="2:7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134465</v>
      </c>
      <c r="D10" s="26">
        <v>96691</v>
      </c>
      <c r="E10" s="27">
        <v>71.90793143197115</v>
      </c>
    </row>
    <row r="11" spans="2:7" s="6" customFormat="1" ht="15.75" customHeight="1" x14ac:dyDescent="0.2">
      <c r="B11" s="25" t="s">
        <v>5</v>
      </c>
      <c r="C11" s="26">
        <v>100418</v>
      </c>
      <c r="D11" s="26">
        <v>81686</v>
      </c>
      <c r="E11" s="28">
        <v>81.345973829393131</v>
      </c>
    </row>
    <row r="12" spans="2:7" s="6" customFormat="1" ht="15.75" customHeight="1" x14ac:dyDescent="0.2">
      <c r="B12" s="25" t="s">
        <v>6</v>
      </c>
      <c r="C12" s="26">
        <v>48883</v>
      </c>
      <c r="D12" s="26">
        <v>39647</v>
      </c>
      <c r="E12" s="28">
        <v>81.105905938669892</v>
      </c>
      <c r="G12" s="7"/>
    </row>
    <row r="13" spans="2:7" s="6" customFormat="1" ht="15.75" customHeight="1" x14ac:dyDescent="0.2">
      <c r="B13" s="25" t="s">
        <v>7</v>
      </c>
      <c r="C13" s="26">
        <v>45132</v>
      </c>
      <c r="D13" s="26">
        <v>37695</v>
      </c>
      <c r="E13" s="28">
        <v>83.521669768678535</v>
      </c>
    </row>
    <row r="14" spans="2:7" ht="15.75" customHeight="1" x14ac:dyDescent="0.2">
      <c r="B14" s="29" t="s">
        <v>8</v>
      </c>
      <c r="C14" s="30">
        <v>3343</v>
      </c>
      <c r="D14" s="30">
        <v>1426</v>
      </c>
      <c r="E14" s="31">
        <v>42.656296739455577</v>
      </c>
    </row>
    <row r="15" spans="2:7" ht="15.75" customHeight="1" x14ac:dyDescent="0.2">
      <c r="B15" s="29" t="s">
        <v>9</v>
      </c>
      <c r="C15" s="30">
        <v>309</v>
      </c>
      <c r="D15" s="30">
        <v>192</v>
      </c>
      <c r="E15" s="31">
        <v>62.135922330097081</v>
      </c>
    </row>
    <row r="16" spans="2:7" ht="15.75" customHeight="1" x14ac:dyDescent="0.2">
      <c r="B16" s="29" t="s">
        <v>10</v>
      </c>
      <c r="C16" s="30">
        <v>38940</v>
      </c>
      <c r="D16" s="30">
        <v>34042</v>
      </c>
      <c r="E16" s="31">
        <v>87.421674370826921</v>
      </c>
    </row>
    <row r="17" spans="2:5" ht="15.75" customHeight="1" x14ac:dyDescent="0.2">
      <c r="B17" s="29" t="s">
        <v>11</v>
      </c>
      <c r="C17" s="30">
        <v>2540</v>
      </c>
      <c r="D17" s="30">
        <v>2035</v>
      </c>
      <c r="E17" s="31">
        <v>80.118110236220474</v>
      </c>
    </row>
    <row r="18" spans="2:5" s="6" customFormat="1" ht="15.75" customHeight="1" x14ac:dyDescent="0.2">
      <c r="B18" s="25" t="s">
        <v>12</v>
      </c>
      <c r="C18" s="26">
        <v>3751</v>
      </c>
      <c r="D18" s="26">
        <v>1952</v>
      </c>
      <c r="E18" s="28">
        <v>52.039456145027998</v>
      </c>
    </row>
    <row r="19" spans="2:5" ht="15.75" customHeight="1" x14ac:dyDescent="0.2">
      <c r="B19" s="29" t="s">
        <v>13</v>
      </c>
      <c r="C19" s="30">
        <v>1431</v>
      </c>
      <c r="D19" s="30">
        <v>285</v>
      </c>
      <c r="E19" s="31">
        <v>19.916142557651991</v>
      </c>
    </row>
    <row r="20" spans="2:5" ht="15.75" customHeight="1" x14ac:dyDescent="0.2">
      <c r="B20" s="29" t="s">
        <v>14</v>
      </c>
      <c r="C20" s="30">
        <v>30</v>
      </c>
      <c r="D20" s="30">
        <v>14</v>
      </c>
      <c r="E20" s="31">
        <v>46.666666666666664</v>
      </c>
    </row>
    <row r="21" spans="2:5" ht="15.75" customHeight="1" x14ac:dyDescent="0.2">
      <c r="B21" s="29" t="s">
        <v>15</v>
      </c>
      <c r="C21" s="30">
        <v>2290</v>
      </c>
      <c r="D21" s="30">
        <v>1653</v>
      </c>
      <c r="E21" s="31">
        <v>72.183406113537117</v>
      </c>
    </row>
    <row r="22" spans="2:5" s="5" customFormat="1" ht="15.75" customHeight="1" x14ac:dyDescent="0.2">
      <c r="B22" s="25" t="s">
        <v>16</v>
      </c>
      <c r="C22" s="26">
        <v>8288</v>
      </c>
      <c r="D22" s="26">
        <v>5770</v>
      </c>
      <c r="E22" s="27">
        <v>69.618725868725875</v>
      </c>
    </row>
    <row r="23" spans="2:5" s="9" customFormat="1" ht="15.75" customHeight="1" x14ac:dyDescent="0.2">
      <c r="B23" s="29" t="s">
        <v>17</v>
      </c>
      <c r="C23" s="30">
        <v>19</v>
      </c>
      <c r="D23" s="30">
        <v>11</v>
      </c>
      <c r="E23" s="32">
        <v>57.894736842105267</v>
      </c>
    </row>
    <row r="24" spans="2:5" s="9" customFormat="1" ht="15.75" customHeight="1" x14ac:dyDescent="0.2">
      <c r="B24" s="29" t="s">
        <v>18</v>
      </c>
      <c r="C24" s="30">
        <v>8269</v>
      </c>
      <c r="D24" s="30">
        <v>5759</v>
      </c>
      <c r="E24" s="32">
        <v>69.645664530172937</v>
      </c>
    </row>
    <row r="25" spans="2:5" s="5" customFormat="1" ht="15.75" customHeight="1" x14ac:dyDescent="0.2">
      <c r="B25" s="25" t="s">
        <v>19</v>
      </c>
      <c r="C25" s="26">
        <v>12816</v>
      </c>
      <c r="D25" s="26">
        <v>8093</v>
      </c>
      <c r="E25" s="27">
        <v>63.147627965043696</v>
      </c>
    </row>
    <row r="26" spans="2:5" s="5" customFormat="1" ht="15.75" customHeight="1" x14ac:dyDescent="0.2">
      <c r="B26" s="25" t="s">
        <v>20</v>
      </c>
      <c r="C26" s="26">
        <v>9592</v>
      </c>
      <c r="D26" s="26">
        <v>4892</v>
      </c>
      <c r="E26" s="27">
        <v>51.000834028356969</v>
      </c>
    </row>
    <row r="27" spans="2:5" s="9" customFormat="1" ht="15.75" customHeight="1" x14ac:dyDescent="0.2">
      <c r="B27" s="29" t="s">
        <v>21</v>
      </c>
      <c r="C27" s="30">
        <v>8155</v>
      </c>
      <c r="D27" s="30">
        <v>3473</v>
      </c>
      <c r="E27" s="32">
        <v>42.587369711833226</v>
      </c>
    </row>
    <row r="28" spans="2:5" s="9" customFormat="1" ht="15.75" customHeight="1" x14ac:dyDescent="0.2">
      <c r="B28" s="29" t="s">
        <v>22</v>
      </c>
      <c r="C28" s="30">
        <v>1437</v>
      </c>
      <c r="D28" s="30">
        <v>1419</v>
      </c>
      <c r="E28" s="32">
        <v>98.747390396659711</v>
      </c>
    </row>
    <row r="29" spans="2:5" s="5" customFormat="1" ht="15.75" customHeight="1" x14ac:dyDescent="0.2">
      <c r="B29" s="25" t="s">
        <v>23</v>
      </c>
      <c r="C29" s="26">
        <v>799</v>
      </c>
      <c r="D29" s="26">
        <v>799</v>
      </c>
      <c r="E29" s="27">
        <v>100</v>
      </c>
    </row>
    <row r="30" spans="2:5" s="9" customFormat="1" ht="15.75" customHeight="1" x14ac:dyDescent="0.2">
      <c r="B30" s="29" t="s">
        <v>24</v>
      </c>
      <c r="C30" s="30"/>
      <c r="D30" s="30"/>
      <c r="E30" s="32"/>
    </row>
    <row r="31" spans="2:5" s="9" customFormat="1" ht="15.75" customHeight="1" x14ac:dyDescent="0.2">
      <c r="B31" s="29" t="s">
        <v>203</v>
      </c>
      <c r="C31" s="30">
        <v>782</v>
      </c>
      <c r="D31" s="30">
        <v>782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17</v>
      </c>
      <c r="D35" s="30">
        <v>17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2425</v>
      </c>
      <c r="D36" s="26">
        <v>2402</v>
      </c>
      <c r="E36" s="28">
        <v>99.051546391752581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0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15990</v>
      </c>
      <c r="D39" s="26">
        <v>15990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929</v>
      </c>
      <c r="D40" s="30">
        <v>929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15061</v>
      </c>
      <c r="D41" s="30">
        <v>15061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0</v>
      </c>
      <c r="D42" s="30">
        <v>0</v>
      </c>
      <c r="E42" s="32" t="e">
        <v>#DIV/0!</v>
      </c>
    </row>
    <row r="43" spans="2:5" s="5" customFormat="1" ht="15.75" customHeight="1" x14ac:dyDescent="0.2">
      <c r="B43" s="25" t="s">
        <v>37</v>
      </c>
      <c r="C43" s="26">
        <v>6369</v>
      </c>
      <c r="D43" s="26">
        <v>5108</v>
      </c>
      <c r="E43" s="27">
        <v>80.200973465222177</v>
      </c>
    </row>
    <row r="44" spans="2:5" s="5" customFormat="1" ht="15.75" customHeight="1" x14ac:dyDescent="0.2">
      <c r="B44" s="25" t="s">
        <v>38</v>
      </c>
      <c r="C44" s="26">
        <v>7695</v>
      </c>
      <c r="D44" s="26">
        <v>7039</v>
      </c>
      <c r="E44" s="27">
        <v>91.474983755685514</v>
      </c>
    </row>
    <row r="45" spans="2:5" s="5" customFormat="1" ht="15.75" customHeight="1" x14ac:dyDescent="0.2">
      <c r="B45" s="25" t="s">
        <v>39</v>
      </c>
      <c r="C45" s="26">
        <v>377</v>
      </c>
      <c r="D45" s="26">
        <v>39</v>
      </c>
      <c r="E45" s="27">
        <v>10.344827586206897</v>
      </c>
    </row>
    <row r="46" spans="2:5" s="5" customFormat="1" ht="15.75" customHeight="1" x14ac:dyDescent="0.2">
      <c r="B46" s="25" t="s">
        <v>40</v>
      </c>
      <c r="C46" s="26">
        <v>33940</v>
      </c>
      <c r="D46" s="26">
        <v>14895</v>
      </c>
      <c r="E46" s="27">
        <v>43.886269888037717</v>
      </c>
    </row>
    <row r="47" spans="2:5" s="5" customFormat="1" ht="15.75" customHeight="1" x14ac:dyDescent="0.2">
      <c r="B47" s="25" t="s">
        <v>41</v>
      </c>
      <c r="C47" s="26">
        <v>3490</v>
      </c>
      <c r="D47" s="26">
        <v>3490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2681</v>
      </c>
      <c r="D48" s="30">
        <v>2681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809</v>
      </c>
      <c r="D50" s="30">
        <v>809</v>
      </c>
      <c r="E50" s="32">
        <v>100</v>
      </c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8035</v>
      </c>
      <c r="D60" s="26">
        <v>1734</v>
      </c>
      <c r="E60" s="27">
        <v>21.580584940883636</v>
      </c>
    </row>
    <row r="61" spans="2:5" s="5" customFormat="1" ht="15.75" customHeight="1" x14ac:dyDescent="0.2">
      <c r="B61" s="25" t="s">
        <v>56</v>
      </c>
      <c r="C61" s="26">
        <v>1483</v>
      </c>
      <c r="D61" s="26">
        <v>1413</v>
      </c>
      <c r="E61" s="27">
        <v>95.279838165879966</v>
      </c>
    </row>
    <row r="62" spans="2:5" s="9" customFormat="1" ht="15.75" customHeight="1" x14ac:dyDescent="0.2">
      <c r="B62" s="29" t="s">
        <v>57</v>
      </c>
      <c r="C62" s="30">
        <v>1209</v>
      </c>
      <c r="D62" s="30">
        <v>1209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119</v>
      </c>
      <c r="D63" s="30">
        <v>49</v>
      </c>
      <c r="E63" s="32">
        <v>41.17647058823529</v>
      </c>
    </row>
    <row r="64" spans="2:5" s="9" customFormat="1" ht="15.75" customHeight="1" x14ac:dyDescent="0.2">
      <c r="B64" s="29" t="s">
        <v>59</v>
      </c>
      <c r="C64" s="30">
        <v>155</v>
      </c>
      <c r="D64" s="30">
        <v>155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6552</v>
      </c>
      <c r="D65" s="26">
        <v>321</v>
      </c>
      <c r="E65" s="27">
        <v>4.8992673992673996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6472</v>
      </c>
      <c r="D67" s="30">
        <v>242</v>
      </c>
      <c r="E67" s="32">
        <v>3.7391841779975281</v>
      </c>
    </row>
    <row r="68" spans="2:5" s="9" customFormat="1" ht="15.75" customHeight="1" x14ac:dyDescent="0.2">
      <c r="B68" s="29" t="s">
        <v>63</v>
      </c>
      <c r="C68" s="30">
        <v>80</v>
      </c>
      <c r="D68" s="30">
        <v>79</v>
      </c>
      <c r="E68" s="32">
        <v>98.75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15877</v>
      </c>
      <c r="D70" s="26">
        <v>3363</v>
      </c>
      <c r="E70" s="27">
        <v>21.181583422560937</v>
      </c>
    </row>
    <row r="71" spans="2:5" s="9" customFormat="1" ht="15.75" customHeight="1" x14ac:dyDescent="0.2">
      <c r="B71" s="33" t="s">
        <v>66</v>
      </c>
      <c r="C71" s="34">
        <v>264</v>
      </c>
      <c r="D71" s="34">
        <v>235</v>
      </c>
      <c r="E71" s="32">
        <v>89.015151515151516</v>
      </c>
    </row>
    <row r="72" spans="2:5" s="9" customFormat="1" ht="15.75" customHeight="1" x14ac:dyDescent="0.2">
      <c r="B72" s="33" t="s">
        <v>67</v>
      </c>
      <c r="C72" s="34">
        <v>1079</v>
      </c>
      <c r="D72" s="34">
        <v>631</v>
      </c>
      <c r="E72" s="32"/>
    </row>
    <row r="73" spans="2:5" s="9" customFormat="1" ht="15.75" customHeight="1" x14ac:dyDescent="0.2">
      <c r="B73" s="33" t="s">
        <v>68</v>
      </c>
      <c r="C73" s="34">
        <v>490</v>
      </c>
      <c r="D73" s="34">
        <v>322</v>
      </c>
      <c r="E73" s="32">
        <v>65.714285714285708</v>
      </c>
    </row>
    <row r="74" spans="2:5" s="9" customFormat="1" ht="15.75" customHeight="1" x14ac:dyDescent="0.2">
      <c r="B74" s="33" t="s">
        <v>69</v>
      </c>
      <c r="C74" s="34">
        <v>11937</v>
      </c>
      <c r="D74" s="34">
        <v>323</v>
      </c>
      <c r="E74" s="32">
        <v>2.7058724972773729</v>
      </c>
    </row>
    <row r="75" spans="2:5" s="9" customFormat="1" ht="15.75" customHeight="1" x14ac:dyDescent="0.2">
      <c r="B75" s="33" t="s">
        <v>70</v>
      </c>
      <c r="C75" s="34">
        <v>1677</v>
      </c>
      <c r="D75" s="34">
        <v>1523</v>
      </c>
      <c r="E75" s="32">
        <v>90.816935002981509</v>
      </c>
    </row>
    <row r="76" spans="2:5" s="9" customFormat="1" ht="15.75" customHeight="1" x14ac:dyDescent="0.2">
      <c r="B76" s="33" t="s">
        <v>71</v>
      </c>
      <c r="C76" s="34">
        <v>430</v>
      </c>
      <c r="D76" s="34">
        <v>329</v>
      </c>
      <c r="E76" s="32">
        <v>76.511627906976742</v>
      </c>
    </row>
    <row r="77" spans="2:5" s="6" customFormat="1" ht="15.75" customHeight="1" x14ac:dyDescent="0.2">
      <c r="B77" s="25" t="s">
        <v>72</v>
      </c>
      <c r="C77" s="26">
        <v>0</v>
      </c>
      <c r="D77" s="26">
        <v>0</v>
      </c>
      <c r="E77" s="27"/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0</v>
      </c>
      <c r="D80" s="30">
        <v>0</v>
      </c>
      <c r="E80" s="32"/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>
        <v>0</v>
      </c>
      <c r="D83" s="30">
        <v>0</v>
      </c>
      <c r="E83" s="32"/>
    </row>
    <row r="84" spans="2:5" ht="15.75" customHeight="1" x14ac:dyDescent="0.2">
      <c r="B84" s="29" t="s">
        <v>79</v>
      </c>
      <c r="C84" s="30"/>
      <c r="D84" s="30"/>
      <c r="E84" s="32"/>
    </row>
    <row r="85" spans="2:5" ht="15.75" customHeight="1" x14ac:dyDescent="0.2">
      <c r="B85" s="29" t="s">
        <v>80</v>
      </c>
      <c r="C85" s="30">
        <v>0</v>
      </c>
      <c r="D85" s="30">
        <v>0</v>
      </c>
      <c r="E85" s="32"/>
    </row>
    <row r="86" spans="2:5" s="6" customFormat="1" ht="15.75" customHeight="1" x14ac:dyDescent="0.2">
      <c r="B86" s="25" t="s">
        <v>81</v>
      </c>
      <c r="C86" s="26">
        <v>6538</v>
      </c>
      <c r="D86" s="26">
        <v>6308</v>
      </c>
      <c r="E86" s="27">
        <v>96.482104619149595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132</v>
      </c>
      <c r="D89" s="30">
        <v>132</v>
      </c>
      <c r="E89" s="32">
        <v>100</v>
      </c>
    </row>
    <row r="90" spans="2:5" ht="15.75" customHeight="1" x14ac:dyDescent="0.2">
      <c r="B90" s="29" t="s">
        <v>85</v>
      </c>
      <c r="C90" s="30">
        <v>943</v>
      </c>
      <c r="D90" s="30">
        <v>942</v>
      </c>
      <c r="E90" s="32">
        <v>99.893955461293743</v>
      </c>
    </row>
    <row r="91" spans="2:5" ht="15.75" customHeight="1" x14ac:dyDescent="0.2">
      <c r="B91" s="29" t="s">
        <v>86</v>
      </c>
      <c r="C91" s="30">
        <v>977</v>
      </c>
      <c r="D91" s="30">
        <v>890</v>
      </c>
      <c r="E91" s="32">
        <v>91.095189355168884</v>
      </c>
    </row>
    <row r="92" spans="2:5" ht="15.75" customHeight="1" x14ac:dyDescent="0.2">
      <c r="B92" s="29" t="s">
        <v>87</v>
      </c>
      <c r="C92" s="30">
        <v>1485</v>
      </c>
      <c r="D92" s="30">
        <v>1485</v>
      </c>
      <c r="E92" s="32">
        <v>100</v>
      </c>
    </row>
    <row r="93" spans="2:5" ht="15.75" customHeight="1" x14ac:dyDescent="0.2">
      <c r="B93" s="29" t="s">
        <v>88</v>
      </c>
      <c r="C93" s="30">
        <v>3001</v>
      </c>
      <c r="D93" s="30">
        <v>2859</v>
      </c>
      <c r="E93" s="32">
        <v>95.26824391869377</v>
      </c>
    </row>
    <row r="94" spans="2:5" s="6" customFormat="1" ht="15.75" customHeight="1" x14ac:dyDescent="0.2">
      <c r="B94" s="25" t="s">
        <v>89</v>
      </c>
      <c r="C94" s="26">
        <v>110</v>
      </c>
      <c r="D94" s="26">
        <v>110</v>
      </c>
      <c r="E94" s="36">
        <v>100</v>
      </c>
    </row>
    <row r="95" spans="2:5" s="6" customFormat="1" ht="15.75" customHeight="1" x14ac:dyDescent="0.2">
      <c r="B95" s="25" t="s">
        <v>90</v>
      </c>
      <c r="C95" s="26">
        <v>94</v>
      </c>
      <c r="D95" s="26">
        <v>94</v>
      </c>
      <c r="E95" s="36">
        <v>100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39</v>
      </c>
      <c r="D99" s="30">
        <v>39</v>
      </c>
      <c r="E99" s="37">
        <v>100</v>
      </c>
    </row>
    <row r="100" spans="2:5" ht="15.75" customHeight="1" x14ac:dyDescent="0.2">
      <c r="B100" s="29" t="s">
        <v>95</v>
      </c>
      <c r="C100" s="30">
        <v>55</v>
      </c>
      <c r="D100" s="30">
        <v>55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16</v>
      </c>
      <c r="D101" s="26">
        <v>16</v>
      </c>
      <c r="E101" s="36">
        <v>100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-3</v>
      </c>
      <c r="D105" s="26">
        <v>0</v>
      </c>
      <c r="E105" s="36">
        <v>0</v>
      </c>
    </row>
    <row r="106" spans="2:5" s="6" customFormat="1" ht="15.75" customHeight="1" x14ac:dyDescent="0.2">
      <c r="B106" s="25" t="s">
        <v>101</v>
      </c>
      <c r="C106" s="26">
        <v>-3</v>
      </c>
      <c r="D106" s="26">
        <v>0</v>
      </c>
      <c r="E106" s="36">
        <v>0</v>
      </c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-3</v>
      </c>
      <c r="D110" s="30"/>
      <c r="E110" s="37">
        <v>0</v>
      </c>
    </row>
    <row r="111" spans="2:5" s="6" customFormat="1" ht="15.75" customHeight="1" x14ac:dyDescent="0.2">
      <c r="B111" s="25" t="s">
        <v>106</v>
      </c>
      <c r="C111" s="26"/>
      <c r="D111" s="26"/>
      <c r="E111" s="36"/>
    </row>
    <row r="112" spans="2:5" x14ac:dyDescent="0.2">
      <c r="B112" s="6" t="s">
        <v>210</v>
      </c>
    </row>
  </sheetData>
  <phoneticPr fontId="0" type="noConversion"/>
  <hyperlinks>
    <hyperlink ref="C4" location="Ocak!A1" display="Ocak" xr:uid="{54DEADE7-CDB1-46C9-A657-112D91B6C4F5}"/>
    <hyperlink ref="D4" location="Şubat!A1" display="Şubat" xr:uid="{98865778-3AF7-407C-ABE6-627F81BDD1B7}"/>
    <hyperlink ref="E4" location="Mart!A1" display="Mart" xr:uid="{A9719EF3-6C23-468E-A6FF-F393053A8B2B}"/>
    <hyperlink ref="C5" location="Nisan!A1" display="Nisan" xr:uid="{EB9312E2-7B7E-4A40-A627-C81CE69DB587}"/>
    <hyperlink ref="D5" location="Mayıs!A1" display="Mayıs" xr:uid="{8C9321E0-C405-471F-BA6A-C33F8264B2F2}"/>
    <hyperlink ref="E5" location="Haziran!A1" display="Haziran" xr:uid="{F7F4BA26-1E2E-49FC-9DDB-80F56848A08C}"/>
    <hyperlink ref="C6" location="Temmuz!A1" display="Temmuz" xr:uid="{7F4C0145-B7CA-44BB-8699-E1F71826A676}"/>
    <hyperlink ref="D6" location="Ağustos!A1" display="Ağustos" xr:uid="{252C2DB1-B0F8-435E-8109-46F16A97B250}"/>
    <hyperlink ref="E6" location="Eylül!A1" display="Eylül" xr:uid="{C98A2F90-B630-4A80-A677-5CD71433B510}"/>
    <hyperlink ref="C7" location="Ekim!A1" display="Ekim" xr:uid="{F3EC83F8-8128-43D9-9120-A6FEF6721240}"/>
    <hyperlink ref="D7" location="Kasım!A1" display="Kasım" xr:uid="{3C598E7D-8514-432B-A29F-2D9E230692C8}"/>
    <hyperlink ref="E7" location="Aralık!A1" display="Aralık" xr:uid="{F98411DD-FEEF-4267-B4CE-22BE1AD68DC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33F5-BDF5-4C5D-93E4-022E18D445B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5.5" customHeight="1" thickBot="1" x14ac:dyDescent="0.25"/>
    <row r="2" spans="2:7" s="3" customFormat="1" ht="24.75" customHeight="1" thickBot="1" x14ac:dyDescent="0.3">
      <c r="B2" s="16" t="s">
        <v>188</v>
      </c>
      <c r="C2" s="17"/>
      <c r="D2" s="17"/>
      <c r="E2" s="18"/>
    </row>
    <row r="3" spans="2:7" s="3" customFormat="1" ht="18" customHeight="1" x14ac:dyDescent="0.25">
      <c r="B3" s="1"/>
      <c r="C3" s="1"/>
      <c r="D3" s="1"/>
      <c r="E3" s="2"/>
    </row>
    <row r="4" spans="2:7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56833</v>
      </c>
      <c r="D10" s="26">
        <v>21828</v>
      </c>
      <c r="E10" s="27">
        <v>38.407263385709008</v>
      </c>
    </row>
    <row r="11" spans="2:7" s="6" customFormat="1" ht="15.75" customHeight="1" x14ac:dyDescent="0.2">
      <c r="B11" s="25" t="s">
        <v>5</v>
      </c>
      <c r="C11" s="26">
        <v>37076</v>
      </c>
      <c r="D11" s="26">
        <v>18442</v>
      </c>
      <c r="E11" s="28">
        <v>49.74107239184378</v>
      </c>
    </row>
    <row r="12" spans="2:7" s="6" customFormat="1" ht="15.75" customHeight="1" x14ac:dyDescent="0.2">
      <c r="B12" s="25" t="s">
        <v>6</v>
      </c>
      <c r="C12" s="26">
        <v>18167</v>
      </c>
      <c r="D12" s="26">
        <v>9220</v>
      </c>
      <c r="E12" s="28">
        <v>50.751362360323661</v>
      </c>
      <c r="G12" s="7"/>
    </row>
    <row r="13" spans="2:7" s="6" customFormat="1" ht="15.75" customHeight="1" x14ac:dyDescent="0.2">
      <c r="B13" s="25" t="s">
        <v>7</v>
      </c>
      <c r="C13" s="26">
        <v>15922</v>
      </c>
      <c r="D13" s="26">
        <v>8547</v>
      </c>
      <c r="E13" s="28">
        <v>53.680442155508103</v>
      </c>
    </row>
    <row r="14" spans="2:7" ht="15.75" customHeight="1" x14ac:dyDescent="0.2">
      <c r="B14" s="29" t="s">
        <v>8</v>
      </c>
      <c r="C14" s="30">
        <v>3233</v>
      </c>
      <c r="D14" s="30">
        <v>419</v>
      </c>
      <c r="E14" s="31">
        <v>12.960098979276214</v>
      </c>
    </row>
    <row r="15" spans="2:7" ht="15.75" customHeight="1" x14ac:dyDescent="0.2">
      <c r="B15" s="29" t="s">
        <v>9</v>
      </c>
      <c r="C15" s="30">
        <v>291</v>
      </c>
      <c r="D15" s="30">
        <v>121</v>
      </c>
      <c r="E15" s="31">
        <v>41.580756013745706</v>
      </c>
    </row>
    <row r="16" spans="2:7" ht="15.75" customHeight="1" x14ac:dyDescent="0.2">
      <c r="B16" s="29" t="s">
        <v>10</v>
      </c>
      <c r="C16" s="30">
        <v>10940</v>
      </c>
      <c r="D16" s="30">
        <v>7271</v>
      </c>
      <c r="E16" s="31">
        <v>66.462522851919559</v>
      </c>
    </row>
    <row r="17" spans="2:5" ht="15.75" customHeight="1" x14ac:dyDescent="0.2">
      <c r="B17" s="29" t="s">
        <v>11</v>
      </c>
      <c r="C17" s="30">
        <v>1458</v>
      </c>
      <c r="D17" s="30">
        <v>736</v>
      </c>
      <c r="E17" s="31">
        <v>50.480109739368991</v>
      </c>
    </row>
    <row r="18" spans="2:5" s="6" customFormat="1" ht="15.75" customHeight="1" x14ac:dyDescent="0.2">
      <c r="B18" s="25" t="s">
        <v>12</v>
      </c>
      <c r="C18" s="26">
        <v>2245</v>
      </c>
      <c r="D18" s="26">
        <v>673</v>
      </c>
      <c r="E18" s="28">
        <v>29.977728285077955</v>
      </c>
    </row>
    <row r="19" spans="2:5" ht="15.75" customHeight="1" x14ac:dyDescent="0.2">
      <c r="B19" s="29" t="s">
        <v>13</v>
      </c>
      <c r="C19" s="30">
        <v>888</v>
      </c>
      <c r="D19" s="30">
        <v>11</v>
      </c>
      <c r="E19" s="31">
        <v>1.2387387387387387</v>
      </c>
    </row>
    <row r="20" spans="2:5" ht="15.75" customHeight="1" x14ac:dyDescent="0.2">
      <c r="B20" s="29" t="s">
        <v>14</v>
      </c>
      <c r="C20" s="30">
        <v>15</v>
      </c>
      <c r="D20" s="30">
        <v>0</v>
      </c>
      <c r="E20" s="31">
        <v>0</v>
      </c>
    </row>
    <row r="21" spans="2:5" ht="15.75" customHeight="1" x14ac:dyDescent="0.2">
      <c r="B21" s="29" t="s">
        <v>15</v>
      </c>
      <c r="C21" s="30">
        <v>1342</v>
      </c>
      <c r="D21" s="30">
        <v>662</v>
      </c>
      <c r="E21" s="31">
        <v>49.329359165424741</v>
      </c>
    </row>
    <row r="22" spans="2:5" s="5" customFormat="1" ht="15.75" customHeight="1" x14ac:dyDescent="0.2">
      <c r="B22" s="25" t="s">
        <v>16</v>
      </c>
      <c r="C22" s="26">
        <v>6263</v>
      </c>
      <c r="D22" s="26">
        <v>2434</v>
      </c>
      <c r="E22" s="27">
        <v>38.863164617595402</v>
      </c>
    </row>
    <row r="23" spans="2:5" s="9" customFormat="1" ht="15.75" customHeight="1" x14ac:dyDescent="0.2">
      <c r="B23" s="29" t="s">
        <v>17</v>
      </c>
      <c r="C23" s="30">
        <v>9</v>
      </c>
      <c r="D23" s="30">
        <v>1</v>
      </c>
      <c r="E23" s="32">
        <v>11.111111111111111</v>
      </c>
    </row>
    <row r="24" spans="2:5" s="9" customFormat="1" ht="15.75" customHeight="1" x14ac:dyDescent="0.2">
      <c r="B24" s="29" t="s">
        <v>18</v>
      </c>
      <c r="C24" s="30">
        <v>6254</v>
      </c>
      <c r="D24" s="30">
        <v>2433</v>
      </c>
      <c r="E24" s="32">
        <v>38.903102014710583</v>
      </c>
    </row>
    <row r="25" spans="2:5" s="5" customFormat="1" ht="15.75" customHeight="1" x14ac:dyDescent="0.2">
      <c r="B25" s="25" t="s">
        <v>19</v>
      </c>
      <c r="C25" s="26">
        <v>6447</v>
      </c>
      <c r="D25" s="26">
        <v>2512</v>
      </c>
      <c r="E25" s="27">
        <v>38.963859159298899</v>
      </c>
    </row>
    <row r="26" spans="2:5" s="5" customFormat="1" ht="15.75" customHeight="1" x14ac:dyDescent="0.2">
      <c r="B26" s="25" t="s">
        <v>20</v>
      </c>
      <c r="C26" s="26">
        <v>5764</v>
      </c>
      <c r="D26" s="26">
        <v>1862</v>
      </c>
      <c r="E26" s="27">
        <v>32.303955586398338</v>
      </c>
    </row>
    <row r="27" spans="2:5" s="9" customFormat="1" ht="15.75" customHeight="1" x14ac:dyDescent="0.2">
      <c r="B27" s="29" t="s">
        <v>21</v>
      </c>
      <c r="C27" s="30">
        <v>5283</v>
      </c>
      <c r="D27" s="30">
        <v>1385</v>
      </c>
      <c r="E27" s="32">
        <v>26.216165057732351</v>
      </c>
    </row>
    <row r="28" spans="2:5" s="9" customFormat="1" ht="15.75" customHeight="1" x14ac:dyDescent="0.2">
      <c r="B28" s="29" t="s">
        <v>22</v>
      </c>
      <c r="C28" s="30">
        <v>481</v>
      </c>
      <c r="D28" s="30">
        <v>477</v>
      </c>
      <c r="E28" s="32">
        <v>99.168399168399162</v>
      </c>
    </row>
    <row r="29" spans="2:5" s="5" customFormat="1" ht="15.75" customHeight="1" x14ac:dyDescent="0.2">
      <c r="B29" s="25" t="s">
        <v>23</v>
      </c>
      <c r="C29" s="26">
        <v>152</v>
      </c>
      <c r="D29" s="26">
        <v>152</v>
      </c>
      <c r="E29" s="27">
        <v>100</v>
      </c>
    </row>
    <row r="30" spans="2:5" s="9" customFormat="1" ht="15.75" customHeight="1" x14ac:dyDescent="0.2">
      <c r="B30" s="29" t="s">
        <v>24</v>
      </c>
      <c r="C30" s="30"/>
      <c r="D30" s="30"/>
      <c r="E30" s="32"/>
    </row>
    <row r="31" spans="2:5" s="9" customFormat="1" ht="15.75" customHeight="1" x14ac:dyDescent="0.2">
      <c r="B31" s="29" t="s">
        <v>25</v>
      </c>
      <c r="C31" s="30">
        <v>150</v>
      </c>
      <c r="D31" s="30">
        <v>150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2</v>
      </c>
      <c r="D35" s="30">
        <v>2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531</v>
      </c>
      <c r="D36" s="26">
        <v>498</v>
      </c>
      <c r="E36" s="28">
        <v>93.78531073446328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/>
      <c r="D38" s="26"/>
      <c r="E38" s="27"/>
    </row>
    <row r="39" spans="2:5" s="5" customFormat="1" ht="15.75" customHeight="1" x14ac:dyDescent="0.2">
      <c r="B39" s="25" t="s">
        <v>33</v>
      </c>
      <c r="C39" s="26">
        <v>1177</v>
      </c>
      <c r="D39" s="26">
        <v>1266</v>
      </c>
      <c r="E39" s="27">
        <v>107.56159728122346</v>
      </c>
    </row>
    <row r="40" spans="2:5" s="9" customFormat="1" ht="15.75" customHeight="1" x14ac:dyDescent="0.2">
      <c r="B40" s="29" t="s">
        <v>34</v>
      </c>
      <c r="C40" s="30">
        <v>5</v>
      </c>
      <c r="D40" s="30">
        <v>7</v>
      </c>
      <c r="E40" s="32">
        <v>140</v>
      </c>
    </row>
    <row r="41" spans="2:5" s="9" customFormat="1" ht="15.75" customHeight="1" x14ac:dyDescent="0.2">
      <c r="B41" s="29" t="s">
        <v>35</v>
      </c>
      <c r="C41" s="30">
        <v>1514</v>
      </c>
      <c r="D41" s="30">
        <v>1601</v>
      </c>
      <c r="E41" s="32">
        <v>105.74636723910172</v>
      </c>
    </row>
    <row r="42" spans="2:5" s="9" customFormat="1" ht="15.75" customHeight="1" x14ac:dyDescent="0.2">
      <c r="B42" s="29" t="s">
        <v>36</v>
      </c>
      <c r="C42" s="30">
        <v>-342</v>
      </c>
      <c r="D42" s="30">
        <v>-342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2313</v>
      </c>
      <c r="D43" s="26">
        <v>1317</v>
      </c>
      <c r="E43" s="27">
        <v>56.939040207522694</v>
      </c>
    </row>
    <row r="44" spans="2:5" s="5" customFormat="1" ht="15.75" customHeight="1" x14ac:dyDescent="0.2">
      <c r="B44" s="25" t="s">
        <v>38</v>
      </c>
      <c r="C44" s="26">
        <v>2349</v>
      </c>
      <c r="D44" s="26">
        <v>1687</v>
      </c>
      <c r="E44" s="27">
        <v>71.817794806300554</v>
      </c>
    </row>
    <row r="45" spans="2:5" s="5" customFormat="1" ht="15.75" customHeight="1" x14ac:dyDescent="0.2">
      <c r="B45" s="25" t="s">
        <v>39</v>
      </c>
      <c r="C45" s="26">
        <v>360</v>
      </c>
      <c r="D45" s="26">
        <v>6</v>
      </c>
      <c r="E45" s="27">
        <v>1.6666666666666667</v>
      </c>
    </row>
    <row r="46" spans="2:5" s="5" customFormat="1" ht="15.75" customHeight="1" x14ac:dyDescent="0.2">
      <c r="B46" s="25" t="s">
        <v>40</v>
      </c>
      <c r="C46" s="26">
        <v>19702</v>
      </c>
      <c r="D46" s="26">
        <v>3331</v>
      </c>
      <c r="E46" s="27">
        <v>16.906913003755964</v>
      </c>
    </row>
    <row r="47" spans="2:5" s="5" customFormat="1" ht="15.75" customHeight="1" x14ac:dyDescent="0.2">
      <c r="B47" s="25" t="s">
        <v>41</v>
      </c>
      <c r="C47" s="26">
        <v>1332</v>
      </c>
      <c r="D47" s="26">
        <v>1332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968</v>
      </c>
      <c r="D48" s="30">
        <v>968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364</v>
      </c>
      <c r="D50" s="30">
        <v>364</v>
      </c>
      <c r="E50" s="32">
        <v>100</v>
      </c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/>
      <c r="D52" s="26"/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5761</v>
      </c>
      <c r="D61" s="26">
        <v>369</v>
      </c>
      <c r="E61" s="27">
        <v>6.4051379968755429</v>
      </c>
    </row>
    <row r="62" spans="2:5" s="5" customFormat="1" ht="15.75" customHeight="1" x14ac:dyDescent="0.2">
      <c r="B62" s="25" t="s">
        <v>56</v>
      </c>
      <c r="C62" s="26">
        <v>374</v>
      </c>
      <c r="D62" s="26">
        <v>349</v>
      </c>
      <c r="E62" s="27">
        <v>93.315508021390372</v>
      </c>
    </row>
    <row r="63" spans="2:5" s="9" customFormat="1" ht="15.75" customHeight="1" x14ac:dyDescent="0.2">
      <c r="B63" s="29" t="s">
        <v>57</v>
      </c>
      <c r="C63" s="30">
        <v>292</v>
      </c>
      <c r="D63" s="30">
        <v>292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47</v>
      </c>
      <c r="D64" s="30">
        <v>22</v>
      </c>
      <c r="E64" s="32">
        <v>46.808510638297875</v>
      </c>
    </row>
    <row r="65" spans="2:5" s="9" customFormat="1" ht="15.75" customHeight="1" x14ac:dyDescent="0.2">
      <c r="B65" s="29" t="s">
        <v>59</v>
      </c>
      <c r="C65" s="30">
        <v>35</v>
      </c>
      <c r="D65" s="30">
        <v>35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5387</v>
      </c>
      <c r="D66" s="26">
        <v>20</v>
      </c>
      <c r="E66" s="27">
        <v>0.37126415444588823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5383</v>
      </c>
      <c r="D68" s="30">
        <v>16</v>
      </c>
      <c r="E68" s="32">
        <v>0.29723202675088239</v>
      </c>
    </row>
    <row r="69" spans="2:5" s="9" customFormat="1" ht="15.75" customHeight="1" x14ac:dyDescent="0.2">
      <c r="B69" s="29" t="s">
        <v>63</v>
      </c>
      <c r="C69" s="30">
        <v>4</v>
      </c>
      <c r="D69" s="30">
        <v>4</v>
      </c>
      <c r="E69" s="32">
        <v>100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11592</v>
      </c>
      <c r="D71" s="26">
        <v>713</v>
      </c>
      <c r="E71" s="27">
        <v>6.1507936507936503</v>
      </c>
    </row>
    <row r="72" spans="2:5" s="9" customFormat="1" ht="15.75" customHeight="1" x14ac:dyDescent="0.2">
      <c r="B72" s="33" t="s">
        <v>66</v>
      </c>
      <c r="C72" s="34">
        <v>80</v>
      </c>
      <c r="D72" s="34">
        <v>49</v>
      </c>
      <c r="E72" s="32">
        <v>61.25</v>
      </c>
    </row>
    <row r="73" spans="2:5" s="9" customFormat="1" ht="15.75" customHeight="1" x14ac:dyDescent="0.2">
      <c r="B73" s="33" t="s">
        <v>67</v>
      </c>
      <c r="C73" s="34">
        <v>1592</v>
      </c>
      <c r="D73" s="34">
        <v>136</v>
      </c>
      <c r="E73" s="32">
        <v>8.5427135678391952</v>
      </c>
    </row>
    <row r="74" spans="2:5" s="9" customFormat="1" ht="15.75" customHeight="1" x14ac:dyDescent="0.2">
      <c r="B74" s="33" t="s">
        <v>68</v>
      </c>
      <c r="C74" s="34">
        <v>382</v>
      </c>
      <c r="D74" s="34">
        <v>142</v>
      </c>
      <c r="E74" s="32">
        <v>37.172774869109951</v>
      </c>
    </row>
    <row r="75" spans="2:5" s="9" customFormat="1" ht="15.75" customHeight="1" x14ac:dyDescent="0.2">
      <c r="B75" s="33" t="s">
        <v>69</v>
      </c>
      <c r="C75" s="34">
        <v>8922</v>
      </c>
      <c r="D75" s="34">
        <v>35</v>
      </c>
      <c r="E75" s="32">
        <v>0.39228872450123287</v>
      </c>
    </row>
    <row r="76" spans="2:5" s="9" customFormat="1" ht="15.75" customHeight="1" x14ac:dyDescent="0.2">
      <c r="B76" s="33" t="s">
        <v>70</v>
      </c>
      <c r="C76" s="34">
        <v>462</v>
      </c>
      <c r="D76" s="34">
        <v>296</v>
      </c>
      <c r="E76" s="32">
        <v>64.069264069264065</v>
      </c>
    </row>
    <row r="77" spans="2:5" s="9" customFormat="1" ht="15.75" customHeight="1" x14ac:dyDescent="0.2">
      <c r="B77" s="33" t="s">
        <v>71</v>
      </c>
      <c r="C77" s="34">
        <v>154</v>
      </c>
      <c r="D77" s="34">
        <v>55</v>
      </c>
      <c r="E77" s="32">
        <v>35.714285714285715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0</v>
      </c>
      <c r="D81" s="30">
        <v>0</v>
      </c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>
        <v>0</v>
      </c>
      <c r="D86" s="30">
        <v>0</v>
      </c>
      <c r="E86" s="32"/>
    </row>
    <row r="87" spans="2:5" s="6" customFormat="1" ht="15.75" customHeight="1" x14ac:dyDescent="0.2">
      <c r="B87" s="25" t="s">
        <v>81</v>
      </c>
      <c r="C87" s="26">
        <v>1017</v>
      </c>
      <c r="D87" s="26">
        <v>917</v>
      </c>
      <c r="E87" s="27">
        <v>90.167158308751226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26</v>
      </c>
      <c r="D90" s="30">
        <v>26</v>
      </c>
      <c r="E90" s="32">
        <v>100</v>
      </c>
    </row>
    <row r="91" spans="2:5" ht="15.75" customHeight="1" x14ac:dyDescent="0.2">
      <c r="B91" s="29" t="s">
        <v>85</v>
      </c>
      <c r="C91" s="30">
        <v>206</v>
      </c>
      <c r="D91" s="30">
        <v>205</v>
      </c>
      <c r="E91" s="32">
        <v>99.514563106796118</v>
      </c>
    </row>
    <row r="92" spans="2:5" ht="15.75" customHeight="1" x14ac:dyDescent="0.2">
      <c r="B92" s="29" t="s">
        <v>86</v>
      </c>
      <c r="C92" s="30">
        <v>22</v>
      </c>
      <c r="D92" s="30">
        <v>22</v>
      </c>
      <c r="E92" s="32">
        <v>100</v>
      </c>
    </row>
    <row r="93" spans="2:5" ht="15.75" customHeight="1" x14ac:dyDescent="0.2">
      <c r="B93" s="29" t="s">
        <v>87</v>
      </c>
      <c r="C93" s="30">
        <v>54</v>
      </c>
      <c r="D93" s="30">
        <v>54</v>
      </c>
      <c r="E93" s="32">
        <v>100</v>
      </c>
    </row>
    <row r="94" spans="2:5" ht="15.75" customHeight="1" x14ac:dyDescent="0.2">
      <c r="B94" s="29" t="s">
        <v>88</v>
      </c>
      <c r="C94" s="30">
        <v>709</v>
      </c>
      <c r="D94" s="30">
        <v>610</v>
      </c>
      <c r="E94" s="32">
        <v>86.036671368124118</v>
      </c>
    </row>
    <row r="95" spans="2:5" s="6" customFormat="1" ht="15.75" customHeight="1" x14ac:dyDescent="0.2">
      <c r="B95" s="25" t="s">
        <v>89</v>
      </c>
      <c r="C95" s="26">
        <v>55</v>
      </c>
      <c r="D95" s="26">
        <v>55</v>
      </c>
      <c r="E95" s="36">
        <v>100</v>
      </c>
    </row>
    <row r="96" spans="2:5" s="6" customFormat="1" ht="15.75" customHeight="1" x14ac:dyDescent="0.2">
      <c r="B96" s="25" t="s">
        <v>90</v>
      </c>
      <c r="C96" s="26">
        <v>55</v>
      </c>
      <c r="D96" s="26">
        <v>55</v>
      </c>
      <c r="E96" s="36">
        <v>100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/>
      <c r="D100" s="30"/>
      <c r="E100" s="37"/>
    </row>
    <row r="101" spans="2:5" ht="15.75" customHeight="1" x14ac:dyDescent="0.2">
      <c r="B101" s="29" t="s">
        <v>95</v>
      </c>
      <c r="C101" s="30">
        <v>55</v>
      </c>
      <c r="D101" s="30">
        <v>55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0</v>
      </c>
      <c r="D102" s="26">
        <v>0</v>
      </c>
      <c r="E102" s="36"/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/>
      <c r="D111" s="30"/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6127A6EC-12A8-43BC-ABC3-3BB53FA74B01}"/>
    <hyperlink ref="D4" location="Şubat!A1" display="Şubat" xr:uid="{840041DE-1170-471A-99CD-836E1F153382}"/>
    <hyperlink ref="E4" location="Mart!A1" display="Mart" xr:uid="{D1AB7C9F-3124-4361-965A-4EB065898435}"/>
    <hyperlink ref="C5" location="Nisan!A1" display="Nisan" xr:uid="{E33D48D9-6054-45F3-BBCB-545635F6BC85}"/>
    <hyperlink ref="D5" location="Mayıs!A1" display="Mayıs" xr:uid="{1FF79BAD-EF48-4DCF-9C27-3717C2168ABF}"/>
    <hyperlink ref="E5" location="Haziran!A1" display="Haziran" xr:uid="{72EB6ADF-7E78-43E7-A986-7A31201EB69A}"/>
    <hyperlink ref="C6" location="Temmuz!A1" display="Temmuz" xr:uid="{699B6595-E05C-4799-A53C-A148D12629A5}"/>
    <hyperlink ref="D6" location="Ağustos!A1" display="Ağustos" xr:uid="{97ADEEFE-BA01-4DA6-B0BA-FE176B0D63AE}"/>
    <hyperlink ref="E6" location="Eylül!A1" display="Eylül" xr:uid="{B9D8C386-A492-48A6-A34A-F4CF209B21F5}"/>
    <hyperlink ref="C7" location="Ekim!A1" display="Ekim" xr:uid="{FDC9CDC4-8B60-4619-9B99-95365C0C78FE}"/>
    <hyperlink ref="D7" location="Kasım!A1" display="Kasım" xr:uid="{67A49697-D2F7-4FFC-81FB-0DDC66CC91B9}"/>
    <hyperlink ref="E7" location="Aralık!A1" display="Aralık" xr:uid="{906478BB-4922-4B88-B8C0-622253B9676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1881-193A-44FB-A210-B30A17E2D2BF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5.5" customHeight="1" thickBot="1" x14ac:dyDescent="0.25"/>
    <row r="2" spans="2:5" s="3" customFormat="1" ht="24.75" customHeight="1" thickBot="1" x14ac:dyDescent="0.3">
      <c r="B2" s="16" t="s">
        <v>184</v>
      </c>
      <c r="C2" s="17"/>
      <c r="D2" s="17"/>
      <c r="E2" s="19"/>
    </row>
    <row r="3" spans="2:5" s="3" customFormat="1" ht="18" customHeight="1" x14ac:dyDescent="0.25">
      <c r="B3" s="1"/>
      <c r="C3" s="1"/>
      <c r="D3" s="1"/>
      <c r="E3" s="1"/>
    </row>
    <row r="4" spans="2:5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5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5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5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5" s="3" customFormat="1" ht="18" customHeight="1" x14ac:dyDescent="0.25">
      <c r="B8" s="1"/>
      <c r="C8" s="1"/>
      <c r="D8" s="1"/>
      <c r="E8" s="1"/>
    </row>
    <row r="9" spans="2:5" s="4" customFormat="1" ht="24.75" customHeight="1" x14ac:dyDescent="0.2">
      <c r="B9" s="22" t="s">
        <v>0</v>
      </c>
      <c r="C9" s="23" t="s">
        <v>1</v>
      </c>
      <c r="D9" s="23" t="s">
        <v>2</v>
      </c>
      <c r="E9" s="38" t="s">
        <v>3</v>
      </c>
    </row>
    <row r="10" spans="2:5" s="11" customFormat="1" ht="15.9" customHeight="1" x14ac:dyDescent="0.25">
      <c r="B10" s="39" t="s">
        <v>4</v>
      </c>
      <c r="C10" s="40">
        <v>50512</v>
      </c>
      <c r="D10" s="40">
        <v>14691</v>
      </c>
      <c r="E10" s="41">
        <v>29.084178017104843</v>
      </c>
    </row>
    <row r="11" spans="2:5" s="12" customFormat="1" ht="15.75" customHeight="1" x14ac:dyDescent="0.25">
      <c r="B11" s="39" t="s">
        <v>5</v>
      </c>
      <c r="C11" s="42">
        <v>31908</v>
      </c>
      <c r="D11" s="42">
        <v>12649</v>
      </c>
      <c r="E11" s="43">
        <v>39.642096026074967</v>
      </c>
    </row>
    <row r="12" spans="2:5" s="12" customFormat="1" ht="15.9" customHeight="1" x14ac:dyDescent="0.25">
      <c r="B12" s="39" t="s">
        <v>109</v>
      </c>
      <c r="C12" s="42">
        <v>15152</v>
      </c>
      <c r="D12" s="42">
        <v>6010</v>
      </c>
      <c r="E12" s="43">
        <v>39.664730728616682</v>
      </c>
    </row>
    <row r="13" spans="2:5" s="12" customFormat="1" ht="15.9" customHeight="1" x14ac:dyDescent="0.25">
      <c r="B13" s="39" t="s">
        <v>110</v>
      </c>
      <c r="C13" s="42">
        <v>12912</v>
      </c>
      <c r="D13" s="42">
        <v>5411</v>
      </c>
      <c r="E13" s="43">
        <v>41.906753407682771</v>
      </c>
    </row>
    <row r="14" spans="2:5" s="13" customFormat="1" ht="15.9" customHeight="1" x14ac:dyDescent="0.2">
      <c r="B14" s="44" t="s">
        <v>8</v>
      </c>
      <c r="C14" s="45">
        <v>1491</v>
      </c>
      <c r="D14" s="45">
        <v>54</v>
      </c>
      <c r="E14" s="46">
        <v>3.6217303822937628</v>
      </c>
    </row>
    <row r="15" spans="2:5" s="13" customFormat="1" ht="15.9" customHeight="1" x14ac:dyDescent="0.2">
      <c r="B15" s="44" t="s">
        <v>9</v>
      </c>
      <c r="C15" s="45">
        <v>279</v>
      </c>
      <c r="D15" s="45">
        <v>108</v>
      </c>
      <c r="E15" s="46">
        <v>38.70967741935484</v>
      </c>
    </row>
    <row r="16" spans="2:5" s="13" customFormat="1" ht="15.9" customHeight="1" x14ac:dyDescent="0.2">
      <c r="B16" s="44" t="s">
        <v>10</v>
      </c>
      <c r="C16" s="45">
        <v>9645</v>
      </c>
      <c r="D16" s="45">
        <v>4578</v>
      </c>
      <c r="E16" s="46">
        <v>47.465007776049767</v>
      </c>
    </row>
    <row r="17" spans="2:5" s="13" customFormat="1" ht="15.9" customHeight="1" x14ac:dyDescent="0.2">
      <c r="B17" s="44" t="s">
        <v>11</v>
      </c>
      <c r="C17" s="45">
        <v>1497</v>
      </c>
      <c r="D17" s="45">
        <v>671</v>
      </c>
      <c r="E17" s="46">
        <v>44.822979291917171</v>
      </c>
    </row>
    <row r="18" spans="2:5" s="12" customFormat="1" ht="15.9" customHeight="1" x14ac:dyDescent="0.25">
      <c r="B18" s="39" t="s">
        <v>111</v>
      </c>
      <c r="C18" s="42">
        <v>2240</v>
      </c>
      <c r="D18" s="42">
        <v>599</v>
      </c>
      <c r="E18" s="43">
        <v>26.741071428571427</v>
      </c>
    </row>
    <row r="19" spans="2:5" s="13" customFormat="1" ht="15.9" customHeight="1" x14ac:dyDescent="0.2">
      <c r="B19" s="44" t="s">
        <v>13</v>
      </c>
      <c r="C19" s="45">
        <v>881</v>
      </c>
      <c r="D19" s="45">
        <v>8</v>
      </c>
      <c r="E19" s="46">
        <v>0.90805902383654935</v>
      </c>
    </row>
    <row r="20" spans="2:5" s="13" customFormat="1" ht="15.9" customHeight="1" x14ac:dyDescent="0.2">
      <c r="B20" s="44" t="s">
        <v>14</v>
      </c>
      <c r="C20" s="45">
        <v>15</v>
      </c>
      <c r="D20" s="45">
        <v>0</v>
      </c>
      <c r="E20" s="46">
        <v>0</v>
      </c>
    </row>
    <row r="21" spans="2:5" s="13" customFormat="1" ht="15.9" customHeight="1" x14ac:dyDescent="0.2">
      <c r="B21" s="44" t="s">
        <v>15</v>
      </c>
      <c r="C21" s="45">
        <v>1344</v>
      </c>
      <c r="D21" s="45">
        <v>591</v>
      </c>
      <c r="E21" s="46">
        <v>43.973214285714285</v>
      </c>
    </row>
    <row r="22" spans="2:5" s="11" customFormat="1" ht="15.9" customHeight="1" x14ac:dyDescent="0.25">
      <c r="B22" s="39" t="s">
        <v>112</v>
      </c>
      <c r="C22" s="47"/>
      <c r="D22" s="47"/>
      <c r="E22" s="41"/>
    </row>
    <row r="23" spans="2:5" s="11" customFormat="1" ht="15.9" customHeight="1" x14ac:dyDescent="0.25">
      <c r="B23" s="39" t="s">
        <v>113</v>
      </c>
      <c r="C23" s="48">
        <v>6529</v>
      </c>
      <c r="D23" s="48">
        <v>2405</v>
      </c>
      <c r="E23" s="41">
        <v>36.835656302649717</v>
      </c>
    </row>
    <row r="24" spans="2:5" s="11" customFormat="1" ht="15.9" customHeight="1" x14ac:dyDescent="0.25">
      <c r="B24" s="39" t="s">
        <v>114</v>
      </c>
      <c r="C24" s="47">
        <v>0</v>
      </c>
      <c r="D24" s="47">
        <v>0</v>
      </c>
      <c r="E24" s="41"/>
    </row>
    <row r="25" spans="2:5" s="11" customFormat="1" ht="15.9" customHeight="1" x14ac:dyDescent="0.25">
      <c r="B25" s="39" t="s">
        <v>115</v>
      </c>
      <c r="C25" s="47">
        <v>8</v>
      </c>
      <c r="D25" s="47">
        <v>0</v>
      </c>
      <c r="E25" s="41">
        <v>0</v>
      </c>
    </row>
    <row r="26" spans="2:5" s="11" customFormat="1" ht="15.9" customHeight="1" x14ac:dyDescent="0.25">
      <c r="B26" s="39" t="s">
        <v>116</v>
      </c>
      <c r="C26" s="47">
        <v>375</v>
      </c>
      <c r="D26" s="47">
        <v>335</v>
      </c>
      <c r="E26" s="41"/>
    </row>
    <row r="27" spans="2:5" s="14" customFormat="1" ht="15.9" customHeight="1" x14ac:dyDescent="0.2">
      <c r="B27" s="44" t="s">
        <v>185</v>
      </c>
      <c r="C27" s="45">
        <v>375</v>
      </c>
      <c r="D27" s="45">
        <v>335</v>
      </c>
      <c r="E27" s="49">
        <v>89.333333333333329</v>
      </c>
    </row>
    <row r="28" spans="2:5" s="11" customFormat="1" ht="15.9" customHeight="1" x14ac:dyDescent="0.25">
      <c r="B28" s="39" t="s">
        <v>118</v>
      </c>
      <c r="C28" s="47">
        <v>6146</v>
      </c>
      <c r="D28" s="47">
        <v>2070</v>
      </c>
      <c r="E28" s="41"/>
    </row>
    <row r="29" spans="2:5" s="14" customFormat="1" ht="15.9" customHeight="1" x14ac:dyDescent="0.2">
      <c r="B29" s="44" t="s">
        <v>186</v>
      </c>
      <c r="C29" s="45">
        <v>6146</v>
      </c>
      <c r="D29" s="45">
        <v>2070</v>
      </c>
      <c r="E29" s="49">
        <v>33.680442564269441</v>
      </c>
    </row>
    <row r="30" spans="2:5" s="11" customFormat="1" ht="15.9" customHeight="1" x14ac:dyDescent="0.25">
      <c r="B30" s="39" t="s">
        <v>119</v>
      </c>
      <c r="C30" s="47">
        <v>5433</v>
      </c>
      <c r="D30" s="47">
        <v>1304</v>
      </c>
      <c r="E30" s="41">
        <v>24.001472482974414</v>
      </c>
    </row>
    <row r="31" spans="2:5" s="11" customFormat="1" ht="15.9" customHeight="1" x14ac:dyDescent="0.25">
      <c r="B31" s="39" t="s">
        <v>120</v>
      </c>
      <c r="C31" s="48">
        <v>5236</v>
      </c>
      <c r="D31" s="48">
        <v>1214</v>
      </c>
      <c r="E31" s="41">
        <v>23.185637891520244</v>
      </c>
    </row>
    <row r="32" spans="2:5" s="11" customFormat="1" ht="15.9" customHeight="1" x14ac:dyDescent="0.25">
      <c r="B32" s="39" t="s">
        <v>121</v>
      </c>
      <c r="C32" s="47">
        <v>87</v>
      </c>
      <c r="D32" s="47">
        <v>87</v>
      </c>
      <c r="E32" s="41">
        <v>100</v>
      </c>
    </row>
    <row r="33" spans="2:5" s="13" customFormat="1" ht="15.9" customHeight="1" x14ac:dyDescent="0.2">
      <c r="B33" s="44" t="s">
        <v>122</v>
      </c>
      <c r="C33" s="50"/>
      <c r="D33" s="50"/>
      <c r="E33" s="46"/>
    </row>
    <row r="34" spans="2:5" s="13" customFormat="1" ht="15.9" customHeight="1" x14ac:dyDescent="0.2">
      <c r="B34" s="44" t="s">
        <v>123</v>
      </c>
      <c r="C34" s="45">
        <v>86</v>
      </c>
      <c r="D34" s="45">
        <v>86</v>
      </c>
      <c r="E34" s="46">
        <v>100</v>
      </c>
    </row>
    <row r="35" spans="2:5" s="13" customFormat="1" ht="15.9" customHeight="1" x14ac:dyDescent="0.2">
      <c r="B35" s="44" t="s">
        <v>124</v>
      </c>
      <c r="C35" s="45"/>
      <c r="D35" s="45"/>
      <c r="E35" s="46"/>
    </row>
    <row r="36" spans="2:5" s="13" customFormat="1" ht="15.9" customHeight="1" x14ac:dyDescent="0.2">
      <c r="B36" s="44" t="s">
        <v>125</v>
      </c>
      <c r="C36" s="45">
        <v>1</v>
      </c>
      <c r="D36" s="45">
        <v>1</v>
      </c>
      <c r="E36" s="46"/>
    </row>
    <row r="37" spans="2:5" s="13" customFormat="1" ht="15.9" customHeight="1" x14ac:dyDescent="0.2">
      <c r="B37" s="44" t="s">
        <v>126</v>
      </c>
      <c r="C37" s="45"/>
      <c r="D37" s="45"/>
      <c r="E37" s="46"/>
    </row>
    <row r="38" spans="2:5" s="14" customFormat="1" ht="15.9" customHeight="1" x14ac:dyDescent="0.2">
      <c r="B38" s="44" t="s">
        <v>127</v>
      </c>
      <c r="C38" s="45"/>
      <c r="D38" s="45"/>
      <c r="E38" s="49"/>
    </row>
    <row r="39" spans="2:5" s="14" customFormat="1" ht="15.9" customHeight="1" x14ac:dyDescent="0.2">
      <c r="B39" s="44" t="s">
        <v>128</v>
      </c>
      <c r="C39" s="45"/>
      <c r="D39" s="45"/>
      <c r="E39" s="49"/>
    </row>
    <row r="40" spans="2:5" s="11" customFormat="1" ht="15.9" customHeight="1" x14ac:dyDescent="0.25">
      <c r="B40" s="39" t="s">
        <v>129</v>
      </c>
      <c r="C40" s="47">
        <v>0</v>
      </c>
      <c r="D40" s="47">
        <v>0</v>
      </c>
      <c r="E40" s="41"/>
    </row>
    <row r="41" spans="2:5" s="11" customFormat="1" ht="15.9" customHeight="1" x14ac:dyDescent="0.25">
      <c r="B41" s="39" t="s">
        <v>130</v>
      </c>
      <c r="C41" s="47">
        <v>110</v>
      </c>
      <c r="D41" s="47">
        <v>3</v>
      </c>
      <c r="E41" s="41">
        <v>2.7272727272727271</v>
      </c>
    </row>
    <row r="42" spans="2:5" s="11" customFormat="1" ht="15.9" customHeight="1" x14ac:dyDescent="0.25">
      <c r="B42" s="39" t="s">
        <v>131</v>
      </c>
      <c r="C42" s="48">
        <v>838</v>
      </c>
      <c r="D42" s="48">
        <v>927</v>
      </c>
      <c r="E42" s="41">
        <v>110.62052505966587</v>
      </c>
    </row>
    <row r="43" spans="2:5" s="11" customFormat="1" ht="15.9" customHeight="1" x14ac:dyDescent="0.25">
      <c r="B43" s="39" t="s">
        <v>132</v>
      </c>
      <c r="C43" s="47">
        <v>2</v>
      </c>
      <c r="D43" s="47">
        <v>4</v>
      </c>
      <c r="E43" s="41">
        <v>200</v>
      </c>
    </row>
    <row r="44" spans="2:5" s="11" customFormat="1" ht="15.9" customHeight="1" x14ac:dyDescent="0.25">
      <c r="B44" s="39" t="s">
        <v>133</v>
      </c>
      <c r="C44" s="47">
        <v>1029</v>
      </c>
      <c r="D44" s="47">
        <v>1116</v>
      </c>
      <c r="E44" s="41">
        <v>108.45481049562682</v>
      </c>
    </row>
    <row r="45" spans="2:5" s="11" customFormat="1" ht="15.9" customHeight="1" x14ac:dyDescent="0.25">
      <c r="B45" s="39" t="s">
        <v>134</v>
      </c>
      <c r="C45" s="47">
        <v>-193</v>
      </c>
      <c r="D45" s="47">
        <v>-193</v>
      </c>
      <c r="E45" s="41">
        <v>100</v>
      </c>
    </row>
    <row r="46" spans="2:5" s="11" customFormat="1" ht="15.9" customHeight="1" x14ac:dyDescent="0.25">
      <c r="B46" s="39" t="s">
        <v>135</v>
      </c>
      <c r="C46" s="47"/>
      <c r="D46" s="47"/>
      <c r="E46" s="41"/>
    </row>
    <row r="47" spans="2:5" s="11" customFormat="1" ht="15.9" customHeight="1" x14ac:dyDescent="0.25">
      <c r="B47" s="39" t="s">
        <v>136</v>
      </c>
      <c r="C47" s="47">
        <v>2126</v>
      </c>
      <c r="D47" s="47">
        <v>850</v>
      </c>
      <c r="E47" s="41">
        <v>39.981185324553152</v>
      </c>
    </row>
    <row r="48" spans="2:5" s="11" customFormat="1" ht="15.9" customHeight="1" x14ac:dyDescent="0.25">
      <c r="B48" s="39" t="s">
        <v>137</v>
      </c>
      <c r="C48" s="47">
        <v>1878</v>
      </c>
      <c r="D48" s="47">
        <v>849</v>
      </c>
      <c r="E48" s="41">
        <v>45.207667731629392</v>
      </c>
    </row>
    <row r="49" spans="2:5" s="11" customFormat="1" ht="15.9" customHeight="1" x14ac:dyDescent="0.25">
      <c r="B49" s="39" t="s">
        <v>138</v>
      </c>
      <c r="C49" s="47">
        <v>248</v>
      </c>
      <c r="D49" s="47">
        <v>1</v>
      </c>
      <c r="E49" s="41">
        <v>0.40322580645161288</v>
      </c>
    </row>
    <row r="50" spans="2:5" s="11" customFormat="1" ht="15.9" customHeight="1" x14ac:dyDescent="0.25">
      <c r="B50" s="39" t="s">
        <v>139</v>
      </c>
      <c r="C50" s="48">
        <v>1830</v>
      </c>
      <c r="D50" s="48">
        <v>1153</v>
      </c>
      <c r="E50" s="41">
        <v>63.005464480874316</v>
      </c>
    </row>
    <row r="51" spans="2:5" s="11" customFormat="1" ht="15.9" customHeight="1" x14ac:dyDescent="0.25">
      <c r="B51" s="39" t="s">
        <v>140</v>
      </c>
      <c r="C51" s="47">
        <v>1830</v>
      </c>
      <c r="D51" s="47">
        <v>1153</v>
      </c>
      <c r="E51" s="41">
        <v>63.005464480874316</v>
      </c>
    </row>
    <row r="52" spans="2:5" s="11" customFormat="1" ht="15.9" customHeight="1" x14ac:dyDescent="0.25">
      <c r="B52" s="39" t="s">
        <v>40</v>
      </c>
      <c r="C52" s="47">
        <v>18604</v>
      </c>
      <c r="D52" s="47">
        <v>2042</v>
      </c>
      <c r="E52" s="41">
        <v>10.976134164695765</v>
      </c>
    </row>
    <row r="53" spans="2:5" s="11" customFormat="1" ht="15.9" customHeight="1" x14ac:dyDescent="0.25">
      <c r="B53" s="39" t="s">
        <v>141</v>
      </c>
      <c r="C53" s="47">
        <v>815</v>
      </c>
      <c r="D53" s="47">
        <v>815</v>
      </c>
      <c r="E53" s="41">
        <v>100</v>
      </c>
    </row>
    <row r="54" spans="2:5" s="11" customFormat="1" ht="15.9" customHeight="1" x14ac:dyDescent="0.25">
      <c r="B54" s="39" t="s">
        <v>142</v>
      </c>
      <c r="C54" s="48"/>
      <c r="D54" s="48"/>
      <c r="E54" s="41"/>
    </row>
    <row r="55" spans="2:5" s="11" customFormat="1" ht="15.9" customHeight="1" x14ac:dyDescent="0.25">
      <c r="B55" s="39" t="s">
        <v>143</v>
      </c>
      <c r="C55" s="47">
        <v>741</v>
      </c>
      <c r="D55" s="47">
        <v>741</v>
      </c>
      <c r="E55" s="41">
        <v>100</v>
      </c>
    </row>
    <row r="56" spans="2:5" s="11" customFormat="1" ht="15.9" customHeight="1" x14ac:dyDescent="0.25">
      <c r="B56" s="39" t="s">
        <v>144</v>
      </c>
      <c r="C56" s="48"/>
      <c r="D56" s="48"/>
      <c r="E56" s="41"/>
    </row>
    <row r="57" spans="2:5" s="11" customFormat="1" ht="15.9" customHeight="1" x14ac:dyDescent="0.25">
      <c r="B57" s="39" t="s">
        <v>145</v>
      </c>
      <c r="C57" s="47"/>
      <c r="D57" s="47"/>
      <c r="E57" s="41"/>
    </row>
    <row r="58" spans="2:5" s="11" customFormat="1" ht="15.9" customHeight="1" x14ac:dyDescent="0.25">
      <c r="B58" s="39" t="s">
        <v>146</v>
      </c>
      <c r="C58" s="47">
        <v>74</v>
      </c>
      <c r="D58" s="47">
        <v>74</v>
      </c>
      <c r="E58" s="41"/>
    </row>
    <row r="59" spans="2:5" s="11" customFormat="1" ht="15.9" customHeight="1" x14ac:dyDescent="0.25">
      <c r="B59" s="39" t="s">
        <v>147</v>
      </c>
      <c r="C59" s="47">
        <v>0</v>
      </c>
      <c r="D59" s="47">
        <v>0</v>
      </c>
      <c r="E59" s="41"/>
    </row>
    <row r="60" spans="2:5" s="11" customFormat="1" ht="15.9" customHeight="1" x14ac:dyDescent="0.25">
      <c r="B60" s="39" t="s">
        <v>148</v>
      </c>
      <c r="C60" s="47"/>
      <c r="D60" s="47"/>
      <c r="E60" s="41"/>
    </row>
    <row r="61" spans="2:5" s="11" customFormat="1" ht="15.9" customHeight="1" x14ac:dyDescent="0.25">
      <c r="B61" s="39" t="s">
        <v>149</v>
      </c>
      <c r="C61" s="48"/>
      <c r="D61" s="48"/>
      <c r="E61" s="41"/>
    </row>
    <row r="62" spans="2:5" s="11" customFormat="1" ht="15.9" customHeight="1" x14ac:dyDescent="0.25">
      <c r="B62" s="39" t="s">
        <v>150</v>
      </c>
      <c r="C62" s="47"/>
      <c r="D62" s="47"/>
      <c r="E62" s="41"/>
    </row>
    <row r="63" spans="2:5" s="11" customFormat="1" ht="15.9" customHeight="1" x14ac:dyDescent="0.25">
      <c r="B63" s="39" t="s">
        <v>151</v>
      </c>
      <c r="C63" s="47">
        <v>5727</v>
      </c>
      <c r="D63" s="47">
        <v>238</v>
      </c>
      <c r="E63" s="41">
        <v>4.1557534485769159</v>
      </c>
    </row>
    <row r="64" spans="2:5" s="11" customFormat="1" ht="15.9" customHeight="1" x14ac:dyDescent="0.25">
      <c r="B64" s="39" t="s">
        <v>152</v>
      </c>
      <c r="C64" s="47">
        <v>250</v>
      </c>
      <c r="D64" s="47">
        <v>224</v>
      </c>
      <c r="E64" s="41">
        <v>89.6</v>
      </c>
    </row>
    <row r="65" spans="2:5" s="11" customFormat="1" ht="15.9" customHeight="1" x14ac:dyDescent="0.25">
      <c r="B65" s="39" t="s">
        <v>153</v>
      </c>
      <c r="C65" s="47">
        <v>5477</v>
      </c>
      <c r="D65" s="47">
        <v>14</v>
      </c>
      <c r="E65" s="41">
        <v>0.25561438743837867</v>
      </c>
    </row>
    <row r="66" spans="2:5" s="11" customFormat="1" ht="15.9" customHeight="1" x14ac:dyDescent="0.25">
      <c r="B66" s="39" t="s">
        <v>154</v>
      </c>
      <c r="C66" s="47"/>
      <c r="D66" s="47"/>
      <c r="E66" s="41"/>
    </row>
    <row r="67" spans="2:5" s="11" customFormat="1" ht="15.9" customHeight="1" x14ac:dyDescent="0.25">
      <c r="B67" s="39" t="s">
        <v>155</v>
      </c>
      <c r="C67" s="48">
        <v>11387</v>
      </c>
      <c r="D67" s="48">
        <v>417</v>
      </c>
      <c r="E67" s="41">
        <v>3.6620707824712393</v>
      </c>
    </row>
    <row r="68" spans="2:5" s="11" customFormat="1" ht="15.9" customHeight="1" x14ac:dyDescent="0.25">
      <c r="B68" s="39" t="s">
        <v>156</v>
      </c>
      <c r="C68" s="47">
        <v>11387</v>
      </c>
      <c r="D68" s="47">
        <v>417</v>
      </c>
      <c r="E68" s="41">
        <v>3.6620707824712393</v>
      </c>
    </row>
    <row r="69" spans="2:5" s="11" customFormat="1" ht="15.9" customHeight="1" x14ac:dyDescent="0.25">
      <c r="B69" s="39" t="s">
        <v>157</v>
      </c>
      <c r="C69" s="47">
        <v>528</v>
      </c>
      <c r="D69" s="47">
        <v>433</v>
      </c>
      <c r="E69" s="41">
        <v>82.007575757575751</v>
      </c>
    </row>
    <row r="70" spans="2:5" s="5" customFormat="1" ht="15.9" customHeight="1" x14ac:dyDescent="0.2">
      <c r="B70" s="39" t="s">
        <v>158</v>
      </c>
      <c r="C70" s="47">
        <v>350</v>
      </c>
      <c r="D70" s="47">
        <v>388</v>
      </c>
      <c r="E70" s="41">
        <v>110.85714285714286</v>
      </c>
    </row>
    <row r="71" spans="2:5" s="11" customFormat="1" ht="15.9" customHeight="1" x14ac:dyDescent="0.25">
      <c r="B71" s="39" t="s">
        <v>159</v>
      </c>
      <c r="C71" s="47">
        <v>134</v>
      </c>
      <c r="D71" s="47">
        <v>1</v>
      </c>
      <c r="E71" s="41">
        <v>0.74626865671641784</v>
      </c>
    </row>
    <row r="72" spans="2:5" s="11" customFormat="1" ht="15.9" customHeight="1" x14ac:dyDescent="0.25">
      <c r="B72" s="39" t="s">
        <v>160</v>
      </c>
      <c r="C72" s="48">
        <v>11</v>
      </c>
      <c r="D72" s="48">
        <v>11</v>
      </c>
      <c r="E72" s="41">
        <v>100</v>
      </c>
    </row>
    <row r="73" spans="2:5" s="11" customFormat="1" ht="15.9" customHeight="1" x14ac:dyDescent="0.25">
      <c r="B73" s="39" t="s">
        <v>161</v>
      </c>
      <c r="C73" s="47">
        <v>33</v>
      </c>
      <c r="D73" s="47">
        <v>33</v>
      </c>
      <c r="E73" s="41"/>
    </row>
    <row r="74" spans="2:5" s="11" customFormat="1" ht="15.9" customHeight="1" x14ac:dyDescent="0.25">
      <c r="B74" s="39" t="s">
        <v>162</v>
      </c>
      <c r="C74" s="48">
        <v>0</v>
      </c>
      <c r="D74" s="48">
        <v>0</v>
      </c>
      <c r="E74" s="41"/>
    </row>
    <row r="75" spans="2:5" s="11" customFormat="1" ht="15.9" customHeight="1" x14ac:dyDescent="0.25">
      <c r="B75" s="39" t="s">
        <v>163</v>
      </c>
      <c r="C75" s="47">
        <v>0</v>
      </c>
      <c r="D75" s="47">
        <v>0</v>
      </c>
      <c r="E75" s="41"/>
    </row>
    <row r="76" spans="2:5" s="14" customFormat="1" ht="15.9" customHeight="1" x14ac:dyDescent="0.2">
      <c r="B76" s="44" t="s">
        <v>76</v>
      </c>
      <c r="C76" s="45"/>
      <c r="D76" s="45"/>
      <c r="E76" s="49"/>
    </row>
    <row r="77" spans="2:5" s="14" customFormat="1" ht="15.9" customHeight="1" x14ac:dyDescent="0.2">
      <c r="B77" s="44" t="s">
        <v>164</v>
      </c>
      <c r="C77" s="51"/>
      <c r="D77" s="51"/>
      <c r="E77" s="49"/>
    </row>
    <row r="78" spans="2:5" s="14" customFormat="1" ht="15.9" customHeight="1" x14ac:dyDescent="0.2">
      <c r="B78" s="44" t="s">
        <v>165</v>
      </c>
      <c r="C78" s="45" t="s">
        <v>187</v>
      </c>
      <c r="D78" s="45" t="s">
        <v>187</v>
      </c>
      <c r="E78" s="49"/>
    </row>
    <row r="79" spans="2:5" s="12" customFormat="1" ht="15.75" customHeight="1" x14ac:dyDescent="0.25">
      <c r="B79" s="39" t="s">
        <v>166</v>
      </c>
      <c r="C79" s="52">
        <v>147</v>
      </c>
      <c r="D79" s="52">
        <v>139</v>
      </c>
      <c r="E79" s="43">
        <v>94.557823129251702</v>
      </c>
    </row>
    <row r="80" spans="2:5" s="12" customFormat="1" ht="15.75" customHeight="1" x14ac:dyDescent="0.25">
      <c r="B80" s="39" t="s">
        <v>89</v>
      </c>
      <c r="C80" s="52">
        <v>0</v>
      </c>
      <c r="D80" s="52">
        <v>0</v>
      </c>
      <c r="E80" s="43"/>
    </row>
    <row r="81" spans="2:5" s="12" customFormat="1" ht="15.75" customHeight="1" x14ac:dyDescent="0.25">
      <c r="B81" s="39" t="s">
        <v>168</v>
      </c>
      <c r="C81" s="52">
        <v>0</v>
      </c>
      <c r="D81" s="52">
        <v>0</v>
      </c>
      <c r="E81" s="43"/>
    </row>
    <row r="82" spans="2:5" s="12" customFormat="1" ht="15.75" customHeight="1" x14ac:dyDescent="0.25">
      <c r="B82" s="39" t="s">
        <v>169</v>
      </c>
      <c r="C82" s="52"/>
      <c r="D82" s="52"/>
      <c r="E82" s="43"/>
    </row>
    <row r="83" spans="2:5" s="12" customFormat="1" ht="15.75" customHeight="1" x14ac:dyDescent="0.25">
      <c r="B83" s="39" t="s">
        <v>170</v>
      </c>
      <c r="C83" s="52"/>
      <c r="D83" s="52"/>
      <c r="E83" s="43"/>
    </row>
    <row r="84" spans="2:5" s="12" customFormat="1" ht="15.75" customHeight="1" x14ac:dyDescent="0.25">
      <c r="B84" s="39" t="s">
        <v>171</v>
      </c>
      <c r="C84" s="52">
        <v>0</v>
      </c>
      <c r="D84" s="52">
        <v>0</v>
      </c>
      <c r="E84" s="43"/>
    </row>
    <row r="85" spans="2:5" s="12" customFormat="1" ht="15.75" customHeight="1" x14ac:dyDescent="0.25">
      <c r="B85" s="39" t="s">
        <v>172</v>
      </c>
      <c r="C85" s="52"/>
      <c r="D85" s="52"/>
      <c r="E85" s="43"/>
    </row>
    <row r="86" spans="2:5" s="12" customFormat="1" ht="15.75" customHeight="1" x14ac:dyDescent="0.25">
      <c r="B86" s="39" t="s">
        <v>173</v>
      </c>
      <c r="C86" s="52">
        <v>0</v>
      </c>
      <c r="D86" s="52">
        <v>0</v>
      </c>
      <c r="E86" s="43"/>
    </row>
    <row r="87" spans="2:5" s="12" customFormat="1" ht="15.75" customHeight="1" x14ac:dyDescent="0.25">
      <c r="B87" s="39" t="s">
        <v>174</v>
      </c>
      <c r="C87" s="52"/>
      <c r="D87" s="52"/>
      <c r="E87" s="43"/>
    </row>
    <row r="88" spans="2:5" s="12" customFormat="1" ht="15.75" customHeight="1" x14ac:dyDescent="0.25">
      <c r="B88" s="39" t="s">
        <v>175</v>
      </c>
      <c r="C88" s="52">
        <v>0</v>
      </c>
      <c r="D88" s="52">
        <v>0</v>
      </c>
      <c r="E88" s="43"/>
    </row>
    <row r="89" spans="2:5" s="13" customFormat="1" ht="15.75" customHeight="1" x14ac:dyDescent="0.2">
      <c r="B89" s="44" t="s">
        <v>176</v>
      </c>
      <c r="C89" s="53"/>
      <c r="D89" s="53"/>
      <c r="E89" s="46"/>
    </row>
    <row r="90" spans="2:5" s="13" customFormat="1" ht="15.75" customHeight="1" x14ac:dyDescent="0.2">
      <c r="B90" s="44" t="s">
        <v>177</v>
      </c>
      <c r="C90" s="53"/>
      <c r="D90" s="53"/>
      <c r="E90" s="46"/>
    </row>
    <row r="91" spans="2:5" s="12" customFormat="1" ht="15.75" customHeight="1" x14ac:dyDescent="0.25">
      <c r="B91" s="39" t="s">
        <v>178</v>
      </c>
      <c r="C91" s="52">
        <v>0</v>
      </c>
      <c r="D91" s="52">
        <v>0</v>
      </c>
      <c r="E91" s="43"/>
    </row>
    <row r="92" spans="2:5" s="12" customFormat="1" ht="15.75" customHeight="1" x14ac:dyDescent="0.25">
      <c r="B92" s="39" t="s">
        <v>179</v>
      </c>
      <c r="C92" s="52">
        <v>0</v>
      </c>
      <c r="D92" s="52">
        <v>0</v>
      </c>
      <c r="E92" s="43"/>
    </row>
    <row r="93" spans="2:5" s="12" customFormat="1" ht="15.75" customHeight="1" x14ac:dyDescent="0.25">
      <c r="B93" s="39" t="s">
        <v>180</v>
      </c>
      <c r="C93" s="52"/>
      <c r="D93" s="52"/>
      <c r="E93" s="43"/>
    </row>
    <row r="94" spans="2:5" s="12" customFormat="1" ht="15.75" customHeight="1" x14ac:dyDescent="0.25">
      <c r="B94" s="39" t="s">
        <v>181</v>
      </c>
      <c r="C94" s="52">
        <v>0</v>
      </c>
      <c r="D94" s="52">
        <v>0</v>
      </c>
      <c r="E94" s="43"/>
    </row>
    <row r="95" spans="2:5" s="12" customFormat="1" ht="15.75" customHeight="1" x14ac:dyDescent="0.25">
      <c r="B95" s="39" t="s">
        <v>180</v>
      </c>
      <c r="C95" s="52"/>
      <c r="D95" s="52"/>
      <c r="E95" s="43"/>
    </row>
    <row r="96" spans="2:5" s="12" customFormat="1" ht="15.75" customHeight="1" x14ac:dyDescent="0.25">
      <c r="B96" s="39" t="s">
        <v>182</v>
      </c>
      <c r="C96" s="52">
        <v>0</v>
      </c>
      <c r="D96" s="52">
        <v>0</v>
      </c>
      <c r="E96" s="43"/>
    </row>
    <row r="97" spans="2:5" s="12" customFormat="1" ht="15.75" customHeight="1" x14ac:dyDescent="0.25">
      <c r="B97" s="39" t="s">
        <v>183</v>
      </c>
      <c r="C97" s="52"/>
      <c r="D97" s="52"/>
      <c r="E97" s="43"/>
    </row>
  </sheetData>
  <phoneticPr fontId="0" type="noConversion"/>
  <hyperlinks>
    <hyperlink ref="C4" location="Ocak!A1" display="Ocak" xr:uid="{9C6934BD-DCA9-4F8A-B1F2-DA74C69D42D7}"/>
    <hyperlink ref="D4" location="Şubat!A1" display="Şubat" xr:uid="{7024BD82-02FF-4AC6-8746-6BF5FC043F1B}"/>
    <hyperlink ref="E4" location="Mart!A1" display="Mart" xr:uid="{8F326B56-2F6B-46ED-81DA-3094CCD87439}"/>
    <hyperlink ref="C5" location="Nisan!A1" display="Nisan" xr:uid="{5790211F-5F53-4ED4-8B0C-12E9EACB53DA}"/>
    <hyperlink ref="D5" location="Mayıs!A1" display="Mayıs" xr:uid="{3E73F3DB-8694-44C9-AC8C-BA6013D5B748}"/>
    <hyperlink ref="E5" location="Haziran!A1" display="Haziran" xr:uid="{23D7D247-F74E-4B6E-83D8-29A05A122ADA}"/>
    <hyperlink ref="C6" location="Temmuz!A1" display="Temmuz" xr:uid="{B4E7DC68-1CCD-434C-9623-795327023FCD}"/>
    <hyperlink ref="D6" location="Ağustos!A1" display="Ağustos" xr:uid="{A58C6634-D70A-41EA-8A57-B3BA523C8B8C}"/>
    <hyperlink ref="E6" location="Eylül!A1" display="Eylül" xr:uid="{3EAF086B-C5FF-4011-AA0F-4288DEE9E5CB}"/>
    <hyperlink ref="C7" location="Ekim!A1" display="Ekim" xr:uid="{5324DAA4-20EF-422A-97FE-1F2AA69088A6}"/>
    <hyperlink ref="D7" location="Kasım!A1" display="Kasım" xr:uid="{FACF4882-E5A4-4097-9984-E57C6B6AA513}"/>
    <hyperlink ref="E7" location="Aralık!A1" display="Aralık" xr:uid="{C0E47B31-6576-4302-833E-FE00DE958D2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2656-3D23-4526-9420-50AE5B124875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5.5" customHeight="1" thickBot="1" x14ac:dyDescent="0.25"/>
    <row r="2" spans="2:5" s="3" customFormat="1" ht="24.75" customHeight="1" thickBot="1" x14ac:dyDescent="0.3">
      <c r="B2" s="16" t="s">
        <v>108</v>
      </c>
      <c r="C2" s="17"/>
      <c r="D2" s="17"/>
      <c r="E2" s="19"/>
    </row>
    <row r="3" spans="2:5" s="3" customFormat="1" ht="18" customHeight="1" x14ac:dyDescent="0.25">
      <c r="B3" s="1"/>
      <c r="C3" s="1"/>
      <c r="D3" s="1"/>
      <c r="E3" s="1"/>
    </row>
    <row r="4" spans="2:5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5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5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5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5" s="3" customFormat="1" ht="18" customHeight="1" x14ac:dyDescent="0.25">
      <c r="B8" s="1"/>
      <c r="C8" s="1"/>
      <c r="D8" s="1"/>
      <c r="E8" s="1"/>
    </row>
    <row r="9" spans="2:5" s="4" customFormat="1" ht="24.75" customHeight="1" x14ac:dyDescent="0.2">
      <c r="B9" s="22" t="s">
        <v>0</v>
      </c>
      <c r="C9" s="23" t="s">
        <v>1</v>
      </c>
      <c r="D9" s="23" t="s">
        <v>2</v>
      </c>
      <c r="E9" s="38" t="s">
        <v>3</v>
      </c>
    </row>
    <row r="10" spans="2:5" s="11" customFormat="1" ht="15.9" customHeight="1" x14ac:dyDescent="0.25">
      <c r="B10" s="39" t="s">
        <v>4</v>
      </c>
      <c r="C10" s="40">
        <f>+C11+C51+C80+C91</f>
        <v>41465</v>
      </c>
      <c r="D10" s="40">
        <f>+D11+D51+D80+D91</f>
        <v>8725</v>
      </c>
      <c r="E10" s="41">
        <f t="shared" ref="E10:E21" si="0">+D10/C10*100</f>
        <v>21.041842517786087</v>
      </c>
    </row>
    <row r="11" spans="2:5" s="12" customFormat="1" ht="15.75" customHeight="1" x14ac:dyDescent="0.25">
      <c r="B11" s="39" t="s">
        <v>5</v>
      </c>
      <c r="C11" s="42">
        <f>+C12+C23+C29+C41+C46+C49</f>
        <v>25002</v>
      </c>
      <c r="D11" s="42">
        <f>+D12+D23+D29+D41+D46+D49</f>
        <v>7627</v>
      </c>
      <c r="E11" s="43">
        <f t="shared" si="0"/>
        <v>30.505559555235578</v>
      </c>
    </row>
    <row r="12" spans="2:5" s="12" customFormat="1" ht="15.9" customHeight="1" x14ac:dyDescent="0.25">
      <c r="B12" s="39" t="s">
        <v>109</v>
      </c>
      <c r="C12" s="42">
        <f>+C13+C18+C22</f>
        <v>10716</v>
      </c>
      <c r="D12" s="42">
        <f>+D13+D18+D22</f>
        <v>3668</v>
      </c>
      <c r="E12" s="43">
        <f t="shared" si="0"/>
        <v>34.229189996267259</v>
      </c>
    </row>
    <row r="13" spans="2:5" s="12" customFormat="1" ht="15.9" customHeight="1" x14ac:dyDescent="0.25">
      <c r="B13" s="39" t="s">
        <v>110</v>
      </c>
      <c r="C13" s="42">
        <f>SUM(C14:C17)</f>
        <v>9390</v>
      </c>
      <c r="D13" s="42">
        <f>SUM(D14:D17)</f>
        <v>3640</v>
      </c>
      <c r="E13" s="43">
        <f t="shared" si="0"/>
        <v>38.764643237486688</v>
      </c>
    </row>
    <row r="14" spans="2:5" s="13" customFormat="1" ht="15.9" customHeight="1" x14ac:dyDescent="0.2">
      <c r="B14" s="44" t="s">
        <v>8</v>
      </c>
      <c r="C14" s="45">
        <v>1381</v>
      </c>
      <c r="D14" s="45">
        <v>31</v>
      </c>
      <c r="E14" s="46">
        <f t="shared" si="0"/>
        <v>2.2447501810282406</v>
      </c>
    </row>
    <row r="15" spans="2:5" s="13" customFormat="1" ht="15.9" customHeight="1" x14ac:dyDescent="0.2">
      <c r="B15" s="44" t="s">
        <v>9</v>
      </c>
      <c r="C15" s="45">
        <v>69</v>
      </c>
      <c r="D15" s="45">
        <v>1</v>
      </c>
      <c r="E15" s="46">
        <f t="shared" si="0"/>
        <v>1.4492753623188406</v>
      </c>
    </row>
    <row r="16" spans="2:5" s="13" customFormat="1" ht="15.9" customHeight="1" x14ac:dyDescent="0.2">
      <c r="B16" s="44" t="s">
        <v>10</v>
      </c>
      <c r="C16" s="45">
        <v>7582</v>
      </c>
      <c r="D16" s="45">
        <v>3593</v>
      </c>
      <c r="E16" s="46">
        <f t="shared" si="0"/>
        <v>47.38855183328937</v>
      </c>
    </row>
    <row r="17" spans="2:5" s="13" customFormat="1" ht="15.9" customHeight="1" x14ac:dyDescent="0.2">
      <c r="B17" s="44" t="s">
        <v>11</v>
      </c>
      <c r="C17" s="45">
        <v>358</v>
      </c>
      <c r="D17" s="45">
        <v>15</v>
      </c>
      <c r="E17" s="46">
        <f t="shared" si="0"/>
        <v>4.1899441340782122</v>
      </c>
    </row>
    <row r="18" spans="2:5" s="12" customFormat="1" ht="15.9" customHeight="1" x14ac:dyDescent="0.25">
      <c r="B18" s="39" t="s">
        <v>111</v>
      </c>
      <c r="C18" s="42">
        <f>SUM(C19:C21)</f>
        <v>1326</v>
      </c>
      <c r="D18" s="42">
        <f>SUM(D19:D21)</f>
        <v>28</v>
      </c>
      <c r="E18" s="43">
        <f t="shared" si="0"/>
        <v>2.1116138763197587</v>
      </c>
    </row>
    <row r="19" spans="2:5" s="13" customFormat="1" ht="15.9" customHeight="1" x14ac:dyDescent="0.2">
      <c r="B19" s="44" t="s">
        <v>13</v>
      </c>
      <c r="C19" s="45">
        <v>842</v>
      </c>
      <c r="D19" s="45">
        <v>5</v>
      </c>
      <c r="E19" s="46">
        <f t="shared" si="0"/>
        <v>0.59382422802850354</v>
      </c>
    </row>
    <row r="20" spans="2:5" s="13" customFormat="1" ht="15.9" customHeight="1" x14ac:dyDescent="0.2">
      <c r="B20" s="44" t="s">
        <v>14</v>
      </c>
      <c r="C20" s="45">
        <v>15</v>
      </c>
      <c r="D20" s="45">
        <v>0</v>
      </c>
      <c r="E20" s="46">
        <f t="shared" si="0"/>
        <v>0</v>
      </c>
    </row>
    <row r="21" spans="2:5" s="13" customFormat="1" ht="15.9" customHeight="1" x14ac:dyDescent="0.2">
      <c r="B21" s="44" t="s">
        <v>15</v>
      </c>
      <c r="C21" s="45">
        <v>469</v>
      </c>
      <c r="D21" s="45">
        <v>23</v>
      </c>
      <c r="E21" s="46">
        <f t="shared" si="0"/>
        <v>4.9040511727078888</v>
      </c>
    </row>
    <row r="22" spans="2:5" s="11" customFormat="1" ht="15.9" customHeight="1" x14ac:dyDescent="0.25">
      <c r="B22" s="39" t="s">
        <v>112</v>
      </c>
      <c r="C22" s="47"/>
      <c r="D22" s="47"/>
      <c r="E22" s="41"/>
    </row>
    <row r="23" spans="2:5" s="11" customFormat="1" ht="15.9" customHeight="1" x14ac:dyDescent="0.25">
      <c r="B23" s="39" t="s">
        <v>113</v>
      </c>
      <c r="C23" s="48">
        <f>SUM(C24:C28)</f>
        <v>6145</v>
      </c>
      <c r="D23" s="48">
        <f>SUM(D24:D28)</f>
        <v>1642</v>
      </c>
      <c r="E23" s="41">
        <f>+D23/C23*100</f>
        <v>26.720911310008137</v>
      </c>
    </row>
    <row r="24" spans="2:5" s="11" customFormat="1" ht="15.9" customHeight="1" x14ac:dyDescent="0.25">
      <c r="B24" s="39" t="s">
        <v>114</v>
      </c>
      <c r="C24" s="47"/>
      <c r="D24" s="47"/>
      <c r="E24" s="41"/>
    </row>
    <row r="25" spans="2:5" s="11" customFormat="1" ht="15.9" customHeight="1" x14ac:dyDescent="0.25">
      <c r="B25" s="39" t="s">
        <v>115</v>
      </c>
      <c r="C25" s="47">
        <v>8</v>
      </c>
      <c r="D25" s="47">
        <v>0</v>
      </c>
      <c r="E25" s="41">
        <f>+D25/C25*100</f>
        <v>0</v>
      </c>
    </row>
    <row r="26" spans="2:5" s="11" customFormat="1" ht="15.9" customHeight="1" x14ac:dyDescent="0.25">
      <c r="B26" s="39" t="s">
        <v>116</v>
      </c>
      <c r="C26" s="47">
        <v>226</v>
      </c>
      <c r="D26" s="47">
        <v>181</v>
      </c>
      <c r="E26" s="41">
        <f>+D26/C26*100</f>
        <v>80.088495575221245</v>
      </c>
    </row>
    <row r="27" spans="2:5" s="11" customFormat="1" ht="15.9" customHeight="1" x14ac:dyDescent="0.25">
      <c r="B27" s="39" t="s">
        <v>117</v>
      </c>
      <c r="C27" s="47"/>
      <c r="D27" s="47"/>
      <c r="E27" s="41"/>
    </row>
    <row r="28" spans="2:5" s="11" customFormat="1" ht="15.9" customHeight="1" x14ac:dyDescent="0.25">
      <c r="B28" s="39" t="s">
        <v>118</v>
      </c>
      <c r="C28" s="47">
        <v>5911</v>
      </c>
      <c r="D28" s="47">
        <v>1461</v>
      </c>
      <c r="E28" s="41">
        <f>+D28/C28*100</f>
        <v>24.716630011842327</v>
      </c>
    </row>
    <row r="29" spans="2:5" s="11" customFormat="1" ht="15.9" customHeight="1" x14ac:dyDescent="0.25">
      <c r="B29" s="39" t="s">
        <v>119</v>
      </c>
      <c r="C29" s="47">
        <f>+C30+C31+C39+C40</f>
        <v>4899</v>
      </c>
      <c r="D29" s="47">
        <f>+D30+D31+D39+D40</f>
        <v>850</v>
      </c>
      <c r="E29" s="41">
        <f>+D29/C29*100</f>
        <v>17.350479689732598</v>
      </c>
    </row>
    <row r="30" spans="2:5" s="11" customFormat="1" ht="15.9" customHeight="1" x14ac:dyDescent="0.25">
      <c r="B30" s="39" t="s">
        <v>120</v>
      </c>
      <c r="C30" s="48">
        <v>4780</v>
      </c>
      <c r="D30" s="48">
        <v>835</v>
      </c>
      <c r="E30" s="41">
        <f>+D30/C30*100</f>
        <v>17.468619246861923</v>
      </c>
    </row>
    <row r="31" spans="2:5" s="11" customFormat="1" ht="15.9" customHeight="1" x14ac:dyDescent="0.25">
      <c r="B31" s="39" t="s">
        <v>121</v>
      </c>
      <c r="C31" s="47">
        <f>SUM(C32:C38)</f>
        <v>13</v>
      </c>
      <c r="D31" s="47">
        <f>SUM(D32:D38)</f>
        <v>13</v>
      </c>
      <c r="E31" s="41">
        <f>+D31/C31*100</f>
        <v>100</v>
      </c>
    </row>
    <row r="32" spans="2:5" s="13" customFormat="1" ht="15.9" customHeight="1" x14ac:dyDescent="0.2">
      <c r="B32" s="44" t="s">
        <v>122</v>
      </c>
      <c r="C32" s="54"/>
      <c r="D32" s="54"/>
      <c r="E32" s="46"/>
    </row>
    <row r="33" spans="2:5" s="13" customFormat="1" ht="15.9" customHeight="1" x14ac:dyDescent="0.2">
      <c r="B33" s="44" t="s">
        <v>123</v>
      </c>
      <c r="C33" s="45">
        <v>13</v>
      </c>
      <c r="D33" s="45">
        <v>13</v>
      </c>
      <c r="E33" s="46">
        <f>+D33/C33*100</f>
        <v>100</v>
      </c>
    </row>
    <row r="34" spans="2:5" s="13" customFormat="1" ht="15.9" customHeight="1" x14ac:dyDescent="0.2">
      <c r="B34" s="44" t="s">
        <v>124</v>
      </c>
      <c r="C34" s="45"/>
      <c r="D34" s="45"/>
      <c r="E34" s="46"/>
    </row>
    <row r="35" spans="2:5" s="13" customFormat="1" ht="15.9" customHeight="1" x14ac:dyDescent="0.2">
      <c r="B35" s="44" t="s">
        <v>125</v>
      </c>
      <c r="C35" s="45">
        <v>0</v>
      </c>
      <c r="D35" s="45">
        <v>0</v>
      </c>
      <c r="E35" s="46"/>
    </row>
    <row r="36" spans="2:5" s="13" customFormat="1" ht="15.9" customHeight="1" x14ac:dyDescent="0.2">
      <c r="B36" s="44" t="s">
        <v>126</v>
      </c>
      <c r="C36" s="45"/>
      <c r="D36" s="45"/>
      <c r="E36" s="46"/>
    </row>
    <row r="37" spans="2:5" s="14" customFormat="1" ht="15.9" customHeight="1" x14ac:dyDescent="0.2">
      <c r="B37" s="44" t="s">
        <v>127</v>
      </c>
      <c r="C37" s="45"/>
      <c r="D37" s="45"/>
      <c r="E37" s="49"/>
    </row>
    <row r="38" spans="2:5" s="14" customFormat="1" ht="15.9" customHeight="1" x14ac:dyDescent="0.2">
      <c r="B38" s="44" t="s">
        <v>128</v>
      </c>
      <c r="C38" s="45"/>
      <c r="D38" s="45"/>
      <c r="E38" s="49"/>
    </row>
    <row r="39" spans="2:5" s="11" customFormat="1" ht="15.9" customHeight="1" x14ac:dyDescent="0.25">
      <c r="B39" s="39" t="s">
        <v>129</v>
      </c>
      <c r="C39" s="47">
        <v>0</v>
      </c>
      <c r="D39" s="47">
        <v>0</v>
      </c>
      <c r="E39" s="41"/>
    </row>
    <row r="40" spans="2:5" s="11" customFormat="1" ht="15.9" customHeight="1" x14ac:dyDescent="0.25">
      <c r="B40" s="39" t="s">
        <v>130</v>
      </c>
      <c r="C40" s="47">
        <v>106</v>
      </c>
      <c r="D40" s="47">
        <v>2</v>
      </c>
      <c r="E40" s="41">
        <f>+D40/C40*100</f>
        <v>1.8867924528301887</v>
      </c>
    </row>
    <row r="41" spans="2:5" s="11" customFormat="1" ht="15.9" customHeight="1" x14ac:dyDescent="0.25">
      <c r="B41" s="39" t="s">
        <v>131</v>
      </c>
      <c r="C41" s="48">
        <f>SUM(C42:C45)</f>
        <v>263</v>
      </c>
      <c r="D41" s="48">
        <f>SUM(D42:D45)</f>
        <v>263</v>
      </c>
      <c r="E41" s="41">
        <f>+D41/C41*100</f>
        <v>100</v>
      </c>
    </row>
    <row r="42" spans="2:5" s="11" customFormat="1" ht="15.9" customHeight="1" x14ac:dyDescent="0.25">
      <c r="B42" s="39" t="s">
        <v>132</v>
      </c>
      <c r="C42" s="47">
        <v>1</v>
      </c>
      <c r="D42" s="47">
        <v>1</v>
      </c>
      <c r="E42" s="41">
        <f>+D42/C42*100</f>
        <v>100</v>
      </c>
    </row>
    <row r="43" spans="2:5" s="11" customFormat="1" ht="15.9" customHeight="1" x14ac:dyDescent="0.25">
      <c r="B43" s="39" t="s">
        <v>133</v>
      </c>
      <c r="C43" s="47">
        <v>308</v>
      </c>
      <c r="D43" s="47">
        <v>308</v>
      </c>
      <c r="E43" s="41">
        <f>+D43/C43*100</f>
        <v>100</v>
      </c>
    </row>
    <row r="44" spans="2:5" s="11" customFormat="1" ht="15.9" customHeight="1" x14ac:dyDescent="0.25">
      <c r="B44" s="39" t="s">
        <v>134</v>
      </c>
      <c r="C44" s="47">
        <v>-46</v>
      </c>
      <c r="D44" s="47">
        <v>-46</v>
      </c>
      <c r="E44" s="41">
        <f>+D44/C44*100</f>
        <v>100</v>
      </c>
    </row>
    <row r="45" spans="2:5" s="11" customFormat="1" ht="15.9" customHeight="1" x14ac:dyDescent="0.25">
      <c r="B45" s="39" t="s">
        <v>135</v>
      </c>
      <c r="C45" s="47"/>
      <c r="D45" s="47"/>
      <c r="E45" s="41"/>
    </row>
    <row r="46" spans="2:5" s="11" customFormat="1" ht="15.9" customHeight="1" x14ac:dyDescent="0.25">
      <c r="B46" s="39" t="s">
        <v>136</v>
      </c>
      <c r="C46" s="47">
        <f>SUM(C47:C48)</f>
        <v>1637</v>
      </c>
      <c r="D46" s="47">
        <f>SUM(D47:D48)</f>
        <v>524</v>
      </c>
      <c r="E46" s="41">
        <f t="shared" ref="E46:E52" si="1">+D46/C46*100</f>
        <v>32.009773976786803</v>
      </c>
    </row>
    <row r="47" spans="2:5" s="11" customFormat="1" ht="15.9" customHeight="1" x14ac:dyDescent="0.25">
      <c r="B47" s="39" t="s">
        <v>137</v>
      </c>
      <c r="C47" s="47">
        <v>1388</v>
      </c>
      <c r="D47" s="47">
        <v>521</v>
      </c>
      <c r="E47" s="41">
        <f t="shared" si="1"/>
        <v>37.536023054755042</v>
      </c>
    </row>
    <row r="48" spans="2:5" s="11" customFormat="1" ht="15.9" customHeight="1" x14ac:dyDescent="0.25">
      <c r="B48" s="39" t="s">
        <v>138</v>
      </c>
      <c r="C48" s="47">
        <v>249</v>
      </c>
      <c r="D48" s="47">
        <v>3</v>
      </c>
      <c r="E48" s="41">
        <f t="shared" si="1"/>
        <v>1.2048192771084338</v>
      </c>
    </row>
    <row r="49" spans="2:5" s="11" customFormat="1" ht="15.9" customHeight="1" x14ac:dyDescent="0.25">
      <c r="B49" s="39" t="s">
        <v>139</v>
      </c>
      <c r="C49" s="48">
        <v>1342</v>
      </c>
      <c r="D49" s="48">
        <v>680</v>
      </c>
      <c r="E49" s="41">
        <f t="shared" si="1"/>
        <v>50.670640834575266</v>
      </c>
    </row>
    <row r="50" spans="2:5" s="11" customFormat="1" ht="15.9" customHeight="1" x14ac:dyDescent="0.25">
      <c r="B50" s="39" t="s">
        <v>140</v>
      </c>
      <c r="C50" s="47">
        <v>1342</v>
      </c>
      <c r="D50" s="47">
        <v>680</v>
      </c>
      <c r="E50" s="41">
        <f t="shared" si="1"/>
        <v>50.670640834575266</v>
      </c>
    </row>
    <row r="51" spans="2:5" s="11" customFormat="1" ht="15.9" customHeight="1" x14ac:dyDescent="0.25">
      <c r="B51" s="39" t="s">
        <v>40</v>
      </c>
      <c r="C51" s="47">
        <f>+C52+C58+C62+C66+C68+C73+C78</f>
        <v>16463</v>
      </c>
      <c r="D51" s="47">
        <f>+D52+D58+D62+D66+D68+D73+D78</f>
        <v>1098</v>
      </c>
      <c r="E51" s="41">
        <f t="shared" si="1"/>
        <v>6.6695013059588169</v>
      </c>
    </row>
    <row r="52" spans="2:5" s="11" customFormat="1" ht="15.9" customHeight="1" x14ac:dyDescent="0.25">
      <c r="B52" s="39" t="s">
        <v>141</v>
      </c>
      <c r="C52" s="47">
        <f>SUM(C53:C57)</f>
        <v>547</v>
      </c>
      <c r="D52" s="47">
        <f>SUM(D53:D57)</f>
        <v>547</v>
      </c>
      <c r="E52" s="41">
        <f t="shared" si="1"/>
        <v>100</v>
      </c>
    </row>
    <row r="53" spans="2:5" s="11" customFormat="1" ht="15.9" customHeight="1" x14ac:dyDescent="0.25">
      <c r="B53" s="39" t="s">
        <v>142</v>
      </c>
      <c r="C53" s="48"/>
      <c r="D53" s="48"/>
      <c r="E53" s="41"/>
    </row>
    <row r="54" spans="2:5" s="11" customFormat="1" ht="15.9" customHeight="1" x14ac:dyDescent="0.25">
      <c r="B54" s="39" t="s">
        <v>143</v>
      </c>
      <c r="C54" s="47">
        <v>547</v>
      </c>
      <c r="D54" s="47">
        <v>547</v>
      </c>
      <c r="E54" s="41">
        <f>+D54/C54*100</f>
        <v>100</v>
      </c>
    </row>
    <row r="55" spans="2:5" s="11" customFormat="1" ht="15.9" customHeight="1" x14ac:dyDescent="0.25">
      <c r="B55" s="39" t="s">
        <v>144</v>
      </c>
      <c r="C55" s="48"/>
      <c r="D55" s="48"/>
      <c r="E55" s="41"/>
    </row>
    <row r="56" spans="2:5" s="11" customFormat="1" ht="15.9" customHeight="1" x14ac:dyDescent="0.25">
      <c r="B56" s="39" t="s">
        <v>145</v>
      </c>
      <c r="C56" s="47"/>
      <c r="D56" s="47"/>
      <c r="E56" s="41"/>
    </row>
    <row r="57" spans="2:5" s="11" customFormat="1" ht="15.9" customHeight="1" x14ac:dyDescent="0.25">
      <c r="B57" s="39" t="s">
        <v>146</v>
      </c>
      <c r="C57" s="47"/>
      <c r="D57" s="47"/>
      <c r="E57" s="41"/>
    </row>
    <row r="58" spans="2:5" s="11" customFormat="1" ht="15.9" customHeight="1" x14ac:dyDescent="0.25">
      <c r="B58" s="39" t="s">
        <v>147</v>
      </c>
      <c r="C58" s="47">
        <f>SUM(C59:C61)</f>
        <v>0</v>
      </c>
      <c r="D58" s="47">
        <f>SUM(D59:D61)</f>
        <v>0</v>
      </c>
      <c r="E58" s="41"/>
    </row>
    <row r="59" spans="2:5" s="11" customFormat="1" ht="15.9" customHeight="1" x14ac:dyDescent="0.25">
      <c r="B59" s="39" t="s">
        <v>148</v>
      </c>
      <c r="C59" s="47"/>
      <c r="D59" s="47"/>
      <c r="E59" s="41"/>
    </row>
    <row r="60" spans="2:5" s="11" customFormat="1" ht="15.9" customHeight="1" x14ac:dyDescent="0.25">
      <c r="B60" s="39" t="s">
        <v>149</v>
      </c>
      <c r="C60" s="48"/>
      <c r="D60" s="48"/>
      <c r="E60" s="41"/>
    </row>
    <row r="61" spans="2:5" s="11" customFormat="1" ht="15.9" customHeight="1" x14ac:dyDescent="0.25">
      <c r="B61" s="39" t="s">
        <v>150</v>
      </c>
      <c r="C61" s="47"/>
      <c r="D61" s="47"/>
      <c r="E61" s="41"/>
    </row>
    <row r="62" spans="2:5" s="11" customFormat="1" ht="15.9" customHeight="1" x14ac:dyDescent="0.25">
      <c r="B62" s="39" t="s">
        <v>151</v>
      </c>
      <c r="C62" s="47">
        <f>SUM(C63:C65)</f>
        <v>5337</v>
      </c>
      <c r="D62" s="47">
        <f>SUM(D63:D65)</f>
        <v>112</v>
      </c>
      <c r="E62" s="41">
        <f>+D62/C62*100</f>
        <v>2.0985572418961964</v>
      </c>
    </row>
    <row r="63" spans="2:5" s="11" customFormat="1" ht="15.9" customHeight="1" x14ac:dyDescent="0.25">
      <c r="B63" s="39" t="s">
        <v>152</v>
      </c>
      <c r="C63" s="47">
        <v>146</v>
      </c>
      <c r="D63" s="47">
        <v>108</v>
      </c>
      <c r="E63" s="41">
        <f>+D63/C63*100</f>
        <v>73.972602739726028</v>
      </c>
    </row>
    <row r="64" spans="2:5" s="11" customFormat="1" ht="15.9" customHeight="1" x14ac:dyDescent="0.25">
      <c r="B64" s="39" t="s">
        <v>153</v>
      </c>
      <c r="C64" s="47">
        <v>5191</v>
      </c>
      <c r="D64" s="47">
        <v>4</v>
      </c>
      <c r="E64" s="41">
        <f>+D64/C64*100</f>
        <v>7.7056443845116548E-2</v>
      </c>
    </row>
    <row r="65" spans="2:5" s="11" customFormat="1" ht="15.9" customHeight="1" x14ac:dyDescent="0.25">
      <c r="B65" s="39" t="s">
        <v>154</v>
      </c>
      <c r="C65" s="47"/>
      <c r="D65" s="47"/>
      <c r="E65" s="41"/>
    </row>
    <row r="66" spans="2:5" s="11" customFormat="1" ht="15.9" customHeight="1" x14ac:dyDescent="0.25">
      <c r="B66" s="39" t="s">
        <v>155</v>
      </c>
      <c r="C66" s="48">
        <f>+C67</f>
        <v>10203</v>
      </c>
      <c r="D66" s="48">
        <f>+D67</f>
        <v>198</v>
      </c>
      <c r="E66" s="41">
        <f t="shared" ref="E66:E71" si="2">+D66/C66*100</f>
        <v>1.9406057042046458</v>
      </c>
    </row>
    <row r="67" spans="2:5" s="11" customFormat="1" ht="15.9" customHeight="1" x14ac:dyDescent="0.25">
      <c r="B67" s="39" t="s">
        <v>156</v>
      </c>
      <c r="C67" s="47">
        <v>10203</v>
      </c>
      <c r="D67" s="47">
        <v>198</v>
      </c>
      <c r="E67" s="41">
        <f t="shared" si="2"/>
        <v>1.9406057042046458</v>
      </c>
    </row>
    <row r="68" spans="2:5" s="11" customFormat="1" ht="15.9" customHeight="1" x14ac:dyDescent="0.25">
      <c r="B68" s="39" t="s">
        <v>157</v>
      </c>
      <c r="C68" s="47">
        <f>SUM(C69:C72)</f>
        <v>308</v>
      </c>
      <c r="D68" s="47">
        <f>SUM(D69:D72)</f>
        <v>174</v>
      </c>
      <c r="E68" s="41">
        <f t="shared" si="2"/>
        <v>56.493506493506494</v>
      </c>
    </row>
    <row r="69" spans="2:5" s="5" customFormat="1" ht="15.9" customHeight="1" x14ac:dyDescent="0.2">
      <c r="B69" s="39" t="s">
        <v>158</v>
      </c>
      <c r="C69" s="47">
        <v>178</v>
      </c>
      <c r="D69" s="47">
        <v>171</v>
      </c>
      <c r="E69" s="41">
        <f t="shared" si="2"/>
        <v>96.067415730337075</v>
      </c>
    </row>
    <row r="70" spans="2:5" s="11" customFormat="1" ht="15.9" customHeight="1" x14ac:dyDescent="0.25">
      <c r="B70" s="39" t="s">
        <v>159</v>
      </c>
      <c r="C70" s="47">
        <v>128</v>
      </c>
      <c r="D70" s="47">
        <v>1</v>
      </c>
      <c r="E70" s="41">
        <f t="shared" si="2"/>
        <v>0.78125</v>
      </c>
    </row>
    <row r="71" spans="2:5" s="11" customFormat="1" ht="15.9" customHeight="1" x14ac:dyDescent="0.25">
      <c r="B71" s="39" t="s">
        <v>160</v>
      </c>
      <c r="C71" s="48">
        <v>2</v>
      </c>
      <c r="D71" s="48">
        <v>2</v>
      </c>
      <c r="E71" s="41">
        <f t="shared" si="2"/>
        <v>100</v>
      </c>
    </row>
    <row r="72" spans="2:5" s="11" customFormat="1" ht="15.9" customHeight="1" x14ac:dyDescent="0.25">
      <c r="B72" s="39" t="s">
        <v>161</v>
      </c>
      <c r="C72" s="47"/>
      <c r="D72" s="47"/>
      <c r="E72" s="41"/>
    </row>
    <row r="73" spans="2:5" s="11" customFormat="1" ht="15.9" customHeight="1" x14ac:dyDescent="0.25">
      <c r="B73" s="39" t="s">
        <v>162</v>
      </c>
      <c r="C73" s="48">
        <f>SUM(C74:C74)</f>
        <v>0</v>
      </c>
      <c r="D73" s="48">
        <f>SUM(D74:D74)</f>
        <v>0</v>
      </c>
      <c r="E73" s="41"/>
    </row>
    <row r="74" spans="2:5" s="11" customFormat="1" ht="15.9" customHeight="1" x14ac:dyDescent="0.25">
      <c r="B74" s="39" t="s">
        <v>163</v>
      </c>
      <c r="C74" s="47">
        <f>SUM(C75:C77)</f>
        <v>0</v>
      </c>
      <c r="D74" s="47">
        <f>SUM(D75:D77)</f>
        <v>0</v>
      </c>
      <c r="E74" s="41"/>
    </row>
    <row r="75" spans="2:5" s="11" customFormat="1" ht="15.9" customHeight="1" x14ac:dyDescent="0.25">
      <c r="B75" s="44" t="s">
        <v>76</v>
      </c>
      <c r="C75" s="47"/>
      <c r="D75" s="47"/>
      <c r="E75" s="49"/>
    </row>
    <row r="76" spans="2:5" s="11" customFormat="1" ht="15.9" customHeight="1" x14ac:dyDescent="0.25">
      <c r="B76" s="44" t="s">
        <v>164</v>
      </c>
      <c r="C76" s="48"/>
      <c r="D76" s="48"/>
      <c r="E76" s="49"/>
    </row>
    <row r="77" spans="2:5" s="11" customFormat="1" ht="15.9" customHeight="1" x14ac:dyDescent="0.25">
      <c r="B77" s="44" t="s">
        <v>165</v>
      </c>
      <c r="C77" s="47">
        <v>0</v>
      </c>
      <c r="D77" s="47">
        <v>0</v>
      </c>
      <c r="E77" s="49"/>
    </row>
    <row r="78" spans="2:5" s="11" customFormat="1" ht="15.9" customHeight="1" x14ac:dyDescent="0.25">
      <c r="B78" s="39" t="s">
        <v>166</v>
      </c>
      <c r="C78" s="47">
        <f>+C79</f>
        <v>68</v>
      </c>
      <c r="D78" s="47">
        <f>+D79</f>
        <v>67</v>
      </c>
      <c r="E78" s="41">
        <f>+D78/C78*100</f>
        <v>98.529411764705884</v>
      </c>
    </row>
    <row r="79" spans="2:5" s="12" customFormat="1" ht="15.75" customHeight="1" x14ac:dyDescent="0.25">
      <c r="B79" s="39" t="s">
        <v>167</v>
      </c>
      <c r="C79" s="52">
        <v>68</v>
      </c>
      <c r="D79" s="52">
        <v>67</v>
      </c>
      <c r="E79" s="43">
        <f>+D79/C79*100</f>
        <v>98.529411764705884</v>
      </c>
    </row>
    <row r="80" spans="2:5" s="12" customFormat="1" ht="15.75" customHeight="1" x14ac:dyDescent="0.25">
      <c r="B80" s="39" t="s">
        <v>89</v>
      </c>
      <c r="C80" s="52">
        <f>+C81+C84+C86</f>
        <v>0</v>
      </c>
      <c r="D80" s="52">
        <f>+D81+D84+D86</f>
        <v>0</v>
      </c>
      <c r="E80" s="43"/>
    </row>
    <row r="81" spans="2:5" s="12" customFormat="1" ht="15.75" customHeight="1" x14ac:dyDescent="0.25">
      <c r="B81" s="39" t="s">
        <v>168</v>
      </c>
      <c r="C81" s="52">
        <f>SUM(C82:C83)</f>
        <v>0</v>
      </c>
      <c r="D81" s="52">
        <f>SUM(D82:D83)</f>
        <v>0</v>
      </c>
      <c r="E81" s="43"/>
    </row>
    <row r="82" spans="2:5" s="12" customFormat="1" ht="15.75" customHeight="1" x14ac:dyDescent="0.25">
      <c r="B82" s="39" t="s">
        <v>169</v>
      </c>
      <c r="C82" s="52"/>
      <c r="D82" s="52"/>
      <c r="E82" s="43"/>
    </row>
    <row r="83" spans="2:5" s="12" customFormat="1" ht="15.75" customHeight="1" x14ac:dyDescent="0.25">
      <c r="B83" s="39" t="s">
        <v>170</v>
      </c>
      <c r="C83" s="52"/>
      <c r="D83" s="52"/>
      <c r="E83" s="43"/>
    </row>
    <row r="84" spans="2:5" s="12" customFormat="1" ht="15.75" customHeight="1" x14ac:dyDescent="0.25">
      <c r="B84" s="39" t="s">
        <v>171</v>
      </c>
      <c r="C84" s="52">
        <f>+C85</f>
        <v>0</v>
      </c>
      <c r="D84" s="52">
        <f>+D85</f>
        <v>0</v>
      </c>
      <c r="E84" s="43"/>
    </row>
    <row r="85" spans="2:5" s="12" customFormat="1" ht="15.75" customHeight="1" x14ac:dyDescent="0.25">
      <c r="B85" s="39" t="s">
        <v>172</v>
      </c>
      <c r="C85" s="52"/>
      <c r="D85" s="52"/>
      <c r="E85" s="43"/>
    </row>
    <row r="86" spans="2:5" s="12" customFormat="1" ht="15.75" customHeight="1" x14ac:dyDescent="0.25">
      <c r="B86" s="39" t="s">
        <v>173</v>
      </c>
      <c r="C86" s="52">
        <f>SUM(C87:C88)</f>
        <v>0</v>
      </c>
      <c r="D86" s="52">
        <f>SUM(D87:D88)</f>
        <v>0</v>
      </c>
      <c r="E86" s="43"/>
    </row>
    <row r="87" spans="2:5" s="12" customFormat="1" ht="15.75" customHeight="1" x14ac:dyDescent="0.25">
      <c r="B87" s="39" t="s">
        <v>174</v>
      </c>
      <c r="C87" s="52"/>
      <c r="D87" s="52"/>
      <c r="E87" s="43"/>
    </row>
    <row r="88" spans="2:5" s="12" customFormat="1" ht="15.75" customHeight="1" x14ac:dyDescent="0.25">
      <c r="B88" s="39" t="s">
        <v>175</v>
      </c>
      <c r="C88" s="52">
        <f>SUM(C89:C90)</f>
        <v>0</v>
      </c>
      <c r="D88" s="52">
        <f>SUM(D89:D90)</f>
        <v>0</v>
      </c>
      <c r="E88" s="43"/>
    </row>
    <row r="89" spans="2:5" s="13" customFormat="1" ht="15.75" customHeight="1" x14ac:dyDescent="0.2">
      <c r="B89" s="44" t="s">
        <v>176</v>
      </c>
      <c r="C89" s="53"/>
      <c r="D89" s="53"/>
      <c r="E89" s="46"/>
    </row>
    <row r="90" spans="2:5" s="13" customFormat="1" ht="15.75" customHeight="1" x14ac:dyDescent="0.2">
      <c r="B90" s="44" t="s">
        <v>177</v>
      </c>
      <c r="C90" s="53"/>
      <c r="D90" s="53"/>
      <c r="E90" s="46"/>
    </row>
    <row r="91" spans="2:5" s="12" customFormat="1" ht="15.75" customHeight="1" x14ac:dyDescent="0.25">
      <c r="B91" s="39" t="s">
        <v>178</v>
      </c>
      <c r="C91" s="52">
        <f>+C92+C94+C96</f>
        <v>0</v>
      </c>
      <c r="D91" s="52">
        <f>+D92+D94+D96</f>
        <v>0</v>
      </c>
      <c r="E91" s="43"/>
    </row>
    <row r="92" spans="2:5" s="12" customFormat="1" ht="15.75" customHeight="1" x14ac:dyDescent="0.25">
      <c r="B92" s="39" t="s">
        <v>179</v>
      </c>
      <c r="C92" s="52">
        <f>SUM(C93:C93)</f>
        <v>0</v>
      </c>
      <c r="D92" s="52">
        <f>SUM(D93:D93)</f>
        <v>0</v>
      </c>
      <c r="E92" s="43"/>
    </row>
    <row r="93" spans="2:5" s="12" customFormat="1" ht="15.75" customHeight="1" x14ac:dyDescent="0.25">
      <c r="B93" s="39" t="s">
        <v>180</v>
      </c>
      <c r="C93" s="52"/>
      <c r="D93" s="52"/>
      <c r="E93" s="43"/>
    </row>
    <row r="94" spans="2:5" s="12" customFormat="1" ht="15.75" customHeight="1" x14ac:dyDescent="0.25">
      <c r="B94" s="39" t="s">
        <v>181</v>
      </c>
      <c r="C94" s="52">
        <f>SUM(C95:C95)</f>
        <v>0</v>
      </c>
      <c r="D94" s="52">
        <f>SUM(D95:D95)</f>
        <v>0</v>
      </c>
      <c r="E94" s="43"/>
    </row>
    <row r="95" spans="2:5" s="12" customFormat="1" ht="15.75" customHeight="1" x14ac:dyDescent="0.25">
      <c r="B95" s="39" t="s">
        <v>180</v>
      </c>
      <c r="C95" s="52"/>
      <c r="D95" s="52"/>
      <c r="E95" s="43"/>
    </row>
    <row r="96" spans="2:5" s="12" customFormat="1" ht="15.75" customHeight="1" x14ac:dyDescent="0.25">
      <c r="B96" s="39" t="s">
        <v>182</v>
      </c>
      <c r="C96" s="52">
        <f>SUM(C97)</f>
        <v>0</v>
      </c>
      <c r="D96" s="52">
        <f>SUM(D97)</f>
        <v>0</v>
      </c>
      <c r="E96" s="43"/>
    </row>
    <row r="97" spans="2:5" s="12" customFormat="1" ht="15.75" customHeight="1" x14ac:dyDescent="0.25">
      <c r="B97" s="39" t="s">
        <v>183</v>
      </c>
      <c r="C97" s="52"/>
      <c r="D97" s="52"/>
      <c r="E97" s="43"/>
    </row>
  </sheetData>
  <phoneticPr fontId="0" type="noConversion"/>
  <hyperlinks>
    <hyperlink ref="C4" location="Ocak!A1" display="Ocak" xr:uid="{94FA4F55-F980-4767-9A82-DB080C73B3A8}"/>
    <hyperlink ref="D4" location="Şubat!A1" display="Şubat" xr:uid="{9409640D-E90C-476B-B78F-61F0BDF101E5}"/>
    <hyperlink ref="E4" location="Mart!A1" display="Mart" xr:uid="{56D43249-2F42-4B2D-92D0-BA61781CEB36}"/>
    <hyperlink ref="C5" location="Nisan!A1" display="Nisan" xr:uid="{49B24FD6-7612-465B-86CB-0A2CD43F62FD}"/>
    <hyperlink ref="D5" location="Mayıs!A1" display="Mayıs" xr:uid="{A9D25815-5378-47A3-9C17-BBD0F11341BF}"/>
    <hyperlink ref="E5" location="Haziran!A1" display="Haziran" xr:uid="{D1388FB1-1F5B-43EB-BF23-ED0379BABBDB}"/>
    <hyperlink ref="C6" location="Temmuz!A1" display="Temmuz" xr:uid="{6688C2DF-EFC0-41D7-9372-DA37E42F285F}"/>
    <hyperlink ref="D6" location="Ağustos!A1" display="Ağustos" xr:uid="{CB3CAD52-8577-4B87-A304-A3012B484E75}"/>
    <hyperlink ref="E6" location="Eylül!A1" display="Eylül" xr:uid="{A041EE59-8370-4460-BD7C-443F9FF925FF}"/>
    <hyperlink ref="C7" location="Ekim!A1" display="Ekim" xr:uid="{22AE2B8E-86A0-4351-847C-57A4D5DF2704}"/>
    <hyperlink ref="D7" location="Kasım!A1" display="Kasım" xr:uid="{0A6CA47F-1636-43BE-8AA9-E30B44C5C4BC}"/>
    <hyperlink ref="E7" location="Aralık!A1" display="Aralık" xr:uid="{7CB05568-8580-4AB5-8F5C-C358FB098B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29BC-4929-4A1D-AEC0-544A452000E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5.5" customHeight="1" thickBot="1" x14ac:dyDescent="0.25"/>
    <row r="2" spans="2:7" s="3" customFormat="1" ht="24.75" customHeight="1" thickBot="1" x14ac:dyDescent="0.3">
      <c r="B2" s="16" t="s">
        <v>206</v>
      </c>
      <c r="C2" s="17"/>
      <c r="D2" s="17"/>
      <c r="E2" s="18"/>
    </row>
    <row r="3" spans="2:7" s="3" customFormat="1" ht="18" customHeight="1" x14ac:dyDescent="0.25">
      <c r="B3" s="1"/>
      <c r="C3" s="1"/>
      <c r="D3" s="1"/>
      <c r="E3" s="2"/>
    </row>
    <row r="4" spans="2:7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124760</v>
      </c>
      <c r="D10" s="26">
        <v>84443</v>
      </c>
      <c r="E10" s="27">
        <v>67.684353959602433</v>
      </c>
    </row>
    <row r="11" spans="2:7" s="6" customFormat="1" ht="15.75" customHeight="1" x14ac:dyDescent="0.2">
      <c r="B11" s="25" t="s">
        <v>5</v>
      </c>
      <c r="C11" s="26">
        <v>92817</v>
      </c>
      <c r="D11" s="26">
        <v>71540</v>
      </c>
      <c r="E11" s="28">
        <v>77.076397642673228</v>
      </c>
    </row>
    <row r="12" spans="2:7" s="6" customFormat="1" ht="15.75" customHeight="1" x14ac:dyDescent="0.2">
      <c r="B12" s="25" t="s">
        <v>6</v>
      </c>
      <c r="C12" s="26">
        <v>45565</v>
      </c>
      <c r="D12" s="26">
        <v>34197</v>
      </c>
      <c r="E12" s="28">
        <v>75.051026006803468</v>
      </c>
      <c r="G12" s="7"/>
    </row>
    <row r="13" spans="2:7" s="6" customFormat="1" ht="15.75" customHeight="1" x14ac:dyDescent="0.2">
      <c r="B13" s="25" t="s">
        <v>7</v>
      </c>
      <c r="C13" s="26">
        <v>41823</v>
      </c>
      <c r="D13" s="26">
        <v>32472</v>
      </c>
      <c r="E13" s="28">
        <v>77.641489132773827</v>
      </c>
    </row>
    <row r="14" spans="2:7" ht="15.75" customHeight="1" x14ac:dyDescent="0.2">
      <c r="B14" s="29" t="s">
        <v>8</v>
      </c>
      <c r="C14" s="30">
        <v>3342</v>
      </c>
      <c r="D14" s="30">
        <v>1383</v>
      </c>
      <c r="E14" s="31">
        <v>41.38240574506284</v>
      </c>
    </row>
    <row r="15" spans="2:7" ht="15.75" customHeight="1" x14ac:dyDescent="0.2">
      <c r="B15" s="29" t="s">
        <v>9</v>
      </c>
      <c r="C15" s="30">
        <v>307</v>
      </c>
      <c r="D15" s="30">
        <v>187</v>
      </c>
      <c r="E15" s="31">
        <v>60.912052117263848</v>
      </c>
    </row>
    <row r="16" spans="2:7" ht="15.75" customHeight="1" x14ac:dyDescent="0.2">
      <c r="B16" s="29" t="s">
        <v>10</v>
      </c>
      <c r="C16" s="30">
        <v>35588</v>
      </c>
      <c r="D16" s="30">
        <v>28962</v>
      </c>
      <c r="E16" s="31">
        <v>81.381364504889291</v>
      </c>
    </row>
    <row r="17" spans="2:5" ht="15.75" customHeight="1" x14ac:dyDescent="0.2">
      <c r="B17" s="29" t="s">
        <v>11</v>
      </c>
      <c r="C17" s="30">
        <v>2586</v>
      </c>
      <c r="D17" s="30">
        <v>1940</v>
      </c>
      <c r="E17" s="31">
        <v>75.019334880123751</v>
      </c>
    </row>
    <row r="18" spans="2:5" s="6" customFormat="1" ht="15.75" customHeight="1" x14ac:dyDescent="0.2">
      <c r="B18" s="25" t="s">
        <v>12</v>
      </c>
      <c r="C18" s="26">
        <v>3742</v>
      </c>
      <c r="D18" s="26">
        <v>1725</v>
      </c>
      <c r="E18" s="28">
        <v>46.098343132014961</v>
      </c>
    </row>
    <row r="19" spans="2:5" ht="15.75" customHeight="1" x14ac:dyDescent="0.2">
      <c r="B19" s="29" t="s">
        <v>13</v>
      </c>
      <c r="C19" s="30">
        <v>1414</v>
      </c>
      <c r="D19" s="30">
        <v>194</v>
      </c>
      <c r="E19" s="31">
        <v>13.719943422913719</v>
      </c>
    </row>
    <row r="20" spans="2:5" ht="15.75" customHeight="1" x14ac:dyDescent="0.2">
      <c r="B20" s="29" t="s">
        <v>14</v>
      </c>
      <c r="C20" s="30">
        <v>30</v>
      </c>
      <c r="D20" s="30">
        <v>14</v>
      </c>
      <c r="E20" s="31">
        <v>46.666666666666664</v>
      </c>
    </row>
    <row r="21" spans="2:5" ht="15.75" customHeight="1" x14ac:dyDescent="0.2">
      <c r="B21" s="29" t="s">
        <v>15</v>
      </c>
      <c r="C21" s="30">
        <v>2298</v>
      </c>
      <c r="D21" s="30">
        <v>1517</v>
      </c>
      <c r="E21" s="31">
        <v>66.013925152306356</v>
      </c>
    </row>
    <row r="22" spans="2:5" s="5" customFormat="1" ht="15.75" customHeight="1" x14ac:dyDescent="0.2">
      <c r="B22" s="25" t="s">
        <v>16</v>
      </c>
      <c r="C22" s="26">
        <v>8332</v>
      </c>
      <c r="D22" s="26">
        <v>5566</v>
      </c>
      <c r="E22" s="27">
        <v>66.802688430148834</v>
      </c>
    </row>
    <row r="23" spans="2:5" s="9" customFormat="1" ht="15.75" customHeight="1" x14ac:dyDescent="0.2">
      <c r="B23" s="29" t="s">
        <v>17</v>
      </c>
      <c r="C23" s="30">
        <v>18</v>
      </c>
      <c r="D23" s="30">
        <v>10</v>
      </c>
      <c r="E23" s="32">
        <v>55.555555555555557</v>
      </c>
    </row>
    <row r="24" spans="2:5" s="9" customFormat="1" ht="15.75" customHeight="1" x14ac:dyDescent="0.2">
      <c r="B24" s="29" t="s">
        <v>18</v>
      </c>
      <c r="C24" s="30">
        <v>8314</v>
      </c>
      <c r="D24" s="30">
        <v>5556</v>
      </c>
      <c r="E24" s="32">
        <v>66.827038729853257</v>
      </c>
    </row>
    <row r="25" spans="2:5" s="5" customFormat="1" ht="15.75" customHeight="1" x14ac:dyDescent="0.2">
      <c r="B25" s="25" t="s">
        <v>19</v>
      </c>
      <c r="C25" s="26">
        <v>12990</v>
      </c>
      <c r="D25" s="26">
        <v>8164</v>
      </c>
      <c r="E25" s="27">
        <v>62.848344880677445</v>
      </c>
    </row>
    <row r="26" spans="2:5" s="5" customFormat="1" ht="15.75" customHeight="1" x14ac:dyDescent="0.2">
      <c r="B26" s="25" t="s">
        <v>20</v>
      </c>
      <c r="C26" s="26">
        <v>10076</v>
      </c>
      <c r="D26" s="26">
        <v>5315</v>
      </c>
      <c r="E26" s="27">
        <v>52.749106788408099</v>
      </c>
    </row>
    <row r="27" spans="2:5" s="9" customFormat="1" ht="15.75" customHeight="1" x14ac:dyDescent="0.2">
      <c r="B27" s="29" t="s">
        <v>21</v>
      </c>
      <c r="C27" s="30">
        <v>8835</v>
      </c>
      <c r="D27" s="30">
        <v>4126</v>
      </c>
      <c r="E27" s="32">
        <v>46.700622524052065</v>
      </c>
    </row>
    <row r="28" spans="2:5" s="9" customFormat="1" ht="15.75" customHeight="1" x14ac:dyDescent="0.2">
      <c r="B28" s="29" t="s">
        <v>22</v>
      </c>
      <c r="C28" s="30">
        <v>1241</v>
      </c>
      <c r="D28" s="30">
        <v>1189</v>
      </c>
      <c r="E28" s="32">
        <v>95.809830781627724</v>
      </c>
    </row>
    <row r="29" spans="2:5" s="5" customFormat="1" ht="15.75" customHeight="1" x14ac:dyDescent="0.2">
      <c r="B29" s="25" t="s">
        <v>23</v>
      </c>
      <c r="C29" s="26">
        <v>725</v>
      </c>
      <c r="D29" s="26">
        <v>725</v>
      </c>
      <c r="E29" s="27">
        <v>100</v>
      </c>
    </row>
    <row r="30" spans="2:5" s="9" customFormat="1" ht="15.75" customHeight="1" x14ac:dyDescent="0.2">
      <c r="B30" s="29" t="s">
        <v>24</v>
      </c>
      <c r="C30" s="30"/>
      <c r="D30" s="30"/>
      <c r="E30" s="32"/>
    </row>
    <row r="31" spans="2:5" s="9" customFormat="1" ht="15.75" customHeight="1" x14ac:dyDescent="0.2">
      <c r="B31" s="29" t="s">
        <v>203</v>
      </c>
      <c r="C31" s="30">
        <v>708</v>
      </c>
      <c r="D31" s="30">
        <v>708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17</v>
      </c>
      <c r="D35" s="30">
        <v>17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2188</v>
      </c>
      <c r="D36" s="26">
        <v>2124</v>
      </c>
      <c r="E36" s="28">
        <v>97.074954296160882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12610</v>
      </c>
      <c r="D39" s="26">
        <v>12699</v>
      </c>
      <c r="E39" s="27">
        <v>100.70578905630452</v>
      </c>
    </row>
    <row r="40" spans="2:5" s="9" customFormat="1" ht="15.75" customHeight="1" x14ac:dyDescent="0.2">
      <c r="B40" s="29" t="s">
        <v>34</v>
      </c>
      <c r="C40" s="30">
        <v>736</v>
      </c>
      <c r="D40" s="30">
        <v>738</v>
      </c>
      <c r="E40" s="32">
        <v>100.2717391304348</v>
      </c>
    </row>
    <row r="41" spans="2:5" s="9" customFormat="1" ht="15.75" customHeight="1" x14ac:dyDescent="0.2">
      <c r="B41" s="29" t="s">
        <v>35</v>
      </c>
      <c r="C41" s="30">
        <v>12768</v>
      </c>
      <c r="D41" s="30">
        <v>12855</v>
      </c>
      <c r="E41" s="32">
        <v>100.68139097744361</v>
      </c>
    </row>
    <row r="42" spans="2:5" s="9" customFormat="1" ht="15.75" customHeight="1" x14ac:dyDescent="0.2">
      <c r="B42" s="29" t="s">
        <v>36</v>
      </c>
      <c r="C42" s="30">
        <v>-894</v>
      </c>
      <c r="D42" s="30">
        <v>-894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5924</v>
      </c>
      <c r="D43" s="26">
        <v>4539</v>
      </c>
      <c r="E43" s="27">
        <v>76.620526671168136</v>
      </c>
    </row>
    <row r="44" spans="2:5" s="5" customFormat="1" ht="15.75" customHeight="1" x14ac:dyDescent="0.2">
      <c r="B44" s="25" t="s">
        <v>38</v>
      </c>
      <c r="C44" s="26">
        <v>7010</v>
      </c>
      <c r="D44" s="26">
        <v>6351</v>
      </c>
      <c r="E44" s="27">
        <v>90.599144079885875</v>
      </c>
    </row>
    <row r="45" spans="2:5" s="5" customFormat="1" ht="15.75" customHeight="1" x14ac:dyDescent="0.2">
      <c r="B45" s="25" t="s">
        <v>39</v>
      </c>
      <c r="C45" s="26">
        <v>386</v>
      </c>
      <c r="D45" s="26">
        <v>24</v>
      </c>
      <c r="E45" s="27">
        <v>6.2176165803108807</v>
      </c>
    </row>
    <row r="46" spans="2:5" s="5" customFormat="1" ht="15.75" customHeight="1" x14ac:dyDescent="0.2">
      <c r="B46" s="25" t="s">
        <v>40</v>
      </c>
      <c r="C46" s="26">
        <v>31840</v>
      </c>
      <c r="D46" s="26">
        <v>12800</v>
      </c>
      <c r="E46" s="27">
        <v>40.201005025125632</v>
      </c>
    </row>
    <row r="47" spans="2:5" s="5" customFormat="1" ht="15.75" customHeight="1" x14ac:dyDescent="0.2">
      <c r="B47" s="25" t="s">
        <v>41</v>
      </c>
      <c r="C47" s="26">
        <v>3479</v>
      </c>
      <c r="D47" s="26">
        <v>3479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2674</v>
      </c>
      <c r="D48" s="30">
        <v>2674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805</v>
      </c>
      <c r="D50" s="30">
        <v>805</v>
      </c>
      <c r="E50" s="32">
        <v>100</v>
      </c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7802</v>
      </c>
      <c r="D60" s="26">
        <v>1498</v>
      </c>
      <c r="E60" s="27">
        <v>19.200205075621636</v>
      </c>
    </row>
    <row r="61" spans="2:5" s="5" customFormat="1" ht="15.75" customHeight="1" x14ac:dyDescent="0.2">
      <c r="B61" s="25" t="s">
        <v>56</v>
      </c>
      <c r="C61" s="26">
        <v>1352</v>
      </c>
      <c r="D61" s="26">
        <v>1282</v>
      </c>
      <c r="E61" s="27">
        <v>94.822485207100598</v>
      </c>
    </row>
    <row r="62" spans="2:5" s="9" customFormat="1" ht="15.75" customHeight="1" x14ac:dyDescent="0.2">
      <c r="B62" s="29" t="s">
        <v>57</v>
      </c>
      <c r="C62" s="30">
        <v>1098</v>
      </c>
      <c r="D62" s="30">
        <v>1098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117</v>
      </c>
      <c r="D63" s="30">
        <v>47</v>
      </c>
      <c r="E63" s="32">
        <v>40.17094017094017</v>
      </c>
    </row>
    <row r="64" spans="2:5" s="9" customFormat="1" ht="15.75" customHeight="1" x14ac:dyDescent="0.2">
      <c r="B64" s="29" t="s">
        <v>59</v>
      </c>
      <c r="C64" s="30">
        <v>137</v>
      </c>
      <c r="D64" s="30">
        <v>137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6450</v>
      </c>
      <c r="D65" s="26">
        <v>216</v>
      </c>
      <c r="E65" s="27">
        <v>3.3488372093023258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6434</v>
      </c>
      <c r="D67" s="30">
        <v>200</v>
      </c>
      <c r="E67" s="32">
        <v>3.1084861672365558</v>
      </c>
    </row>
    <row r="68" spans="2:5" s="9" customFormat="1" ht="15.75" customHeight="1" x14ac:dyDescent="0.2">
      <c r="B68" s="29" t="s">
        <v>63</v>
      </c>
      <c r="C68" s="30">
        <v>16</v>
      </c>
      <c r="D68" s="30">
        <v>16</v>
      </c>
      <c r="E68" s="32">
        <v>100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15451</v>
      </c>
      <c r="D70" s="26">
        <v>2827</v>
      </c>
      <c r="E70" s="27">
        <v>18.296550385088345</v>
      </c>
    </row>
    <row r="71" spans="2:5" s="9" customFormat="1" ht="15.75" customHeight="1" x14ac:dyDescent="0.2">
      <c r="B71" s="33" t="s">
        <v>66</v>
      </c>
      <c r="C71" s="34">
        <v>246</v>
      </c>
      <c r="D71" s="34">
        <v>216</v>
      </c>
      <c r="E71" s="32">
        <v>87.804878048780495</v>
      </c>
    </row>
    <row r="72" spans="2:5" s="9" customFormat="1" ht="15.75" customHeight="1" x14ac:dyDescent="0.2">
      <c r="B72" s="33" t="s">
        <v>67</v>
      </c>
      <c r="C72" s="34">
        <v>0</v>
      </c>
      <c r="D72" s="34">
        <v>-1</v>
      </c>
      <c r="E72" s="32" t="e">
        <v>#DIV/0!</v>
      </c>
    </row>
    <row r="73" spans="2:5" s="9" customFormat="1" ht="15.75" customHeight="1" x14ac:dyDescent="0.2">
      <c r="B73" s="33" t="s">
        <v>68</v>
      </c>
      <c r="C73" s="34">
        <v>477</v>
      </c>
      <c r="D73" s="34">
        <v>300</v>
      </c>
      <c r="E73" s="32">
        <v>62.893081761006286</v>
      </c>
    </row>
    <row r="74" spans="2:5" s="9" customFormat="1" ht="15.75" customHeight="1" x14ac:dyDescent="0.2">
      <c r="B74" s="33" t="s">
        <v>69</v>
      </c>
      <c r="C74" s="34">
        <v>11902</v>
      </c>
      <c r="D74" s="34">
        <v>229</v>
      </c>
      <c r="E74" s="32">
        <v>1.9240463787598721</v>
      </c>
    </row>
    <row r="75" spans="2:5" s="9" customFormat="1" ht="15.75" customHeight="1" x14ac:dyDescent="0.2">
      <c r="B75" s="33" t="s">
        <v>70</v>
      </c>
      <c r="C75" s="34">
        <v>1435</v>
      </c>
      <c r="D75" s="34">
        <v>1258</v>
      </c>
      <c r="E75" s="32">
        <v>87.665505226480832</v>
      </c>
    </row>
    <row r="76" spans="2:5" s="9" customFormat="1" ht="15.75" customHeight="1" x14ac:dyDescent="0.2">
      <c r="B76" s="33" t="s">
        <v>71</v>
      </c>
      <c r="C76" s="34">
        <v>1391</v>
      </c>
      <c r="D76" s="34">
        <v>825</v>
      </c>
      <c r="E76" s="32">
        <v>59.309849029475195</v>
      </c>
    </row>
    <row r="77" spans="2:5" s="6" customFormat="1" ht="15.75" customHeight="1" x14ac:dyDescent="0.2">
      <c r="B77" s="25" t="s">
        <v>72</v>
      </c>
      <c r="C77" s="26">
        <v>0</v>
      </c>
      <c r="D77" s="26">
        <v>0</v>
      </c>
      <c r="E77" s="27"/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0</v>
      </c>
      <c r="D80" s="30">
        <v>0</v>
      </c>
      <c r="E80" s="32"/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>
        <v>0</v>
      </c>
      <c r="D83" s="30">
        <v>0</v>
      </c>
      <c r="E83" s="32"/>
    </row>
    <row r="84" spans="2:5" ht="15.75" customHeight="1" x14ac:dyDescent="0.2">
      <c r="B84" s="29" t="s">
        <v>79</v>
      </c>
      <c r="C84" s="30"/>
      <c r="D84" s="30"/>
      <c r="E84" s="32"/>
    </row>
    <row r="85" spans="2:5" ht="15.75" customHeight="1" x14ac:dyDescent="0.2">
      <c r="B85" s="29" t="s">
        <v>80</v>
      </c>
      <c r="C85" s="30">
        <v>0</v>
      </c>
      <c r="D85" s="30">
        <v>0</v>
      </c>
      <c r="E85" s="32"/>
    </row>
    <row r="86" spans="2:5" s="6" customFormat="1" ht="15.75" customHeight="1" x14ac:dyDescent="0.2">
      <c r="B86" s="25" t="s">
        <v>81</v>
      </c>
      <c r="C86" s="26">
        <v>5108</v>
      </c>
      <c r="D86" s="26">
        <v>4996</v>
      </c>
      <c r="E86" s="27">
        <v>97.807361002349253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119</v>
      </c>
      <c r="D89" s="30">
        <v>119</v>
      </c>
      <c r="E89" s="32">
        <v>100</v>
      </c>
    </row>
    <row r="90" spans="2:5" ht="15.75" customHeight="1" x14ac:dyDescent="0.2">
      <c r="B90" s="29" t="s">
        <v>85</v>
      </c>
      <c r="C90" s="30">
        <v>851</v>
      </c>
      <c r="D90" s="30">
        <v>849</v>
      </c>
      <c r="E90" s="32">
        <v>99.764982373678023</v>
      </c>
    </row>
    <row r="91" spans="2:5" ht="15.75" customHeight="1" x14ac:dyDescent="0.2">
      <c r="B91" s="29" t="s">
        <v>86</v>
      </c>
      <c r="C91" s="30">
        <v>141</v>
      </c>
      <c r="D91" s="30">
        <v>141</v>
      </c>
      <c r="E91" s="32">
        <v>100</v>
      </c>
    </row>
    <row r="92" spans="2:5" ht="15.75" customHeight="1" x14ac:dyDescent="0.2">
      <c r="B92" s="29" t="s">
        <v>87</v>
      </c>
      <c r="C92" s="30">
        <v>1264</v>
      </c>
      <c r="D92" s="30">
        <v>1264</v>
      </c>
      <c r="E92" s="32">
        <v>100</v>
      </c>
    </row>
    <row r="93" spans="2:5" ht="15.75" customHeight="1" x14ac:dyDescent="0.2">
      <c r="B93" s="29" t="s">
        <v>88</v>
      </c>
      <c r="C93" s="30">
        <v>2733</v>
      </c>
      <c r="D93" s="30">
        <v>2623</v>
      </c>
      <c r="E93" s="32">
        <v>95.975118916941099</v>
      </c>
    </row>
    <row r="94" spans="2:5" s="6" customFormat="1" ht="15.75" customHeight="1" x14ac:dyDescent="0.2">
      <c r="B94" s="25" t="s">
        <v>89</v>
      </c>
      <c r="C94" s="26">
        <v>106</v>
      </c>
      <c r="D94" s="26">
        <v>106</v>
      </c>
      <c r="E94" s="36">
        <v>100</v>
      </c>
    </row>
    <row r="95" spans="2:5" s="6" customFormat="1" ht="15.75" customHeight="1" x14ac:dyDescent="0.2">
      <c r="B95" s="25" t="s">
        <v>90</v>
      </c>
      <c r="C95" s="26">
        <v>91</v>
      </c>
      <c r="D95" s="26">
        <v>91</v>
      </c>
      <c r="E95" s="36">
        <v>100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36</v>
      </c>
      <c r="D99" s="30">
        <v>36</v>
      </c>
      <c r="E99" s="37">
        <v>100</v>
      </c>
    </row>
    <row r="100" spans="2:5" ht="15.75" customHeight="1" x14ac:dyDescent="0.2">
      <c r="B100" s="29" t="s">
        <v>95</v>
      </c>
      <c r="C100" s="30">
        <v>55</v>
      </c>
      <c r="D100" s="30">
        <v>55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15</v>
      </c>
      <c r="D101" s="26">
        <v>15</v>
      </c>
      <c r="E101" s="36">
        <v>100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-3</v>
      </c>
      <c r="D105" s="26">
        <v>-3</v>
      </c>
      <c r="E105" s="36"/>
    </row>
    <row r="106" spans="2:5" s="6" customFormat="1" ht="15.75" customHeight="1" x14ac:dyDescent="0.2">
      <c r="B106" s="25" t="s">
        <v>101</v>
      </c>
      <c r="C106" s="26">
        <v>-3</v>
      </c>
      <c r="D106" s="26">
        <v>-3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-3</v>
      </c>
      <c r="D110" s="30">
        <v>-3</v>
      </c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DA74044C-CA00-4C72-99A4-E977060FADE6}"/>
    <hyperlink ref="D4" location="Şubat!A1" display="Şubat" xr:uid="{4E032BFE-7E3A-4267-9460-C41BA500D1C9}"/>
    <hyperlink ref="E4" location="Mart!A1" display="Mart" xr:uid="{02E49456-99E4-48FA-BDA6-FCEE27463EA8}"/>
    <hyperlink ref="C5" location="Nisan!A1" display="Nisan" xr:uid="{317A6A11-E119-4173-98DD-698DBB9AFDEB}"/>
    <hyperlink ref="D5" location="Mayıs!A1" display="Mayıs" xr:uid="{FE0A614B-E362-4D1D-BD6F-6933E3D3CD08}"/>
    <hyperlink ref="E5" location="Haziran!A1" display="Haziran" xr:uid="{999318FE-214B-45D3-B91D-81ADA66E5C70}"/>
    <hyperlink ref="C6" location="Temmuz!A1" display="Temmuz" xr:uid="{D4C588ED-177E-43D0-880F-B9F272D03E7D}"/>
    <hyperlink ref="D6" location="Ağustos!A1" display="Ağustos" xr:uid="{60350C82-F55F-4B83-9347-7FF657C2586E}"/>
    <hyperlink ref="E6" location="Eylül!A1" display="Eylül" xr:uid="{ABE9DC1D-E8C7-4DC5-8A8D-B8390035D748}"/>
    <hyperlink ref="C7" location="Ekim!A1" display="Ekim" xr:uid="{5FEFC6B8-E3E2-49F1-8543-489E5F93FDEC}"/>
    <hyperlink ref="D7" location="Kasım!A1" display="Kasım" xr:uid="{4EFB4A55-F5A9-46E1-8371-B2CA47EAA441}"/>
    <hyperlink ref="E7" location="Aralık!A1" display="Aralık" xr:uid="{B6CA2FAA-EC57-4A36-BBFB-20723E2A61B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ABE8-EB30-4111-ABA4-17B16563FEB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5.5" customHeight="1" thickBot="1" x14ac:dyDescent="0.25"/>
    <row r="2" spans="2:7" s="3" customFormat="1" ht="24.75" customHeight="1" thickBot="1" x14ac:dyDescent="0.3">
      <c r="B2" s="16" t="s">
        <v>204</v>
      </c>
      <c r="C2" s="17"/>
      <c r="D2" s="17"/>
      <c r="E2" s="18"/>
    </row>
    <row r="3" spans="2:7" s="3" customFormat="1" ht="18" customHeight="1" x14ac:dyDescent="0.25">
      <c r="B3" s="1"/>
      <c r="C3" s="1"/>
      <c r="D3" s="1"/>
      <c r="E3" s="2"/>
    </row>
    <row r="4" spans="2:7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114701</v>
      </c>
      <c r="D10" s="26">
        <v>73797</v>
      </c>
      <c r="E10" s="27">
        <v>64.338584667962792</v>
      </c>
    </row>
    <row r="11" spans="2:7" s="6" customFormat="1" ht="15.75" customHeight="1" x14ac:dyDescent="0.2">
      <c r="B11" s="25" t="s">
        <v>5</v>
      </c>
      <c r="C11" s="26">
        <v>84313</v>
      </c>
      <c r="D11" s="26">
        <v>62632</v>
      </c>
      <c r="E11" s="28">
        <v>74.285104313688279</v>
      </c>
    </row>
    <row r="12" spans="2:7" s="6" customFormat="1" ht="15.75" customHeight="1" x14ac:dyDescent="0.2">
      <c r="B12" s="25" t="s">
        <v>6</v>
      </c>
      <c r="C12" s="26">
        <v>40685</v>
      </c>
      <c r="D12" s="26">
        <v>29293</v>
      </c>
      <c r="E12" s="28">
        <v>71.999508418336006</v>
      </c>
      <c r="G12" s="7"/>
    </row>
    <row r="13" spans="2:7" s="6" customFormat="1" ht="15.75" customHeight="1" x14ac:dyDescent="0.2">
      <c r="B13" s="25" t="s">
        <v>7</v>
      </c>
      <c r="C13" s="26">
        <v>37561</v>
      </c>
      <c r="D13" s="26">
        <v>27878</v>
      </c>
      <c r="E13" s="28">
        <v>74.220601155453792</v>
      </c>
    </row>
    <row r="14" spans="2:7" ht="15.75" customHeight="1" x14ac:dyDescent="0.2">
      <c r="B14" s="29" t="s">
        <v>8</v>
      </c>
      <c r="C14" s="30">
        <v>3345</v>
      </c>
      <c r="D14" s="30">
        <v>1343</v>
      </c>
      <c r="E14" s="31">
        <v>40.149476831091178</v>
      </c>
    </row>
    <row r="15" spans="2:7" ht="15.75" customHeight="1" x14ac:dyDescent="0.2">
      <c r="B15" s="29" t="s">
        <v>9</v>
      </c>
      <c r="C15" s="30">
        <v>305</v>
      </c>
      <c r="D15" s="30">
        <v>185</v>
      </c>
      <c r="E15" s="31">
        <v>60.655737704918032</v>
      </c>
    </row>
    <row r="16" spans="2:7" ht="15.75" customHeight="1" x14ac:dyDescent="0.2">
      <c r="B16" s="29" t="s">
        <v>10</v>
      </c>
      <c r="C16" s="30">
        <v>31949</v>
      </c>
      <c r="D16" s="30">
        <v>24814</v>
      </c>
      <c r="E16" s="31">
        <v>77.667532630129273</v>
      </c>
    </row>
    <row r="17" spans="2:5" ht="15.75" customHeight="1" x14ac:dyDescent="0.2">
      <c r="B17" s="29" t="s">
        <v>11</v>
      </c>
      <c r="C17" s="30">
        <v>1962</v>
      </c>
      <c r="D17" s="30">
        <v>1536</v>
      </c>
      <c r="E17" s="31">
        <v>78.287461773700301</v>
      </c>
    </row>
    <row r="18" spans="2:5" s="6" customFormat="1" ht="15.75" customHeight="1" x14ac:dyDescent="0.2">
      <c r="B18" s="25" t="s">
        <v>12</v>
      </c>
      <c r="C18" s="26">
        <v>3124</v>
      </c>
      <c r="D18" s="26">
        <v>1415</v>
      </c>
      <c r="E18" s="28">
        <v>45.294494238156204</v>
      </c>
    </row>
    <row r="19" spans="2:5" ht="15.75" customHeight="1" x14ac:dyDescent="0.2">
      <c r="B19" s="29" t="s">
        <v>13</v>
      </c>
      <c r="C19" s="30">
        <v>1414</v>
      </c>
      <c r="D19" s="30">
        <v>167</v>
      </c>
      <c r="E19" s="31">
        <v>11.810466760961811</v>
      </c>
    </row>
    <row r="20" spans="2:5" ht="15.75" customHeight="1" x14ac:dyDescent="0.2">
      <c r="B20" s="29" t="s">
        <v>14</v>
      </c>
      <c r="C20" s="30">
        <v>30</v>
      </c>
      <c r="D20" s="30">
        <v>14</v>
      </c>
      <c r="E20" s="31">
        <v>46.666666666666664</v>
      </c>
    </row>
    <row r="21" spans="2:5" ht="15.75" customHeight="1" x14ac:dyDescent="0.2">
      <c r="B21" s="29" t="s">
        <v>15</v>
      </c>
      <c r="C21" s="30">
        <v>1680</v>
      </c>
      <c r="D21" s="30">
        <v>1234</v>
      </c>
      <c r="E21" s="31">
        <v>73.452380952380963</v>
      </c>
    </row>
    <row r="22" spans="2:5" s="5" customFormat="1" ht="15.75" customHeight="1" x14ac:dyDescent="0.2">
      <c r="B22" s="25" t="s">
        <v>16</v>
      </c>
      <c r="C22" s="26">
        <v>8323</v>
      </c>
      <c r="D22" s="26">
        <v>5365</v>
      </c>
      <c r="E22" s="27">
        <v>64.459930313588856</v>
      </c>
    </row>
    <row r="23" spans="2:5" s="9" customFormat="1" ht="15.75" customHeight="1" x14ac:dyDescent="0.2">
      <c r="B23" s="29" t="s">
        <v>17</v>
      </c>
      <c r="C23" s="30">
        <v>13</v>
      </c>
      <c r="D23" s="30">
        <v>4</v>
      </c>
      <c r="E23" s="32">
        <v>30.76923076923077</v>
      </c>
    </row>
    <row r="24" spans="2:5" s="9" customFormat="1" ht="15.75" customHeight="1" x14ac:dyDescent="0.2">
      <c r="B24" s="29" t="s">
        <v>18</v>
      </c>
      <c r="C24" s="30">
        <v>8310</v>
      </c>
      <c r="D24" s="30">
        <v>5361</v>
      </c>
      <c r="E24" s="32">
        <v>64.512635379061365</v>
      </c>
    </row>
    <row r="25" spans="2:5" s="5" customFormat="1" ht="15.75" customHeight="1" x14ac:dyDescent="0.2">
      <c r="B25" s="25" t="s">
        <v>19</v>
      </c>
      <c r="C25" s="26">
        <v>12114</v>
      </c>
      <c r="D25" s="26">
        <v>7107</v>
      </c>
      <c r="E25" s="27">
        <v>58.667657256067365</v>
      </c>
    </row>
    <row r="26" spans="2:5" s="5" customFormat="1" ht="15.75" customHeight="1" x14ac:dyDescent="0.2">
      <c r="B26" s="25" t="s">
        <v>20</v>
      </c>
      <c r="C26" s="26">
        <v>9528</v>
      </c>
      <c r="D26" s="26">
        <v>4596</v>
      </c>
      <c r="E26" s="27">
        <v>48.236775818639799</v>
      </c>
    </row>
    <row r="27" spans="2:5" s="9" customFormat="1" ht="15.75" customHeight="1" x14ac:dyDescent="0.2">
      <c r="B27" s="29" t="s">
        <v>21</v>
      </c>
      <c r="C27" s="30">
        <v>8407</v>
      </c>
      <c r="D27" s="30">
        <v>3528</v>
      </c>
      <c r="E27" s="32">
        <v>41.965029142381347</v>
      </c>
    </row>
    <row r="28" spans="2:5" s="9" customFormat="1" ht="15.75" customHeight="1" x14ac:dyDescent="0.2">
      <c r="B28" s="29" t="s">
        <v>22</v>
      </c>
      <c r="C28" s="30">
        <v>1121</v>
      </c>
      <c r="D28" s="30">
        <v>1068</v>
      </c>
      <c r="E28" s="32">
        <v>95.272078501338086</v>
      </c>
    </row>
    <row r="29" spans="2:5" s="5" customFormat="1" ht="15.75" customHeight="1" x14ac:dyDescent="0.2">
      <c r="B29" s="25" t="s">
        <v>23</v>
      </c>
      <c r="C29" s="26">
        <v>621</v>
      </c>
      <c r="D29" s="26">
        <v>621</v>
      </c>
      <c r="E29" s="27">
        <v>100</v>
      </c>
    </row>
    <row r="30" spans="2:5" s="9" customFormat="1" ht="15.75" customHeight="1" x14ac:dyDescent="0.2">
      <c r="B30" s="29" t="s">
        <v>24</v>
      </c>
      <c r="C30" s="30"/>
      <c r="D30" s="30"/>
      <c r="E30" s="32"/>
    </row>
    <row r="31" spans="2:5" s="9" customFormat="1" ht="15.75" customHeight="1" x14ac:dyDescent="0.2">
      <c r="B31" s="29" t="s">
        <v>203</v>
      </c>
      <c r="C31" s="30">
        <v>605</v>
      </c>
      <c r="D31" s="30">
        <v>605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16</v>
      </c>
      <c r="D35" s="30">
        <v>16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1964</v>
      </c>
      <c r="D36" s="26">
        <v>1890</v>
      </c>
      <c r="E36" s="28">
        <v>96.232179226069249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10916</v>
      </c>
      <c r="D39" s="26">
        <v>11005</v>
      </c>
      <c r="E39" s="27">
        <v>100.81531696592158</v>
      </c>
    </row>
    <row r="40" spans="2:5" s="9" customFormat="1" ht="15.75" customHeight="1" x14ac:dyDescent="0.2">
      <c r="B40" s="29" t="s">
        <v>34</v>
      </c>
      <c r="C40" s="30">
        <v>574</v>
      </c>
      <c r="D40" s="30">
        <v>576</v>
      </c>
      <c r="E40" s="32">
        <v>100.34843205574913</v>
      </c>
    </row>
    <row r="41" spans="2:5" s="9" customFormat="1" ht="15.75" customHeight="1" x14ac:dyDescent="0.2">
      <c r="B41" s="29" t="s">
        <v>35</v>
      </c>
      <c r="C41" s="30">
        <v>11091</v>
      </c>
      <c r="D41" s="30">
        <v>11178</v>
      </c>
      <c r="E41" s="32">
        <v>100.78441979983769</v>
      </c>
    </row>
    <row r="42" spans="2:5" s="9" customFormat="1" ht="15.75" customHeight="1" x14ac:dyDescent="0.2">
      <c r="B42" s="29" t="s">
        <v>36</v>
      </c>
      <c r="C42" s="30">
        <v>-749</v>
      </c>
      <c r="D42" s="30">
        <v>-749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5402</v>
      </c>
      <c r="D43" s="26">
        <v>4015</v>
      </c>
      <c r="E43" s="27">
        <v>74.324324324324323</v>
      </c>
    </row>
    <row r="44" spans="2:5" s="5" customFormat="1" ht="15.75" customHeight="1" x14ac:dyDescent="0.2">
      <c r="B44" s="25" t="s">
        <v>38</v>
      </c>
      <c r="C44" s="26">
        <v>6500</v>
      </c>
      <c r="D44" s="26">
        <v>5827</v>
      </c>
      <c r="E44" s="27">
        <v>89.646153846153837</v>
      </c>
    </row>
    <row r="45" spans="2:5" s="5" customFormat="1" ht="15.75" customHeight="1" x14ac:dyDescent="0.2">
      <c r="B45" s="25" t="s">
        <v>39</v>
      </c>
      <c r="C45" s="26">
        <v>373</v>
      </c>
      <c r="D45" s="26">
        <v>20</v>
      </c>
      <c r="E45" s="27">
        <v>5.3619302949061662</v>
      </c>
    </row>
    <row r="46" spans="2:5" s="5" customFormat="1" ht="15.75" customHeight="1" x14ac:dyDescent="0.2">
      <c r="B46" s="25" t="s">
        <v>40</v>
      </c>
      <c r="C46" s="26">
        <v>30233</v>
      </c>
      <c r="D46" s="26">
        <v>11010</v>
      </c>
      <c r="E46" s="27">
        <v>36.417160056891476</v>
      </c>
    </row>
    <row r="47" spans="2:5" s="5" customFormat="1" ht="15.75" customHeight="1" x14ac:dyDescent="0.2">
      <c r="B47" s="25" t="s">
        <v>41</v>
      </c>
      <c r="C47" s="26">
        <v>3443</v>
      </c>
      <c r="D47" s="26">
        <v>3443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2667</v>
      </c>
      <c r="D48" s="30">
        <v>2667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776</v>
      </c>
      <c r="D50" s="30">
        <v>776</v>
      </c>
      <c r="E50" s="32">
        <v>100</v>
      </c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7645</v>
      </c>
      <c r="D60" s="26">
        <v>1216</v>
      </c>
      <c r="E60" s="27">
        <v>15.905820797907127</v>
      </c>
    </row>
    <row r="61" spans="2:5" s="5" customFormat="1" ht="15.75" customHeight="1" x14ac:dyDescent="0.2">
      <c r="B61" s="25" t="s">
        <v>56</v>
      </c>
      <c r="C61" s="26">
        <v>1213</v>
      </c>
      <c r="D61" s="26">
        <v>1142</v>
      </c>
      <c r="E61" s="27">
        <v>94.146743610882112</v>
      </c>
    </row>
    <row r="62" spans="2:5" s="9" customFormat="1" ht="15.75" customHeight="1" x14ac:dyDescent="0.2">
      <c r="B62" s="29" t="s">
        <v>57</v>
      </c>
      <c r="C62" s="30">
        <v>997</v>
      </c>
      <c r="D62" s="30">
        <v>997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110</v>
      </c>
      <c r="D63" s="30">
        <v>39</v>
      </c>
      <c r="E63" s="32">
        <v>35.454545454545453</v>
      </c>
    </row>
    <row r="64" spans="2:5" s="9" customFormat="1" ht="15.75" customHeight="1" x14ac:dyDescent="0.2">
      <c r="B64" s="29" t="s">
        <v>59</v>
      </c>
      <c r="C64" s="30">
        <v>106</v>
      </c>
      <c r="D64" s="30">
        <v>106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6432</v>
      </c>
      <c r="D65" s="26">
        <v>74</v>
      </c>
      <c r="E65" s="27">
        <v>1.150497512437811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6418</v>
      </c>
      <c r="D67" s="30">
        <v>60</v>
      </c>
      <c r="E67" s="32">
        <v>0.93487067622312248</v>
      </c>
    </row>
    <row r="68" spans="2:5" s="9" customFormat="1" ht="15.75" customHeight="1" x14ac:dyDescent="0.2">
      <c r="B68" s="29" t="s">
        <v>63</v>
      </c>
      <c r="C68" s="30">
        <v>14</v>
      </c>
      <c r="D68" s="30">
        <v>14</v>
      </c>
      <c r="E68" s="32">
        <v>100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14920</v>
      </c>
      <c r="D70" s="26">
        <v>2235</v>
      </c>
      <c r="E70" s="27">
        <v>14.979892761394101</v>
      </c>
    </row>
    <row r="71" spans="2:5" s="9" customFormat="1" ht="15.75" customHeight="1" x14ac:dyDescent="0.2">
      <c r="B71" s="33" t="s">
        <v>66</v>
      </c>
      <c r="C71" s="34">
        <v>203</v>
      </c>
      <c r="D71" s="34">
        <v>173</v>
      </c>
      <c r="E71" s="32">
        <v>85.221674876847288</v>
      </c>
    </row>
    <row r="72" spans="2:5" s="9" customFormat="1" ht="15.75" customHeight="1" x14ac:dyDescent="0.2">
      <c r="B72" s="33" t="s">
        <v>67</v>
      </c>
      <c r="C72" s="34">
        <v>0</v>
      </c>
      <c r="D72" s="34">
        <v>-1</v>
      </c>
      <c r="E72" s="32" t="e">
        <v>#DIV/0!</v>
      </c>
    </row>
    <row r="73" spans="2:5" s="9" customFormat="1" ht="15.75" customHeight="1" x14ac:dyDescent="0.2">
      <c r="B73" s="33" t="s">
        <v>68</v>
      </c>
      <c r="C73" s="34">
        <v>467</v>
      </c>
      <c r="D73" s="34">
        <v>281</v>
      </c>
      <c r="E73" s="32">
        <v>60.171306209850108</v>
      </c>
    </row>
    <row r="74" spans="2:5" s="9" customFormat="1" ht="15.75" customHeight="1" x14ac:dyDescent="0.2">
      <c r="B74" s="33" t="s">
        <v>69</v>
      </c>
      <c r="C74" s="34">
        <v>11882</v>
      </c>
      <c r="D74" s="34">
        <v>137</v>
      </c>
      <c r="E74" s="32">
        <v>1.1530045446894461</v>
      </c>
    </row>
    <row r="75" spans="2:5" s="9" customFormat="1" ht="15.75" customHeight="1" x14ac:dyDescent="0.2">
      <c r="B75" s="33" t="s">
        <v>70</v>
      </c>
      <c r="C75" s="34">
        <v>1132</v>
      </c>
      <c r="D75" s="34">
        <v>949</v>
      </c>
      <c r="E75" s="32">
        <v>83.833922261484091</v>
      </c>
    </row>
    <row r="76" spans="2:5" s="9" customFormat="1" ht="15.75" customHeight="1" x14ac:dyDescent="0.2">
      <c r="B76" s="33" t="s">
        <v>71</v>
      </c>
      <c r="C76" s="34">
        <v>1236</v>
      </c>
      <c r="D76" s="34">
        <v>696</v>
      </c>
      <c r="E76" s="32">
        <v>56.310679611650485</v>
      </c>
    </row>
    <row r="77" spans="2:5" s="6" customFormat="1" ht="15.75" customHeight="1" x14ac:dyDescent="0.2">
      <c r="B77" s="25" t="s">
        <v>72</v>
      </c>
      <c r="C77" s="26">
        <v>0</v>
      </c>
      <c r="D77" s="26">
        <v>0</v>
      </c>
      <c r="E77" s="27"/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0</v>
      </c>
      <c r="D80" s="30">
        <v>0</v>
      </c>
      <c r="E80" s="32"/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>
        <v>0</v>
      </c>
      <c r="D83" s="30">
        <v>0</v>
      </c>
      <c r="E83" s="32"/>
    </row>
    <row r="84" spans="2:5" ht="15.75" customHeight="1" x14ac:dyDescent="0.2">
      <c r="B84" s="29" t="s">
        <v>79</v>
      </c>
      <c r="C84" s="30"/>
      <c r="D84" s="30"/>
      <c r="E84" s="32"/>
    </row>
    <row r="85" spans="2:5" ht="15.75" customHeight="1" x14ac:dyDescent="0.2">
      <c r="B85" s="29" t="s">
        <v>80</v>
      </c>
      <c r="C85" s="30">
        <v>0</v>
      </c>
      <c r="D85" s="30">
        <v>0</v>
      </c>
      <c r="E85" s="32"/>
    </row>
    <row r="86" spans="2:5" s="6" customFormat="1" ht="15.75" customHeight="1" x14ac:dyDescent="0.2">
      <c r="B86" s="25" t="s">
        <v>81</v>
      </c>
      <c r="C86" s="26">
        <v>4225</v>
      </c>
      <c r="D86" s="26">
        <v>4116</v>
      </c>
      <c r="E86" s="27">
        <v>97.420118343195256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107</v>
      </c>
      <c r="D89" s="30">
        <v>107</v>
      </c>
      <c r="E89" s="32">
        <v>100</v>
      </c>
    </row>
    <row r="90" spans="2:5" ht="15.75" customHeight="1" x14ac:dyDescent="0.2">
      <c r="B90" s="29" t="s">
        <v>85</v>
      </c>
      <c r="C90" s="30">
        <v>772</v>
      </c>
      <c r="D90" s="30">
        <v>770</v>
      </c>
      <c r="E90" s="32">
        <v>99.740932642487053</v>
      </c>
    </row>
    <row r="91" spans="2:5" ht="15.75" customHeight="1" x14ac:dyDescent="0.2">
      <c r="B91" s="29" t="s">
        <v>86</v>
      </c>
      <c r="C91" s="30">
        <v>119</v>
      </c>
      <c r="D91" s="30">
        <v>119</v>
      </c>
      <c r="E91" s="32">
        <v>100</v>
      </c>
    </row>
    <row r="92" spans="2:5" ht="15.75" customHeight="1" x14ac:dyDescent="0.2">
      <c r="B92" s="29" t="s">
        <v>87</v>
      </c>
      <c r="C92" s="30">
        <v>948</v>
      </c>
      <c r="D92" s="30">
        <v>948</v>
      </c>
      <c r="E92" s="32">
        <v>100</v>
      </c>
    </row>
    <row r="93" spans="2:5" ht="15.75" customHeight="1" x14ac:dyDescent="0.2">
      <c r="B93" s="29" t="s">
        <v>88</v>
      </c>
      <c r="C93" s="30">
        <v>2279</v>
      </c>
      <c r="D93" s="30">
        <v>2172</v>
      </c>
      <c r="E93" s="32">
        <v>95.304958315050456</v>
      </c>
    </row>
    <row r="94" spans="2:5" s="6" customFormat="1" ht="15.75" customHeight="1" x14ac:dyDescent="0.2">
      <c r="B94" s="25" t="s">
        <v>89</v>
      </c>
      <c r="C94" s="26">
        <v>155</v>
      </c>
      <c r="D94" s="26">
        <v>155</v>
      </c>
      <c r="E94" s="36">
        <v>100</v>
      </c>
    </row>
    <row r="95" spans="2:5" s="6" customFormat="1" ht="15.75" customHeight="1" x14ac:dyDescent="0.2">
      <c r="B95" s="25" t="s">
        <v>90</v>
      </c>
      <c r="C95" s="26">
        <v>140</v>
      </c>
      <c r="D95" s="26">
        <v>140</v>
      </c>
      <c r="E95" s="36">
        <v>100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33</v>
      </c>
      <c r="D99" s="30">
        <v>33</v>
      </c>
      <c r="E99" s="37">
        <v>100</v>
      </c>
    </row>
    <row r="100" spans="2:5" ht="15.75" customHeight="1" x14ac:dyDescent="0.2">
      <c r="B100" s="29" t="s">
        <v>95</v>
      </c>
      <c r="C100" s="30">
        <v>107</v>
      </c>
      <c r="D100" s="30">
        <v>107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15</v>
      </c>
      <c r="D101" s="26">
        <v>15</v>
      </c>
      <c r="E101" s="36">
        <v>100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0</v>
      </c>
      <c r="D105" s="26">
        <v>0</v>
      </c>
      <c r="E105" s="36"/>
    </row>
    <row r="106" spans="2:5" s="6" customFormat="1" ht="15.75" customHeight="1" x14ac:dyDescent="0.2">
      <c r="B106" s="25" t="s">
        <v>101</v>
      </c>
      <c r="C106" s="26">
        <v>0</v>
      </c>
      <c r="D106" s="26">
        <v>0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181922D0-E0FC-423B-83DA-B6DDE6B80ECA}"/>
    <hyperlink ref="D4" location="Şubat!A1" display="Şubat" xr:uid="{DA1AC57A-B2DB-48AA-A240-8C3FA9D2FE90}"/>
    <hyperlink ref="E4" location="Mart!A1" display="Mart" xr:uid="{301571E9-369D-4EC1-94AD-DC174065D840}"/>
    <hyperlink ref="C5" location="Nisan!A1" display="Nisan" xr:uid="{0167773A-E61D-4FCC-9844-ADD8AB2A69F6}"/>
    <hyperlink ref="D5" location="Mayıs!A1" display="Mayıs" xr:uid="{D4B4AA4D-BE84-4091-B2E5-F0895AB2DCD8}"/>
    <hyperlink ref="E5" location="Haziran!A1" display="Haziran" xr:uid="{2F340B4A-C404-4336-973E-772654006C38}"/>
    <hyperlink ref="C6" location="Temmuz!A1" display="Temmuz" xr:uid="{6982C8CE-C88A-4EB1-A92B-7DD967C4C35E}"/>
    <hyperlink ref="D6" location="Ağustos!A1" display="Ağustos" xr:uid="{0CE327F3-5079-4C31-9BA4-513ADCD4F675}"/>
    <hyperlink ref="E6" location="Eylül!A1" display="Eylül" xr:uid="{E69F3D33-80BD-4627-9330-72317E909E8E}"/>
    <hyperlink ref="C7" location="Ekim!A1" display="Ekim" xr:uid="{0D45B633-6A73-44C9-89E9-8E4FD9AC6B23}"/>
    <hyperlink ref="D7" location="Kasım!A1" display="Kasım" xr:uid="{DEABC78C-52AC-4210-AE2F-60FB3D89DBD0}"/>
    <hyperlink ref="E7" location="Aralık!A1" display="Aralık" xr:uid="{A48F13E7-BBE7-445C-BA67-1D46D69332E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BB81-9DDE-45B4-8046-4E4B0E62A0B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5.5" customHeight="1" thickBot="1" x14ac:dyDescent="0.25"/>
    <row r="2" spans="2:7" s="3" customFormat="1" ht="24.75" customHeight="1" thickBot="1" x14ac:dyDescent="0.3">
      <c r="B2" s="16" t="s">
        <v>201</v>
      </c>
      <c r="C2" s="17"/>
      <c r="D2" s="17"/>
      <c r="E2" s="18"/>
    </row>
    <row r="3" spans="2:7" s="3" customFormat="1" ht="18" customHeight="1" x14ac:dyDescent="0.25">
      <c r="B3" s="1"/>
      <c r="C3" s="1"/>
      <c r="D3" s="1"/>
      <c r="E3" s="2"/>
    </row>
    <row r="4" spans="2:7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106141</v>
      </c>
      <c r="D10" s="26">
        <v>66110</v>
      </c>
      <c r="E10" s="27">
        <v>62.285073628475331</v>
      </c>
    </row>
    <row r="11" spans="2:7" s="6" customFormat="1" ht="15.75" customHeight="1" x14ac:dyDescent="0.2">
      <c r="B11" s="25" t="s">
        <v>5</v>
      </c>
      <c r="C11" s="26">
        <v>76795</v>
      </c>
      <c r="D11" s="26">
        <v>55793</v>
      </c>
      <c r="E11" s="28">
        <v>72.651865355817435</v>
      </c>
    </row>
    <row r="12" spans="2:7" s="6" customFormat="1" ht="15.75" customHeight="1" x14ac:dyDescent="0.2">
      <c r="B12" s="25" t="s">
        <v>6</v>
      </c>
      <c r="C12" s="26">
        <v>36788</v>
      </c>
      <c r="D12" s="26">
        <v>25973</v>
      </c>
      <c r="E12" s="28">
        <v>70.601826682613904</v>
      </c>
      <c r="G12" s="7"/>
    </row>
    <row r="13" spans="2:7" s="6" customFormat="1" ht="15.75" customHeight="1" x14ac:dyDescent="0.2">
      <c r="B13" s="25" t="s">
        <v>7</v>
      </c>
      <c r="C13" s="26">
        <v>33509</v>
      </c>
      <c r="D13" s="26">
        <v>24597</v>
      </c>
      <c r="E13" s="28">
        <v>73.404160076397389</v>
      </c>
    </row>
    <row r="14" spans="2:7" ht="15.75" customHeight="1" x14ac:dyDescent="0.2">
      <c r="B14" s="29" t="s">
        <v>8</v>
      </c>
      <c r="C14" s="30">
        <v>3328</v>
      </c>
      <c r="D14" s="30">
        <v>1297</v>
      </c>
      <c r="E14" s="31">
        <v>38.972355769230774</v>
      </c>
    </row>
    <row r="15" spans="2:7" ht="15.75" customHeight="1" x14ac:dyDescent="0.2">
      <c r="B15" s="29" t="s">
        <v>9</v>
      </c>
      <c r="C15" s="30">
        <v>304</v>
      </c>
      <c r="D15" s="30">
        <v>183</v>
      </c>
      <c r="E15" s="31">
        <v>60.19736842105263</v>
      </c>
    </row>
    <row r="16" spans="2:7" ht="15.75" customHeight="1" x14ac:dyDescent="0.2">
      <c r="B16" s="29" t="s">
        <v>10</v>
      </c>
      <c r="C16" s="30">
        <v>27737</v>
      </c>
      <c r="D16" s="30">
        <v>21597</v>
      </c>
      <c r="E16" s="31">
        <v>77.863503623319033</v>
      </c>
    </row>
    <row r="17" spans="2:5" ht="15.75" customHeight="1" x14ac:dyDescent="0.2">
      <c r="B17" s="29" t="s">
        <v>11</v>
      </c>
      <c r="C17" s="30">
        <v>2140</v>
      </c>
      <c r="D17" s="30">
        <v>1520</v>
      </c>
      <c r="E17" s="31">
        <v>71.028037383177562</v>
      </c>
    </row>
    <row r="18" spans="2:5" s="6" customFormat="1" ht="15.75" customHeight="1" x14ac:dyDescent="0.2">
      <c r="B18" s="25" t="s">
        <v>12</v>
      </c>
      <c r="C18" s="26">
        <v>3279</v>
      </c>
      <c r="D18" s="26">
        <v>1376</v>
      </c>
      <c r="E18" s="28">
        <v>41.964013418725223</v>
      </c>
    </row>
    <row r="19" spans="2:5" ht="15.75" customHeight="1" x14ac:dyDescent="0.2">
      <c r="B19" s="29" t="s">
        <v>13</v>
      </c>
      <c r="C19" s="30">
        <v>1412</v>
      </c>
      <c r="D19" s="30">
        <v>155</v>
      </c>
      <c r="E19" s="31">
        <v>10.977337110481585</v>
      </c>
    </row>
    <row r="20" spans="2:5" ht="15.75" customHeight="1" x14ac:dyDescent="0.2">
      <c r="B20" s="29" t="s">
        <v>14</v>
      </c>
      <c r="C20" s="30">
        <v>30</v>
      </c>
      <c r="D20" s="30">
        <v>14</v>
      </c>
      <c r="E20" s="31">
        <v>46.666666666666664</v>
      </c>
    </row>
    <row r="21" spans="2:5" ht="15.75" customHeight="1" x14ac:dyDescent="0.2">
      <c r="B21" s="29" t="s">
        <v>15</v>
      </c>
      <c r="C21" s="30">
        <v>1837</v>
      </c>
      <c r="D21" s="30">
        <v>1207</v>
      </c>
      <c r="E21" s="31">
        <v>65.704953728905821</v>
      </c>
    </row>
    <row r="22" spans="2:5" s="5" customFormat="1" ht="15.75" customHeight="1" x14ac:dyDescent="0.2">
      <c r="B22" s="25" t="s">
        <v>16</v>
      </c>
      <c r="C22" s="26">
        <v>8305</v>
      </c>
      <c r="D22" s="26">
        <v>5215</v>
      </c>
      <c r="E22" s="27">
        <v>62.793497892835639</v>
      </c>
    </row>
    <row r="23" spans="2:5" s="9" customFormat="1" ht="15.75" customHeight="1" x14ac:dyDescent="0.2">
      <c r="B23" s="29" t="s">
        <v>17</v>
      </c>
      <c r="C23" s="30">
        <v>12</v>
      </c>
      <c r="D23" s="30">
        <v>3</v>
      </c>
      <c r="E23" s="32">
        <v>25</v>
      </c>
    </row>
    <row r="24" spans="2:5" s="9" customFormat="1" ht="15.75" customHeight="1" x14ac:dyDescent="0.2">
      <c r="B24" s="29" t="s">
        <v>18</v>
      </c>
      <c r="C24" s="30">
        <v>8293</v>
      </c>
      <c r="D24" s="30">
        <v>5212</v>
      </c>
      <c r="E24" s="32">
        <v>62.848185216447604</v>
      </c>
    </row>
    <row r="25" spans="2:5" s="5" customFormat="1" ht="15.75" customHeight="1" x14ac:dyDescent="0.2">
      <c r="B25" s="25" t="s">
        <v>19</v>
      </c>
      <c r="C25" s="26">
        <v>11312</v>
      </c>
      <c r="D25" s="26">
        <v>6476</v>
      </c>
      <c r="E25" s="27">
        <v>57.248939179632252</v>
      </c>
    </row>
    <row r="26" spans="2:5" s="5" customFormat="1" ht="15.75" customHeight="1" x14ac:dyDescent="0.2">
      <c r="B26" s="25" t="s">
        <v>20</v>
      </c>
      <c r="C26" s="26">
        <v>8994</v>
      </c>
      <c r="D26" s="26">
        <v>4209</v>
      </c>
      <c r="E26" s="27">
        <v>46.797865243495664</v>
      </c>
    </row>
    <row r="27" spans="2:5" s="9" customFormat="1" ht="15.75" customHeight="1" x14ac:dyDescent="0.2">
      <c r="B27" s="29" t="s">
        <v>21</v>
      </c>
      <c r="C27" s="30">
        <v>7992</v>
      </c>
      <c r="D27" s="30">
        <v>3262</v>
      </c>
      <c r="E27" s="32">
        <v>40.815815815815817</v>
      </c>
    </row>
    <row r="28" spans="2:5" s="9" customFormat="1" ht="15.75" customHeight="1" x14ac:dyDescent="0.2">
      <c r="B28" s="29" t="s">
        <v>22</v>
      </c>
      <c r="C28" s="30">
        <v>1002</v>
      </c>
      <c r="D28" s="30">
        <v>947</v>
      </c>
      <c r="E28" s="32">
        <v>94.510978043912175</v>
      </c>
    </row>
    <row r="29" spans="2:5" s="5" customFormat="1" ht="15.75" customHeight="1" x14ac:dyDescent="0.2">
      <c r="B29" s="25" t="s">
        <v>23</v>
      </c>
      <c r="C29" s="26">
        <v>582</v>
      </c>
      <c r="D29" s="26">
        <v>582</v>
      </c>
      <c r="E29" s="27">
        <v>100</v>
      </c>
    </row>
    <row r="30" spans="2:5" s="9" customFormat="1" ht="15.75" customHeight="1" x14ac:dyDescent="0.2">
      <c r="B30" s="29" t="s">
        <v>24</v>
      </c>
      <c r="C30" s="30"/>
      <c r="D30" s="30"/>
      <c r="E30" s="32"/>
    </row>
    <row r="31" spans="2:5" s="9" customFormat="1" ht="15.75" customHeight="1" x14ac:dyDescent="0.2">
      <c r="B31" s="29" t="s">
        <v>203</v>
      </c>
      <c r="C31" s="30">
        <v>567</v>
      </c>
      <c r="D31" s="30">
        <v>567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15</v>
      </c>
      <c r="D35" s="30">
        <v>15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1735</v>
      </c>
      <c r="D36" s="26">
        <v>1685</v>
      </c>
      <c r="E36" s="28">
        <v>97.11815561959655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9106</v>
      </c>
      <c r="D39" s="26">
        <v>9195</v>
      </c>
      <c r="E39" s="27">
        <v>100.97737755326159</v>
      </c>
    </row>
    <row r="40" spans="2:5" s="9" customFormat="1" ht="15.75" customHeight="1" x14ac:dyDescent="0.2">
      <c r="B40" s="29" t="s">
        <v>34</v>
      </c>
      <c r="C40" s="30">
        <v>419</v>
      </c>
      <c r="D40" s="30">
        <v>421</v>
      </c>
      <c r="E40" s="32">
        <v>100.47732696897376</v>
      </c>
    </row>
    <row r="41" spans="2:5" s="9" customFormat="1" ht="15.75" customHeight="1" x14ac:dyDescent="0.2">
      <c r="B41" s="29" t="s">
        <v>35</v>
      </c>
      <c r="C41" s="30">
        <v>9347</v>
      </c>
      <c r="D41" s="30">
        <v>9434</v>
      </c>
      <c r="E41" s="32">
        <v>100.9307799293891</v>
      </c>
    </row>
    <row r="42" spans="2:5" s="9" customFormat="1" ht="15.75" customHeight="1" x14ac:dyDescent="0.2">
      <c r="B42" s="29" t="s">
        <v>36</v>
      </c>
      <c r="C42" s="30">
        <v>-660</v>
      </c>
      <c r="D42" s="30">
        <v>-660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4916</v>
      </c>
      <c r="D43" s="26">
        <v>3594</v>
      </c>
      <c r="E43" s="27">
        <v>73.108218063466239</v>
      </c>
    </row>
    <row r="44" spans="2:5" s="5" customFormat="1" ht="15.75" customHeight="1" x14ac:dyDescent="0.2">
      <c r="B44" s="25" t="s">
        <v>38</v>
      </c>
      <c r="C44" s="26">
        <v>5996</v>
      </c>
      <c r="D44" s="26">
        <v>5321</v>
      </c>
      <c r="E44" s="27">
        <v>88.742494996664448</v>
      </c>
    </row>
    <row r="45" spans="2:5" s="5" customFormat="1" ht="15.75" customHeight="1" x14ac:dyDescent="0.2">
      <c r="B45" s="25" t="s">
        <v>39</v>
      </c>
      <c r="C45" s="26">
        <v>372</v>
      </c>
      <c r="D45" s="26">
        <v>19</v>
      </c>
      <c r="E45" s="27">
        <v>5.10752688172043</v>
      </c>
    </row>
    <row r="46" spans="2:5" s="5" customFormat="1" ht="15.75" customHeight="1" x14ac:dyDescent="0.2">
      <c r="B46" s="25" t="s">
        <v>40</v>
      </c>
      <c r="C46" s="26">
        <v>29191</v>
      </c>
      <c r="D46" s="26">
        <v>10162</v>
      </c>
      <c r="E46" s="27">
        <v>34.812099619745815</v>
      </c>
    </row>
    <row r="47" spans="2:5" s="5" customFormat="1" ht="15.75" customHeight="1" x14ac:dyDescent="0.2">
      <c r="B47" s="25" t="s">
        <v>41</v>
      </c>
      <c r="C47" s="26">
        <v>3419</v>
      </c>
      <c r="D47" s="26">
        <v>3419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2656</v>
      </c>
      <c r="D48" s="30">
        <v>2656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763</v>
      </c>
      <c r="D50" s="30">
        <v>763</v>
      </c>
      <c r="E50" s="32">
        <v>100</v>
      </c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7432</v>
      </c>
      <c r="D60" s="26">
        <v>1096</v>
      </c>
      <c r="E60" s="27">
        <v>14.747039827771799</v>
      </c>
    </row>
    <row r="61" spans="2:5" s="5" customFormat="1" ht="15.75" customHeight="1" x14ac:dyDescent="0.2">
      <c r="B61" s="25" t="s">
        <v>56</v>
      </c>
      <c r="C61" s="26">
        <v>1103</v>
      </c>
      <c r="D61" s="26">
        <v>1033</v>
      </c>
      <c r="E61" s="27">
        <v>93.653671804170443</v>
      </c>
    </row>
    <row r="62" spans="2:5" s="9" customFormat="1" ht="15.75" customHeight="1" x14ac:dyDescent="0.2">
      <c r="B62" s="29" t="s">
        <v>57</v>
      </c>
      <c r="C62" s="30">
        <v>896</v>
      </c>
      <c r="D62" s="30">
        <v>896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107</v>
      </c>
      <c r="D63" s="30">
        <v>37</v>
      </c>
      <c r="E63" s="32">
        <v>34.579439252336449</v>
      </c>
    </row>
    <row r="64" spans="2:5" s="9" customFormat="1" ht="15.75" customHeight="1" x14ac:dyDescent="0.2">
      <c r="B64" s="29" t="s">
        <v>59</v>
      </c>
      <c r="C64" s="30">
        <v>100</v>
      </c>
      <c r="D64" s="30">
        <v>100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6329</v>
      </c>
      <c r="D65" s="26">
        <v>63</v>
      </c>
      <c r="E65" s="27">
        <v>0.99541791752251541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6317</v>
      </c>
      <c r="D67" s="30">
        <v>51</v>
      </c>
      <c r="E67" s="32">
        <v>0.80734525882539177</v>
      </c>
    </row>
    <row r="68" spans="2:5" s="9" customFormat="1" ht="15.75" customHeight="1" x14ac:dyDescent="0.2">
      <c r="B68" s="29" t="s">
        <v>63</v>
      </c>
      <c r="C68" s="30">
        <v>12</v>
      </c>
      <c r="D68" s="30">
        <v>12</v>
      </c>
      <c r="E68" s="32">
        <v>100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14618</v>
      </c>
      <c r="D70" s="26">
        <v>2036</v>
      </c>
      <c r="E70" s="27">
        <v>13.928033930770283</v>
      </c>
    </row>
    <row r="71" spans="2:5" s="9" customFormat="1" ht="15.75" customHeight="1" x14ac:dyDescent="0.2">
      <c r="B71" s="33" t="s">
        <v>66</v>
      </c>
      <c r="C71" s="34">
        <v>183</v>
      </c>
      <c r="D71" s="34">
        <v>153</v>
      </c>
      <c r="E71" s="32">
        <v>83.606557377049185</v>
      </c>
    </row>
    <row r="72" spans="2:5" s="9" customFormat="1" ht="15.75" customHeight="1" x14ac:dyDescent="0.2">
      <c r="B72" s="33" t="s">
        <v>67</v>
      </c>
      <c r="C72" s="34">
        <v>0</v>
      </c>
      <c r="D72" s="34">
        <v>-1</v>
      </c>
      <c r="E72" s="32" t="e">
        <v>#DIV/0!</v>
      </c>
    </row>
    <row r="73" spans="2:5" s="9" customFormat="1" ht="15.75" customHeight="1" x14ac:dyDescent="0.2">
      <c r="B73" s="33" t="s">
        <v>68</v>
      </c>
      <c r="C73" s="34">
        <v>459</v>
      </c>
      <c r="D73" s="34">
        <v>267</v>
      </c>
      <c r="E73" s="32">
        <v>58.169934640522882</v>
      </c>
    </row>
    <row r="74" spans="2:5" s="9" customFormat="1" ht="15.75" customHeight="1" x14ac:dyDescent="0.2">
      <c r="B74" s="33" t="s">
        <v>69</v>
      </c>
      <c r="C74" s="34">
        <v>11763</v>
      </c>
      <c r="D74" s="34">
        <v>129</v>
      </c>
      <c r="E74" s="32">
        <v>1.0966590155572558</v>
      </c>
    </row>
    <row r="75" spans="2:5" s="9" customFormat="1" ht="15.75" customHeight="1" x14ac:dyDescent="0.2">
      <c r="B75" s="33" t="s">
        <v>70</v>
      </c>
      <c r="C75" s="34">
        <v>1070</v>
      </c>
      <c r="D75" s="34">
        <v>884</v>
      </c>
      <c r="E75" s="32">
        <v>82.616822429906549</v>
      </c>
    </row>
    <row r="76" spans="2:5" s="9" customFormat="1" ht="15.75" customHeight="1" x14ac:dyDescent="0.2">
      <c r="B76" s="33" t="s">
        <v>71</v>
      </c>
      <c r="C76" s="34">
        <v>1143</v>
      </c>
      <c r="D76" s="34">
        <v>604</v>
      </c>
      <c r="E76" s="32">
        <v>52.84339457567804</v>
      </c>
    </row>
    <row r="77" spans="2:5" s="6" customFormat="1" ht="15.75" customHeight="1" x14ac:dyDescent="0.2">
      <c r="B77" s="25" t="s">
        <v>72</v>
      </c>
      <c r="C77" s="26">
        <v>0</v>
      </c>
      <c r="D77" s="26">
        <v>0</v>
      </c>
      <c r="E77" s="27"/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0</v>
      </c>
      <c r="D80" s="30">
        <v>0</v>
      </c>
      <c r="E80" s="32"/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>
        <v>0</v>
      </c>
      <c r="D83" s="30">
        <v>0</v>
      </c>
      <c r="E83" s="32"/>
    </row>
    <row r="84" spans="2:5" ht="15.75" customHeight="1" x14ac:dyDescent="0.2">
      <c r="B84" s="29" t="s">
        <v>79</v>
      </c>
      <c r="C84" s="30"/>
      <c r="D84" s="30"/>
      <c r="E84" s="32"/>
    </row>
    <row r="85" spans="2:5" ht="15.75" customHeight="1" x14ac:dyDescent="0.2">
      <c r="B85" s="29" t="s">
        <v>80</v>
      </c>
      <c r="C85" s="30">
        <v>0</v>
      </c>
      <c r="D85" s="30">
        <v>0</v>
      </c>
      <c r="E85" s="32"/>
    </row>
    <row r="86" spans="2:5" s="6" customFormat="1" ht="15.75" customHeight="1" x14ac:dyDescent="0.2">
      <c r="B86" s="25" t="s">
        <v>81</v>
      </c>
      <c r="C86" s="26">
        <v>3722</v>
      </c>
      <c r="D86" s="26">
        <v>3611</v>
      </c>
      <c r="E86" s="27">
        <v>97.017732401934438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94</v>
      </c>
      <c r="D89" s="30">
        <v>94</v>
      </c>
      <c r="E89" s="32">
        <v>100</v>
      </c>
    </row>
    <row r="90" spans="2:5" ht="15.75" customHeight="1" x14ac:dyDescent="0.2">
      <c r="B90" s="29" t="s">
        <v>85</v>
      </c>
      <c r="C90" s="30">
        <v>704</v>
      </c>
      <c r="D90" s="30">
        <v>702</v>
      </c>
      <c r="E90" s="32">
        <v>99.715909090909093</v>
      </c>
    </row>
    <row r="91" spans="2:5" ht="15.75" customHeight="1" x14ac:dyDescent="0.2">
      <c r="B91" s="29" t="s">
        <v>86</v>
      </c>
      <c r="C91" s="30">
        <v>98</v>
      </c>
      <c r="D91" s="30">
        <v>98</v>
      </c>
      <c r="E91" s="32">
        <v>100</v>
      </c>
    </row>
    <row r="92" spans="2:5" ht="15.75" customHeight="1" x14ac:dyDescent="0.2">
      <c r="B92" s="29" t="s">
        <v>87</v>
      </c>
      <c r="C92" s="30">
        <v>824</v>
      </c>
      <c r="D92" s="30">
        <v>824</v>
      </c>
      <c r="E92" s="32">
        <v>100</v>
      </c>
    </row>
    <row r="93" spans="2:5" ht="15.75" customHeight="1" x14ac:dyDescent="0.2">
      <c r="B93" s="29" t="s">
        <v>88</v>
      </c>
      <c r="C93" s="30">
        <v>2002</v>
      </c>
      <c r="D93" s="30">
        <v>1893</v>
      </c>
      <c r="E93" s="32">
        <v>94.555444555444552</v>
      </c>
    </row>
    <row r="94" spans="2:5" s="6" customFormat="1" ht="15.75" customHeight="1" x14ac:dyDescent="0.2">
      <c r="B94" s="25" t="s">
        <v>89</v>
      </c>
      <c r="C94" s="26">
        <v>155</v>
      </c>
      <c r="D94" s="26">
        <v>155</v>
      </c>
      <c r="E94" s="36">
        <v>100</v>
      </c>
    </row>
    <row r="95" spans="2:5" s="6" customFormat="1" ht="15.75" customHeight="1" x14ac:dyDescent="0.2">
      <c r="B95" s="25" t="s">
        <v>90</v>
      </c>
      <c r="C95" s="26">
        <v>140</v>
      </c>
      <c r="D95" s="26">
        <v>140</v>
      </c>
      <c r="E95" s="36">
        <v>100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33</v>
      </c>
      <c r="D99" s="30">
        <v>33</v>
      </c>
      <c r="E99" s="37">
        <v>100</v>
      </c>
    </row>
    <row r="100" spans="2:5" ht="15.75" customHeight="1" x14ac:dyDescent="0.2">
      <c r="B100" s="29" t="s">
        <v>95</v>
      </c>
      <c r="C100" s="30">
        <v>107</v>
      </c>
      <c r="D100" s="30">
        <v>107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15</v>
      </c>
      <c r="D101" s="26">
        <v>15</v>
      </c>
      <c r="E101" s="36">
        <v>100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0</v>
      </c>
      <c r="D105" s="26">
        <v>0</v>
      </c>
      <c r="E105" s="36"/>
    </row>
    <row r="106" spans="2:5" s="6" customFormat="1" ht="15.75" customHeight="1" x14ac:dyDescent="0.2">
      <c r="B106" s="25" t="s">
        <v>101</v>
      </c>
      <c r="C106" s="26">
        <v>0</v>
      </c>
      <c r="D106" s="26">
        <v>0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CDD1D6CD-AE76-4394-B3A2-3F1B248E4FA5}"/>
    <hyperlink ref="D4" location="Şubat!A1" display="Şubat" xr:uid="{4175A24D-DB78-4701-B7C8-EA6C2D5A4681}"/>
    <hyperlink ref="E4" location="Mart!A1" display="Mart" xr:uid="{B5C597BC-92EA-47B4-8E2C-0FFFD11DF0CA}"/>
    <hyperlink ref="C5" location="Nisan!A1" display="Nisan" xr:uid="{A391A862-F25C-4C15-8885-A16B9A0D4C14}"/>
    <hyperlink ref="D5" location="Mayıs!A1" display="Mayıs" xr:uid="{6470DA25-B1AA-4C95-9E4B-3EFE07CDC9C9}"/>
    <hyperlink ref="E5" location="Haziran!A1" display="Haziran" xr:uid="{AFA15BD7-DD2D-4670-9EBD-3AB23D7B747F}"/>
    <hyperlink ref="C6" location="Temmuz!A1" display="Temmuz" xr:uid="{0607360E-8BD1-44F9-9CE4-E4B6E6BA3ED0}"/>
    <hyperlink ref="D6" location="Ağustos!A1" display="Ağustos" xr:uid="{CCD32DCB-B33F-41F8-AF7E-312FA077E947}"/>
    <hyperlink ref="E6" location="Eylül!A1" display="Eylül" xr:uid="{835C6BC8-EAF2-4C2A-9564-773770EEA8E4}"/>
    <hyperlink ref="C7" location="Ekim!A1" display="Ekim" xr:uid="{1022D1C8-54FB-4F7E-AC43-8B1CCA2DC9F3}"/>
    <hyperlink ref="D7" location="Kasım!A1" display="Kasım" xr:uid="{F9CB79A5-AA67-4405-9336-563F5ABD9BE8}"/>
    <hyperlink ref="E7" location="Aralık!A1" display="Aralık" xr:uid="{3C430F6B-6B54-4252-BE89-5619EE5B83F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A0BA-DE49-49BE-B5A8-95E6A181C3A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5.5" customHeight="1" thickBot="1" x14ac:dyDescent="0.25"/>
    <row r="2" spans="2:7" s="3" customFormat="1" ht="24.75" customHeight="1" thickBot="1" x14ac:dyDescent="0.3">
      <c r="B2" s="16" t="s">
        <v>199</v>
      </c>
      <c r="C2" s="17"/>
      <c r="D2" s="17"/>
      <c r="E2" s="18"/>
    </row>
    <row r="3" spans="2:7" s="3" customFormat="1" ht="18" customHeight="1" x14ac:dyDescent="0.25">
      <c r="B3" s="1"/>
      <c r="C3" s="1"/>
      <c r="D3" s="1"/>
      <c r="E3" s="2"/>
    </row>
    <row r="4" spans="2:7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f>+C11+C46+C95+C106</f>
        <v>97193</v>
      </c>
      <c r="D10" s="26">
        <f>+D11+D46+D95+D106</f>
        <v>57402</v>
      </c>
      <c r="E10" s="27">
        <f t="shared" ref="E10:E72" si="0">+D10/C10*100</f>
        <v>59.059808833969527</v>
      </c>
    </row>
    <row r="11" spans="2:7" s="6" customFormat="1" ht="15.75" customHeight="1" x14ac:dyDescent="0.2">
      <c r="B11" s="25" t="s">
        <v>5</v>
      </c>
      <c r="C11" s="26">
        <f>+C12+C22+C25+C39+C43+C44+C45</f>
        <v>69176</v>
      </c>
      <c r="D11" s="26">
        <f>+D12+D22+D25+D39+D43+D44+D45</f>
        <v>48315</v>
      </c>
      <c r="E11" s="28">
        <f t="shared" si="0"/>
        <v>69.843587371342664</v>
      </c>
    </row>
    <row r="12" spans="2:7" s="6" customFormat="1" ht="15.75" customHeight="1" x14ac:dyDescent="0.2">
      <c r="B12" s="25" t="s">
        <v>6</v>
      </c>
      <c r="C12" s="26">
        <f>+C13+C18</f>
        <v>33172</v>
      </c>
      <c r="D12" s="26">
        <f>+D13+D18</f>
        <v>22532</v>
      </c>
      <c r="E12" s="28">
        <f t="shared" si="0"/>
        <v>67.924755818159895</v>
      </c>
      <c r="G12" s="7"/>
    </row>
    <row r="13" spans="2:7" s="6" customFormat="1" ht="15.75" customHeight="1" x14ac:dyDescent="0.2">
      <c r="B13" s="25" t="s">
        <v>7</v>
      </c>
      <c r="C13" s="26">
        <f>SUM(C14:C17)</f>
        <v>29921</v>
      </c>
      <c r="D13" s="26">
        <f>SUM(D14:D17)</f>
        <v>21206</v>
      </c>
      <c r="E13" s="28">
        <f t="shared" si="0"/>
        <v>70.873299689181508</v>
      </c>
    </row>
    <row r="14" spans="2:7" ht="15.75" customHeight="1" x14ac:dyDescent="0.2">
      <c r="B14" s="29" t="s">
        <v>8</v>
      </c>
      <c r="C14" s="30">
        <v>3322</v>
      </c>
      <c r="D14" s="30">
        <v>1263</v>
      </c>
      <c r="E14" s="31">
        <f t="shared" si="0"/>
        <v>38.01926550270921</v>
      </c>
    </row>
    <row r="15" spans="2:7" ht="15.75" customHeight="1" x14ac:dyDescent="0.2">
      <c r="B15" s="29" t="s">
        <v>9</v>
      </c>
      <c r="C15" s="30">
        <v>302</v>
      </c>
      <c r="D15" s="30">
        <v>179</v>
      </c>
      <c r="E15" s="31">
        <f t="shared" si="0"/>
        <v>59.271523178807954</v>
      </c>
    </row>
    <row r="16" spans="2:7" ht="15.75" customHeight="1" x14ac:dyDescent="0.2">
      <c r="B16" s="29" t="s">
        <v>10</v>
      </c>
      <c r="C16" s="30">
        <v>24141</v>
      </c>
      <c r="D16" s="30">
        <v>18321</v>
      </c>
      <c r="E16" s="31">
        <f t="shared" si="0"/>
        <v>75.89163663477072</v>
      </c>
    </row>
    <row r="17" spans="2:5" ht="15.75" customHeight="1" x14ac:dyDescent="0.2">
      <c r="B17" s="29" t="s">
        <v>11</v>
      </c>
      <c r="C17" s="30">
        <v>2156</v>
      </c>
      <c r="D17" s="30">
        <v>1443</v>
      </c>
      <c r="E17" s="31">
        <f t="shared" si="0"/>
        <v>66.929499072356208</v>
      </c>
    </row>
    <row r="18" spans="2:5" s="6" customFormat="1" ht="15.75" customHeight="1" x14ac:dyDescent="0.2">
      <c r="B18" s="25" t="s">
        <v>12</v>
      </c>
      <c r="C18" s="26">
        <f>SUM(C19:C21)</f>
        <v>3251</v>
      </c>
      <c r="D18" s="26">
        <f>SUM(D19:D21)</f>
        <v>1326</v>
      </c>
      <c r="E18" s="28">
        <f t="shared" si="0"/>
        <v>40.787450015379882</v>
      </c>
    </row>
    <row r="19" spans="2:5" ht="15.75" customHeight="1" x14ac:dyDescent="0.2">
      <c r="B19" s="29" t="s">
        <v>13</v>
      </c>
      <c r="C19" s="30">
        <v>1384</v>
      </c>
      <c r="D19" s="30">
        <v>138</v>
      </c>
      <c r="E19" s="31">
        <f t="shared" si="0"/>
        <v>9.9710982658959537</v>
      </c>
    </row>
    <row r="20" spans="2:5" ht="15.75" customHeight="1" x14ac:dyDescent="0.2">
      <c r="B20" s="29" t="s">
        <v>14</v>
      </c>
      <c r="C20" s="30">
        <v>30</v>
      </c>
      <c r="D20" s="30">
        <v>14</v>
      </c>
      <c r="E20" s="31">
        <f t="shared" si="0"/>
        <v>46.666666666666664</v>
      </c>
    </row>
    <row r="21" spans="2:5" ht="15.75" customHeight="1" x14ac:dyDescent="0.2">
      <c r="B21" s="29" t="s">
        <v>15</v>
      </c>
      <c r="C21" s="30">
        <v>1837</v>
      </c>
      <c r="D21" s="30">
        <v>1174</v>
      </c>
      <c r="E21" s="31">
        <f t="shared" si="0"/>
        <v>63.908546543277076</v>
      </c>
    </row>
    <row r="22" spans="2:5" s="5" customFormat="1" ht="15.75" customHeight="1" x14ac:dyDescent="0.2">
      <c r="B22" s="25" t="s">
        <v>16</v>
      </c>
      <c r="C22" s="26">
        <f>SUM(C23:C24)</f>
        <v>8288</v>
      </c>
      <c r="D22" s="26">
        <f>SUM(D23:D24)</f>
        <v>5002</v>
      </c>
      <c r="E22" s="27">
        <f t="shared" si="0"/>
        <v>60.352316602316606</v>
      </c>
    </row>
    <row r="23" spans="2:5" s="9" customFormat="1" ht="15.75" customHeight="1" x14ac:dyDescent="0.2">
      <c r="B23" s="29" t="s">
        <v>17</v>
      </c>
      <c r="C23" s="30">
        <v>12</v>
      </c>
      <c r="D23" s="30">
        <v>3</v>
      </c>
      <c r="E23" s="32">
        <f t="shared" si="0"/>
        <v>25</v>
      </c>
    </row>
    <row r="24" spans="2:5" s="9" customFormat="1" ht="15.75" customHeight="1" x14ac:dyDescent="0.2">
      <c r="B24" s="29" t="s">
        <v>18</v>
      </c>
      <c r="C24" s="30">
        <v>8276</v>
      </c>
      <c r="D24" s="30">
        <v>4999</v>
      </c>
      <c r="E24" s="32">
        <f t="shared" si="0"/>
        <v>60.40357660705655</v>
      </c>
    </row>
    <row r="25" spans="2:5" s="5" customFormat="1" ht="15.75" customHeight="1" x14ac:dyDescent="0.2">
      <c r="B25" s="25" t="s">
        <v>19</v>
      </c>
      <c r="C25" s="26">
        <f>+C26+C29+C36+C37+C38</f>
        <v>10458</v>
      </c>
      <c r="D25" s="26">
        <f>+D26+D29+D36+D37+D38</f>
        <v>5708</v>
      </c>
      <c r="E25" s="27">
        <f t="shared" si="0"/>
        <v>54.58022566456301</v>
      </c>
    </row>
    <row r="26" spans="2:5" s="5" customFormat="1" ht="15.75" customHeight="1" x14ac:dyDescent="0.2">
      <c r="B26" s="25" t="s">
        <v>20</v>
      </c>
      <c r="C26" s="26">
        <f>SUM(C27:C28)</f>
        <v>8390</v>
      </c>
      <c r="D26" s="26">
        <f>SUM(D27:D28)</f>
        <v>3682</v>
      </c>
      <c r="E26" s="27">
        <f t="shared" si="0"/>
        <v>43.885578069129913</v>
      </c>
    </row>
    <row r="27" spans="2:5" s="9" customFormat="1" ht="15.75" customHeight="1" x14ac:dyDescent="0.2">
      <c r="B27" s="29" t="s">
        <v>21</v>
      </c>
      <c r="C27" s="30">
        <v>7490</v>
      </c>
      <c r="D27" s="30">
        <v>2845</v>
      </c>
      <c r="E27" s="32">
        <f t="shared" si="0"/>
        <v>37.983978638184247</v>
      </c>
    </row>
    <row r="28" spans="2:5" s="9" customFormat="1" ht="15.75" customHeight="1" x14ac:dyDescent="0.2">
      <c r="B28" s="29" t="s">
        <v>22</v>
      </c>
      <c r="C28" s="30">
        <v>900</v>
      </c>
      <c r="D28" s="30">
        <v>837</v>
      </c>
      <c r="E28" s="32">
        <f t="shared" si="0"/>
        <v>93</v>
      </c>
    </row>
    <row r="29" spans="2:5" s="5" customFormat="1" ht="15.75" customHeight="1" x14ac:dyDescent="0.2">
      <c r="B29" s="25" t="s">
        <v>23</v>
      </c>
      <c r="C29" s="26">
        <f>SUM(C30:C35)</f>
        <v>541</v>
      </c>
      <c r="D29" s="26">
        <f>SUM(D30:D35)</f>
        <v>541</v>
      </c>
      <c r="E29" s="27">
        <f t="shared" si="0"/>
        <v>100</v>
      </c>
    </row>
    <row r="30" spans="2:5" s="9" customFormat="1" ht="15.75" customHeight="1" x14ac:dyDescent="0.2">
      <c r="B30" s="29" t="s">
        <v>24</v>
      </c>
      <c r="C30" s="30"/>
      <c r="D30" s="30"/>
      <c r="E30" s="32"/>
    </row>
    <row r="31" spans="2:5" s="9" customFormat="1" ht="15.75" customHeight="1" x14ac:dyDescent="0.2">
      <c r="B31" s="29" t="s">
        <v>25</v>
      </c>
      <c r="C31" s="30">
        <v>527</v>
      </c>
      <c r="D31" s="30">
        <v>527</v>
      </c>
      <c r="E31" s="32">
        <f t="shared" si="0"/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14</v>
      </c>
      <c r="D35" s="30">
        <v>14</v>
      </c>
      <c r="E35" s="31">
        <f t="shared" si="0"/>
        <v>100</v>
      </c>
    </row>
    <row r="36" spans="2:5" s="6" customFormat="1" ht="15.75" customHeight="1" x14ac:dyDescent="0.2">
      <c r="B36" s="25" t="s">
        <v>30</v>
      </c>
      <c r="C36" s="26">
        <v>1526</v>
      </c>
      <c r="D36" s="26">
        <v>1485</v>
      </c>
      <c r="E36" s="28">
        <f t="shared" si="0"/>
        <v>97.313237221494092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f>SUM(C40:C42)</f>
        <v>7151</v>
      </c>
      <c r="D39" s="26">
        <f>SUM(D40:D42)</f>
        <v>7240</v>
      </c>
      <c r="E39" s="27">
        <f t="shared" si="0"/>
        <v>101.24458117745769</v>
      </c>
    </row>
    <row r="40" spans="2:5" s="9" customFormat="1" ht="15.75" customHeight="1" x14ac:dyDescent="0.2">
      <c r="B40" s="29" t="s">
        <v>34</v>
      </c>
      <c r="C40" s="30">
        <v>305</v>
      </c>
      <c r="D40" s="30">
        <v>307</v>
      </c>
      <c r="E40" s="32">
        <f t="shared" si="0"/>
        <v>100.65573770491802</v>
      </c>
    </row>
    <row r="41" spans="2:5" s="9" customFormat="1" ht="15.75" customHeight="1" x14ac:dyDescent="0.2">
      <c r="B41" s="29" t="s">
        <v>35</v>
      </c>
      <c r="C41" s="30">
        <v>7500</v>
      </c>
      <c r="D41" s="30">
        <v>7587</v>
      </c>
      <c r="E41" s="32">
        <f t="shared" si="0"/>
        <v>101.16000000000001</v>
      </c>
    </row>
    <row r="42" spans="2:5" s="9" customFormat="1" ht="15.75" customHeight="1" x14ac:dyDescent="0.2">
      <c r="B42" s="29" t="s">
        <v>36</v>
      </c>
      <c r="C42" s="30">
        <v>-654</v>
      </c>
      <c r="D42" s="30">
        <v>-654</v>
      </c>
      <c r="E42" s="32">
        <f t="shared" si="0"/>
        <v>100</v>
      </c>
    </row>
    <row r="43" spans="2:5" s="5" customFormat="1" ht="15.75" customHeight="1" x14ac:dyDescent="0.2">
      <c r="B43" s="25" t="s">
        <v>37</v>
      </c>
      <c r="C43" s="26">
        <v>4415</v>
      </c>
      <c r="D43" s="26">
        <v>3158</v>
      </c>
      <c r="E43" s="27">
        <f t="shared" si="0"/>
        <v>71.528878822197044</v>
      </c>
    </row>
    <row r="44" spans="2:5" s="5" customFormat="1" ht="15.75" customHeight="1" x14ac:dyDescent="0.2">
      <c r="B44" s="25" t="s">
        <v>38</v>
      </c>
      <c r="C44" s="26">
        <v>5332</v>
      </c>
      <c r="D44" s="26">
        <v>4657</v>
      </c>
      <c r="E44" s="27">
        <f t="shared" si="0"/>
        <v>87.340585146286571</v>
      </c>
    </row>
    <row r="45" spans="2:5" s="5" customFormat="1" ht="15.75" customHeight="1" x14ac:dyDescent="0.2">
      <c r="B45" s="25" t="s">
        <v>39</v>
      </c>
      <c r="C45" s="26">
        <v>360</v>
      </c>
      <c r="D45" s="26">
        <v>18</v>
      </c>
      <c r="E45" s="27">
        <f t="shared" si="0"/>
        <v>5</v>
      </c>
    </row>
    <row r="46" spans="2:5" s="5" customFormat="1" ht="15.75" customHeight="1" x14ac:dyDescent="0.2">
      <c r="B46" s="25" t="s">
        <v>40</v>
      </c>
      <c r="C46" s="26">
        <f>+C47+C51+C61+C71+C78+C87</f>
        <v>27936</v>
      </c>
      <c r="D46" s="26">
        <f>+D47+D51+D61+D71+D78+D87</f>
        <v>9006</v>
      </c>
      <c r="E46" s="27">
        <f t="shared" si="0"/>
        <v>32.237972508591071</v>
      </c>
    </row>
    <row r="47" spans="2:5" s="5" customFormat="1" ht="15.75" customHeight="1" x14ac:dyDescent="0.2">
      <c r="B47" s="25" t="s">
        <v>41</v>
      </c>
      <c r="C47" s="26">
        <f>SUM(C48:C50)</f>
        <v>3150</v>
      </c>
      <c r="D47" s="26">
        <f>SUM(D48:D50)</f>
        <v>3150</v>
      </c>
      <c r="E47" s="27">
        <f t="shared" si="0"/>
        <v>100</v>
      </c>
    </row>
    <row r="48" spans="2:5" s="9" customFormat="1" ht="15.75" customHeight="1" x14ac:dyDescent="0.2">
      <c r="B48" s="29" t="s">
        <v>42</v>
      </c>
      <c r="C48" s="30">
        <v>2435</v>
      </c>
      <c r="D48" s="30">
        <v>2435</v>
      </c>
      <c r="E48" s="32">
        <f t="shared" si="0"/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715</v>
      </c>
      <c r="D50" s="30">
        <v>715</v>
      </c>
      <c r="E50" s="32">
        <f t="shared" si="0"/>
        <v>100</v>
      </c>
    </row>
    <row r="51" spans="2:5" s="5" customFormat="1" ht="15.75" customHeight="1" x14ac:dyDescent="0.2">
      <c r="B51" s="25" t="s">
        <v>45</v>
      </c>
      <c r="C51" s="26">
        <f>+C52+C53+C54</f>
        <v>0</v>
      </c>
      <c r="D51" s="26">
        <f>+D52+D53+D54</f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f>SUM(C55:C60)</f>
        <v>0</v>
      </c>
      <c r="D54" s="26">
        <f>SUM(D55:D60)</f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f>+C62+C66+C70</f>
        <v>7219</v>
      </c>
      <c r="D61" s="26">
        <f>+D62+D66+D70</f>
        <v>973</v>
      </c>
      <c r="E61" s="27">
        <f t="shared" si="0"/>
        <v>13.478321097104862</v>
      </c>
    </row>
    <row r="62" spans="2:5" s="5" customFormat="1" ht="15.75" customHeight="1" x14ac:dyDescent="0.2">
      <c r="B62" s="25" t="s">
        <v>56</v>
      </c>
      <c r="C62" s="26">
        <f>SUM(C63:C65)</f>
        <v>986</v>
      </c>
      <c r="D62" s="26">
        <f>SUM(D63:D65)</f>
        <v>915</v>
      </c>
      <c r="E62" s="27">
        <f t="shared" si="0"/>
        <v>92.799188640973625</v>
      </c>
    </row>
    <row r="63" spans="2:5" s="9" customFormat="1" ht="15.75" customHeight="1" x14ac:dyDescent="0.2">
      <c r="B63" s="29" t="s">
        <v>57</v>
      </c>
      <c r="C63" s="30">
        <v>794</v>
      </c>
      <c r="D63" s="30">
        <v>794</v>
      </c>
      <c r="E63" s="32">
        <f t="shared" si="0"/>
        <v>100</v>
      </c>
    </row>
    <row r="64" spans="2:5" s="9" customFormat="1" ht="15.75" customHeight="1" x14ac:dyDescent="0.2">
      <c r="B64" s="29" t="s">
        <v>58</v>
      </c>
      <c r="C64" s="30">
        <v>105</v>
      </c>
      <c r="D64" s="30">
        <v>34</v>
      </c>
      <c r="E64" s="32">
        <f t="shared" si="0"/>
        <v>32.38095238095238</v>
      </c>
    </row>
    <row r="65" spans="2:5" s="9" customFormat="1" ht="15.75" customHeight="1" x14ac:dyDescent="0.2">
      <c r="B65" s="29" t="s">
        <v>59</v>
      </c>
      <c r="C65" s="30">
        <v>87</v>
      </c>
      <c r="D65" s="30">
        <v>87</v>
      </c>
      <c r="E65" s="32">
        <f t="shared" si="0"/>
        <v>100</v>
      </c>
    </row>
    <row r="66" spans="2:5" s="5" customFormat="1" ht="15.75" customHeight="1" x14ac:dyDescent="0.2">
      <c r="B66" s="25" t="s">
        <v>60</v>
      </c>
      <c r="C66" s="26">
        <f>SUM(C67:C69)</f>
        <v>6233</v>
      </c>
      <c r="D66" s="26">
        <f>SUM(D67:D69)</f>
        <v>58</v>
      </c>
      <c r="E66" s="27">
        <f t="shared" si="0"/>
        <v>0.9305310444408792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6222</v>
      </c>
      <c r="D68" s="30">
        <v>47</v>
      </c>
      <c r="E68" s="32">
        <f t="shared" si="0"/>
        <v>0.75538412086145934</v>
      </c>
    </row>
    <row r="69" spans="2:5" s="9" customFormat="1" ht="15.75" customHeight="1" x14ac:dyDescent="0.2">
      <c r="B69" s="29" t="s">
        <v>63</v>
      </c>
      <c r="C69" s="30">
        <v>11</v>
      </c>
      <c r="D69" s="30">
        <v>11</v>
      </c>
      <c r="E69" s="32">
        <f t="shared" si="0"/>
        <v>100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f>SUM(C72:C77)</f>
        <v>14381</v>
      </c>
      <c r="D71" s="26">
        <f>SUM(D72:D77)</f>
        <v>1817</v>
      </c>
      <c r="E71" s="27">
        <f t="shared" si="0"/>
        <v>12.634726375078229</v>
      </c>
    </row>
    <row r="72" spans="2:5" s="9" customFormat="1" ht="15.75" customHeight="1" x14ac:dyDescent="0.2">
      <c r="B72" s="33" t="s">
        <v>66</v>
      </c>
      <c r="C72" s="34">
        <v>173</v>
      </c>
      <c r="D72" s="34">
        <v>143</v>
      </c>
      <c r="E72" s="32">
        <f t="shared" si="0"/>
        <v>82.658959537572258</v>
      </c>
    </row>
    <row r="73" spans="2:5" s="9" customFormat="1" ht="15.75" customHeight="1" x14ac:dyDescent="0.2">
      <c r="B73" s="33" t="s">
        <v>67</v>
      </c>
      <c r="C73" s="34">
        <v>3</v>
      </c>
      <c r="D73" s="34">
        <v>2</v>
      </c>
      <c r="E73" s="32">
        <f>+D73/C73*100</f>
        <v>66.666666666666657</v>
      </c>
    </row>
    <row r="74" spans="2:5" s="9" customFormat="1" ht="15.75" customHeight="1" x14ac:dyDescent="0.2">
      <c r="B74" s="33" t="s">
        <v>68</v>
      </c>
      <c r="C74" s="34">
        <v>447</v>
      </c>
      <c r="D74" s="34">
        <v>250</v>
      </c>
      <c r="E74" s="32">
        <f>+D74/C74*100</f>
        <v>55.928411633109619</v>
      </c>
    </row>
    <row r="75" spans="2:5" s="9" customFormat="1" ht="15.75" customHeight="1" x14ac:dyDescent="0.2">
      <c r="B75" s="33" t="s">
        <v>69</v>
      </c>
      <c r="C75" s="34">
        <v>11747</v>
      </c>
      <c r="D75" s="34">
        <v>117</v>
      </c>
      <c r="E75" s="32">
        <f>+D75/C75*100</f>
        <v>0.99599897846258612</v>
      </c>
    </row>
    <row r="76" spans="2:5" s="9" customFormat="1" ht="15.75" customHeight="1" x14ac:dyDescent="0.2">
      <c r="B76" s="33" t="s">
        <v>70</v>
      </c>
      <c r="C76" s="34">
        <v>978</v>
      </c>
      <c r="D76" s="34">
        <v>797</v>
      </c>
      <c r="E76" s="32">
        <f>+D76/C76*100</f>
        <v>81.492842535787318</v>
      </c>
    </row>
    <row r="77" spans="2:5" s="9" customFormat="1" ht="15.75" customHeight="1" x14ac:dyDescent="0.2">
      <c r="B77" s="33" t="s">
        <v>71</v>
      </c>
      <c r="C77" s="34">
        <v>1033</v>
      </c>
      <c r="D77" s="34">
        <v>508</v>
      </c>
      <c r="E77" s="32">
        <f>+D77/C77*100</f>
        <v>49.177153920619553</v>
      </c>
    </row>
    <row r="78" spans="2:5" s="6" customFormat="1" ht="15.75" customHeight="1" x14ac:dyDescent="0.2">
      <c r="B78" s="25" t="s">
        <v>72</v>
      </c>
      <c r="C78" s="26">
        <f>SUM(C79:C86)</f>
        <v>0</v>
      </c>
      <c r="D78" s="26">
        <f>SUM(D79:D86)</f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0</v>
      </c>
      <c r="D81" s="30">
        <v>0</v>
      </c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>
        <v>0</v>
      </c>
      <c r="D84" s="30">
        <v>0</v>
      </c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>
        <v>0</v>
      </c>
      <c r="D86" s="30">
        <v>0</v>
      </c>
      <c r="E86" s="32"/>
    </row>
    <row r="87" spans="2:5" s="6" customFormat="1" ht="15.75" customHeight="1" x14ac:dyDescent="0.2">
      <c r="B87" s="25" t="s">
        <v>81</v>
      </c>
      <c r="C87" s="26">
        <f>SUM(C88:C94)</f>
        <v>3186</v>
      </c>
      <c r="D87" s="26">
        <f>SUM(D88:D94)</f>
        <v>3066</v>
      </c>
      <c r="E87" s="27">
        <f>+D87/C87*100</f>
        <v>96.233521657250478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81</v>
      </c>
      <c r="D90" s="30">
        <v>81</v>
      </c>
      <c r="E90" s="32">
        <f t="shared" ref="E90:E96" si="1">+D90/C90*100</f>
        <v>100</v>
      </c>
    </row>
    <row r="91" spans="2:5" ht="15.75" customHeight="1" x14ac:dyDescent="0.2">
      <c r="B91" s="29" t="s">
        <v>85</v>
      </c>
      <c r="C91" s="30">
        <v>612</v>
      </c>
      <c r="D91" s="30">
        <v>610</v>
      </c>
      <c r="E91" s="32">
        <f t="shared" si="1"/>
        <v>99.673202614379079</v>
      </c>
    </row>
    <row r="92" spans="2:5" ht="15.75" customHeight="1" x14ac:dyDescent="0.2">
      <c r="B92" s="29" t="s">
        <v>86</v>
      </c>
      <c r="C92" s="30">
        <v>77</v>
      </c>
      <c r="D92" s="30">
        <v>77</v>
      </c>
      <c r="E92" s="32">
        <f t="shared" si="1"/>
        <v>100</v>
      </c>
    </row>
    <row r="93" spans="2:5" ht="15.75" customHeight="1" x14ac:dyDescent="0.2">
      <c r="B93" s="29" t="s">
        <v>87</v>
      </c>
      <c r="C93" s="30">
        <v>600</v>
      </c>
      <c r="D93" s="30">
        <v>600</v>
      </c>
      <c r="E93" s="32">
        <f t="shared" si="1"/>
        <v>100</v>
      </c>
    </row>
    <row r="94" spans="2:5" ht="15.75" customHeight="1" x14ac:dyDescent="0.2">
      <c r="B94" s="29" t="s">
        <v>88</v>
      </c>
      <c r="C94" s="30">
        <v>1816</v>
      </c>
      <c r="D94" s="30">
        <v>1698</v>
      </c>
      <c r="E94" s="32">
        <f t="shared" si="1"/>
        <v>93.502202643171799</v>
      </c>
    </row>
    <row r="95" spans="2:5" s="6" customFormat="1" ht="15.75" customHeight="1" x14ac:dyDescent="0.2">
      <c r="B95" s="25" t="s">
        <v>89</v>
      </c>
      <c r="C95" s="26">
        <f>+C96+C102+C103</f>
        <v>81</v>
      </c>
      <c r="D95" s="26">
        <f>+D96+D102+D103</f>
        <v>81</v>
      </c>
      <c r="E95" s="36">
        <f t="shared" si="1"/>
        <v>100</v>
      </c>
    </row>
    <row r="96" spans="2:5" s="6" customFormat="1" ht="15.75" customHeight="1" x14ac:dyDescent="0.2">
      <c r="B96" s="25" t="s">
        <v>90</v>
      </c>
      <c r="C96" s="26">
        <f>SUM(C97:C101)</f>
        <v>66</v>
      </c>
      <c r="D96" s="26">
        <f>SUM(D97:D101)</f>
        <v>66</v>
      </c>
      <c r="E96" s="36">
        <f t="shared" si="1"/>
        <v>100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10</v>
      </c>
      <c r="D100" s="30">
        <v>10</v>
      </c>
      <c r="E100" s="37">
        <f>+D100/C100*100</f>
        <v>100</v>
      </c>
    </row>
    <row r="101" spans="2:5" ht="15.75" customHeight="1" x14ac:dyDescent="0.2">
      <c r="B101" s="29" t="s">
        <v>95</v>
      </c>
      <c r="C101" s="30">
        <v>56</v>
      </c>
      <c r="D101" s="30">
        <v>56</v>
      </c>
      <c r="E101" s="37">
        <f>+D101/C101*100</f>
        <v>100</v>
      </c>
    </row>
    <row r="102" spans="2:5" s="6" customFormat="1" ht="15.75" customHeight="1" x14ac:dyDescent="0.2">
      <c r="B102" s="25" t="s">
        <v>96</v>
      </c>
      <c r="C102" s="26">
        <v>15</v>
      </c>
      <c r="D102" s="26">
        <v>15</v>
      </c>
      <c r="E102" s="36">
        <f>+D102/C102*100</f>
        <v>100</v>
      </c>
    </row>
    <row r="103" spans="2:5" s="6" customFormat="1" ht="15.75" customHeight="1" x14ac:dyDescent="0.2">
      <c r="B103" s="25" t="s">
        <v>97</v>
      </c>
      <c r="C103" s="26">
        <f>SUM(C104:C105)</f>
        <v>0</v>
      </c>
      <c r="D103" s="26">
        <f>SUM(D104:D105)</f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f>+C107+C112</f>
        <v>0</v>
      </c>
      <c r="D106" s="26">
        <f>+D107+D112</f>
        <v>0</v>
      </c>
      <c r="E106" s="36"/>
    </row>
    <row r="107" spans="2:5" s="6" customFormat="1" ht="15.75" customHeight="1" x14ac:dyDescent="0.2">
      <c r="B107" s="25" t="s">
        <v>101</v>
      </c>
      <c r="C107" s="26">
        <f>SUM(C108:C111)</f>
        <v>0</v>
      </c>
      <c r="D107" s="26">
        <f>SUM(D108:D111)</f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15BFA8A4-D22F-4C6E-A9A9-4BFEE8DD573D}"/>
    <hyperlink ref="D4" location="Şubat!A1" display="Şubat" xr:uid="{56A9D890-9B84-4BBA-89C1-BDF4CBBD0F72}"/>
    <hyperlink ref="E4" location="Mart!A1" display="Mart" xr:uid="{4C60DA56-2F35-4885-8FD1-8E810F823DD7}"/>
    <hyperlink ref="C5" location="Nisan!A1" display="Nisan" xr:uid="{77FC1B28-7EE7-49BD-AE02-6F59E1F39D29}"/>
    <hyperlink ref="D5" location="Mayıs!A1" display="Mayıs" xr:uid="{C060B092-45D6-4C4D-9812-81EC41044CD3}"/>
    <hyperlink ref="E5" location="Haziran!A1" display="Haziran" xr:uid="{F55D213E-4541-477E-AEF1-4D0148EF9F57}"/>
    <hyperlink ref="C6" location="Temmuz!A1" display="Temmuz" xr:uid="{A90F2B71-E96F-4F85-9542-37F491B37795}"/>
    <hyperlink ref="D6" location="Ağustos!A1" display="Ağustos" xr:uid="{0D36A05D-8D6A-49FE-87C0-9A965344C3D3}"/>
    <hyperlink ref="E6" location="Eylül!A1" display="Eylül" xr:uid="{75EB1937-B8CC-482E-B351-BF9308D702ED}"/>
    <hyperlink ref="C7" location="Ekim!A1" display="Ekim" xr:uid="{69F2D307-0278-4FB9-9C11-9DBBFA201BA7}"/>
    <hyperlink ref="D7" location="Kasım!A1" display="Kasım" xr:uid="{C28C35F1-15C1-429A-8F34-E405B756C611}"/>
    <hyperlink ref="E7" location="Aralık!A1" display="Aralık" xr:uid="{19C9B89B-06AC-4383-9286-50053B543AE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4891-D975-40A3-A651-9EDC26D421F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5.5" customHeight="1" thickBot="1" x14ac:dyDescent="0.25"/>
    <row r="2" spans="2:7" s="3" customFormat="1" ht="24.75" customHeight="1" thickBot="1" x14ac:dyDescent="0.3">
      <c r="B2" s="16" t="s">
        <v>198</v>
      </c>
      <c r="C2" s="17"/>
      <c r="D2" s="17"/>
      <c r="E2" s="18"/>
    </row>
    <row r="3" spans="2:7" s="3" customFormat="1" ht="18" customHeight="1" x14ac:dyDescent="0.25">
      <c r="B3" s="1"/>
      <c r="C3" s="1"/>
      <c r="D3" s="1"/>
      <c r="E3" s="2"/>
    </row>
    <row r="4" spans="2:7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86747</v>
      </c>
      <c r="D10" s="26">
        <v>49593</v>
      </c>
      <c r="E10" s="27">
        <v>57.169700393097166</v>
      </c>
    </row>
    <row r="11" spans="2:7" s="6" customFormat="1" ht="15.75" customHeight="1" x14ac:dyDescent="0.2">
      <c r="B11" s="25" t="s">
        <v>5</v>
      </c>
      <c r="C11" s="26">
        <v>62355</v>
      </c>
      <c r="D11" s="26">
        <v>41564</v>
      </c>
      <c r="E11" s="28">
        <v>66.657044342875466</v>
      </c>
    </row>
    <row r="12" spans="2:7" s="6" customFormat="1" ht="15.75" customHeight="1" x14ac:dyDescent="0.2">
      <c r="B12" s="25" t="s">
        <v>6</v>
      </c>
      <c r="C12" s="26">
        <v>29464</v>
      </c>
      <c r="D12" s="26">
        <v>19331</v>
      </c>
      <c r="E12" s="28">
        <v>65.608878631550368</v>
      </c>
      <c r="G12" s="7"/>
    </row>
    <row r="13" spans="2:7" s="6" customFormat="1" ht="15.75" customHeight="1" x14ac:dyDescent="0.2">
      <c r="B13" s="25" t="s">
        <v>7</v>
      </c>
      <c r="C13" s="26">
        <v>26503</v>
      </c>
      <c r="D13" s="26">
        <v>18293</v>
      </c>
      <c r="E13" s="28">
        <v>69.022374825491454</v>
      </c>
    </row>
    <row r="14" spans="2:7" ht="15.75" customHeight="1" x14ac:dyDescent="0.2">
      <c r="B14" s="29" t="s">
        <v>8</v>
      </c>
      <c r="C14" s="30">
        <v>3322</v>
      </c>
      <c r="D14" s="30">
        <v>963</v>
      </c>
      <c r="E14" s="31">
        <v>28.988561107766408</v>
      </c>
    </row>
    <row r="15" spans="2:7" ht="15.75" customHeight="1" x14ac:dyDescent="0.2">
      <c r="B15" s="29" t="s">
        <v>9</v>
      </c>
      <c r="C15" s="30">
        <v>299</v>
      </c>
      <c r="D15" s="30">
        <v>175</v>
      </c>
      <c r="E15" s="31">
        <v>58.528428093645488</v>
      </c>
    </row>
    <row r="16" spans="2:7" ht="15.75" customHeight="1" x14ac:dyDescent="0.2">
      <c r="B16" s="29" t="s">
        <v>10</v>
      </c>
      <c r="C16" s="30">
        <v>21231</v>
      </c>
      <c r="D16" s="30">
        <v>16059</v>
      </c>
      <c r="E16" s="31">
        <v>75.639395223964954</v>
      </c>
    </row>
    <row r="17" spans="2:5" ht="15.75" customHeight="1" x14ac:dyDescent="0.2">
      <c r="B17" s="29" t="s">
        <v>11</v>
      </c>
      <c r="C17" s="30">
        <v>1651</v>
      </c>
      <c r="D17" s="30">
        <v>1096</v>
      </c>
      <c r="E17" s="31">
        <v>66.384009691096296</v>
      </c>
    </row>
    <row r="18" spans="2:5" s="6" customFormat="1" ht="15.75" customHeight="1" x14ac:dyDescent="0.2">
      <c r="B18" s="25" t="s">
        <v>12</v>
      </c>
      <c r="C18" s="26">
        <v>2961</v>
      </c>
      <c r="D18" s="26">
        <v>1038</v>
      </c>
      <c r="E18" s="28">
        <v>35.055724417426539</v>
      </c>
    </row>
    <row r="19" spans="2:5" ht="15.75" customHeight="1" x14ac:dyDescent="0.2">
      <c r="B19" s="29" t="s">
        <v>13</v>
      </c>
      <c r="C19" s="30">
        <v>1388</v>
      </c>
      <c r="D19" s="30">
        <v>128</v>
      </c>
      <c r="E19" s="31">
        <v>9.2219020172910664</v>
      </c>
    </row>
    <row r="20" spans="2:5" ht="15.75" customHeight="1" x14ac:dyDescent="0.2">
      <c r="B20" s="29" t="s">
        <v>14</v>
      </c>
      <c r="C20" s="30">
        <v>30</v>
      </c>
      <c r="D20" s="30">
        <v>14</v>
      </c>
      <c r="E20" s="31">
        <v>46.666666666666664</v>
      </c>
    </row>
    <row r="21" spans="2:5" ht="15.75" customHeight="1" x14ac:dyDescent="0.2">
      <c r="B21" s="29" t="s">
        <v>15</v>
      </c>
      <c r="C21" s="30">
        <v>1543</v>
      </c>
      <c r="D21" s="30">
        <v>896</v>
      </c>
      <c r="E21" s="31">
        <v>58.068697342838625</v>
      </c>
    </row>
    <row r="22" spans="2:5" s="5" customFormat="1" ht="15.75" customHeight="1" x14ac:dyDescent="0.2">
      <c r="B22" s="25" t="s">
        <v>16</v>
      </c>
      <c r="C22" s="26">
        <v>8277</v>
      </c>
      <c r="D22" s="26">
        <v>3970</v>
      </c>
      <c r="E22" s="27">
        <v>47.964238250573885</v>
      </c>
    </row>
    <row r="23" spans="2:5" s="9" customFormat="1" ht="15.75" customHeight="1" x14ac:dyDescent="0.2">
      <c r="B23" s="29" t="s">
        <v>17</v>
      </c>
      <c r="C23" s="30">
        <v>12</v>
      </c>
      <c r="D23" s="30">
        <v>3</v>
      </c>
      <c r="E23" s="32">
        <v>25</v>
      </c>
    </row>
    <row r="24" spans="2:5" s="9" customFormat="1" ht="15.75" customHeight="1" x14ac:dyDescent="0.2">
      <c r="B24" s="29" t="s">
        <v>18</v>
      </c>
      <c r="C24" s="30">
        <v>8265</v>
      </c>
      <c r="D24" s="30">
        <v>3967</v>
      </c>
      <c r="E24" s="32">
        <v>47.997580157289775</v>
      </c>
    </row>
    <row r="25" spans="2:5" s="5" customFormat="1" ht="15.75" customHeight="1" x14ac:dyDescent="0.2">
      <c r="B25" s="25" t="s">
        <v>19</v>
      </c>
      <c r="C25" s="26">
        <v>9337</v>
      </c>
      <c r="D25" s="26">
        <v>5082</v>
      </c>
      <c r="E25" s="27">
        <v>54.428617328906505</v>
      </c>
    </row>
    <row r="26" spans="2:5" s="5" customFormat="1" ht="15.75" customHeight="1" x14ac:dyDescent="0.2">
      <c r="B26" s="25" t="s">
        <v>20</v>
      </c>
      <c r="C26" s="26">
        <v>7547</v>
      </c>
      <c r="D26" s="26">
        <v>3372</v>
      </c>
      <c r="E26" s="27">
        <v>44.680005300119255</v>
      </c>
    </row>
    <row r="27" spans="2:5" s="9" customFormat="1" ht="15.75" customHeight="1" x14ac:dyDescent="0.2">
      <c r="B27" s="29" t="s">
        <v>21</v>
      </c>
      <c r="C27" s="30">
        <v>6707</v>
      </c>
      <c r="D27" s="30">
        <v>2541</v>
      </c>
      <c r="E27" s="32">
        <v>37.885790964663784</v>
      </c>
    </row>
    <row r="28" spans="2:5" s="9" customFormat="1" ht="15.75" customHeight="1" x14ac:dyDescent="0.2">
      <c r="B28" s="29" t="s">
        <v>22</v>
      </c>
      <c r="C28" s="30">
        <v>840</v>
      </c>
      <c r="D28" s="30">
        <v>831</v>
      </c>
      <c r="E28" s="32">
        <v>98.928571428571431</v>
      </c>
    </row>
    <row r="29" spans="2:5" s="5" customFormat="1" ht="15.75" customHeight="1" x14ac:dyDescent="0.2">
      <c r="B29" s="25" t="s">
        <v>23</v>
      </c>
      <c r="C29" s="26">
        <v>456</v>
      </c>
      <c r="D29" s="26">
        <v>456</v>
      </c>
      <c r="E29" s="27">
        <v>100</v>
      </c>
    </row>
    <row r="30" spans="2:5" s="9" customFormat="1" ht="15.75" customHeight="1" x14ac:dyDescent="0.2">
      <c r="B30" s="29" t="s">
        <v>24</v>
      </c>
      <c r="C30" s="30"/>
      <c r="D30" s="30"/>
      <c r="E30" s="32"/>
    </row>
    <row r="31" spans="2:5" s="9" customFormat="1" ht="15.75" customHeight="1" x14ac:dyDescent="0.2">
      <c r="B31" s="29" t="s">
        <v>25</v>
      </c>
      <c r="C31" s="30">
        <v>443</v>
      </c>
      <c r="D31" s="30">
        <v>443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13</v>
      </c>
      <c r="D35" s="30">
        <v>13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1333</v>
      </c>
      <c r="D36" s="26">
        <v>1254</v>
      </c>
      <c r="E36" s="28">
        <v>94.073518379594901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6325</v>
      </c>
      <c r="D39" s="26">
        <v>6414</v>
      </c>
      <c r="E39" s="27">
        <v>101.40711462450594</v>
      </c>
    </row>
    <row r="40" spans="2:5" s="9" customFormat="1" ht="15.75" customHeight="1" x14ac:dyDescent="0.2">
      <c r="B40" s="29" t="s">
        <v>34</v>
      </c>
      <c r="C40" s="30">
        <v>195</v>
      </c>
      <c r="D40" s="30">
        <v>197</v>
      </c>
      <c r="E40" s="32">
        <v>101.02564102564102</v>
      </c>
    </row>
    <row r="41" spans="2:5" s="9" customFormat="1" ht="15.75" customHeight="1" x14ac:dyDescent="0.2">
      <c r="B41" s="29" t="s">
        <v>35</v>
      </c>
      <c r="C41" s="30">
        <v>6670</v>
      </c>
      <c r="D41" s="30">
        <v>6757</v>
      </c>
      <c r="E41" s="32">
        <v>101.30434782608695</v>
      </c>
    </row>
    <row r="42" spans="2:5" s="9" customFormat="1" ht="15.75" customHeight="1" x14ac:dyDescent="0.2">
      <c r="B42" s="29" t="s">
        <v>36</v>
      </c>
      <c r="C42" s="30">
        <v>-540</v>
      </c>
      <c r="D42" s="30">
        <v>-540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3936</v>
      </c>
      <c r="D43" s="26">
        <v>2774</v>
      </c>
      <c r="E43" s="27">
        <v>70.47764227642277</v>
      </c>
    </row>
    <row r="44" spans="2:5" s="5" customFormat="1" ht="15.75" customHeight="1" x14ac:dyDescent="0.2">
      <c r="B44" s="25" t="s">
        <v>38</v>
      </c>
      <c r="C44" s="26">
        <v>4647</v>
      </c>
      <c r="D44" s="26">
        <v>3975</v>
      </c>
      <c r="E44" s="27">
        <v>85.539057456423492</v>
      </c>
    </row>
    <row r="45" spans="2:5" s="5" customFormat="1" ht="15.75" customHeight="1" x14ac:dyDescent="0.2">
      <c r="B45" s="25" t="s">
        <v>39</v>
      </c>
      <c r="C45" s="26">
        <v>369</v>
      </c>
      <c r="D45" s="26">
        <v>18</v>
      </c>
      <c r="E45" s="27">
        <v>4.8780487804878048</v>
      </c>
    </row>
    <row r="46" spans="2:5" s="5" customFormat="1" ht="15.75" customHeight="1" x14ac:dyDescent="0.2">
      <c r="B46" s="25" t="s">
        <v>40</v>
      </c>
      <c r="C46" s="26">
        <v>24313</v>
      </c>
      <c r="D46" s="26">
        <v>7950</v>
      </c>
      <c r="E46" s="27">
        <v>32.698556327890429</v>
      </c>
    </row>
    <row r="47" spans="2:5" s="5" customFormat="1" ht="15.75" customHeight="1" x14ac:dyDescent="0.2">
      <c r="B47" s="25" t="s">
        <v>41</v>
      </c>
      <c r="C47" s="26">
        <v>2857</v>
      </c>
      <c r="D47" s="26">
        <v>2857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2143</v>
      </c>
      <c r="D48" s="30">
        <v>2143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714</v>
      </c>
      <c r="D50" s="30">
        <v>714</v>
      </c>
      <c r="E50" s="32">
        <v>100</v>
      </c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6516</v>
      </c>
      <c r="D61" s="26">
        <v>841</v>
      </c>
      <c r="E61" s="27">
        <v>12.90669122160835</v>
      </c>
    </row>
    <row r="62" spans="2:5" s="5" customFormat="1" ht="15.75" customHeight="1" x14ac:dyDescent="0.2">
      <c r="B62" s="25" t="s">
        <v>56</v>
      </c>
      <c r="C62" s="26">
        <v>868</v>
      </c>
      <c r="D62" s="26">
        <v>798</v>
      </c>
      <c r="E62" s="27">
        <v>91.935483870967744</v>
      </c>
    </row>
    <row r="63" spans="2:5" s="9" customFormat="1" ht="15.75" customHeight="1" x14ac:dyDescent="0.2">
      <c r="B63" s="29" t="s">
        <v>57</v>
      </c>
      <c r="C63" s="30">
        <v>692</v>
      </c>
      <c r="D63" s="30">
        <v>692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103</v>
      </c>
      <c r="D64" s="30">
        <v>33</v>
      </c>
      <c r="E64" s="32">
        <v>32.038834951456316</v>
      </c>
    </row>
    <row r="65" spans="2:5" s="9" customFormat="1" ht="15.75" customHeight="1" x14ac:dyDescent="0.2">
      <c r="B65" s="29" t="s">
        <v>59</v>
      </c>
      <c r="C65" s="30">
        <v>73</v>
      </c>
      <c r="D65" s="30">
        <v>73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5648</v>
      </c>
      <c r="D66" s="26">
        <v>43</v>
      </c>
      <c r="E66" s="27">
        <v>0.76133144475920678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5639</v>
      </c>
      <c r="D68" s="30">
        <v>34</v>
      </c>
      <c r="E68" s="32">
        <v>0.60294378435892892</v>
      </c>
    </row>
    <row r="69" spans="2:5" s="9" customFormat="1" ht="15.75" customHeight="1" x14ac:dyDescent="0.2">
      <c r="B69" s="29" t="s">
        <v>63</v>
      </c>
      <c r="C69" s="30">
        <v>9</v>
      </c>
      <c r="D69" s="30">
        <v>9</v>
      </c>
      <c r="E69" s="32">
        <v>100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12153</v>
      </c>
      <c r="D71" s="26">
        <v>1577</v>
      </c>
      <c r="E71" s="27">
        <v>12.976219863408211</v>
      </c>
    </row>
    <row r="72" spans="2:5" s="9" customFormat="1" ht="15.75" customHeight="1" x14ac:dyDescent="0.2">
      <c r="B72" s="33" t="s">
        <v>66</v>
      </c>
      <c r="C72" s="34">
        <v>155</v>
      </c>
      <c r="D72" s="34">
        <v>125</v>
      </c>
      <c r="E72" s="32">
        <v>80.645161290322577</v>
      </c>
    </row>
    <row r="73" spans="2:5" s="9" customFormat="1" ht="15.75" customHeight="1" x14ac:dyDescent="0.2">
      <c r="B73" s="33" t="s">
        <v>67</v>
      </c>
      <c r="C73" s="34">
        <v>147</v>
      </c>
      <c r="D73" s="34">
        <v>52</v>
      </c>
      <c r="E73" s="32">
        <v>35.374149659863946</v>
      </c>
    </row>
    <row r="74" spans="2:5" s="9" customFormat="1" ht="15.75" customHeight="1" x14ac:dyDescent="0.2">
      <c r="B74" s="33" t="s">
        <v>68</v>
      </c>
      <c r="C74" s="34">
        <v>439</v>
      </c>
      <c r="D74" s="34">
        <v>239</v>
      </c>
      <c r="E74" s="32">
        <v>54.441913439635535</v>
      </c>
    </row>
    <row r="75" spans="2:5" s="9" customFormat="1" ht="15.75" customHeight="1" x14ac:dyDescent="0.2">
      <c r="B75" s="33" t="s">
        <v>69</v>
      </c>
      <c r="C75" s="34">
        <v>9725</v>
      </c>
      <c r="D75" s="34">
        <v>97</v>
      </c>
      <c r="E75" s="32">
        <v>0.99742930591259626</v>
      </c>
    </row>
    <row r="76" spans="2:5" s="9" customFormat="1" ht="15.75" customHeight="1" x14ac:dyDescent="0.2">
      <c r="B76" s="33" t="s">
        <v>70</v>
      </c>
      <c r="C76" s="34">
        <v>870</v>
      </c>
      <c r="D76" s="34">
        <v>673</v>
      </c>
      <c r="E76" s="32">
        <v>77.356321839080451</v>
      </c>
    </row>
    <row r="77" spans="2:5" s="9" customFormat="1" ht="15.75" customHeight="1" x14ac:dyDescent="0.2">
      <c r="B77" s="33" t="s">
        <v>71</v>
      </c>
      <c r="C77" s="34">
        <v>817</v>
      </c>
      <c r="D77" s="34">
        <v>391</v>
      </c>
      <c r="E77" s="32">
        <v>47.858017135862916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0</v>
      </c>
      <c r="D81" s="30">
        <v>0</v>
      </c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>
        <v>0</v>
      </c>
      <c r="D84" s="30">
        <v>0</v>
      </c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>
        <v>0</v>
      </c>
      <c r="D86" s="30">
        <v>0</v>
      </c>
      <c r="E86" s="32"/>
    </row>
    <row r="87" spans="2:5" s="6" customFormat="1" ht="15.75" customHeight="1" x14ac:dyDescent="0.2">
      <c r="B87" s="25" t="s">
        <v>81</v>
      </c>
      <c r="C87" s="26">
        <v>2787</v>
      </c>
      <c r="D87" s="26">
        <v>2675</v>
      </c>
      <c r="E87" s="27">
        <v>95.981341944743448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72</v>
      </c>
      <c r="D90" s="30">
        <v>72</v>
      </c>
      <c r="E90" s="32">
        <v>100</v>
      </c>
    </row>
    <row r="91" spans="2:5" ht="15.75" customHeight="1" x14ac:dyDescent="0.2">
      <c r="B91" s="29" t="s">
        <v>85</v>
      </c>
      <c r="C91" s="30">
        <v>522</v>
      </c>
      <c r="D91" s="30">
        <v>517</v>
      </c>
      <c r="E91" s="32">
        <v>99.042145593869733</v>
      </c>
    </row>
    <row r="92" spans="2:5" ht="15.75" customHeight="1" x14ac:dyDescent="0.2">
      <c r="B92" s="29" t="s">
        <v>86</v>
      </c>
      <c r="C92" s="30">
        <v>62</v>
      </c>
      <c r="D92" s="30">
        <v>62</v>
      </c>
      <c r="E92" s="32">
        <v>100</v>
      </c>
    </row>
    <row r="93" spans="2:5" ht="15.75" customHeight="1" x14ac:dyDescent="0.2">
      <c r="B93" s="29" t="s">
        <v>87</v>
      </c>
      <c r="C93" s="30">
        <v>449</v>
      </c>
      <c r="D93" s="30">
        <v>449</v>
      </c>
      <c r="E93" s="32">
        <v>100</v>
      </c>
    </row>
    <row r="94" spans="2:5" ht="15.75" customHeight="1" x14ac:dyDescent="0.2">
      <c r="B94" s="29" t="s">
        <v>88</v>
      </c>
      <c r="C94" s="30">
        <v>1682</v>
      </c>
      <c r="D94" s="30">
        <v>1575</v>
      </c>
      <c r="E94" s="32">
        <v>93.638525564803814</v>
      </c>
    </row>
    <row r="95" spans="2:5" s="6" customFormat="1" ht="15.75" customHeight="1" x14ac:dyDescent="0.2">
      <c r="B95" s="25" t="s">
        <v>89</v>
      </c>
      <c r="C95" s="26">
        <v>79</v>
      </c>
      <c r="D95" s="26">
        <v>79</v>
      </c>
      <c r="E95" s="36">
        <v>100</v>
      </c>
    </row>
    <row r="96" spans="2:5" s="6" customFormat="1" ht="15.75" customHeight="1" x14ac:dyDescent="0.2">
      <c r="B96" s="25" t="s">
        <v>90</v>
      </c>
      <c r="C96" s="26">
        <v>64</v>
      </c>
      <c r="D96" s="26">
        <v>64</v>
      </c>
      <c r="E96" s="36">
        <v>100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8</v>
      </c>
      <c r="D100" s="30">
        <v>8</v>
      </c>
      <c r="E100" s="37">
        <v>100</v>
      </c>
    </row>
    <row r="101" spans="2:5" ht="15.75" customHeight="1" x14ac:dyDescent="0.2">
      <c r="B101" s="29" t="s">
        <v>95</v>
      </c>
      <c r="C101" s="30">
        <v>56</v>
      </c>
      <c r="D101" s="30">
        <v>56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15</v>
      </c>
      <c r="D102" s="26">
        <v>15</v>
      </c>
      <c r="E102" s="36">
        <v>100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F1A125E3-7507-4E46-B133-D0AE96C5482C}"/>
    <hyperlink ref="D4" location="Şubat!A1" display="Şubat" xr:uid="{75098782-D1E3-4839-A386-074D33BDA4EB}"/>
    <hyperlink ref="E4" location="Mart!A1" display="Mart" xr:uid="{D2B19BF7-804D-4876-89D3-B27E5F9218A9}"/>
    <hyperlink ref="C5" location="Nisan!A1" display="Nisan" xr:uid="{6281A1FA-079A-49ED-A477-2A709C354920}"/>
    <hyperlink ref="D5" location="Mayıs!A1" display="Mayıs" xr:uid="{CA1CB50B-3F25-4DF7-9453-4CB7C40E8511}"/>
    <hyperlink ref="E5" location="Haziran!A1" display="Haziran" xr:uid="{C1D5AE05-4ADA-497B-BC8D-EFEF80F91BBC}"/>
    <hyperlink ref="C6" location="Temmuz!A1" display="Temmuz" xr:uid="{B7588BE9-99B4-497E-B14E-FC83FE387854}"/>
    <hyperlink ref="D6" location="Ağustos!A1" display="Ağustos" xr:uid="{5EB2A867-FF58-4786-BC26-1CEA91CA20D1}"/>
    <hyperlink ref="E6" location="Eylül!A1" display="Eylül" xr:uid="{156F7419-19E9-4C64-8AF0-F6DE9EE7F265}"/>
    <hyperlink ref="C7" location="Ekim!A1" display="Ekim" xr:uid="{248FF1C3-3C03-4EA5-A207-1C31AD0D80AE}"/>
    <hyperlink ref="D7" location="Kasım!A1" display="Kasım" xr:uid="{FDB37A9B-3158-47C6-BE8F-C0892745C7AC}"/>
    <hyperlink ref="E7" location="Aralık!A1" display="Aralık" xr:uid="{95235DE1-07C3-43A2-8EDC-5BAFA220B01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A9F6-DFAD-45AC-8EB2-EE8B4537A94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5.5" customHeight="1" thickBot="1" x14ac:dyDescent="0.25"/>
    <row r="2" spans="2:7" s="3" customFormat="1" ht="24.75" customHeight="1" thickBot="1" x14ac:dyDescent="0.3">
      <c r="B2" s="16" t="s">
        <v>107</v>
      </c>
      <c r="C2" s="17"/>
      <c r="D2" s="17"/>
      <c r="E2" s="18"/>
    </row>
    <row r="3" spans="2:7" s="3" customFormat="1" ht="18" customHeight="1" x14ac:dyDescent="0.25">
      <c r="B3" s="1"/>
      <c r="C3" s="1"/>
      <c r="D3" s="1"/>
      <c r="E3" s="2"/>
    </row>
    <row r="4" spans="2:7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77614</v>
      </c>
      <c r="D10" s="26">
        <v>39714</v>
      </c>
      <c r="E10" s="27">
        <v>51.168603602442865</v>
      </c>
    </row>
    <row r="11" spans="2:7" s="6" customFormat="1" ht="15.75" customHeight="1" x14ac:dyDescent="0.2">
      <c r="B11" s="25" t="s">
        <v>5</v>
      </c>
      <c r="C11" s="26">
        <v>54651</v>
      </c>
      <c r="D11" s="26">
        <v>33029</v>
      </c>
      <c r="E11" s="28">
        <v>60.436222575982143</v>
      </c>
    </row>
    <row r="12" spans="2:7" s="6" customFormat="1" ht="15.75" customHeight="1" x14ac:dyDescent="0.2">
      <c r="B12" s="25" t="s">
        <v>6</v>
      </c>
      <c r="C12" s="26">
        <v>25600</v>
      </c>
      <c r="D12" s="26">
        <v>15454</v>
      </c>
      <c r="E12" s="28">
        <v>60.3671875</v>
      </c>
      <c r="G12" s="7"/>
    </row>
    <row r="13" spans="2:7" s="6" customFormat="1" ht="15.75" customHeight="1" x14ac:dyDescent="0.2">
      <c r="B13" s="25" t="s">
        <v>7</v>
      </c>
      <c r="C13" s="26">
        <v>22652</v>
      </c>
      <c r="D13" s="26">
        <v>14460</v>
      </c>
      <c r="E13" s="28">
        <v>63.835422920713405</v>
      </c>
    </row>
    <row r="14" spans="2:7" ht="15.75" customHeight="1" x14ac:dyDescent="0.2">
      <c r="B14" s="29" t="s">
        <v>8</v>
      </c>
      <c r="C14" s="30">
        <v>3328</v>
      </c>
      <c r="D14" s="30">
        <v>748</v>
      </c>
      <c r="E14" s="31">
        <v>22.47596153846154</v>
      </c>
    </row>
    <row r="15" spans="2:7" ht="15.75" customHeight="1" x14ac:dyDescent="0.2">
      <c r="B15" s="29" t="s">
        <v>9</v>
      </c>
      <c r="C15" s="30">
        <v>297</v>
      </c>
      <c r="D15" s="30">
        <v>164</v>
      </c>
      <c r="E15" s="31">
        <v>55.218855218855225</v>
      </c>
    </row>
    <row r="16" spans="2:7" ht="15.75" customHeight="1" x14ac:dyDescent="0.2">
      <c r="B16" s="29" t="s">
        <v>10</v>
      </c>
      <c r="C16" s="30">
        <v>17389</v>
      </c>
      <c r="D16" s="30">
        <v>12480</v>
      </c>
      <c r="E16" s="31">
        <v>71.769509460003462</v>
      </c>
    </row>
    <row r="17" spans="2:5" ht="15.75" customHeight="1" x14ac:dyDescent="0.2">
      <c r="B17" s="29" t="s">
        <v>11</v>
      </c>
      <c r="C17" s="30">
        <v>1638</v>
      </c>
      <c r="D17" s="30">
        <v>1068</v>
      </c>
      <c r="E17" s="31">
        <v>65.201465201465197</v>
      </c>
    </row>
    <row r="18" spans="2:5" s="6" customFormat="1" ht="15.75" customHeight="1" x14ac:dyDescent="0.2">
      <c r="B18" s="25" t="s">
        <v>12</v>
      </c>
      <c r="C18" s="26">
        <v>2948</v>
      </c>
      <c r="D18" s="26">
        <v>994</v>
      </c>
      <c r="E18" s="28">
        <v>33.717774762550881</v>
      </c>
    </row>
    <row r="19" spans="2:5" ht="15.75" customHeight="1" x14ac:dyDescent="0.2">
      <c r="B19" s="29" t="s">
        <v>13</v>
      </c>
      <c r="C19" s="30">
        <v>1388</v>
      </c>
      <c r="D19" s="30">
        <v>123</v>
      </c>
      <c r="E19" s="31">
        <v>8.8616714697406334</v>
      </c>
    </row>
    <row r="20" spans="2:5" ht="15.75" customHeight="1" x14ac:dyDescent="0.2">
      <c r="B20" s="29" t="s">
        <v>14</v>
      </c>
      <c r="C20" s="30">
        <v>18</v>
      </c>
      <c r="D20" s="30">
        <v>2</v>
      </c>
      <c r="E20" s="31">
        <v>11.111111111111111</v>
      </c>
    </row>
    <row r="21" spans="2:5" ht="15.75" customHeight="1" x14ac:dyDescent="0.2">
      <c r="B21" s="29" t="s">
        <v>15</v>
      </c>
      <c r="C21" s="30">
        <v>1542</v>
      </c>
      <c r="D21" s="30">
        <v>869</v>
      </c>
      <c r="E21" s="31">
        <v>56.355382619974058</v>
      </c>
    </row>
    <row r="22" spans="2:5" s="5" customFormat="1" ht="15.75" customHeight="1" x14ac:dyDescent="0.2">
      <c r="B22" s="25" t="s">
        <v>16</v>
      </c>
      <c r="C22" s="26">
        <v>8103</v>
      </c>
      <c r="D22" s="26">
        <v>2826</v>
      </c>
      <c r="E22" s="27">
        <v>34.875971862273232</v>
      </c>
    </row>
    <row r="23" spans="2:5" s="9" customFormat="1" ht="15.75" customHeight="1" x14ac:dyDescent="0.2">
      <c r="B23" s="29" t="s">
        <v>17</v>
      </c>
      <c r="C23" s="30">
        <v>12</v>
      </c>
      <c r="D23" s="30">
        <v>3</v>
      </c>
      <c r="E23" s="32">
        <v>25</v>
      </c>
    </row>
    <row r="24" spans="2:5" s="9" customFormat="1" ht="15.75" customHeight="1" x14ac:dyDescent="0.2">
      <c r="B24" s="29" t="s">
        <v>18</v>
      </c>
      <c r="C24" s="30">
        <v>8091</v>
      </c>
      <c r="D24" s="30">
        <v>2823</v>
      </c>
      <c r="E24" s="32">
        <v>34.89061920652577</v>
      </c>
    </row>
    <row r="25" spans="2:5" s="5" customFormat="1" ht="15.75" customHeight="1" x14ac:dyDescent="0.2">
      <c r="B25" s="25" t="s">
        <v>19</v>
      </c>
      <c r="C25" s="26">
        <v>8563</v>
      </c>
      <c r="D25" s="26">
        <v>4439</v>
      </c>
      <c r="E25" s="27">
        <v>51.839308653509285</v>
      </c>
    </row>
    <row r="26" spans="2:5" s="5" customFormat="1" ht="15.75" customHeight="1" x14ac:dyDescent="0.2">
      <c r="B26" s="25" t="s">
        <v>20</v>
      </c>
      <c r="C26" s="26">
        <v>7038</v>
      </c>
      <c r="D26" s="26">
        <v>2965</v>
      </c>
      <c r="E26" s="27">
        <v>42.128445581131004</v>
      </c>
    </row>
    <row r="27" spans="2:5" s="9" customFormat="1" ht="15.75" customHeight="1" x14ac:dyDescent="0.2">
      <c r="B27" s="29" t="s">
        <v>21</v>
      </c>
      <c r="C27" s="30">
        <v>6321</v>
      </c>
      <c r="D27" s="30">
        <v>2297</v>
      </c>
      <c r="E27" s="32">
        <v>36.339186837525702</v>
      </c>
    </row>
    <row r="28" spans="2:5" s="9" customFormat="1" ht="15.75" customHeight="1" x14ac:dyDescent="0.2">
      <c r="B28" s="29" t="s">
        <v>22</v>
      </c>
      <c r="C28" s="30">
        <v>717</v>
      </c>
      <c r="D28" s="30">
        <v>668</v>
      </c>
      <c r="E28" s="32">
        <v>93.165969316596929</v>
      </c>
    </row>
    <row r="29" spans="2:5" s="5" customFormat="1" ht="15.75" customHeight="1" x14ac:dyDescent="0.2">
      <c r="B29" s="25" t="s">
        <v>23</v>
      </c>
      <c r="C29" s="26">
        <v>404</v>
      </c>
      <c r="D29" s="26">
        <v>404</v>
      </c>
      <c r="E29" s="27">
        <v>100</v>
      </c>
    </row>
    <row r="30" spans="2:5" s="9" customFormat="1" ht="15.75" customHeight="1" x14ac:dyDescent="0.2">
      <c r="B30" s="29" t="s">
        <v>24</v>
      </c>
      <c r="C30" s="30"/>
      <c r="D30" s="30"/>
      <c r="E30" s="32"/>
    </row>
    <row r="31" spans="2:5" s="9" customFormat="1" ht="15.75" customHeight="1" x14ac:dyDescent="0.2">
      <c r="B31" s="29" t="s">
        <v>25</v>
      </c>
      <c r="C31" s="30">
        <v>393</v>
      </c>
      <c r="D31" s="30">
        <v>393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11</v>
      </c>
      <c r="D35" s="30">
        <v>11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1120</v>
      </c>
      <c r="D36" s="26">
        <v>1070</v>
      </c>
      <c r="E36" s="28">
        <v>95.535714285714292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1</v>
      </c>
      <c r="D38" s="26">
        <v>0</v>
      </c>
      <c r="E38" s="27"/>
    </row>
    <row r="39" spans="2:5" s="5" customFormat="1" ht="15.75" customHeight="1" x14ac:dyDescent="0.2">
      <c r="B39" s="25" t="s">
        <v>33</v>
      </c>
      <c r="C39" s="26">
        <v>4472</v>
      </c>
      <c r="D39" s="26">
        <v>4561</v>
      </c>
      <c r="E39" s="27">
        <v>101.99016100178891</v>
      </c>
    </row>
    <row r="40" spans="2:5" s="9" customFormat="1" ht="15.75" customHeight="1" x14ac:dyDescent="0.2">
      <c r="B40" s="29" t="s">
        <v>34</v>
      </c>
      <c r="C40" s="30">
        <v>69</v>
      </c>
      <c r="D40" s="30">
        <v>71</v>
      </c>
      <c r="E40" s="32">
        <v>102.89855072463767</v>
      </c>
    </row>
    <row r="41" spans="2:5" s="9" customFormat="1" ht="15.75" customHeight="1" x14ac:dyDescent="0.2">
      <c r="B41" s="29" t="s">
        <v>35</v>
      </c>
      <c r="C41" s="30">
        <v>4913</v>
      </c>
      <c r="D41" s="30">
        <v>5000</v>
      </c>
      <c r="E41" s="32">
        <v>101.77081213108082</v>
      </c>
    </row>
    <row r="42" spans="2:5" s="9" customFormat="1" ht="15.75" customHeight="1" x14ac:dyDescent="0.2">
      <c r="B42" s="29" t="s">
        <v>36</v>
      </c>
      <c r="C42" s="30">
        <v>-510</v>
      </c>
      <c r="D42" s="30">
        <v>-510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3456</v>
      </c>
      <c r="D43" s="26">
        <v>2317</v>
      </c>
      <c r="E43" s="27">
        <v>67.042824074074076</v>
      </c>
    </row>
    <row r="44" spans="2:5" s="5" customFormat="1" ht="15.75" customHeight="1" x14ac:dyDescent="0.2">
      <c r="B44" s="25" t="s">
        <v>38</v>
      </c>
      <c r="C44" s="26">
        <v>4092</v>
      </c>
      <c r="D44" s="26">
        <v>3419</v>
      </c>
      <c r="E44" s="27">
        <v>83.553274682306949</v>
      </c>
    </row>
    <row r="45" spans="2:5" s="5" customFormat="1" ht="15.75" customHeight="1" x14ac:dyDescent="0.2">
      <c r="B45" s="25" t="s">
        <v>39</v>
      </c>
      <c r="C45" s="26">
        <v>365</v>
      </c>
      <c r="D45" s="26">
        <v>13</v>
      </c>
      <c r="E45" s="27">
        <v>3.5616438356164384</v>
      </c>
    </row>
    <row r="46" spans="2:5" s="5" customFormat="1" ht="15.75" customHeight="1" x14ac:dyDescent="0.2">
      <c r="B46" s="25" t="s">
        <v>40</v>
      </c>
      <c r="C46" s="26">
        <v>22885</v>
      </c>
      <c r="D46" s="26">
        <v>6607</v>
      </c>
      <c r="E46" s="27">
        <v>28.870439152283154</v>
      </c>
    </row>
    <row r="47" spans="2:5" s="5" customFormat="1" ht="15.75" customHeight="1" x14ac:dyDescent="0.2">
      <c r="B47" s="25" t="s">
        <v>41</v>
      </c>
      <c r="C47" s="26">
        <v>2447</v>
      </c>
      <c r="D47" s="26">
        <v>2447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1861</v>
      </c>
      <c r="D48" s="30">
        <v>1861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586</v>
      </c>
      <c r="D50" s="30">
        <v>586</v>
      </c>
      <c r="E50" s="32">
        <v>100</v>
      </c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6339</v>
      </c>
      <c r="D61" s="26">
        <v>727</v>
      </c>
      <c r="E61" s="27">
        <v>11.468685912604512</v>
      </c>
    </row>
    <row r="62" spans="2:5" s="5" customFormat="1" ht="15.75" customHeight="1" x14ac:dyDescent="0.2">
      <c r="B62" s="25" t="s">
        <v>56</v>
      </c>
      <c r="C62" s="26">
        <v>716</v>
      </c>
      <c r="D62" s="26">
        <v>688</v>
      </c>
      <c r="E62" s="27">
        <v>96.089385474860336</v>
      </c>
    </row>
    <row r="63" spans="2:5" s="9" customFormat="1" ht="15.75" customHeight="1" x14ac:dyDescent="0.2">
      <c r="B63" s="29" t="s">
        <v>57</v>
      </c>
      <c r="C63" s="30">
        <v>590</v>
      </c>
      <c r="D63" s="30">
        <v>590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59</v>
      </c>
      <c r="D64" s="30">
        <v>31</v>
      </c>
      <c r="E64" s="32">
        <v>52.542372881355938</v>
      </c>
    </row>
    <row r="65" spans="2:5" s="9" customFormat="1" ht="15.75" customHeight="1" x14ac:dyDescent="0.2">
      <c r="B65" s="29" t="s">
        <v>59</v>
      </c>
      <c r="C65" s="30">
        <v>67</v>
      </c>
      <c r="D65" s="30">
        <v>67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5623</v>
      </c>
      <c r="D66" s="26">
        <v>39</v>
      </c>
      <c r="E66" s="27">
        <v>0.6935799395340565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5615</v>
      </c>
      <c r="D68" s="30">
        <v>31</v>
      </c>
      <c r="E68" s="32">
        <v>0.55209260908281388</v>
      </c>
    </row>
    <row r="69" spans="2:5" s="9" customFormat="1" ht="15.75" customHeight="1" x14ac:dyDescent="0.2">
      <c r="B69" s="29" t="s">
        <v>63</v>
      </c>
      <c r="C69" s="30">
        <v>8</v>
      </c>
      <c r="D69" s="30">
        <v>8</v>
      </c>
      <c r="E69" s="32">
        <v>100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11943</v>
      </c>
      <c r="D71" s="26">
        <v>1386</v>
      </c>
      <c r="E71" s="27">
        <v>11.605124340617936</v>
      </c>
    </row>
    <row r="72" spans="2:5" s="9" customFormat="1" ht="15.75" customHeight="1" x14ac:dyDescent="0.2">
      <c r="B72" s="33" t="s">
        <v>66</v>
      </c>
      <c r="C72" s="34">
        <v>122</v>
      </c>
      <c r="D72" s="34">
        <v>91</v>
      </c>
      <c r="E72" s="32">
        <v>74.590163934426229</v>
      </c>
    </row>
    <row r="73" spans="2:5" s="9" customFormat="1" ht="15.75" customHeight="1" x14ac:dyDescent="0.2">
      <c r="B73" s="33" t="s">
        <v>67</v>
      </c>
      <c r="C73" s="34">
        <v>623</v>
      </c>
      <c r="D73" s="34">
        <v>268</v>
      </c>
      <c r="E73" s="32">
        <v>43.017656500802573</v>
      </c>
    </row>
    <row r="74" spans="2:5" s="9" customFormat="1" ht="15.75" customHeight="1" x14ac:dyDescent="0.2">
      <c r="B74" s="33" t="s">
        <v>68</v>
      </c>
      <c r="C74" s="34">
        <v>430</v>
      </c>
      <c r="D74" s="34">
        <v>224</v>
      </c>
      <c r="E74" s="32">
        <v>52.093023255813954</v>
      </c>
    </row>
    <row r="75" spans="2:5" s="9" customFormat="1" ht="15.75" customHeight="1" x14ac:dyDescent="0.2">
      <c r="B75" s="33" t="s">
        <v>69</v>
      </c>
      <c r="C75" s="34">
        <v>9695</v>
      </c>
      <c r="D75" s="34">
        <v>82</v>
      </c>
      <c r="E75" s="32">
        <v>0.84579680247550271</v>
      </c>
    </row>
    <row r="76" spans="2:5" s="9" customFormat="1" ht="15.75" customHeight="1" x14ac:dyDescent="0.2">
      <c r="B76" s="33" t="s">
        <v>70</v>
      </c>
      <c r="C76" s="34">
        <v>795</v>
      </c>
      <c r="D76" s="34">
        <v>596</v>
      </c>
      <c r="E76" s="32">
        <v>74.968553459119491</v>
      </c>
    </row>
    <row r="77" spans="2:5" s="9" customFormat="1" ht="15.75" customHeight="1" x14ac:dyDescent="0.2">
      <c r="B77" s="33" t="s">
        <v>71</v>
      </c>
      <c r="C77" s="34">
        <v>278</v>
      </c>
      <c r="D77" s="34">
        <v>125</v>
      </c>
      <c r="E77" s="32">
        <v>44.964028776978417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0</v>
      </c>
      <c r="D81" s="30">
        <v>0</v>
      </c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>
        <v>0</v>
      </c>
      <c r="D84" s="30">
        <v>0</v>
      </c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>
        <v>0</v>
      </c>
      <c r="D86" s="30">
        <v>0</v>
      </c>
      <c r="E86" s="32"/>
    </row>
    <row r="87" spans="2:5" s="6" customFormat="1" ht="15.75" customHeight="1" x14ac:dyDescent="0.2">
      <c r="B87" s="25" t="s">
        <v>81</v>
      </c>
      <c r="C87" s="26">
        <v>2156</v>
      </c>
      <c r="D87" s="26">
        <v>2047</v>
      </c>
      <c r="E87" s="27">
        <v>94.944341372912803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60</v>
      </c>
      <c r="D90" s="30">
        <v>60</v>
      </c>
      <c r="E90" s="32">
        <v>100</v>
      </c>
    </row>
    <row r="91" spans="2:5" ht="15.75" customHeight="1" x14ac:dyDescent="0.2">
      <c r="B91" s="29" t="s">
        <v>85</v>
      </c>
      <c r="C91" s="30">
        <v>438</v>
      </c>
      <c r="D91" s="30">
        <v>435</v>
      </c>
      <c r="E91" s="32">
        <v>99.315068493150676</v>
      </c>
    </row>
    <row r="92" spans="2:5" ht="15.75" customHeight="1" x14ac:dyDescent="0.2">
      <c r="B92" s="29" t="s">
        <v>86</v>
      </c>
      <c r="C92" s="30">
        <v>48</v>
      </c>
      <c r="D92" s="30">
        <v>48</v>
      </c>
      <c r="E92" s="32">
        <v>100</v>
      </c>
    </row>
    <row r="93" spans="2:5" ht="15.75" customHeight="1" x14ac:dyDescent="0.2">
      <c r="B93" s="29" t="s">
        <v>87</v>
      </c>
      <c r="C93" s="30">
        <v>117</v>
      </c>
      <c r="D93" s="30">
        <v>117</v>
      </c>
      <c r="E93" s="32">
        <v>100</v>
      </c>
    </row>
    <row r="94" spans="2:5" ht="15.75" customHeight="1" x14ac:dyDescent="0.2">
      <c r="B94" s="29" t="s">
        <v>88</v>
      </c>
      <c r="C94" s="30">
        <v>1493</v>
      </c>
      <c r="D94" s="30">
        <v>1387</v>
      </c>
      <c r="E94" s="32">
        <v>92.900200937709315</v>
      </c>
    </row>
    <row r="95" spans="2:5" s="6" customFormat="1" ht="15.75" customHeight="1" x14ac:dyDescent="0.2">
      <c r="B95" s="25" t="s">
        <v>89</v>
      </c>
      <c r="C95" s="26">
        <v>78</v>
      </c>
      <c r="D95" s="26">
        <v>78</v>
      </c>
      <c r="E95" s="36">
        <v>100</v>
      </c>
    </row>
    <row r="96" spans="2:5" s="6" customFormat="1" ht="15.75" customHeight="1" x14ac:dyDescent="0.2">
      <c r="B96" s="25" t="s">
        <v>90</v>
      </c>
      <c r="C96" s="26">
        <v>63</v>
      </c>
      <c r="D96" s="26">
        <v>63</v>
      </c>
      <c r="E96" s="36">
        <v>100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7</v>
      </c>
      <c r="D100" s="30">
        <v>7</v>
      </c>
      <c r="E100" s="37">
        <v>100</v>
      </c>
    </row>
    <row r="101" spans="2:5" ht="15.75" customHeight="1" x14ac:dyDescent="0.2">
      <c r="B101" s="29" t="s">
        <v>95</v>
      </c>
      <c r="C101" s="30">
        <v>56</v>
      </c>
      <c r="D101" s="30">
        <v>56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15</v>
      </c>
      <c r="D102" s="26">
        <v>15</v>
      </c>
      <c r="E102" s="36">
        <v>100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4B9A262F-F06F-4E8E-8239-0B2455261728}"/>
    <hyperlink ref="D4" location="Şubat!A1" display="Şubat" xr:uid="{91533AB3-B1A1-4795-9C97-236C68CF05F0}"/>
    <hyperlink ref="E4" location="Mart!A1" display="Mart" xr:uid="{127006E2-C0D7-4B91-B722-3B858F37C6C0}"/>
    <hyperlink ref="C5" location="Nisan!A1" display="Nisan" xr:uid="{7AC66F47-61DB-4F7C-89E4-E698AF577A21}"/>
    <hyperlink ref="D5" location="Mayıs!A1" display="Mayıs" xr:uid="{4731B85F-46C3-4EAA-AA7D-93AE402D7C33}"/>
    <hyperlink ref="E5" location="Haziran!A1" display="Haziran" xr:uid="{9813ED7B-69EC-4DFA-A66C-2C07D23DFA90}"/>
    <hyperlink ref="C6" location="Temmuz!A1" display="Temmuz" xr:uid="{C889935E-7629-4B46-B102-6799BC27C517}"/>
    <hyperlink ref="D6" location="Ağustos!A1" display="Ağustos" xr:uid="{6AA9C2D3-5785-4C1F-9F1D-0423143CB7F8}"/>
    <hyperlink ref="E6" location="Eylül!A1" display="Eylül" xr:uid="{50A2DE62-C398-4D46-9FB1-98326BA239DB}"/>
    <hyperlink ref="C7" location="Ekim!A1" display="Ekim" xr:uid="{5CC6B743-6115-484E-958D-C10F4037FEFD}"/>
    <hyperlink ref="D7" location="Kasım!A1" display="Kasım" xr:uid="{96973074-A0EF-4FF9-840C-CFE555AA7B6F}"/>
    <hyperlink ref="E7" location="Aralık!A1" display="Aralık" xr:uid="{75F6388B-43C8-443E-BBE2-F291AAD46F4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8790-5FDB-4138-A552-1B7F0961B49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5.5" customHeight="1" thickBot="1" x14ac:dyDescent="0.25"/>
    <row r="2" spans="2:7" s="3" customFormat="1" ht="24.75" customHeight="1" thickBot="1" x14ac:dyDescent="0.3">
      <c r="B2" s="16" t="s">
        <v>190</v>
      </c>
      <c r="C2" s="17"/>
      <c r="D2" s="17"/>
      <c r="E2" s="18"/>
    </row>
    <row r="3" spans="2:7" s="3" customFormat="1" ht="18" customHeight="1" x14ac:dyDescent="0.25">
      <c r="B3" s="1"/>
      <c r="C3" s="1"/>
      <c r="D3" s="1"/>
      <c r="E3" s="2"/>
    </row>
    <row r="4" spans="2:7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69494</v>
      </c>
      <c r="D10" s="26">
        <v>34329</v>
      </c>
      <c r="E10" s="27">
        <v>49.398509223817882</v>
      </c>
    </row>
    <row r="11" spans="2:7" s="6" customFormat="1" ht="15.75" customHeight="1" x14ac:dyDescent="0.2">
      <c r="B11" s="25" t="s">
        <v>5</v>
      </c>
      <c r="C11" s="26">
        <v>48568</v>
      </c>
      <c r="D11" s="26">
        <v>28754</v>
      </c>
      <c r="E11" s="28">
        <v>59.203590841706479</v>
      </c>
    </row>
    <row r="12" spans="2:7" s="6" customFormat="1" ht="15.75" customHeight="1" x14ac:dyDescent="0.2">
      <c r="B12" s="25" t="s">
        <v>6</v>
      </c>
      <c r="C12" s="26">
        <v>22985</v>
      </c>
      <c r="D12" s="26">
        <v>13579</v>
      </c>
      <c r="E12" s="28">
        <v>59.077659343049817</v>
      </c>
      <c r="G12" s="7"/>
    </row>
    <row r="13" spans="2:7" s="6" customFormat="1" ht="15.75" customHeight="1" x14ac:dyDescent="0.2">
      <c r="B13" s="25" t="s">
        <v>7</v>
      </c>
      <c r="C13" s="26">
        <v>19985</v>
      </c>
      <c r="D13" s="26">
        <v>12617</v>
      </c>
      <c r="E13" s="28">
        <v>63.132349261946466</v>
      </c>
    </row>
    <row r="14" spans="2:7" ht="15.75" customHeight="1" x14ac:dyDescent="0.2">
      <c r="B14" s="29" t="s">
        <v>8</v>
      </c>
      <c r="C14" s="30">
        <v>3240</v>
      </c>
      <c r="D14" s="30">
        <v>733</v>
      </c>
      <c r="E14" s="31">
        <v>22.623456790123456</v>
      </c>
    </row>
    <row r="15" spans="2:7" ht="15.75" customHeight="1" x14ac:dyDescent="0.2">
      <c r="B15" s="29" t="s">
        <v>9</v>
      </c>
      <c r="C15" s="30">
        <v>296</v>
      </c>
      <c r="D15" s="30">
        <v>133</v>
      </c>
      <c r="E15" s="31">
        <v>44.932432432432435</v>
      </c>
    </row>
    <row r="16" spans="2:7" ht="15.75" customHeight="1" x14ac:dyDescent="0.2">
      <c r="B16" s="29" t="s">
        <v>10</v>
      </c>
      <c r="C16" s="30">
        <v>14742</v>
      </c>
      <c r="D16" s="30">
        <v>10717</v>
      </c>
      <c r="E16" s="31">
        <v>72.697056030389362</v>
      </c>
    </row>
    <row r="17" spans="2:5" ht="15.75" customHeight="1" x14ac:dyDescent="0.2">
      <c r="B17" s="29" t="s">
        <v>11</v>
      </c>
      <c r="C17" s="30">
        <v>1707</v>
      </c>
      <c r="D17" s="30">
        <v>1034</v>
      </c>
      <c r="E17" s="31">
        <v>60.574106619800816</v>
      </c>
    </row>
    <row r="18" spans="2:5" s="6" customFormat="1" ht="15.75" customHeight="1" x14ac:dyDescent="0.2">
      <c r="B18" s="25" t="s">
        <v>12</v>
      </c>
      <c r="C18" s="26">
        <v>3000</v>
      </c>
      <c r="D18" s="26">
        <v>962</v>
      </c>
      <c r="E18" s="28">
        <v>32.066666666666663</v>
      </c>
    </row>
    <row r="19" spans="2:5" ht="15.75" customHeight="1" x14ac:dyDescent="0.2">
      <c r="B19" s="29" t="s">
        <v>13</v>
      </c>
      <c r="C19" s="30">
        <v>1376</v>
      </c>
      <c r="D19" s="30">
        <v>107</v>
      </c>
      <c r="E19" s="31">
        <v>7.7761627906976747</v>
      </c>
    </row>
    <row r="20" spans="2:5" ht="15.75" customHeight="1" x14ac:dyDescent="0.2">
      <c r="B20" s="29" t="s">
        <v>14</v>
      </c>
      <c r="C20" s="30">
        <v>18</v>
      </c>
      <c r="D20" s="30">
        <v>2</v>
      </c>
      <c r="E20" s="31">
        <v>11.111111111111111</v>
      </c>
    </row>
    <row r="21" spans="2:5" ht="15.75" customHeight="1" x14ac:dyDescent="0.2">
      <c r="B21" s="29" t="s">
        <v>15</v>
      </c>
      <c r="C21" s="30">
        <v>1606</v>
      </c>
      <c r="D21" s="30">
        <v>853</v>
      </c>
      <c r="E21" s="31">
        <v>53.11332503113325</v>
      </c>
    </row>
    <row r="22" spans="2:5" s="5" customFormat="1" ht="15.75" customHeight="1" x14ac:dyDescent="0.2">
      <c r="B22" s="25" t="s">
        <v>16</v>
      </c>
      <c r="C22" s="26">
        <v>7133</v>
      </c>
      <c r="D22" s="26">
        <v>2691</v>
      </c>
      <c r="E22" s="27">
        <v>37.726061965512407</v>
      </c>
    </row>
    <row r="23" spans="2:5" s="9" customFormat="1" ht="15.75" customHeight="1" x14ac:dyDescent="0.2">
      <c r="B23" s="29" t="s">
        <v>17</v>
      </c>
      <c r="C23" s="30">
        <v>12</v>
      </c>
      <c r="D23" s="30">
        <v>3</v>
      </c>
      <c r="E23" s="32">
        <v>25</v>
      </c>
    </row>
    <row r="24" spans="2:5" s="9" customFormat="1" ht="15.75" customHeight="1" x14ac:dyDescent="0.2">
      <c r="B24" s="29" t="s">
        <v>18</v>
      </c>
      <c r="C24" s="30">
        <v>7121</v>
      </c>
      <c r="D24" s="30">
        <v>2688</v>
      </c>
      <c r="E24" s="32">
        <v>37.747507372560037</v>
      </c>
    </row>
    <row r="25" spans="2:5" s="5" customFormat="1" ht="15.75" customHeight="1" x14ac:dyDescent="0.2">
      <c r="B25" s="25" t="s">
        <v>19</v>
      </c>
      <c r="C25" s="26">
        <v>7742</v>
      </c>
      <c r="D25" s="26">
        <v>3783</v>
      </c>
      <c r="E25" s="27">
        <v>48.86334280547662</v>
      </c>
    </row>
    <row r="26" spans="2:5" s="5" customFormat="1" ht="15.75" customHeight="1" x14ac:dyDescent="0.2">
      <c r="B26" s="25" t="s">
        <v>20</v>
      </c>
      <c r="C26" s="26">
        <v>6475</v>
      </c>
      <c r="D26" s="26">
        <v>2556</v>
      </c>
      <c r="E26" s="27">
        <v>39.474903474903471</v>
      </c>
    </row>
    <row r="27" spans="2:5" s="9" customFormat="1" ht="15.75" customHeight="1" x14ac:dyDescent="0.2">
      <c r="B27" s="29" t="s">
        <v>21</v>
      </c>
      <c r="C27" s="30">
        <v>5862</v>
      </c>
      <c r="D27" s="30">
        <v>1955</v>
      </c>
      <c r="E27" s="32">
        <v>33.350392357557148</v>
      </c>
    </row>
    <row r="28" spans="2:5" s="9" customFormat="1" ht="15.75" customHeight="1" x14ac:dyDescent="0.2">
      <c r="B28" s="29" t="s">
        <v>22</v>
      </c>
      <c r="C28" s="30">
        <v>613</v>
      </c>
      <c r="D28" s="30">
        <v>601</v>
      </c>
      <c r="E28" s="32">
        <v>98.042414355628054</v>
      </c>
    </row>
    <row r="29" spans="2:5" s="5" customFormat="1" ht="15.75" customHeight="1" x14ac:dyDescent="0.2">
      <c r="B29" s="25" t="s">
        <v>23</v>
      </c>
      <c r="C29" s="26">
        <v>351</v>
      </c>
      <c r="D29" s="26">
        <v>351</v>
      </c>
      <c r="E29" s="27">
        <v>100</v>
      </c>
    </row>
    <row r="30" spans="2:5" s="9" customFormat="1" ht="15.75" customHeight="1" x14ac:dyDescent="0.2">
      <c r="B30" s="29" t="s">
        <v>24</v>
      </c>
      <c r="C30" s="30"/>
      <c r="D30" s="30"/>
      <c r="E30" s="32"/>
    </row>
    <row r="31" spans="2:5" s="9" customFormat="1" ht="15.75" customHeight="1" x14ac:dyDescent="0.2">
      <c r="B31" s="29" t="s">
        <v>25</v>
      </c>
      <c r="C31" s="30">
        <v>343</v>
      </c>
      <c r="D31" s="30">
        <v>343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8</v>
      </c>
      <c r="D35" s="30">
        <v>8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916</v>
      </c>
      <c r="D36" s="26">
        <v>876</v>
      </c>
      <c r="E36" s="28">
        <v>95.633187772925766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/>
      <c r="D38" s="26"/>
      <c r="E38" s="27"/>
    </row>
    <row r="39" spans="2:5" s="5" customFormat="1" ht="15.75" customHeight="1" x14ac:dyDescent="0.2">
      <c r="B39" s="25" t="s">
        <v>33</v>
      </c>
      <c r="C39" s="26">
        <v>3741</v>
      </c>
      <c r="D39" s="26">
        <v>3830</v>
      </c>
      <c r="E39" s="27">
        <v>102.37904303662123</v>
      </c>
    </row>
    <row r="40" spans="2:5" s="9" customFormat="1" ht="15.75" customHeight="1" x14ac:dyDescent="0.2">
      <c r="B40" s="29" t="s">
        <v>34</v>
      </c>
      <c r="C40" s="30">
        <v>14</v>
      </c>
      <c r="D40" s="30">
        <v>16</v>
      </c>
      <c r="E40" s="32">
        <v>114.28571428571428</v>
      </c>
    </row>
    <row r="41" spans="2:5" s="9" customFormat="1" ht="15.75" customHeight="1" x14ac:dyDescent="0.2">
      <c r="B41" s="29" t="s">
        <v>35</v>
      </c>
      <c r="C41" s="30">
        <v>4074</v>
      </c>
      <c r="D41" s="30">
        <v>4161</v>
      </c>
      <c r="E41" s="32">
        <v>102.13549337260676</v>
      </c>
    </row>
    <row r="42" spans="2:5" s="9" customFormat="1" ht="15.75" customHeight="1" x14ac:dyDescent="0.2">
      <c r="B42" s="29" t="s">
        <v>36</v>
      </c>
      <c r="C42" s="30">
        <v>-347</v>
      </c>
      <c r="D42" s="30">
        <v>-347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3096</v>
      </c>
      <c r="D43" s="26">
        <v>2022</v>
      </c>
      <c r="E43" s="27">
        <v>65.310077519379846</v>
      </c>
    </row>
    <row r="44" spans="2:5" s="5" customFormat="1" ht="15.75" customHeight="1" x14ac:dyDescent="0.2">
      <c r="B44" s="25" t="s">
        <v>38</v>
      </c>
      <c r="C44" s="26">
        <v>3509</v>
      </c>
      <c r="D44" s="26">
        <v>2838</v>
      </c>
      <c r="E44" s="27">
        <v>80.877742946708466</v>
      </c>
    </row>
    <row r="45" spans="2:5" s="5" customFormat="1" ht="15.75" customHeight="1" x14ac:dyDescent="0.2">
      <c r="B45" s="25" t="s">
        <v>39</v>
      </c>
      <c r="C45" s="26">
        <v>362</v>
      </c>
      <c r="D45" s="26">
        <v>11</v>
      </c>
      <c r="E45" s="27">
        <v>3.0386740331491713</v>
      </c>
    </row>
    <row r="46" spans="2:5" s="5" customFormat="1" ht="15.75" customHeight="1" x14ac:dyDescent="0.2">
      <c r="B46" s="25" t="s">
        <v>40</v>
      </c>
      <c r="C46" s="26">
        <v>20864</v>
      </c>
      <c r="D46" s="26">
        <v>5513</v>
      </c>
      <c r="E46" s="27">
        <v>26.423504601226995</v>
      </c>
    </row>
    <row r="47" spans="2:5" s="5" customFormat="1" ht="15.75" customHeight="1" x14ac:dyDescent="0.2">
      <c r="B47" s="25" t="s">
        <v>41</v>
      </c>
      <c r="C47" s="26">
        <v>2028</v>
      </c>
      <c r="D47" s="26">
        <v>2028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1646</v>
      </c>
      <c r="D48" s="30">
        <v>1646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382</v>
      </c>
      <c r="D50" s="30">
        <v>382</v>
      </c>
      <c r="E50" s="32">
        <v>100</v>
      </c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6007</v>
      </c>
      <c r="D61" s="26">
        <v>603</v>
      </c>
      <c r="E61" s="27">
        <v>10.038288663226236</v>
      </c>
    </row>
    <row r="62" spans="2:5" s="5" customFormat="1" ht="15.75" customHeight="1" x14ac:dyDescent="0.2">
      <c r="B62" s="25" t="s">
        <v>56</v>
      </c>
      <c r="C62" s="26">
        <v>599</v>
      </c>
      <c r="D62" s="26">
        <v>570</v>
      </c>
      <c r="E62" s="27">
        <v>95.158597662771285</v>
      </c>
    </row>
    <row r="63" spans="2:5" s="9" customFormat="1" ht="15.75" customHeight="1" x14ac:dyDescent="0.2">
      <c r="B63" s="29" t="s">
        <v>57</v>
      </c>
      <c r="C63" s="30">
        <v>492</v>
      </c>
      <c r="D63" s="30">
        <v>492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57</v>
      </c>
      <c r="D64" s="30">
        <v>28</v>
      </c>
      <c r="E64" s="32">
        <v>49.122807017543856</v>
      </c>
    </row>
    <row r="65" spans="2:5" s="9" customFormat="1" ht="15.75" customHeight="1" x14ac:dyDescent="0.2">
      <c r="B65" s="29" t="s">
        <v>59</v>
      </c>
      <c r="C65" s="30">
        <v>50</v>
      </c>
      <c r="D65" s="30">
        <v>50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5408</v>
      </c>
      <c r="D66" s="26">
        <v>33</v>
      </c>
      <c r="E66" s="27">
        <v>0.61020710059171601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5401</v>
      </c>
      <c r="D68" s="30">
        <v>26</v>
      </c>
      <c r="E68" s="32">
        <v>0.48139233475282356</v>
      </c>
    </row>
    <row r="69" spans="2:5" s="9" customFormat="1" ht="15.75" customHeight="1" x14ac:dyDescent="0.2">
      <c r="B69" s="29" t="s">
        <v>63</v>
      </c>
      <c r="C69" s="30">
        <v>7</v>
      </c>
      <c r="D69" s="30">
        <v>7</v>
      </c>
      <c r="E69" s="32">
        <v>100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11046</v>
      </c>
      <c r="D71" s="26">
        <v>1197</v>
      </c>
      <c r="E71" s="27">
        <v>10.836501901140684</v>
      </c>
    </row>
    <row r="72" spans="2:5" s="9" customFormat="1" ht="15.75" customHeight="1" x14ac:dyDescent="0.2">
      <c r="B72" s="33" t="s">
        <v>66</v>
      </c>
      <c r="C72" s="34">
        <v>110</v>
      </c>
      <c r="D72" s="34">
        <v>78</v>
      </c>
      <c r="E72" s="32">
        <v>70.909090909090907</v>
      </c>
    </row>
    <row r="73" spans="2:5" s="9" customFormat="1" ht="15.75" customHeight="1" x14ac:dyDescent="0.2">
      <c r="B73" s="33" t="s">
        <v>67</v>
      </c>
      <c r="C73" s="34">
        <v>578</v>
      </c>
      <c r="D73" s="34">
        <v>221</v>
      </c>
      <c r="E73" s="32">
        <v>38.235294117647058</v>
      </c>
    </row>
    <row r="74" spans="2:5" s="9" customFormat="1" ht="15.75" customHeight="1" x14ac:dyDescent="0.2">
      <c r="B74" s="33" t="s">
        <v>68</v>
      </c>
      <c r="C74" s="34">
        <v>414</v>
      </c>
      <c r="D74" s="34">
        <v>200</v>
      </c>
      <c r="E74" s="32">
        <v>48.309178743961354</v>
      </c>
    </row>
    <row r="75" spans="2:5" s="9" customFormat="1" ht="15.75" customHeight="1" x14ac:dyDescent="0.2">
      <c r="B75" s="33" t="s">
        <v>69</v>
      </c>
      <c r="C75" s="34">
        <v>9018</v>
      </c>
      <c r="D75" s="34">
        <v>68</v>
      </c>
      <c r="E75" s="32">
        <v>0.75404746063428707</v>
      </c>
    </row>
    <row r="76" spans="2:5" s="9" customFormat="1" ht="15.75" customHeight="1" x14ac:dyDescent="0.2">
      <c r="B76" s="33" t="s">
        <v>70</v>
      </c>
      <c r="C76" s="34">
        <v>689</v>
      </c>
      <c r="D76" s="34">
        <v>512</v>
      </c>
      <c r="E76" s="32">
        <v>74.310595065312043</v>
      </c>
    </row>
    <row r="77" spans="2:5" s="9" customFormat="1" ht="15.75" customHeight="1" x14ac:dyDescent="0.2">
      <c r="B77" s="33" t="s">
        <v>71</v>
      </c>
      <c r="C77" s="34">
        <v>237</v>
      </c>
      <c r="D77" s="34">
        <v>118</v>
      </c>
      <c r="E77" s="32">
        <v>49.789029535864984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0</v>
      </c>
      <c r="D81" s="30">
        <v>0</v>
      </c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>
        <v>0</v>
      </c>
      <c r="D84" s="30">
        <v>0</v>
      </c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>
        <v>0</v>
      </c>
      <c r="D86" s="30">
        <v>0</v>
      </c>
      <c r="E86" s="32"/>
    </row>
    <row r="87" spans="2:5" s="6" customFormat="1" ht="15.75" customHeight="1" x14ac:dyDescent="0.2">
      <c r="B87" s="25" t="s">
        <v>81</v>
      </c>
      <c r="C87" s="26">
        <v>1783</v>
      </c>
      <c r="D87" s="26">
        <v>1685</v>
      </c>
      <c r="E87" s="27">
        <v>94.503645541222653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47</v>
      </c>
      <c r="D90" s="30">
        <v>47</v>
      </c>
      <c r="E90" s="32">
        <v>100</v>
      </c>
    </row>
    <row r="91" spans="2:5" ht="15.75" customHeight="1" x14ac:dyDescent="0.2">
      <c r="B91" s="29" t="s">
        <v>85</v>
      </c>
      <c r="C91" s="30">
        <v>352</v>
      </c>
      <c r="D91" s="30">
        <v>351</v>
      </c>
      <c r="E91" s="32">
        <v>99.715909090909093</v>
      </c>
    </row>
    <row r="92" spans="2:5" ht="15.75" customHeight="1" x14ac:dyDescent="0.2">
      <c r="B92" s="29" t="s">
        <v>86</v>
      </c>
      <c r="C92" s="30">
        <v>38</v>
      </c>
      <c r="D92" s="30">
        <v>38</v>
      </c>
      <c r="E92" s="32">
        <v>100</v>
      </c>
    </row>
    <row r="93" spans="2:5" ht="15.75" customHeight="1" x14ac:dyDescent="0.2">
      <c r="B93" s="29" t="s">
        <v>87</v>
      </c>
      <c r="C93" s="30">
        <v>65</v>
      </c>
      <c r="D93" s="30">
        <v>65</v>
      </c>
      <c r="E93" s="32">
        <v>100</v>
      </c>
    </row>
    <row r="94" spans="2:5" ht="15.75" customHeight="1" x14ac:dyDescent="0.2">
      <c r="B94" s="29" t="s">
        <v>88</v>
      </c>
      <c r="C94" s="30">
        <v>1281</v>
      </c>
      <c r="D94" s="30">
        <v>1184</v>
      </c>
      <c r="E94" s="32">
        <v>92.427790788446529</v>
      </c>
    </row>
    <row r="95" spans="2:5" s="6" customFormat="1" ht="15.75" customHeight="1" x14ac:dyDescent="0.2">
      <c r="B95" s="25" t="s">
        <v>89</v>
      </c>
      <c r="C95" s="26">
        <v>62</v>
      </c>
      <c r="D95" s="26">
        <v>62</v>
      </c>
      <c r="E95" s="36">
        <v>100</v>
      </c>
    </row>
    <row r="96" spans="2:5" s="6" customFormat="1" ht="15.75" customHeight="1" x14ac:dyDescent="0.2">
      <c r="B96" s="25" t="s">
        <v>90</v>
      </c>
      <c r="C96" s="26">
        <v>62</v>
      </c>
      <c r="D96" s="26">
        <v>62</v>
      </c>
      <c r="E96" s="36">
        <v>100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6</v>
      </c>
      <c r="D100" s="30">
        <v>6</v>
      </c>
      <c r="E100" s="37"/>
    </row>
    <row r="101" spans="2:5" ht="15.75" customHeight="1" x14ac:dyDescent="0.2">
      <c r="B101" s="29" t="s">
        <v>95</v>
      </c>
      <c r="C101" s="30">
        <v>56</v>
      </c>
      <c r="D101" s="30">
        <v>56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0</v>
      </c>
      <c r="D102" s="26">
        <v>0</v>
      </c>
      <c r="E102" s="36"/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/>
      <c r="D111" s="30"/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AF46994B-7F6F-4596-A682-0F144871608F}"/>
    <hyperlink ref="D4" location="Şubat!A1" display="Şubat" xr:uid="{DE2E813B-65B0-4FA8-9D31-E3355DBEEE75}"/>
    <hyperlink ref="E4" location="Mart!A1" display="Mart" xr:uid="{915ECBEA-9D54-4869-813A-857383DEC848}"/>
    <hyperlink ref="C5" location="Nisan!A1" display="Nisan" xr:uid="{DA564584-A9D6-4EBA-9940-DCB1958C9E6C}"/>
    <hyperlink ref="D5" location="Mayıs!A1" display="Mayıs" xr:uid="{134B1D84-F5B3-4EB9-BC04-B6AD533A20E8}"/>
    <hyperlink ref="E5" location="Haziran!A1" display="Haziran" xr:uid="{B13720BC-C79B-45B5-9A6C-6AE0A710575A}"/>
    <hyperlink ref="C6" location="Temmuz!A1" display="Temmuz" xr:uid="{A108642E-0519-4B21-91EE-762FB9D9A894}"/>
    <hyperlink ref="D6" location="Ağustos!A1" display="Ağustos" xr:uid="{012480E4-B03C-40BC-BDE3-752900FE5F60}"/>
    <hyperlink ref="E6" location="Eylül!A1" display="Eylül" xr:uid="{03FF458A-70ED-4588-BE50-E317B8BE699F}"/>
    <hyperlink ref="C7" location="Ekim!A1" display="Ekim" xr:uid="{DBB75EE6-1633-4B16-8E27-DBDA0A3310EC}"/>
    <hyperlink ref="D7" location="Kasım!A1" display="Kasım" xr:uid="{B918C106-CBC1-43A1-9F08-550D13BA1098}"/>
    <hyperlink ref="E7" location="Aralık!A1" display="Aralık" xr:uid="{E0DB37D9-6475-4872-912F-1639A8F9FC5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B4D0-16E0-4466-9BC7-EAD4A0E66C1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5.5" customHeight="1" thickBot="1" x14ac:dyDescent="0.25"/>
    <row r="2" spans="2:7" s="3" customFormat="1" ht="24.75" customHeight="1" thickBot="1" x14ac:dyDescent="0.3">
      <c r="B2" s="16" t="s">
        <v>189</v>
      </c>
      <c r="C2" s="17"/>
      <c r="D2" s="17"/>
      <c r="E2" s="18"/>
    </row>
    <row r="3" spans="2:7" s="3" customFormat="1" ht="18" customHeight="1" x14ac:dyDescent="0.25">
      <c r="B3" s="1"/>
      <c r="C3" s="1"/>
      <c r="D3" s="1"/>
      <c r="E3" s="2"/>
    </row>
    <row r="4" spans="2:7" s="3" customFormat="1" ht="18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61457</v>
      </c>
      <c r="D10" s="26">
        <v>26871</v>
      </c>
      <c r="E10" s="27">
        <v>43.723253657028494</v>
      </c>
    </row>
    <row r="11" spans="2:7" s="6" customFormat="1" ht="15.75" customHeight="1" x14ac:dyDescent="0.2">
      <c r="B11" s="25" t="s">
        <v>5</v>
      </c>
      <c r="C11" s="26">
        <v>41497</v>
      </c>
      <c r="D11" s="26">
        <v>22200</v>
      </c>
      <c r="E11" s="28">
        <v>53.497843217581995</v>
      </c>
    </row>
    <row r="12" spans="2:7" s="6" customFormat="1" ht="15.75" customHeight="1" x14ac:dyDescent="0.2">
      <c r="B12" s="25" t="s">
        <v>6</v>
      </c>
      <c r="C12" s="26">
        <v>20555</v>
      </c>
      <c r="D12" s="26">
        <v>10938</v>
      </c>
      <c r="E12" s="28">
        <v>53.21333009000243</v>
      </c>
      <c r="G12" s="7"/>
    </row>
    <row r="13" spans="2:7" s="6" customFormat="1" ht="15.75" customHeight="1" x14ac:dyDescent="0.2">
      <c r="B13" s="25" t="s">
        <v>7</v>
      </c>
      <c r="C13" s="26">
        <v>17795</v>
      </c>
      <c r="D13" s="26">
        <v>10234</v>
      </c>
      <c r="E13" s="28">
        <v>57.510536667603262</v>
      </c>
    </row>
    <row r="14" spans="2:7" ht="15.75" customHeight="1" x14ac:dyDescent="0.2">
      <c r="B14" s="29" t="s">
        <v>8</v>
      </c>
      <c r="C14" s="30">
        <v>3247</v>
      </c>
      <c r="D14" s="30">
        <v>692</v>
      </c>
      <c r="E14" s="31">
        <v>21.311980289497999</v>
      </c>
    </row>
    <row r="15" spans="2:7" ht="15.75" customHeight="1" x14ac:dyDescent="0.2">
      <c r="B15" s="29" t="s">
        <v>9</v>
      </c>
      <c r="C15" s="30">
        <v>295</v>
      </c>
      <c r="D15" s="30">
        <v>129</v>
      </c>
      <c r="E15" s="31">
        <v>43.728813559322035</v>
      </c>
    </row>
    <row r="16" spans="2:7" ht="15.75" customHeight="1" x14ac:dyDescent="0.2">
      <c r="B16" s="29" t="s">
        <v>10</v>
      </c>
      <c r="C16" s="30">
        <v>12895</v>
      </c>
      <c r="D16" s="30">
        <v>8676</v>
      </c>
      <c r="E16" s="31">
        <v>67.281892206281498</v>
      </c>
    </row>
    <row r="17" spans="2:5" ht="15.75" customHeight="1" x14ac:dyDescent="0.2">
      <c r="B17" s="29" t="s">
        <v>11</v>
      </c>
      <c r="C17" s="30">
        <v>1358</v>
      </c>
      <c r="D17" s="30">
        <v>737</v>
      </c>
      <c r="E17" s="31">
        <v>54.270986745213548</v>
      </c>
    </row>
    <row r="18" spans="2:5" s="6" customFormat="1" ht="15.75" customHeight="1" x14ac:dyDescent="0.2">
      <c r="B18" s="25" t="s">
        <v>12</v>
      </c>
      <c r="C18" s="26">
        <v>2760</v>
      </c>
      <c r="D18" s="26">
        <v>704</v>
      </c>
      <c r="E18" s="28">
        <v>25.507246376811594</v>
      </c>
    </row>
    <row r="19" spans="2:5" ht="15.75" customHeight="1" x14ac:dyDescent="0.2">
      <c r="B19" s="29" t="s">
        <v>13</v>
      </c>
      <c r="C19" s="30">
        <v>1398</v>
      </c>
      <c r="D19" s="30">
        <v>35</v>
      </c>
      <c r="E19" s="31">
        <v>2.503576537911302</v>
      </c>
    </row>
    <row r="20" spans="2:5" ht="15.75" customHeight="1" x14ac:dyDescent="0.2">
      <c r="B20" s="29" t="s">
        <v>14</v>
      </c>
      <c r="C20" s="30">
        <v>15</v>
      </c>
      <c r="D20" s="30">
        <v>0</v>
      </c>
      <c r="E20" s="31">
        <v>0</v>
      </c>
    </row>
    <row r="21" spans="2:5" ht="15.75" customHeight="1" x14ac:dyDescent="0.2">
      <c r="B21" s="29" t="s">
        <v>15</v>
      </c>
      <c r="C21" s="30">
        <v>1347</v>
      </c>
      <c r="D21" s="30">
        <v>669</v>
      </c>
      <c r="E21" s="31">
        <v>49.665924276169264</v>
      </c>
    </row>
    <row r="22" spans="2:5" s="5" customFormat="1" ht="15.75" customHeight="1" x14ac:dyDescent="0.2">
      <c r="B22" s="25" t="s">
        <v>16</v>
      </c>
      <c r="C22" s="26">
        <v>6362</v>
      </c>
      <c r="D22" s="26">
        <v>2566</v>
      </c>
      <c r="E22" s="27">
        <v>40.333228544482871</v>
      </c>
    </row>
    <row r="23" spans="2:5" s="9" customFormat="1" ht="15.75" customHeight="1" x14ac:dyDescent="0.2">
      <c r="B23" s="29" t="s">
        <v>17</v>
      </c>
      <c r="C23" s="30">
        <v>9</v>
      </c>
      <c r="D23" s="30">
        <v>1</v>
      </c>
      <c r="E23" s="32">
        <v>11.111111111111111</v>
      </c>
    </row>
    <row r="24" spans="2:5" s="9" customFormat="1" ht="15.75" customHeight="1" x14ac:dyDescent="0.2">
      <c r="B24" s="29" t="s">
        <v>18</v>
      </c>
      <c r="C24" s="30">
        <v>6353</v>
      </c>
      <c r="D24" s="30">
        <v>2565</v>
      </c>
      <c r="E24" s="32">
        <v>40.374626160868878</v>
      </c>
    </row>
    <row r="25" spans="2:5" s="5" customFormat="1" ht="15.75" customHeight="1" x14ac:dyDescent="0.2">
      <c r="B25" s="25" t="s">
        <v>19</v>
      </c>
      <c r="C25" s="26">
        <v>7145</v>
      </c>
      <c r="D25" s="26">
        <v>3243</v>
      </c>
      <c r="E25" s="27">
        <v>45.388383484954517</v>
      </c>
    </row>
    <row r="26" spans="2:5" s="5" customFormat="1" ht="15.75" customHeight="1" x14ac:dyDescent="0.2">
      <c r="B26" s="25" t="s">
        <v>20</v>
      </c>
      <c r="C26" s="26">
        <v>6153</v>
      </c>
      <c r="D26" s="26">
        <v>2299</v>
      </c>
      <c r="E26" s="27">
        <v>37.363887534535998</v>
      </c>
    </row>
    <row r="27" spans="2:5" s="9" customFormat="1" ht="15.75" customHeight="1" x14ac:dyDescent="0.2">
      <c r="B27" s="29" t="s">
        <v>21</v>
      </c>
      <c r="C27" s="30">
        <v>5611</v>
      </c>
      <c r="D27" s="30">
        <v>1765</v>
      </c>
      <c r="E27" s="32">
        <v>31.456068436998752</v>
      </c>
    </row>
    <row r="28" spans="2:5" s="9" customFormat="1" ht="15.75" customHeight="1" x14ac:dyDescent="0.2">
      <c r="B28" s="29" t="s">
        <v>22</v>
      </c>
      <c r="C28" s="30">
        <v>542</v>
      </c>
      <c r="D28" s="30">
        <v>534</v>
      </c>
      <c r="E28" s="32">
        <v>98.523985239852394</v>
      </c>
    </row>
    <row r="29" spans="2:5" s="5" customFormat="1" ht="15.75" customHeight="1" x14ac:dyDescent="0.2">
      <c r="B29" s="25" t="s">
        <v>23</v>
      </c>
      <c r="C29" s="26">
        <v>243</v>
      </c>
      <c r="D29" s="26">
        <v>231</v>
      </c>
      <c r="E29" s="27">
        <v>95.061728395061735</v>
      </c>
    </row>
    <row r="30" spans="2:5" s="9" customFormat="1" ht="15.75" customHeight="1" x14ac:dyDescent="0.2">
      <c r="B30" s="29" t="s">
        <v>24</v>
      </c>
      <c r="C30" s="30"/>
      <c r="D30" s="30"/>
      <c r="E30" s="32"/>
    </row>
    <row r="31" spans="2:5" s="9" customFormat="1" ht="15.75" customHeight="1" x14ac:dyDescent="0.2">
      <c r="B31" s="29" t="s">
        <v>25</v>
      </c>
      <c r="C31" s="30">
        <v>238</v>
      </c>
      <c r="D31" s="30">
        <v>226</v>
      </c>
      <c r="E31" s="32">
        <v>94.9579831932773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5</v>
      </c>
      <c r="D35" s="30">
        <v>5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749</v>
      </c>
      <c r="D36" s="26">
        <v>713</v>
      </c>
      <c r="E36" s="28">
        <v>95.19359145527369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/>
      <c r="D38" s="26"/>
      <c r="E38" s="27"/>
    </row>
    <row r="39" spans="2:5" s="5" customFormat="1" ht="15.75" customHeight="1" x14ac:dyDescent="0.2">
      <c r="B39" s="25" t="s">
        <v>33</v>
      </c>
      <c r="C39" s="26">
        <v>1496</v>
      </c>
      <c r="D39" s="26">
        <v>1585</v>
      </c>
      <c r="E39" s="27">
        <v>105.94919786096257</v>
      </c>
    </row>
    <row r="40" spans="2:5" s="9" customFormat="1" ht="15.75" customHeight="1" x14ac:dyDescent="0.2">
      <c r="B40" s="29" t="s">
        <v>34</v>
      </c>
      <c r="C40" s="30">
        <v>8</v>
      </c>
      <c r="D40" s="30">
        <v>10</v>
      </c>
      <c r="E40" s="32">
        <v>125</v>
      </c>
    </row>
    <row r="41" spans="2:5" s="9" customFormat="1" ht="15.75" customHeight="1" x14ac:dyDescent="0.2">
      <c r="B41" s="29" t="s">
        <v>35</v>
      </c>
      <c r="C41" s="30">
        <v>1928</v>
      </c>
      <c r="D41" s="30">
        <v>2015</v>
      </c>
      <c r="E41" s="32">
        <v>104.51244813278009</v>
      </c>
    </row>
    <row r="42" spans="2:5" s="9" customFormat="1" ht="15.75" customHeight="1" x14ac:dyDescent="0.2">
      <c r="B42" s="29" t="s">
        <v>36</v>
      </c>
      <c r="C42" s="30">
        <v>-440</v>
      </c>
      <c r="D42" s="30">
        <v>-440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2690</v>
      </c>
      <c r="D43" s="26">
        <v>1626</v>
      </c>
      <c r="E43" s="27">
        <v>60.446096654275095</v>
      </c>
    </row>
    <row r="44" spans="2:5" s="5" customFormat="1" ht="15.75" customHeight="1" x14ac:dyDescent="0.2">
      <c r="B44" s="25" t="s">
        <v>38</v>
      </c>
      <c r="C44" s="26">
        <v>2888</v>
      </c>
      <c r="D44" s="26">
        <v>2234</v>
      </c>
      <c r="E44" s="27">
        <v>77.35457063711911</v>
      </c>
    </row>
    <row r="45" spans="2:5" s="5" customFormat="1" ht="15.75" customHeight="1" x14ac:dyDescent="0.2">
      <c r="B45" s="25" t="s">
        <v>39</v>
      </c>
      <c r="C45" s="26">
        <v>361</v>
      </c>
      <c r="D45" s="26">
        <v>8</v>
      </c>
      <c r="E45" s="27">
        <v>2.21606648199446</v>
      </c>
    </row>
    <row r="46" spans="2:5" s="5" customFormat="1" ht="15.75" customHeight="1" x14ac:dyDescent="0.2">
      <c r="B46" s="25" t="s">
        <v>40</v>
      </c>
      <c r="C46" s="26">
        <v>19905</v>
      </c>
      <c r="D46" s="26">
        <v>4616</v>
      </c>
      <c r="E46" s="27">
        <v>23.190153227832202</v>
      </c>
    </row>
    <row r="47" spans="2:5" s="5" customFormat="1" ht="15.75" customHeight="1" x14ac:dyDescent="0.2">
      <c r="B47" s="25" t="s">
        <v>41</v>
      </c>
      <c r="C47" s="26">
        <v>1758</v>
      </c>
      <c r="D47" s="26">
        <v>1758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1393</v>
      </c>
      <c r="D48" s="30">
        <v>1393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365</v>
      </c>
      <c r="D50" s="30">
        <v>365</v>
      </c>
      <c r="E50" s="32">
        <v>100</v>
      </c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5882</v>
      </c>
      <c r="D61" s="26">
        <v>490</v>
      </c>
      <c r="E61" s="27">
        <v>8.3304998299897992</v>
      </c>
    </row>
    <row r="62" spans="2:5" s="5" customFormat="1" ht="15.75" customHeight="1" x14ac:dyDescent="0.2">
      <c r="B62" s="25" t="s">
        <v>56</v>
      </c>
      <c r="C62" s="26">
        <v>489</v>
      </c>
      <c r="D62" s="26">
        <v>462</v>
      </c>
      <c r="E62" s="27">
        <v>94.478527607361968</v>
      </c>
    </row>
    <row r="63" spans="2:5" s="9" customFormat="1" ht="15.75" customHeight="1" x14ac:dyDescent="0.2">
      <c r="B63" s="29" t="s">
        <v>57</v>
      </c>
      <c r="C63" s="30">
        <v>391</v>
      </c>
      <c r="D63" s="30">
        <v>391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53</v>
      </c>
      <c r="D64" s="30">
        <v>26</v>
      </c>
      <c r="E64" s="32">
        <v>49.056603773584904</v>
      </c>
    </row>
    <row r="65" spans="2:5" s="9" customFormat="1" ht="15.75" customHeight="1" x14ac:dyDescent="0.2">
      <c r="B65" s="29" t="s">
        <v>59</v>
      </c>
      <c r="C65" s="30">
        <v>45</v>
      </c>
      <c r="D65" s="30">
        <v>45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5393</v>
      </c>
      <c r="D66" s="26">
        <v>28</v>
      </c>
      <c r="E66" s="27">
        <v>0.51919154459484518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5387</v>
      </c>
      <c r="D68" s="30">
        <v>22</v>
      </c>
      <c r="E68" s="32">
        <v>0.40839056989047706</v>
      </c>
    </row>
    <row r="69" spans="2:5" s="9" customFormat="1" ht="15.75" customHeight="1" x14ac:dyDescent="0.2">
      <c r="B69" s="29" t="s">
        <v>63</v>
      </c>
      <c r="C69" s="30">
        <v>6</v>
      </c>
      <c r="D69" s="30">
        <v>6</v>
      </c>
      <c r="E69" s="32">
        <v>100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10769</v>
      </c>
      <c r="D71" s="26">
        <v>973</v>
      </c>
      <c r="E71" s="27">
        <v>9.0351936112916711</v>
      </c>
    </row>
    <row r="72" spans="2:5" s="9" customFormat="1" ht="15.75" customHeight="1" x14ac:dyDescent="0.2">
      <c r="B72" s="33" t="s">
        <v>66</v>
      </c>
      <c r="C72" s="34">
        <v>97</v>
      </c>
      <c r="D72" s="34">
        <v>66</v>
      </c>
      <c r="E72" s="32">
        <v>68.041237113402062</v>
      </c>
    </row>
    <row r="73" spans="2:5" s="9" customFormat="1" ht="15.75" customHeight="1" x14ac:dyDescent="0.2">
      <c r="B73" s="33" t="s">
        <v>67</v>
      </c>
      <c r="C73" s="34">
        <v>538</v>
      </c>
      <c r="D73" s="34">
        <v>175</v>
      </c>
      <c r="E73" s="32">
        <v>32.52788104089219</v>
      </c>
    </row>
    <row r="74" spans="2:5" s="9" customFormat="1" ht="15.75" customHeight="1" x14ac:dyDescent="0.2">
      <c r="B74" s="33" t="s">
        <v>68</v>
      </c>
      <c r="C74" s="34">
        <v>395</v>
      </c>
      <c r="D74" s="34">
        <v>165</v>
      </c>
      <c r="E74" s="32">
        <v>41.77215189873418</v>
      </c>
    </row>
    <row r="75" spans="2:5" s="9" customFormat="1" ht="15.75" customHeight="1" x14ac:dyDescent="0.2">
      <c r="B75" s="33" t="s">
        <v>69</v>
      </c>
      <c r="C75" s="34">
        <v>8949</v>
      </c>
      <c r="D75" s="34">
        <v>55</v>
      </c>
      <c r="E75" s="32">
        <v>0.61459380936417485</v>
      </c>
    </row>
    <row r="76" spans="2:5" s="9" customFormat="1" ht="15.75" customHeight="1" x14ac:dyDescent="0.2">
      <c r="B76" s="33" t="s">
        <v>70</v>
      </c>
      <c r="C76" s="34">
        <v>585</v>
      </c>
      <c r="D76" s="34">
        <v>418</v>
      </c>
      <c r="E76" s="32">
        <v>71.452991452991455</v>
      </c>
    </row>
    <row r="77" spans="2:5" s="9" customFormat="1" ht="15.75" customHeight="1" x14ac:dyDescent="0.2">
      <c r="B77" s="33" t="s">
        <v>71</v>
      </c>
      <c r="C77" s="34">
        <v>205</v>
      </c>
      <c r="D77" s="34">
        <v>94</v>
      </c>
      <c r="E77" s="32">
        <v>45.853658536585371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0</v>
      </c>
      <c r="D81" s="30">
        <v>0</v>
      </c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>
        <v>0</v>
      </c>
      <c r="D86" s="30">
        <v>0</v>
      </c>
      <c r="E86" s="32"/>
    </row>
    <row r="87" spans="2:5" s="6" customFormat="1" ht="15.75" customHeight="1" x14ac:dyDescent="0.2">
      <c r="B87" s="25" t="s">
        <v>81</v>
      </c>
      <c r="C87" s="26">
        <v>1496</v>
      </c>
      <c r="D87" s="26">
        <v>1395</v>
      </c>
      <c r="E87" s="27">
        <v>93.248663101604279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36</v>
      </c>
      <c r="D90" s="30">
        <v>36</v>
      </c>
      <c r="E90" s="32">
        <v>100</v>
      </c>
    </row>
    <row r="91" spans="2:5" ht="15.75" customHeight="1" x14ac:dyDescent="0.2">
      <c r="B91" s="29" t="s">
        <v>85</v>
      </c>
      <c r="C91" s="30">
        <v>274</v>
      </c>
      <c r="D91" s="30">
        <v>273</v>
      </c>
      <c r="E91" s="32">
        <v>99.635036496350367</v>
      </c>
    </row>
    <row r="92" spans="2:5" ht="15.75" customHeight="1" x14ac:dyDescent="0.2">
      <c r="B92" s="29" t="s">
        <v>86</v>
      </c>
      <c r="C92" s="30">
        <v>32</v>
      </c>
      <c r="D92" s="30">
        <v>32</v>
      </c>
      <c r="E92" s="32">
        <v>100</v>
      </c>
    </row>
    <row r="93" spans="2:5" ht="15.75" customHeight="1" x14ac:dyDescent="0.2">
      <c r="B93" s="29" t="s">
        <v>87</v>
      </c>
      <c r="C93" s="30">
        <v>56</v>
      </c>
      <c r="D93" s="30">
        <v>56</v>
      </c>
      <c r="E93" s="32">
        <v>100</v>
      </c>
    </row>
    <row r="94" spans="2:5" ht="15.75" customHeight="1" x14ac:dyDescent="0.2">
      <c r="B94" s="29" t="s">
        <v>88</v>
      </c>
      <c r="C94" s="30">
        <v>1098</v>
      </c>
      <c r="D94" s="30">
        <v>998</v>
      </c>
      <c r="E94" s="32">
        <v>90.892531876138435</v>
      </c>
    </row>
    <row r="95" spans="2:5" s="6" customFormat="1" ht="15.75" customHeight="1" x14ac:dyDescent="0.2">
      <c r="B95" s="25" t="s">
        <v>89</v>
      </c>
      <c r="C95" s="26">
        <v>55</v>
      </c>
      <c r="D95" s="26">
        <v>55</v>
      </c>
      <c r="E95" s="36">
        <v>100</v>
      </c>
    </row>
    <row r="96" spans="2:5" s="6" customFormat="1" ht="15.75" customHeight="1" x14ac:dyDescent="0.2">
      <c r="B96" s="25" t="s">
        <v>90</v>
      </c>
      <c r="C96" s="26">
        <v>55</v>
      </c>
      <c r="D96" s="26">
        <v>55</v>
      </c>
      <c r="E96" s="36">
        <v>100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/>
      <c r="D100" s="30"/>
      <c r="E100" s="37"/>
    </row>
    <row r="101" spans="2:5" ht="15.75" customHeight="1" x14ac:dyDescent="0.2">
      <c r="B101" s="29" t="s">
        <v>95</v>
      </c>
      <c r="C101" s="30">
        <v>55</v>
      </c>
      <c r="D101" s="30">
        <v>55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0</v>
      </c>
      <c r="D102" s="26">
        <v>0</v>
      </c>
      <c r="E102" s="36"/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/>
      <c r="D111" s="30"/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2122ECBA-FBE3-4401-B4EF-C8D14216EB0A}"/>
    <hyperlink ref="D4" location="Şubat!A1" display="Şubat" xr:uid="{25D121D1-B7E3-4169-8FAC-3613393CF8DD}"/>
    <hyperlink ref="E4" location="Mart!A1" display="Mart" xr:uid="{F7613286-099E-41C2-B958-1DB82AF144B5}"/>
    <hyperlink ref="C5" location="Nisan!A1" display="Nisan" xr:uid="{DF99DAD6-F3D5-45E8-88FD-6A7947129660}"/>
    <hyperlink ref="D5" location="Mayıs!A1" display="Mayıs" xr:uid="{059FE30E-4378-4EE9-8287-BEDCC722159F}"/>
    <hyperlink ref="E5" location="Haziran!A1" display="Haziran" xr:uid="{4671B6A1-F599-4E98-9F8F-90DEB40EFE83}"/>
    <hyperlink ref="C6" location="Temmuz!A1" display="Temmuz" xr:uid="{1682171B-FE1B-4EF6-BFF4-CDF344FE3114}"/>
    <hyperlink ref="D6" location="Ağustos!A1" display="Ağustos" xr:uid="{C9074BFA-FD55-43EF-B2F3-D595DB94B6DB}"/>
    <hyperlink ref="E6" location="Eylül!A1" display="Eylül" xr:uid="{DB22D036-B6A0-4AD4-BAC1-2D4DC87B00CB}"/>
    <hyperlink ref="C7" location="Ekim!A1" display="Ekim" xr:uid="{C46E590E-7E25-44CA-89A7-691746D5F4CB}"/>
    <hyperlink ref="D7" location="Kasım!A1" display="Kasım" xr:uid="{007BD709-6B0D-47D8-A423-FF6E6CA74D3E}"/>
    <hyperlink ref="E7" location="Aralık!A1" display="Aralık" xr:uid="{04BE7DFD-FF17-478D-9F0C-1BD08861482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2006-04-20T13:13:05Z</dcterms:created>
  <dcterms:modified xsi:type="dcterms:W3CDTF">2025-07-29T13:13:58Z</dcterms:modified>
</cp:coreProperties>
</file>