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90A32F66-7E1A-4DD5-9FA4-8088462379C4}" xr6:coauthVersionLast="47" xr6:coauthVersionMax="47" xr10:uidLastSave="{00000000-0000-0000-0000-000000000000}"/>
  <bookViews>
    <workbookView xWindow="-108" yWindow="-108" windowWidth="23256" windowHeight="12456" xr2:uid="{DC1E44BB-5FEE-479C-81D6-ADA44E45127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{"'14  Bolu'!$B$3:$D$105"}</definedName>
    <definedName name="HTML_Control" localSheetId="0" hidden="1">{"'14  Bolu'!$B$3:$D$105"}</definedName>
    <definedName name="HTML_Control" localSheetId="2" hidden="1">{"'14  Bolu'!$B$3:$D$105"}</definedName>
    <definedName name="HTML_Control" localSheetId="3" hidden="1">{"'14  Bolu'!$B$3:$D$105"}</definedName>
    <definedName name="HTML_Control" localSheetId="6" hidden="1">{"'14  Bolu'!$B$3:$D$105"}</definedName>
    <definedName name="HTML_Control" localSheetId="1" hidden="1">{"'14  Bolu'!$B$3:$D$105"}</definedName>
    <definedName name="HTML_Control" localSheetId="9" hidden="1">{"'14  Bolu'!$B$3:$D$105"}</definedName>
    <definedName name="HTML_Control" localSheetId="7" hidden="1">{"'14  Bolu'!$B$3:$D$105"}</definedName>
    <definedName name="HTML_Control" localSheetId="8" hidden="1">{"'14  Bolu'!$B$3:$D$105"}</definedName>
    <definedName name="HTML_Control" localSheetId="11" hidden="1">{"'14  Bolu'!$B$3:$D$90"}</definedName>
    <definedName name="HTML_Control" localSheetId="10" hidden="1">{"'14  Bolu'!$B$3:$D$90"}</definedName>
    <definedName name="HTML_Control" localSheetId="5" hidden="1">{"'14  Bolu'!$B$3:$D$105"}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Settings\hersan.MUHASEBAT\Desktop\htm\14.htm"</definedName>
    <definedName name="HTML_PathFile" localSheetId="0" hidden="1">"C:\Documents and Settings\hersan.MUHASEBAT\Desktop\htm\14.htm"</definedName>
    <definedName name="HTML_PathFile" localSheetId="2" hidden="1">"C:\Documents and Settings\hersan.MUHASEBAT\Desktop\htm\14.htm"</definedName>
    <definedName name="HTML_PathFile" localSheetId="3" hidden="1">"C:\Documents and Settings\hersan.MUHASEBAT\Desktop\htm\14.htm"</definedName>
    <definedName name="HTML_PathFile" localSheetId="6" hidden="1">"C:\Documents and Settings\hersan.MUHASEBAT\Desktop\htm\14.htm"</definedName>
    <definedName name="HTML_PathFile" localSheetId="1" hidden="1">"C:\Documents and Settings\hersan.MUHASEBAT\Desktop\htm\14.htm"</definedName>
    <definedName name="HTML_PathFile" localSheetId="9" hidden="1">"\\M-pc-00000-20\il_2005_2006hazırlık\docs\14.htm"</definedName>
    <definedName name="HTML_PathFile" localSheetId="7" hidden="1">"C:\Documents and Settings\eakgonullu\Belgelerim\internet\docs\il_81\htm\14.htm"</definedName>
    <definedName name="HTML_PathFile" localSheetId="8" hidden="1">"C:\Documents and Settings\hersan\Belgelerim\int-hazırlık\htm\14.htm"</definedName>
    <definedName name="HTML_PathFile" localSheetId="11" hidden="1">"C:\Documents and Settings\hersan\Belgelerim\int-hazırlık\htm\14.htm"</definedName>
    <definedName name="HTML_PathFile" localSheetId="10" hidden="1">"\\M-pc-00000-20\il_2005_2006hazırlık\docs\htm\14.htm"</definedName>
    <definedName name="HTML_PathFile" localSheetId="5" hidden="1">"C:\Documents and Settings\hersan.MUHASEBAT\Desktop\htm\14.htm"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E13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C46" i="8" s="1"/>
  <c r="D54" i="8"/>
  <c r="D51" i="8" s="1"/>
  <c r="C61" i="8"/>
  <c r="D61" i="8"/>
  <c r="E61" i="8" s="1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C87" i="8"/>
  <c r="D87" i="8"/>
  <c r="E87" i="8" s="1"/>
  <c r="E90" i="8"/>
  <c r="E91" i="8"/>
  <c r="E92" i="8"/>
  <c r="E93" i="8"/>
  <c r="E94" i="8"/>
  <c r="C95" i="8"/>
  <c r="D95" i="8"/>
  <c r="E95" i="8"/>
  <c r="C96" i="8"/>
  <c r="D96" i="8"/>
  <c r="E96" i="8" s="1"/>
  <c r="E100" i="8"/>
  <c r="E101" i="8"/>
  <c r="E102" i="8"/>
  <c r="C103" i="8"/>
  <c r="D103" i="8"/>
  <c r="C107" i="8"/>
  <c r="C106" i="8" s="1"/>
  <c r="D107" i="8"/>
  <c r="D106" i="8" s="1"/>
  <c r="C13" i="3"/>
  <c r="C12" i="3" s="1"/>
  <c r="C11" i="3" s="1"/>
  <c r="D13" i="3"/>
  <c r="D12" i="3" s="1"/>
  <c r="E13" i="3"/>
  <c r="E14" i="3"/>
  <c r="E15" i="3"/>
  <c r="E16" i="3"/>
  <c r="E17" i="3"/>
  <c r="C18" i="3"/>
  <c r="D18" i="3"/>
  <c r="E18" i="3"/>
  <c r="E19" i="3"/>
  <c r="E20" i="3"/>
  <c r="E21" i="3"/>
  <c r="C23" i="3"/>
  <c r="D23" i="3"/>
  <c r="E23" i="3" s="1"/>
  <c r="E25" i="3"/>
  <c r="C26" i="3"/>
  <c r="D26" i="3"/>
  <c r="E27" i="3"/>
  <c r="C28" i="3"/>
  <c r="D28" i="3"/>
  <c r="E29" i="3"/>
  <c r="C30" i="3"/>
  <c r="D30" i="3"/>
  <c r="E30" i="3"/>
  <c r="E31" i="3"/>
  <c r="C32" i="3"/>
  <c r="D32" i="3"/>
  <c r="E32" i="3" s="1"/>
  <c r="E34" i="3"/>
  <c r="E41" i="3"/>
  <c r="C42" i="3"/>
  <c r="D42" i="3"/>
  <c r="C47" i="3"/>
  <c r="D47" i="3"/>
  <c r="E47" i="3"/>
  <c r="E48" i="3"/>
  <c r="E49" i="3"/>
  <c r="C50" i="3"/>
  <c r="D50" i="3"/>
  <c r="E50" i="3" s="1"/>
  <c r="E51" i="3"/>
  <c r="C53" i="3"/>
  <c r="D53" i="3"/>
  <c r="E53" i="3"/>
  <c r="E55" i="3"/>
  <c r="C59" i="3"/>
  <c r="D59" i="3"/>
  <c r="E59" i="3" s="1"/>
  <c r="E60" i="3"/>
  <c r="C63" i="3"/>
  <c r="D63" i="3"/>
  <c r="E63" i="3"/>
  <c r="E64" i="3"/>
  <c r="E65" i="3"/>
  <c r="C67" i="3"/>
  <c r="D67" i="3"/>
  <c r="E67" i="3"/>
  <c r="E68" i="3"/>
  <c r="C69" i="3"/>
  <c r="D69" i="3"/>
  <c r="E69" i="3" s="1"/>
  <c r="E70" i="3"/>
  <c r="E71" i="3"/>
  <c r="E72" i="3"/>
  <c r="E73" i="3"/>
  <c r="C75" i="3"/>
  <c r="C74" i="3" s="1"/>
  <c r="D75" i="3"/>
  <c r="D74" i="3" s="1"/>
  <c r="E79" i="3"/>
  <c r="C81" i="3"/>
  <c r="D81" i="3"/>
  <c r="D80" i="3" s="1"/>
  <c r="C84" i="3"/>
  <c r="D84" i="3"/>
  <c r="D86" i="3"/>
  <c r="E87" i="3"/>
  <c r="C88" i="3"/>
  <c r="C86" i="3" s="1"/>
  <c r="E86" i="3" s="1"/>
  <c r="D88" i="3"/>
  <c r="C92" i="3"/>
  <c r="D92" i="3"/>
  <c r="D91" i="3" s="1"/>
  <c r="C94" i="3"/>
  <c r="C91" i="3" s="1"/>
  <c r="D94" i="3"/>
  <c r="C96" i="3"/>
  <c r="D96" i="3"/>
  <c r="E51" i="8" l="1"/>
  <c r="D46" i="8"/>
  <c r="E46" i="8" s="1"/>
  <c r="C52" i="3"/>
  <c r="E12" i="3"/>
  <c r="D11" i="3"/>
  <c r="C80" i="3"/>
  <c r="C10" i="3" s="1"/>
  <c r="D52" i="3"/>
  <c r="E52" i="3" s="1"/>
  <c r="C11" i="8"/>
  <c r="C10" i="8" s="1"/>
  <c r="D12" i="8"/>
  <c r="D11" i="8" l="1"/>
  <c r="E12" i="8"/>
  <c r="E80" i="3"/>
  <c r="D10" i="3"/>
  <c r="E10" i="3" s="1"/>
  <c r="E11" i="3"/>
  <c r="D10" i="8" l="1"/>
  <c r="E10" i="8" s="1"/>
  <c r="E11" i="8"/>
</calcChain>
</file>

<file path=xl/sharedStrings.xml><?xml version="1.0" encoding="utf-8"?>
<sst xmlns="http://schemas.openxmlformats.org/spreadsheetml/2006/main" count="1409" uniqueCount="211">
  <si>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</si>
  <si>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</si>
  <si>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</si>
  <si>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</si>
  <si>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</si>
  <si>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</si>
  <si>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</si>
  <si>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</si>
  <si>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</si>
  <si>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</si>
  <si>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</si>
  <si>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</si>
  <si>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</si>
  <si>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</si>
  <si>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</si>
  <si>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</si>
  <si>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</si>
  <si>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</si>
  <si>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</si>
  <si>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</si>
  <si>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</si>
  <si>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</si>
  <si>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</si>
  <si>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</si>
  <si>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</si>
  <si>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</si>
  <si>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</si>
  <si>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</si>
  <si>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</si>
  <si>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</si>
  <si>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</si>
  <si>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</si>
  <si>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</si>
  <si>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</si>
  <si>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</si>
  <si>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</si>
  <si>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</si>
  <si>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</si>
  <si>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</si>
  <si>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</si>
  <si>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</si>
  <si>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</si>
  <si>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</si>
  <si>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</si>
  <si>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</si>
  <si>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</si>
  <si>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</si>
  <si>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</si>
  <si>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</si>
  <si>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</si>
  <si>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</si>
  <si>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</si>
  <si>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</si>
  <si>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</si>
  <si>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</si>
  <si>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</si>
  <si>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</si>
  <si>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</si>
  <si>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</si>
  <si>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</si>
  <si>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</si>
  <si>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</si>
  <si>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</si>
  <si>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</si>
  <si>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</si>
  <si>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</si>
  <si>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</si>
  <si>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</si>
  <si>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</si>
  <si>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</si>
  <si>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</si>
  <si>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</si>
  <si>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</si>
  <si>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</si>
  <si>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</si>
  <si>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</si>
  <si>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</si>
  <si>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</si>
  <si>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</si>
  <si>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</si>
  <si>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</si>
  <si>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</si>
  <si>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</si>
  <si>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</si>
  <si>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</si>
  <si>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</si>
  <si>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</si>
  <si>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</si>
  <si>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</si>
  <si>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</si>
  <si>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</si>
  <si>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</si>
  <si>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</si>
  <si>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</si>
  <si>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</si>
  <si>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</si>
  <si>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</si>
  <si>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</si>
  <si>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</si>
  <si>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</si>
  <si>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</si>
  <si>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</si>
  <si>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</si>
  <si>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</si>
  <si>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</si>
  <si>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</si>
  <si>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</si>
  <si>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BOLU İLİ GENEL  BÜTÇE GELİRLERİNİN TAHSİLATI, TAHAKKUKU VE TAHSİLATIN TAHAKKUKA  ORANI (KÜMÜLATİF) HAZİRAN 2006</t>
  </si>
  <si>
    <t>BOLU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</si>
  <si>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</si>
  <si>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</si>
  <si>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</si>
  <si>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</si>
  <si>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</si>
  <si>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</si>
  <si>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</si>
  <si>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</si>
  <si>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</si>
  <si>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</si>
  <si>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</si>
  <si>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</si>
  <si>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</si>
  <si>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</si>
  <si>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</si>
  <si>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</si>
  <si>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</si>
  <si>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</si>
  <si>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</si>
  <si>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</si>
  <si>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</si>
  <si>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</si>
  <si>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</si>
  <si>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</si>
  <si>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</si>
  <si>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</si>
  <si>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</si>
  <si>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</si>
  <si>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</si>
  <si>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</si>
  <si>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</si>
  <si>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</si>
  <si>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</si>
  <si>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</si>
  <si>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</si>
  <si>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</si>
  <si>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</si>
  <si>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</si>
  <si>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</si>
  <si>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</si>
  <si>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</si>
  <si>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</si>
  <si>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</si>
  <si>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</si>
  <si>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</si>
  <si>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</si>
  <si>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</si>
  <si>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</si>
  <si>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</si>
  <si>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</si>
  <si>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</si>
  <si>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</si>
  <si>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</si>
  <si>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</si>
  <si>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</si>
  <si>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</si>
  <si>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</si>
  <si>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</si>
  <si>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</si>
  <si>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</si>
  <si>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</si>
  <si>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</si>
  <si>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</si>
  <si>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</si>
  <si>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</si>
  <si>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</si>
  <si>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</si>
  <si>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</si>
  <si>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</si>
  <si>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</si>
  <si>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</si>
  <si>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</si>
  <si>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</si>
  <si>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</si>
  <si>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</si>
  <si>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BOLU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</si>
  <si>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</si>
  <si>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</si>
  <si>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</si>
  <si>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BOLU İLİ GENEL  BÜTÇE GELİRLERİNİN TAHSİLATI, TAHAKKUKU VE TAHSİLATIN TAHAKKUKA  ORANI (KÜMÜLATİF) MART 2006</t>
  </si>
  <si>
    <t>BOLU İLİ GENEL  BÜTÇE GELİRLERİNİN TAHSİLATI, TAHAKKUKU VE TAHSİLATIN TAHAKKUKA  ORANI (KÜMÜLATİF) NİSAN 2006</t>
  </si>
  <si>
    <t>BOLU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</si>
  <si>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</si>
  <si>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</si>
  <si>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</si>
  <si>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</si>
  <si>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</si>
  <si>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</si>
  <si>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BOLU İLİ GENEL  BÜTÇE GELİRLERİNİN TAHSİLATI, TAHAKKUKU VE TAHSİLATIN TAHAKKUKA  ORANI (KÜMÜLATİF) TEMMUZ 2006</t>
  </si>
  <si>
    <t>Temmuz</t>
  </si>
  <si>
    <t>BOLU İLİ GENEL  BÜTÇE GELİRLERİNİN TAHSİLATI, TAHAKKUKU VE TAHSİLATIN TAHAKKUKA  ORANI (KÜMÜLATİF) AĞUSTOS 2006</t>
  </si>
  <si>
    <t>Ağustos</t>
  </si>
  <si>
    <t>BOLU İLİ GENEL  BÜTÇE GELİRLERİNİN TAHSİLATI, TAHAKKUKU VE TAHSİLATIN TAHAKKUKA  ORANI (KÜMÜLATİF) EYLÜL 2006</t>
  </si>
  <si>
    <t>Eylül</t>
  </si>
  <si>
    <t xml:space="preserve">        Motorlu Taşıtlar (II)</t>
  </si>
  <si>
    <t>BOLU İLİ GENEL  BÜTÇE GELİRLERİNİN TAHSİLATI, TAHAKKUKU VE TAHSİLATIN TAHAKKUKA  ORANI (KÜMÜLATİF) EKİM 2006</t>
  </si>
  <si>
    <t>Ekim</t>
  </si>
  <si>
    <t>BOLU İLİ GENEL  BÜTÇE GELİRLERİNİN TAHSİLATI, TAHAKKUKU VE TAHSİLATIN TAHAKKUKA  ORANI (KÜMÜLATİF) KASIM 2006</t>
  </si>
  <si>
    <t>Kasım</t>
  </si>
  <si>
    <t>BOLU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</si>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</sst>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"/>
      <family val="2"/>
      <charset val="162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2" applyFont="1" applyAlignment="1">
      <alignment horizontal="centerContinuous" vertical="justify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Fill="1"/>
    <xf numFmtId="0" fontId="5" fillId="0" borderId="0" xfId="2" applyFont="1"/>
    <xf numFmtId="3" fontId="5" fillId="0" borderId="0" xfId="2" applyNumberFormat="1" applyFont="1"/>
    <xf numFmtId="0" fontId="6" fillId="0" borderId="0" xfId="2" applyFont="1"/>
    <xf numFmtId="0" fontId="6" fillId="0" borderId="0" xfId="2" applyFont="1" applyFill="1"/>
    <xf numFmtId="4" fontId="6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6" fillId="0" borderId="0" xfId="2" applyFont="1" applyAlignment="1">
      <alignment horizontal="center"/>
    </xf>
    <xf numFmtId="0" fontId="5" fillId="2" borderId="1" xfId="2" applyFont="1" applyFill="1" applyBorder="1" applyAlignment="1">
      <alignment horizontal="centerContinuous" vertical="justify"/>
    </xf>
    <xf numFmtId="0" fontId="5" fillId="2" borderId="2" xfId="2" applyFont="1" applyFill="1" applyBorder="1" applyAlignment="1">
      <alignment horizontal="centerContinuous" vertical="justify"/>
    </xf>
    <xf numFmtId="4" fontId="5" fillId="2" borderId="3" xfId="2" applyNumberFormat="1" applyFont="1" applyFill="1" applyBorder="1" applyAlignment="1">
      <alignment horizontal="right" vertical="justify"/>
    </xf>
    <xf numFmtId="0" fontId="5" fillId="2" borderId="3" xfId="2" applyFont="1" applyFill="1" applyBorder="1" applyAlignment="1">
      <alignment horizontal="centerContinuous" vertical="justify"/>
    </xf>
    <xf numFmtId="0" fontId="5" fillId="0" borderId="0" xfId="2" applyFont="1" applyAlignment="1">
      <alignment vertical="center"/>
    </xf>
    <xf numFmtId="4" fontId="5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Continuous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left" vertical="center"/>
    </xf>
    <xf numFmtId="3" fontId="5" fillId="0" borderId="4" xfId="2" applyNumberFormat="1" applyFont="1" applyFill="1" applyBorder="1" applyAlignment="1">
      <alignment horizontal="right"/>
    </xf>
    <xf numFmtId="173" fontId="5" fillId="0" borderId="4" xfId="2" applyNumberFormat="1" applyFont="1" applyFill="1" applyBorder="1"/>
    <xf numFmtId="3" fontId="5" fillId="3" borderId="4" xfId="2" applyNumberFormat="1" applyFont="1" applyFill="1" applyBorder="1" applyAlignment="1"/>
    <xf numFmtId="173" fontId="5" fillId="0" borderId="4" xfId="2" applyNumberFormat="1" applyFont="1" applyBorder="1"/>
    <xf numFmtId="0" fontId="6" fillId="0" borderId="4" xfId="3" applyFont="1" applyFill="1" applyBorder="1" applyAlignment="1">
      <alignment horizontal="left" vertical="center"/>
    </xf>
    <xf numFmtId="3" fontId="6" fillId="0" borderId="4" xfId="0" applyNumberFormat="1" applyFont="1" applyBorder="1"/>
    <xf numFmtId="173" fontId="6" fillId="0" borderId="4" xfId="2" applyNumberFormat="1" applyFont="1" applyBorder="1"/>
    <xf numFmtId="3" fontId="5" fillId="0" borderId="4" xfId="0" applyNumberFormat="1" applyFont="1" applyBorder="1"/>
    <xf numFmtId="3" fontId="5" fillId="0" borderId="4" xfId="2" applyNumberFormat="1" applyFont="1" applyFill="1" applyBorder="1" applyAlignment="1"/>
    <xf numFmtId="0" fontId="10" fillId="0" borderId="4" xfId="0" applyFont="1" applyBorder="1"/>
    <xf numFmtId="173" fontId="6" fillId="0" borderId="4" xfId="2" applyNumberFormat="1" applyFont="1" applyFill="1" applyBorder="1"/>
    <xf numFmtId="3" fontId="5" fillId="0" borderId="4" xfId="2" applyNumberFormat="1" applyFont="1" applyBorder="1"/>
    <xf numFmtId="3" fontId="6" fillId="0" borderId="4" xfId="2" applyNumberFormat="1" applyFont="1" applyBorder="1"/>
    <xf numFmtId="3" fontId="10" fillId="0" borderId="4" xfId="0" applyNumberFormat="1" applyFont="1" applyBorder="1"/>
    <xf numFmtId="3" fontId="6" fillId="0" borderId="4" xfId="2" applyNumberFormat="1" applyFont="1" applyFill="1" applyBorder="1" applyAlignment="1"/>
    <xf numFmtId="4" fontId="5" fillId="0" borderId="4" xfId="2" applyNumberFormat="1" applyFont="1" applyBorder="1" applyAlignment="1">
      <alignment horizontal="right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3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6" fillId="3" borderId="4" xfId="2" applyNumberFormat="1" applyFont="1" applyFill="1" applyBorder="1" applyAlignment="1">
      <alignment horizontal="right" vertical="center"/>
    </xf>
    <xf numFmtId="4" fontId="6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5" fillId="0" borderId="4" xfId="2" applyNumberFormat="1" applyFont="1" applyBorder="1" applyAlignment="1">
      <alignment horizontal="right" vertical="center"/>
    </xf>
    <xf numFmtId="4" fontId="6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8621F635-4AC8-4249-A8CD-065F0DC17D10}"/>
    <cellStyle name="Normal_genelgelirtahk_tahs" xfId="3" xr:uid="{9A2593F3-442E-4B19-9C84-1041D071386E}"/>
    <cellStyle name="Virgül [0]_29dan32ye" xfId="4" xr:uid="{2455A68C-71B6-409C-8E43-D7EE1CE17D84}"/>
    <cellStyle name="Virgül_29dan32ye" xfId="5" xr:uid="{30504241-DF86-436C-9A28-99C5D2615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5B4A-73BF-4A62-BC4F-870296E6266E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291924</v>
      </c>
      <c r="D10" s="44">
        <v>227593</v>
      </c>
      <c r="E10" s="45">
        <v>77.963099984927581</v>
      </c>
    </row>
    <row r="11" spans="2:7" s="5" customFormat="1" ht="15.75" customHeight="1" x14ac:dyDescent="0.2">
      <c r="B11" s="43" t="s">
        <v>5</v>
      </c>
      <c r="C11" s="44">
        <v>249341</v>
      </c>
      <c r="D11" s="44">
        <v>197220</v>
      </c>
      <c r="E11" s="46">
        <v>79.096498369702545</v>
      </c>
    </row>
    <row r="12" spans="2:7" s="5" customFormat="1" ht="15.75" customHeight="1" x14ac:dyDescent="0.2">
      <c r="B12" s="43" t="s">
        <v>6</v>
      </c>
      <c r="C12" s="44">
        <v>140366</v>
      </c>
      <c r="D12" s="44">
        <v>114194</v>
      </c>
      <c r="E12" s="46">
        <v>81.354459057036593</v>
      </c>
      <c r="G12" s="6"/>
    </row>
    <row r="13" spans="2:7" s="5" customFormat="1" ht="15.75" customHeight="1" x14ac:dyDescent="0.2">
      <c r="B13" s="43" t="s">
        <v>7</v>
      </c>
      <c r="C13" s="44">
        <v>107806</v>
      </c>
      <c r="D13" s="44">
        <v>85110</v>
      </c>
      <c r="E13" s="46">
        <v>78.94736842105263</v>
      </c>
    </row>
    <row r="14" spans="2:7" ht="15.75" customHeight="1" x14ac:dyDescent="0.2">
      <c r="B14" s="47" t="s">
        <v>8</v>
      </c>
      <c r="C14" s="48">
        <v>11117</v>
      </c>
      <c r="D14" s="48">
        <v>4150</v>
      </c>
      <c r="E14" s="49">
        <v>37.330214986057392</v>
      </c>
    </row>
    <row r="15" spans="2:7" ht="15.75" customHeight="1" x14ac:dyDescent="0.2">
      <c r="B15" s="47" t="s">
        <v>9</v>
      </c>
      <c r="C15" s="48">
        <v>639</v>
      </c>
      <c r="D15" s="48">
        <v>422</v>
      </c>
      <c r="E15" s="49">
        <v>66.040688575899836</v>
      </c>
    </row>
    <row r="16" spans="2:7" ht="15.75" customHeight="1" x14ac:dyDescent="0.2">
      <c r="B16" s="47" t="s">
        <v>10</v>
      </c>
      <c r="C16" s="48">
        <v>90985</v>
      </c>
      <c r="D16" s="48">
        <v>76612</v>
      </c>
      <c r="E16" s="49">
        <v>84.202890586360397</v>
      </c>
    </row>
    <row r="17" spans="2:5" ht="15.75" customHeight="1" x14ac:dyDescent="0.2">
      <c r="B17" s="47" t="s">
        <v>11</v>
      </c>
      <c r="C17" s="48">
        <v>5065</v>
      </c>
      <c r="D17" s="48">
        <v>3926</v>
      </c>
      <c r="E17" s="49">
        <v>77.512339585389938</v>
      </c>
    </row>
    <row r="18" spans="2:5" s="5" customFormat="1" ht="15.75" customHeight="1" x14ac:dyDescent="0.2">
      <c r="B18" s="43" t="s">
        <v>12</v>
      </c>
      <c r="C18" s="44">
        <v>32560</v>
      </c>
      <c r="D18" s="44">
        <v>29084</v>
      </c>
      <c r="E18" s="46">
        <v>89.324324324324323</v>
      </c>
    </row>
    <row r="19" spans="2:5" ht="15.75" customHeight="1" x14ac:dyDescent="0.2">
      <c r="B19" s="47" t="s">
        <v>13</v>
      </c>
      <c r="C19" s="48">
        <v>5354</v>
      </c>
      <c r="D19" s="48">
        <v>2900</v>
      </c>
      <c r="E19" s="49">
        <v>54.165110197982813</v>
      </c>
    </row>
    <row r="20" spans="2:5" ht="15.75" customHeight="1" x14ac:dyDescent="0.2">
      <c r="B20" s="47" t="s">
        <v>14</v>
      </c>
      <c r="C20" s="48">
        <v>395</v>
      </c>
      <c r="D20" s="48">
        <v>147</v>
      </c>
      <c r="E20" s="49">
        <v>37.215189873417721</v>
      </c>
    </row>
    <row r="21" spans="2:5" ht="15.75" customHeight="1" x14ac:dyDescent="0.2">
      <c r="B21" s="47" t="s">
        <v>15</v>
      </c>
      <c r="C21" s="48">
        <v>26811</v>
      </c>
      <c r="D21" s="48">
        <v>26037</v>
      </c>
      <c r="E21" s="49">
        <v>97.113125209801936</v>
      </c>
    </row>
    <row r="22" spans="2:5" s="4" customFormat="1" ht="15.75" customHeight="1" x14ac:dyDescent="0.2">
      <c r="B22" s="43" t="s">
        <v>16</v>
      </c>
      <c r="C22" s="44">
        <v>19773</v>
      </c>
      <c r="D22" s="44">
        <v>11564</v>
      </c>
      <c r="E22" s="45">
        <v>58.483791028169726</v>
      </c>
    </row>
    <row r="23" spans="2:5" s="8" customFormat="1" ht="15.75" customHeight="1" x14ac:dyDescent="0.2">
      <c r="B23" s="47" t="s">
        <v>17</v>
      </c>
      <c r="C23" s="48">
        <v>105</v>
      </c>
      <c r="D23" s="48">
        <v>50</v>
      </c>
      <c r="E23" s="50">
        <v>47.619047619047613</v>
      </c>
    </row>
    <row r="24" spans="2:5" s="8" customFormat="1" ht="15.75" customHeight="1" x14ac:dyDescent="0.2">
      <c r="B24" s="47" t="s">
        <v>18</v>
      </c>
      <c r="C24" s="48">
        <v>19668</v>
      </c>
      <c r="D24" s="48">
        <v>11514</v>
      </c>
      <c r="E24" s="50">
        <v>58.541793776693105</v>
      </c>
    </row>
    <row r="25" spans="2:5" s="4" customFormat="1" ht="15.75" customHeight="1" x14ac:dyDescent="0.2">
      <c r="B25" s="43" t="s">
        <v>19</v>
      </c>
      <c r="C25" s="44">
        <v>64087</v>
      </c>
      <c r="D25" s="44">
        <v>50082</v>
      </c>
      <c r="E25" s="45">
        <v>78.146894065879195</v>
      </c>
    </row>
    <row r="26" spans="2:5" s="4" customFormat="1" ht="15.75" customHeight="1" x14ac:dyDescent="0.2">
      <c r="B26" s="43" t="s">
        <v>20</v>
      </c>
      <c r="C26" s="44">
        <v>58651</v>
      </c>
      <c r="D26" s="44">
        <v>44721</v>
      </c>
      <c r="E26" s="45">
        <v>76.249339312202693</v>
      </c>
    </row>
    <row r="27" spans="2:5" s="8" customFormat="1" ht="15.75" customHeight="1" x14ac:dyDescent="0.2">
      <c r="B27" s="47" t="s">
        <v>21</v>
      </c>
      <c r="C27" s="48">
        <v>54581</v>
      </c>
      <c r="D27" s="48">
        <v>40871</v>
      </c>
      <c r="E27" s="50">
        <v>74.881368974551592</v>
      </c>
    </row>
    <row r="28" spans="2:5" s="8" customFormat="1" ht="15.75" customHeight="1" x14ac:dyDescent="0.2">
      <c r="B28" s="47" t="s">
        <v>22</v>
      </c>
      <c r="C28" s="48">
        <v>4070</v>
      </c>
      <c r="D28" s="48">
        <v>3850</v>
      </c>
      <c r="E28" s="50">
        <v>94.594594594594597</v>
      </c>
    </row>
    <row r="29" spans="2:5" s="4" customFormat="1" ht="15.75" customHeight="1" x14ac:dyDescent="0.2">
      <c r="B29" s="43" t="s">
        <v>23</v>
      </c>
      <c r="C29" s="44">
        <v>1053</v>
      </c>
      <c r="D29" s="44">
        <v>1053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1053</v>
      </c>
      <c r="D31" s="48">
        <v>1053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4383</v>
      </c>
      <c r="D36" s="44">
        <v>4308</v>
      </c>
      <c r="E36" s="46">
        <v>98.288843258042434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13946</v>
      </c>
      <c r="D43" s="44">
        <v>11078</v>
      </c>
      <c r="E43" s="45">
        <v>79.43496343037431</v>
      </c>
    </row>
    <row r="44" spans="2:5" s="4" customFormat="1" ht="15.75" customHeight="1" x14ac:dyDescent="0.2">
      <c r="B44" s="43" t="s">
        <v>38</v>
      </c>
      <c r="C44" s="44">
        <v>10769</v>
      </c>
      <c r="D44" s="44">
        <v>10171</v>
      </c>
      <c r="E44" s="45">
        <v>94.447023864797103</v>
      </c>
    </row>
    <row r="45" spans="2:5" s="4" customFormat="1" ht="15.75" customHeight="1" x14ac:dyDescent="0.2">
      <c r="B45" s="43" t="s">
        <v>39</v>
      </c>
      <c r="C45" s="44">
        <v>400</v>
      </c>
      <c r="D45" s="44">
        <v>131</v>
      </c>
      <c r="E45" s="45">
        <v>32.75</v>
      </c>
    </row>
    <row r="46" spans="2:5" s="4" customFormat="1" ht="15.75" customHeight="1" x14ac:dyDescent="0.2">
      <c r="B46" s="43" t="s">
        <v>40</v>
      </c>
      <c r="C46" s="44">
        <v>41963</v>
      </c>
      <c r="D46" s="44">
        <v>29945</v>
      </c>
      <c r="E46" s="45">
        <v>71.360484236112768</v>
      </c>
    </row>
    <row r="47" spans="2:5" s="4" customFormat="1" ht="15.75" customHeight="1" x14ac:dyDescent="0.2">
      <c r="B47" s="43" t="s">
        <v>41</v>
      </c>
      <c r="C47" s="44">
        <v>8038</v>
      </c>
      <c r="D47" s="44">
        <v>8038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8038</v>
      </c>
      <c r="D48" s="48">
        <v>8038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72</v>
      </c>
      <c r="D51" s="44">
        <v>72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72</v>
      </c>
      <c r="D52" s="44">
        <v>72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7796</v>
      </c>
      <c r="D60" s="44">
        <v>4591</v>
      </c>
      <c r="E60" s="45">
        <v>58.889173935351458</v>
      </c>
    </row>
    <row r="61" spans="2:5" s="4" customFormat="1" ht="15.75" customHeight="1" x14ac:dyDescent="0.2">
      <c r="B61" s="43" t="s">
        <v>56</v>
      </c>
      <c r="C61" s="44">
        <v>4502</v>
      </c>
      <c r="D61" s="44">
        <v>3781</v>
      </c>
      <c r="E61" s="45">
        <v>83.98489560195469</v>
      </c>
    </row>
    <row r="62" spans="2:5" s="8" customFormat="1" ht="15.75" customHeight="1" x14ac:dyDescent="0.2">
      <c r="B62" s="47" t="s">
        <v>57</v>
      </c>
      <c r="C62" s="48">
        <v>1334</v>
      </c>
      <c r="D62" s="48">
        <v>1333</v>
      </c>
      <c r="E62" s="50">
        <v>99.925037481259366</v>
      </c>
    </row>
    <row r="63" spans="2:5" s="8" customFormat="1" ht="15.75" customHeight="1" x14ac:dyDescent="0.2">
      <c r="B63" s="47" t="s">
        <v>58</v>
      </c>
      <c r="C63" s="48">
        <v>846</v>
      </c>
      <c r="D63" s="48">
        <v>127</v>
      </c>
      <c r="E63" s="50">
        <v>15.011820330969266</v>
      </c>
    </row>
    <row r="64" spans="2:5" s="8" customFormat="1" ht="15.75" customHeight="1" x14ac:dyDescent="0.2">
      <c r="B64" s="47" t="s">
        <v>59</v>
      </c>
      <c r="C64" s="48">
        <v>2322</v>
      </c>
      <c r="D64" s="48">
        <v>2321</v>
      </c>
      <c r="E64" s="50">
        <v>99.956933677863915</v>
      </c>
    </row>
    <row r="65" spans="2:5" s="4" customFormat="1" ht="15.75" customHeight="1" x14ac:dyDescent="0.2">
      <c r="B65" s="43" t="s">
        <v>60</v>
      </c>
      <c r="C65" s="44">
        <v>3294</v>
      </c>
      <c r="D65" s="44">
        <v>810</v>
      </c>
      <c r="E65" s="45">
        <v>24.590163934426229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3229</v>
      </c>
      <c r="D67" s="48">
        <v>785</v>
      </c>
      <c r="E67" s="50">
        <v>24.310932177144625</v>
      </c>
    </row>
    <row r="68" spans="2:5" s="8" customFormat="1" ht="15.75" customHeight="1" x14ac:dyDescent="0.2">
      <c r="B68" s="47" t="s">
        <v>63</v>
      </c>
      <c r="C68" s="48">
        <v>65</v>
      </c>
      <c r="D68" s="48">
        <v>25</v>
      </c>
      <c r="E68" s="50">
        <v>38.461538461538467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16111</v>
      </c>
      <c r="D70" s="44">
        <v>8229</v>
      </c>
      <c r="E70" s="45">
        <v>51.076903978648126</v>
      </c>
    </row>
    <row r="71" spans="2:5" s="8" customFormat="1" ht="15.75" customHeight="1" x14ac:dyDescent="0.2">
      <c r="B71" s="51" t="s">
        <v>66</v>
      </c>
      <c r="C71" s="52">
        <v>271</v>
      </c>
      <c r="D71" s="52">
        <v>271</v>
      </c>
      <c r="E71" s="50">
        <v>100</v>
      </c>
    </row>
    <row r="72" spans="2:5" s="8" customFormat="1" ht="15.75" customHeight="1" x14ac:dyDescent="0.2">
      <c r="B72" s="51" t="s">
        <v>67</v>
      </c>
      <c r="C72" s="52">
        <v>1605</v>
      </c>
      <c r="D72" s="52">
        <v>459</v>
      </c>
      <c r="E72" s="50">
        <v>28.598130841121495</v>
      </c>
    </row>
    <row r="73" spans="2:5" s="8" customFormat="1" ht="15.75" customHeight="1" x14ac:dyDescent="0.2">
      <c r="B73" s="51" t="s">
        <v>68</v>
      </c>
      <c r="C73" s="52">
        <v>1109</v>
      </c>
      <c r="D73" s="52">
        <v>594</v>
      </c>
      <c r="E73" s="50">
        <v>53.561767357980159</v>
      </c>
    </row>
    <row r="74" spans="2:5" s="8" customFormat="1" ht="15.75" customHeight="1" x14ac:dyDescent="0.2">
      <c r="B74" s="51" t="s">
        <v>69</v>
      </c>
      <c r="C74" s="52">
        <v>6506</v>
      </c>
      <c r="D74" s="52">
        <v>1228</v>
      </c>
      <c r="E74" s="50">
        <v>18.874884721795265</v>
      </c>
    </row>
    <row r="75" spans="2:5" s="8" customFormat="1" ht="15.75" customHeight="1" x14ac:dyDescent="0.2">
      <c r="B75" s="51" t="s">
        <v>70</v>
      </c>
      <c r="C75" s="52">
        <v>4338</v>
      </c>
      <c r="D75" s="52">
        <v>4282</v>
      </c>
      <c r="E75" s="50">
        <v>98.709082526509917</v>
      </c>
    </row>
    <row r="76" spans="2:5" s="8" customFormat="1" ht="15.75" customHeight="1" x14ac:dyDescent="0.2">
      <c r="B76" s="51" t="s">
        <v>71</v>
      </c>
      <c r="C76" s="52">
        <v>2282</v>
      </c>
      <c r="D76" s="52">
        <v>1395</v>
      </c>
      <c r="E76" s="50">
        <v>61.130587204206833</v>
      </c>
    </row>
    <row r="77" spans="2:5" s="5" customFormat="1" ht="15.75" customHeight="1" x14ac:dyDescent="0.2">
      <c r="B77" s="43" t="s">
        <v>72</v>
      </c>
      <c r="C77" s="44">
        <v>1</v>
      </c>
      <c r="D77" s="44">
        <v>1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</v>
      </c>
      <c r="D80" s="48">
        <v>1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9945</v>
      </c>
      <c r="D86" s="44">
        <v>9014</v>
      </c>
      <c r="E86" s="45">
        <v>90.638511814982408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249</v>
      </c>
      <c r="D89" s="48">
        <v>249</v>
      </c>
      <c r="E89" s="50">
        <v>100</v>
      </c>
    </row>
    <row r="90" spans="2:5" ht="15.75" customHeight="1" x14ac:dyDescent="0.2">
      <c r="B90" s="47" t="s">
        <v>85</v>
      </c>
      <c r="C90" s="48">
        <v>1720</v>
      </c>
      <c r="D90" s="48">
        <v>1720</v>
      </c>
      <c r="E90" s="50">
        <v>100</v>
      </c>
    </row>
    <row r="91" spans="2:5" ht="15.75" customHeight="1" x14ac:dyDescent="0.2">
      <c r="B91" s="47" t="s">
        <v>86</v>
      </c>
      <c r="C91" s="48">
        <v>360</v>
      </c>
      <c r="D91" s="48">
        <v>319</v>
      </c>
      <c r="E91" s="50">
        <v>88.611111111111114</v>
      </c>
    </row>
    <row r="92" spans="2:5" ht="15.75" customHeight="1" x14ac:dyDescent="0.2">
      <c r="B92" s="47" t="s">
        <v>87</v>
      </c>
      <c r="C92" s="48">
        <v>6005</v>
      </c>
      <c r="D92" s="48">
        <v>5924</v>
      </c>
      <c r="E92" s="50">
        <v>98.651124063280605</v>
      </c>
    </row>
    <row r="93" spans="2:5" ht="15.75" customHeight="1" x14ac:dyDescent="0.2">
      <c r="B93" s="47" t="s">
        <v>88</v>
      </c>
      <c r="C93" s="48">
        <v>1611</v>
      </c>
      <c r="D93" s="48">
        <v>802</v>
      </c>
      <c r="E93" s="50">
        <v>49.782743637492239</v>
      </c>
    </row>
    <row r="94" spans="2:5" s="5" customFormat="1" ht="15.75" customHeight="1" x14ac:dyDescent="0.2">
      <c r="B94" s="43" t="s">
        <v>89</v>
      </c>
      <c r="C94" s="44">
        <v>620</v>
      </c>
      <c r="D94" s="44">
        <v>428</v>
      </c>
      <c r="E94" s="54">
        <v>69.032258064516128</v>
      </c>
    </row>
    <row r="95" spans="2:5" s="5" customFormat="1" ht="15.75" customHeight="1" x14ac:dyDescent="0.2">
      <c r="B95" s="43" t="s">
        <v>90</v>
      </c>
      <c r="C95" s="44">
        <v>563</v>
      </c>
      <c r="D95" s="44">
        <v>371</v>
      </c>
      <c r="E95" s="54">
        <v>65.896980461811722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554</v>
      </c>
      <c r="D99" s="48">
        <v>362</v>
      </c>
      <c r="E99" s="55">
        <v>65.342960288808655</v>
      </c>
    </row>
    <row r="100" spans="2:5" ht="15.75" customHeight="1" x14ac:dyDescent="0.2">
      <c r="B100" s="47" t="s">
        <v>95</v>
      </c>
      <c r="C100" s="48">
        <v>9</v>
      </c>
      <c r="D100" s="48">
        <v>9</v>
      </c>
      <c r="E100" s="55">
        <v>100</v>
      </c>
    </row>
    <row r="101" spans="2:5" s="5" customFormat="1" ht="15.75" customHeight="1" x14ac:dyDescent="0.2">
      <c r="B101" s="43" t="s">
        <v>96</v>
      </c>
      <c r="C101" s="44">
        <v>57</v>
      </c>
      <c r="D101" s="44">
        <v>57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6EECD5A6-9024-4397-8657-90D3FE0C2566}"/>
    <hyperlink ref="D4" location="Şubat!A1" display="Şubat" xr:uid="{02ECBD76-2B53-4566-B831-D29E0CC6B89B}"/>
    <hyperlink ref="E4" location="Mart!A1" display="Mart" xr:uid="{AFF1239E-86D5-4607-8EE9-1673FD3B78CD}"/>
    <hyperlink ref="C5" location="Nisan!A1" display="Nisan" xr:uid="{8A2B545B-8064-47E1-A5B1-47F79D2C736B}"/>
    <hyperlink ref="D5" location="Mayıs!A1" display="Mayıs" xr:uid="{2B393550-5626-4415-8FB1-02E53BB51B0A}"/>
    <hyperlink ref="E5" location="Haziran!A1" display="Haziran" xr:uid="{78E89C7E-4852-43C3-8A49-7CC61674B91C}"/>
    <hyperlink ref="C6" location="Temmuz!A1" display="Temmuz" xr:uid="{1CC27415-8C0D-4339-B1AF-77D1087BE42C}"/>
    <hyperlink ref="D6" location="Ağustos!A1" display="Ağustos" xr:uid="{ABE41913-3A0B-44DC-8AB5-F9641377CFD5}"/>
    <hyperlink ref="E6" location="Eylül!A1" display="Eylül" xr:uid="{759C131B-0FD6-4138-B166-2DA835ACFA80}"/>
    <hyperlink ref="C7" location="Ekim!A1" display="Ekim" xr:uid="{BB7198A0-F600-4596-8840-9FED7CBC0B78}"/>
    <hyperlink ref="D7" location="Kasım!A1" display="Kasım" xr:uid="{96812E1E-1175-4C99-A81F-57C269FFD98D}"/>
    <hyperlink ref="E7" location="Aralık!A1" display="Aralık" xr:uid="{35CEE98F-6B42-4ACD-A668-2CE4CA1382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ED83-066A-4400-A926-38981934D62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117690</v>
      </c>
      <c r="D10" s="44">
        <v>48561</v>
      </c>
      <c r="E10" s="45">
        <v>41.2617894468519</v>
      </c>
    </row>
    <row r="11" spans="2:7" s="5" customFormat="1" ht="15.75" customHeight="1" x14ac:dyDescent="0.2">
      <c r="B11" s="43" t="s">
        <v>5</v>
      </c>
      <c r="C11" s="44">
        <v>101848</v>
      </c>
      <c r="D11" s="44">
        <v>41875</v>
      </c>
      <c r="E11" s="46">
        <v>41.115191265415127</v>
      </c>
    </row>
    <row r="12" spans="2:7" s="5" customFormat="1" ht="15.75" customHeight="1" x14ac:dyDescent="0.2">
      <c r="B12" s="43" t="s">
        <v>6</v>
      </c>
      <c r="C12" s="44">
        <v>47311</v>
      </c>
      <c r="D12" s="44">
        <v>21335</v>
      </c>
      <c r="E12" s="46">
        <v>45.095220984549051</v>
      </c>
      <c r="G12" s="6"/>
    </row>
    <row r="13" spans="2:7" s="5" customFormat="1" ht="15.75" customHeight="1" x14ac:dyDescent="0.2">
      <c r="B13" s="43" t="s">
        <v>7</v>
      </c>
      <c r="C13" s="44">
        <v>38243</v>
      </c>
      <c r="D13" s="44">
        <v>15687</v>
      </c>
      <c r="E13" s="46">
        <v>41.01927150066679</v>
      </c>
    </row>
    <row r="14" spans="2:7" ht="15.75" customHeight="1" x14ac:dyDescent="0.2">
      <c r="B14" s="47" t="s">
        <v>8</v>
      </c>
      <c r="C14" s="48">
        <v>8114</v>
      </c>
      <c r="D14" s="48">
        <v>974</v>
      </c>
      <c r="E14" s="49">
        <v>12.003943800838057</v>
      </c>
    </row>
    <row r="15" spans="2:7" ht="15.75" customHeight="1" x14ac:dyDescent="0.2">
      <c r="B15" s="47" t="s">
        <v>9</v>
      </c>
      <c r="C15" s="48">
        <v>615</v>
      </c>
      <c r="D15" s="48">
        <v>209</v>
      </c>
      <c r="E15" s="49">
        <v>33.983739837398375</v>
      </c>
    </row>
    <row r="16" spans="2:7" ht="15.75" customHeight="1" x14ac:dyDescent="0.2">
      <c r="B16" s="47" t="s">
        <v>10</v>
      </c>
      <c r="C16" s="48">
        <v>26527</v>
      </c>
      <c r="D16" s="48">
        <v>13165</v>
      </c>
      <c r="E16" s="49">
        <v>49.62868021261356</v>
      </c>
    </row>
    <row r="17" spans="2:5" ht="15.75" customHeight="1" x14ac:dyDescent="0.2">
      <c r="B17" s="47" t="s">
        <v>11</v>
      </c>
      <c r="C17" s="48">
        <v>2987</v>
      </c>
      <c r="D17" s="48">
        <v>1339</v>
      </c>
      <c r="E17" s="49">
        <v>44.827586206896555</v>
      </c>
    </row>
    <row r="18" spans="2:5" s="5" customFormat="1" ht="15.75" customHeight="1" x14ac:dyDescent="0.2">
      <c r="B18" s="43" t="s">
        <v>12</v>
      </c>
      <c r="C18" s="44">
        <v>9068</v>
      </c>
      <c r="D18" s="44">
        <v>5648</v>
      </c>
      <c r="E18" s="46">
        <v>62.284958094397879</v>
      </c>
    </row>
    <row r="19" spans="2:5" ht="15.75" customHeight="1" x14ac:dyDescent="0.2">
      <c r="B19" s="47" t="s">
        <v>13</v>
      </c>
      <c r="C19" s="48">
        <v>2006</v>
      </c>
      <c r="D19" s="48">
        <v>34</v>
      </c>
      <c r="E19" s="49">
        <v>1.6949152542372881</v>
      </c>
    </row>
    <row r="20" spans="2:5" ht="15.75" customHeight="1" x14ac:dyDescent="0.2">
      <c r="B20" s="47" t="s">
        <v>14</v>
      </c>
      <c r="C20" s="48">
        <v>241</v>
      </c>
      <c r="D20" s="48">
        <v>42</v>
      </c>
      <c r="E20" s="49">
        <v>17.427385892116181</v>
      </c>
    </row>
    <row r="21" spans="2:5" ht="15.75" customHeight="1" x14ac:dyDescent="0.2">
      <c r="B21" s="47" t="s">
        <v>15</v>
      </c>
      <c r="C21" s="48">
        <v>6821</v>
      </c>
      <c r="D21" s="48">
        <v>5572</v>
      </c>
      <c r="E21" s="49">
        <v>81.688901920539507</v>
      </c>
    </row>
    <row r="22" spans="2:5" s="4" customFormat="1" ht="15.75" customHeight="1" x14ac:dyDescent="0.2">
      <c r="B22" s="43" t="s">
        <v>16</v>
      </c>
      <c r="C22" s="44">
        <v>19734</v>
      </c>
      <c r="D22" s="44">
        <v>4791</v>
      </c>
      <c r="E22" s="45">
        <v>24.27789601702645</v>
      </c>
    </row>
    <row r="23" spans="2:5" s="8" customFormat="1" ht="15.75" customHeight="1" x14ac:dyDescent="0.2">
      <c r="B23" s="47" t="s">
        <v>17</v>
      </c>
      <c r="C23" s="48">
        <v>63</v>
      </c>
      <c r="D23" s="48">
        <v>5</v>
      </c>
      <c r="E23" s="50">
        <v>7.9365079365079358</v>
      </c>
    </row>
    <row r="24" spans="2:5" s="8" customFormat="1" ht="15.75" customHeight="1" x14ac:dyDescent="0.2">
      <c r="B24" s="47" t="s">
        <v>18</v>
      </c>
      <c r="C24" s="48">
        <v>19671</v>
      </c>
      <c r="D24" s="48">
        <v>4786</v>
      </c>
      <c r="E24" s="50">
        <v>24.330232321691831</v>
      </c>
    </row>
    <row r="25" spans="2:5" s="4" customFormat="1" ht="15.75" customHeight="1" x14ac:dyDescent="0.2">
      <c r="B25" s="43" t="s">
        <v>19</v>
      </c>
      <c r="C25" s="44">
        <v>26346</v>
      </c>
      <c r="D25" s="44">
        <v>10620</v>
      </c>
      <c r="E25" s="45">
        <v>40.309724436347075</v>
      </c>
    </row>
    <row r="26" spans="2:5" s="4" customFormat="1" ht="15.75" customHeight="1" x14ac:dyDescent="0.2">
      <c r="B26" s="43" t="s">
        <v>20</v>
      </c>
      <c r="C26" s="44">
        <v>25203</v>
      </c>
      <c r="D26" s="44">
        <v>9530</v>
      </c>
      <c r="E26" s="45">
        <v>37.812958774749042</v>
      </c>
    </row>
    <row r="27" spans="2:5" s="8" customFormat="1" ht="15.75" customHeight="1" x14ac:dyDescent="0.2">
      <c r="B27" s="47" t="s">
        <v>21</v>
      </c>
      <c r="C27" s="48">
        <v>24300</v>
      </c>
      <c r="D27" s="48">
        <v>8681</v>
      </c>
      <c r="E27" s="50">
        <v>35.724279835390945</v>
      </c>
    </row>
    <row r="28" spans="2:5" s="8" customFormat="1" ht="15.75" customHeight="1" x14ac:dyDescent="0.2">
      <c r="B28" s="47" t="s">
        <v>22</v>
      </c>
      <c r="C28" s="48">
        <v>903</v>
      </c>
      <c r="D28" s="48">
        <v>849</v>
      </c>
      <c r="E28" s="50">
        <v>94.019933554817285</v>
      </c>
    </row>
    <row r="29" spans="2:5" s="4" customFormat="1" ht="15.75" customHeight="1" x14ac:dyDescent="0.2">
      <c r="B29" s="43" t="s">
        <v>23</v>
      </c>
      <c r="C29" s="44">
        <v>151</v>
      </c>
      <c r="D29" s="44">
        <v>151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151</v>
      </c>
      <c r="D31" s="48">
        <v>151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992</v>
      </c>
      <c r="D36" s="44">
        <v>939</v>
      </c>
      <c r="E36" s="46">
        <v>94.657258064516128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5452</v>
      </c>
      <c r="D43" s="44">
        <v>2824</v>
      </c>
      <c r="E43" s="45">
        <v>51.797505502567866</v>
      </c>
    </row>
    <row r="44" spans="2:5" s="4" customFormat="1" ht="15.75" customHeight="1" x14ac:dyDescent="0.2">
      <c r="B44" s="43" t="s">
        <v>38</v>
      </c>
      <c r="C44" s="44">
        <v>2689</v>
      </c>
      <c r="D44" s="44">
        <v>2282</v>
      </c>
      <c r="E44" s="45">
        <v>84.864261807363334</v>
      </c>
    </row>
    <row r="45" spans="2:5" s="4" customFormat="1" ht="15.75" customHeight="1" x14ac:dyDescent="0.2">
      <c r="B45" s="43" t="s">
        <v>39</v>
      </c>
      <c r="C45" s="44">
        <v>316</v>
      </c>
      <c r="D45" s="44">
        <v>23</v>
      </c>
      <c r="E45" s="45">
        <v>7.2784810126582276</v>
      </c>
    </row>
    <row r="46" spans="2:5" s="4" customFormat="1" ht="15.75" customHeight="1" x14ac:dyDescent="0.2">
      <c r="B46" s="43" t="s">
        <v>40</v>
      </c>
      <c r="C46" s="44">
        <v>15381</v>
      </c>
      <c r="D46" s="44">
        <v>6523</v>
      </c>
      <c r="E46" s="45">
        <v>42.40946622456277</v>
      </c>
    </row>
    <row r="47" spans="2:5" s="4" customFormat="1" ht="15.75" customHeight="1" x14ac:dyDescent="0.2">
      <c r="B47" s="43" t="s">
        <v>41</v>
      </c>
      <c r="C47" s="44">
        <v>2272</v>
      </c>
      <c r="D47" s="44">
        <v>2272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2272</v>
      </c>
      <c r="D48" s="48">
        <v>2272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12</v>
      </c>
      <c r="D51" s="44">
        <v>12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12</v>
      </c>
      <c r="D52" s="44">
        <v>12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3640</v>
      </c>
      <c r="D61" s="44">
        <v>1215</v>
      </c>
      <c r="E61" s="45">
        <v>33.379120879120876</v>
      </c>
    </row>
    <row r="62" spans="2:5" s="4" customFormat="1" ht="15.75" customHeight="1" x14ac:dyDescent="0.2">
      <c r="B62" s="43" t="s">
        <v>56</v>
      </c>
      <c r="C62" s="44">
        <v>1599</v>
      </c>
      <c r="D62" s="44">
        <v>988</v>
      </c>
      <c r="E62" s="45">
        <v>61.788617886178862</v>
      </c>
    </row>
    <row r="63" spans="2:5" s="8" customFormat="1" ht="15.75" customHeight="1" x14ac:dyDescent="0.2">
      <c r="B63" s="47" t="s">
        <v>57</v>
      </c>
      <c r="C63" s="48">
        <v>333</v>
      </c>
      <c r="D63" s="48">
        <v>333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642</v>
      </c>
      <c r="D64" s="48">
        <v>31</v>
      </c>
      <c r="E64" s="50">
        <v>4.8286604361370715</v>
      </c>
    </row>
    <row r="65" spans="2:5" s="8" customFormat="1" ht="15.75" customHeight="1" x14ac:dyDescent="0.2">
      <c r="B65" s="47" t="s">
        <v>59</v>
      </c>
      <c r="C65" s="48">
        <v>624</v>
      </c>
      <c r="D65" s="48">
        <v>624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2041</v>
      </c>
      <c r="D66" s="44">
        <v>227</v>
      </c>
      <c r="E66" s="45">
        <v>11.121999020088193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2025</v>
      </c>
      <c r="D68" s="48">
        <v>213</v>
      </c>
      <c r="E68" s="50">
        <v>10.518518518518519</v>
      </c>
    </row>
    <row r="69" spans="2:5" s="8" customFormat="1" ht="15.75" customHeight="1" x14ac:dyDescent="0.2">
      <c r="B69" s="47" t="s">
        <v>63</v>
      </c>
      <c r="C69" s="48">
        <v>16</v>
      </c>
      <c r="D69" s="48">
        <v>14</v>
      </c>
      <c r="E69" s="50">
        <v>87.5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7020</v>
      </c>
      <c r="D71" s="44">
        <v>1570</v>
      </c>
      <c r="E71" s="45">
        <v>22.364672364672362</v>
      </c>
    </row>
    <row r="72" spans="2:5" s="8" customFormat="1" ht="15.75" customHeight="1" x14ac:dyDescent="0.2">
      <c r="B72" s="51" t="s">
        <v>66</v>
      </c>
      <c r="C72" s="52">
        <v>45</v>
      </c>
      <c r="D72" s="52">
        <v>45</v>
      </c>
      <c r="E72" s="50">
        <v>100</v>
      </c>
    </row>
    <row r="73" spans="2:5" s="8" customFormat="1" ht="15.75" customHeight="1" x14ac:dyDescent="0.2">
      <c r="B73" s="51" t="s">
        <v>67</v>
      </c>
      <c r="C73" s="52">
        <v>935</v>
      </c>
      <c r="D73" s="52">
        <v>24</v>
      </c>
      <c r="E73" s="50">
        <v>2.5668449197860963</v>
      </c>
    </row>
    <row r="74" spans="2:5" s="8" customFormat="1" ht="15.75" customHeight="1" x14ac:dyDescent="0.2">
      <c r="B74" s="51" t="s">
        <v>68</v>
      </c>
      <c r="C74" s="52">
        <v>309</v>
      </c>
      <c r="D74" s="52">
        <v>163</v>
      </c>
      <c r="E74" s="50">
        <v>52.750809061488667</v>
      </c>
    </row>
    <row r="75" spans="2:5" s="8" customFormat="1" ht="15.75" customHeight="1" x14ac:dyDescent="0.2">
      <c r="B75" s="51" t="s">
        <v>69</v>
      </c>
      <c r="C75" s="52">
        <v>4256</v>
      </c>
      <c r="D75" s="52">
        <v>220</v>
      </c>
      <c r="E75" s="50">
        <v>5.1691729323308264</v>
      </c>
    </row>
    <row r="76" spans="2:5" s="8" customFormat="1" ht="15.75" customHeight="1" x14ac:dyDescent="0.2">
      <c r="B76" s="51" t="s">
        <v>70</v>
      </c>
      <c r="C76" s="52">
        <v>874</v>
      </c>
      <c r="D76" s="52">
        <v>834</v>
      </c>
      <c r="E76" s="50">
        <v>95.423340961098404</v>
      </c>
    </row>
    <row r="77" spans="2:5" s="8" customFormat="1" ht="15.75" customHeight="1" x14ac:dyDescent="0.2">
      <c r="B77" s="51" t="s">
        <v>71</v>
      </c>
      <c r="C77" s="52">
        <v>601</v>
      </c>
      <c r="D77" s="52">
        <v>284</v>
      </c>
      <c r="E77" s="50">
        <v>47.254575707154743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/>
      <c r="D81" s="48"/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2437</v>
      </c>
      <c r="D87" s="44">
        <v>1454</v>
      </c>
      <c r="E87" s="45">
        <v>59.663520722199422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56</v>
      </c>
      <c r="D90" s="48">
        <v>56</v>
      </c>
      <c r="E90" s="50">
        <v>100</v>
      </c>
    </row>
    <row r="91" spans="2:5" ht="15.75" customHeight="1" x14ac:dyDescent="0.2">
      <c r="B91" s="47" t="s">
        <v>85</v>
      </c>
      <c r="C91" s="48">
        <v>363</v>
      </c>
      <c r="D91" s="48">
        <v>364</v>
      </c>
      <c r="E91" s="50">
        <v>100.2754820936639</v>
      </c>
    </row>
    <row r="92" spans="2:5" ht="15.75" customHeight="1" x14ac:dyDescent="0.2">
      <c r="B92" s="47" t="s">
        <v>86</v>
      </c>
      <c r="C92" s="48">
        <v>28</v>
      </c>
      <c r="D92" s="48">
        <v>28</v>
      </c>
      <c r="E92" s="50">
        <v>100</v>
      </c>
    </row>
    <row r="93" spans="2:5" ht="15.75" customHeight="1" x14ac:dyDescent="0.2">
      <c r="B93" s="47" t="s">
        <v>87</v>
      </c>
      <c r="C93" s="48">
        <v>920</v>
      </c>
      <c r="D93" s="48">
        <v>839</v>
      </c>
      <c r="E93" s="50">
        <v>91.195652173913047</v>
      </c>
    </row>
    <row r="94" spans="2:5" ht="15.75" customHeight="1" x14ac:dyDescent="0.2">
      <c r="B94" s="47" t="s">
        <v>88</v>
      </c>
      <c r="C94" s="48">
        <v>1070</v>
      </c>
      <c r="D94" s="48">
        <v>167</v>
      </c>
      <c r="E94" s="50">
        <v>15.60747663551402</v>
      </c>
    </row>
    <row r="95" spans="2:5" s="5" customFormat="1" ht="15.75" customHeight="1" x14ac:dyDescent="0.2">
      <c r="B95" s="43" t="s">
        <v>89</v>
      </c>
      <c r="C95" s="44">
        <v>461</v>
      </c>
      <c r="D95" s="44">
        <v>163</v>
      </c>
      <c r="E95" s="54">
        <v>35.357917570498913</v>
      </c>
    </row>
    <row r="96" spans="2:5" s="5" customFormat="1" ht="15.75" customHeight="1" x14ac:dyDescent="0.2">
      <c r="B96" s="43" t="s">
        <v>90</v>
      </c>
      <c r="C96" s="44">
        <v>460</v>
      </c>
      <c r="D96" s="44">
        <v>162</v>
      </c>
      <c r="E96" s="54">
        <v>35.217391304347828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452</v>
      </c>
      <c r="D100" s="48">
        <v>159</v>
      </c>
      <c r="E100" s="55">
        <v>35.176991150442475</v>
      </c>
    </row>
    <row r="101" spans="2:5" ht="15.75" customHeight="1" x14ac:dyDescent="0.2">
      <c r="B101" s="47" t="s">
        <v>95</v>
      </c>
      <c r="C101" s="48">
        <v>8</v>
      </c>
      <c r="D101" s="48">
        <v>3</v>
      </c>
      <c r="E101" s="55">
        <v>37.5</v>
      </c>
    </row>
    <row r="102" spans="2:5" s="5" customFormat="1" ht="15.75" customHeight="1" x14ac:dyDescent="0.2">
      <c r="B102" s="43" t="s">
        <v>96</v>
      </c>
      <c r="C102" s="44">
        <v>1</v>
      </c>
      <c r="D102" s="44">
        <v>1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25625634-F8FA-40BE-BA6D-11DBE9C9C045}"/>
    <hyperlink ref="D4" location="Şubat!A1" display="Şubat" xr:uid="{3DF0F746-9A6E-41E4-B143-7FA70DED6C94}"/>
    <hyperlink ref="E4" location="Mart!A1" display="Mart" xr:uid="{125AF9F3-1B71-4742-8ED7-E53374093B31}"/>
    <hyperlink ref="C5" location="Nisan!A1" display="Nisan" xr:uid="{5193F225-DAA7-48A6-9097-411A7709C1B3}"/>
    <hyperlink ref="D5" location="Mayıs!A1" display="Mayıs" xr:uid="{C2CD1809-5ACD-494A-BAAD-C9333581931A}"/>
    <hyperlink ref="E5" location="Haziran!A1" display="Haziran" xr:uid="{D2B1AD95-1295-48FC-9B9C-FA6A6592EBE2}"/>
    <hyperlink ref="C6" location="Temmuz!A1" display="Temmuz" xr:uid="{E7A4482B-AAB9-46E7-8834-8DDDBC17D83D}"/>
    <hyperlink ref="D6" location="Ağustos!A1" display="Ağustos" xr:uid="{6F8961BE-2DB9-42EB-BCBF-B4D51FE7E74B}"/>
    <hyperlink ref="E6" location="Eylül!A1" display="Eylül" xr:uid="{B4030A81-52E7-48D1-98A0-39163FF7A6BB}"/>
    <hyperlink ref="C7" location="Ekim!A1" display="Ekim" xr:uid="{970C0CB4-E1FF-4CC7-AA64-302EA9E58563}"/>
    <hyperlink ref="D7" location="Kasım!A1" display="Kasım" xr:uid="{2747C135-979E-495C-9B17-AF7E5DAFA451}"/>
    <hyperlink ref="E7" location="Aralık!A1" display="Aralık" xr:uid="{E7D5741B-B65E-47A5-B56E-FF20486B4D8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FCFD-4F44-4DFB-827D-1D75706F9B4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f>+C11+C52+C80+C91</f>
        <v>104491</v>
      </c>
      <c r="D10" s="27">
        <f>+D11+D52+D80+D91</f>
        <v>34146</v>
      </c>
      <c r="E10" s="28">
        <f t="shared" ref="E10:E21" si="0">+D10/C10*100</f>
        <v>32.678412494856019</v>
      </c>
    </row>
    <row r="11" spans="2:5" s="11" customFormat="1" ht="15.75" customHeight="1" x14ac:dyDescent="0.25">
      <c r="B11" s="26" t="s">
        <v>5</v>
      </c>
      <c r="C11" s="29">
        <f>+C12+C23+C30+C42+C47+C50</f>
        <v>91214</v>
      </c>
      <c r="D11" s="29">
        <f>+D12+D23+D30+D42+D47+D50</f>
        <v>30090</v>
      </c>
      <c r="E11" s="30">
        <f t="shared" si="0"/>
        <v>32.988357050452784</v>
      </c>
    </row>
    <row r="12" spans="2:5" s="11" customFormat="1" ht="15.9" customHeight="1" x14ac:dyDescent="0.25">
      <c r="B12" s="26" t="s">
        <v>109</v>
      </c>
      <c r="C12" s="29">
        <f>+C13+C18+C22</f>
        <v>40732</v>
      </c>
      <c r="D12" s="29">
        <f>+D13+D18+D22</f>
        <v>16159</v>
      </c>
      <c r="E12" s="30">
        <f t="shared" si="0"/>
        <v>39.671511342433469</v>
      </c>
    </row>
    <row r="13" spans="2:5" s="11" customFormat="1" ht="15.9" customHeight="1" x14ac:dyDescent="0.25">
      <c r="B13" s="26" t="s">
        <v>110</v>
      </c>
      <c r="C13" s="29">
        <f>SUM(C14:C17)</f>
        <v>31704</v>
      </c>
      <c r="D13" s="29">
        <f>SUM(D14:D17)</f>
        <v>10679</v>
      </c>
      <c r="E13" s="30">
        <f t="shared" si="0"/>
        <v>33.683446883673987</v>
      </c>
    </row>
    <row r="14" spans="2:5" s="12" customFormat="1" ht="15.9" customHeight="1" x14ac:dyDescent="0.2">
      <c r="B14" s="31" t="s">
        <v>8</v>
      </c>
      <c r="C14" s="32">
        <v>3218</v>
      </c>
      <c r="D14" s="32">
        <v>152</v>
      </c>
      <c r="E14" s="33">
        <f t="shared" si="0"/>
        <v>4.7234307022995647</v>
      </c>
    </row>
    <row r="15" spans="2:5" s="12" customFormat="1" ht="15.9" customHeight="1" x14ac:dyDescent="0.2">
      <c r="B15" s="31" t="s">
        <v>9</v>
      </c>
      <c r="C15" s="32">
        <v>612</v>
      </c>
      <c r="D15" s="32">
        <v>138</v>
      </c>
      <c r="E15" s="33">
        <f t="shared" si="0"/>
        <v>22.549019607843139</v>
      </c>
    </row>
    <row r="16" spans="2:5" s="12" customFormat="1" ht="15.9" customHeight="1" x14ac:dyDescent="0.2">
      <c r="B16" s="31" t="s">
        <v>10</v>
      </c>
      <c r="C16" s="32">
        <v>24744</v>
      </c>
      <c r="D16" s="32">
        <v>9099</v>
      </c>
      <c r="E16" s="33">
        <f t="shared" si="0"/>
        <v>36.772550921435496</v>
      </c>
    </row>
    <row r="17" spans="2:5" s="12" customFormat="1" ht="15.9" customHeight="1" x14ac:dyDescent="0.2">
      <c r="B17" s="31" t="s">
        <v>11</v>
      </c>
      <c r="C17" s="32">
        <v>3130</v>
      </c>
      <c r="D17" s="32">
        <v>1290</v>
      </c>
      <c r="E17" s="33">
        <f t="shared" si="0"/>
        <v>41.214057507987221</v>
      </c>
    </row>
    <row r="18" spans="2:5" s="11" customFormat="1" ht="15.9" customHeight="1" x14ac:dyDescent="0.25">
      <c r="B18" s="26" t="s">
        <v>111</v>
      </c>
      <c r="C18" s="29">
        <f>SUM(C19:C21)</f>
        <v>9028</v>
      </c>
      <c r="D18" s="29">
        <f>SUM(D19:D21)</f>
        <v>5480</v>
      </c>
      <c r="E18" s="30">
        <f t="shared" si="0"/>
        <v>60.700044306601683</v>
      </c>
    </row>
    <row r="19" spans="2:5" s="12" customFormat="1" ht="15.9" customHeight="1" x14ac:dyDescent="0.2">
      <c r="B19" s="31" t="s">
        <v>13</v>
      </c>
      <c r="C19" s="32">
        <v>1996</v>
      </c>
      <c r="D19" s="32">
        <v>24</v>
      </c>
      <c r="E19" s="33">
        <f t="shared" si="0"/>
        <v>1.2024048096192386</v>
      </c>
    </row>
    <row r="20" spans="2:5" s="12" customFormat="1" ht="15.9" customHeight="1" x14ac:dyDescent="0.2">
      <c r="B20" s="31" t="s">
        <v>14</v>
      </c>
      <c r="C20" s="32">
        <v>237</v>
      </c>
      <c r="D20" s="32">
        <v>28</v>
      </c>
      <c r="E20" s="33">
        <f t="shared" si="0"/>
        <v>11.814345991561181</v>
      </c>
    </row>
    <row r="21" spans="2:5" s="12" customFormat="1" ht="15.9" customHeight="1" x14ac:dyDescent="0.2">
      <c r="B21" s="31" t="s">
        <v>15</v>
      </c>
      <c r="C21" s="32">
        <v>6795</v>
      </c>
      <c r="D21" s="32">
        <v>5428</v>
      </c>
      <c r="E21" s="33">
        <f t="shared" si="0"/>
        <v>79.882266372332595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f>+C24+C25+C26+C28</f>
        <v>20775</v>
      </c>
      <c r="D23" s="35">
        <f>+D24+D25+D26+D28</f>
        <v>5012</v>
      </c>
      <c r="E23" s="28">
        <f>+D23/C23*100</f>
        <v>24.125150421179303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62</v>
      </c>
      <c r="D25" s="34">
        <v>4</v>
      </c>
      <c r="E25" s="28">
        <f>+D25/C25*100</f>
        <v>6.4516129032258061</v>
      </c>
    </row>
    <row r="26" spans="2:5" s="10" customFormat="1" ht="15.9" customHeight="1" x14ac:dyDescent="0.25">
      <c r="B26" s="26" t="s">
        <v>116</v>
      </c>
      <c r="C26" s="34">
        <f>+C27</f>
        <v>727</v>
      </c>
      <c r="D26" s="34">
        <f>+D27</f>
        <v>664</v>
      </c>
      <c r="E26" s="28"/>
    </row>
    <row r="27" spans="2:5" s="13" customFormat="1" ht="15.9" customHeight="1" x14ac:dyDescent="0.2">
      <c r="B27" s="31" t="s">
        <v>185</v>
      </c>
      <c r="C27" s="32">
        <v>727</v>
      </c>
      <c r="D27" s="32">
        <v>664</v>
      </c>
      <c r="E27" s="37">
        <f>+D27/C27*100</f>
        <v>91.334250343878949</v>
      </c>
    </row>
    <row r="28" spans="2:5" s="10" customFormat="1" ht="15.9" customHeight="1" x14ac:dyDescent="0.25">
      <c r="B28" s="26" t="s">
        <v>118</v>
      </c>
      <c r="C28" s="34">
        <f>+C29</f>
        <v>19986</v>
      </c>
      <c r="D28" s="34">
        <f>+D29</f>
        <v>4344</v>
      </c>
      <c r="E28" s="28"/>
    </row>
    <row r="29" spans="2:5" s="13" customFormat="1" ht="15.9" customHeight="1" x14ac:dyDescent="0.2">
      <c r="B29" s="31" t="s">
        <v>186</v>
      </c>
      <c r="C29" s="32">
        <v>19986</v>
      </c>
      <c r="D29" s="32">
        <v>4344</v>
      </c>
      <c r="E29" s="37">
        <f>+D29/C29*100</f>
        <v>21.735214650255177</v>
      </c>
    </row>
    <row r="30" spans="2:5" s="10" customFormat="1" ht="15.9" customHeight="1" x14ac:dyDescent="0.25">
      <c r="B30" s="26" t="s">
        <v>119</v>
      </c>
      <c r="C30" s="34">
        <f>+C31+C32+C40+C41</f>
        <v>23573</v>
      </c>
      <c r="D30" s="34">
        <f>+D31+D32+D40+D41</f>
        <v>5910</v>
      </c>
      <c r="E30" s="28">
        <f>+D30/C30*100</f>
        <v>25.071055869002674</v>
      </c>
    </row>
    <row r="31" spans="2:5" s="10" customFormat="1" ht="15.9" customHeight="1" x14ac:dyDescent="0.25">
      <c r="B31" s="26" t="s">
        <v>120</v>
      </c>
      <c r="C31" s="35">
        <v>23271</v>
      </c>
      <c r="D31" s="35">
        <v>5815</v>
      </c>
      <c r="E31" s="28">
        <f>+D31/C31*100</f>
        <v>24.988182716686001</v>
      </c>
    </row>
    <row r="32" spans="2:5" s="10" customFormat="1" ht="15.9" customHeight="1" x14ac:dyDescent="0.25">
      <c r="B32" s="26" t="s">
        <v>121</v>
      </c>
      <c r="C32" s="34">
        <f>SUM(C33:C39)</f>
        <v>85</v>
      </c>
      <c r="D32" s="34">
        <f>SUM(D33:D39)</f>
        <v>85</v>
      </c>
      <c r="E32" s="28">
        <f>+D32/C32*100</f>
        <v>100</v>
      </c>
    </row>
    <row r="33" spans="2:5" s="12" customFormat="1" ht="15.9" customHeight="1" x14ac:dyDescent="0.2">
      <c r="B33" s="31" t="s">
        <v>122</v>
      </c>
      <c r="C33" s="40"/>
      <c r="D33" s="40"/>
      <c r="E33" s="33"/>
    </row>
    <row r="34" spans="2:5" s="12" customFormat="1" ht="15.9" customHeight="1" x14ac:dyDescent="0.2">
      <c r="B34" s="31" t="s">
        <v>123</v>
      </c>
      <c r="C34" s="32">
        <v>85</v>
      </c>
      <c r="D34" s="32">
        <v>85</v>
      </c>
      <c r="E34" s="33">
        <f>+D34/C34*100</f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31" t="s">
        <v>128</v>
      </c>
      <c r="C39" s="32"/>
      <c r="D39" s="32"/>
      <c r="E39" s="37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217</v>
      </c>
      <c r="D41" s="34">
        <v>10</v>
      </c>
      <c r="E41" s="28">
        <f>+D41/C41*100</f>
        <v>4.6082949308755765</v>
      </c>
    </row>
    <row r="42" spans="2:5" s="10" customFormat="1" ht="15.9" customHeight="1" x14ac:dyDescent="0.25">
      <c r="B42" s="26" t="s">
        <v>131</v>
      </c>
      <c r="C42" s="35">
        <f>SUM(C43:C46)</f>
        <v>0</v>
      </c>
      <c r="D42" s="35">
        <f>SUM(D43:D46)</f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f>SUM(C48:C49)</f>
        <v>4319</v>
      </c>
      <c r="D47" s="34">
        <f>SUM(D48:D49)</f>
        <v>1617</v>
      </c>
      <c r="E47" s="28">
        <f t="shared" ref="E47:E53" si="1">+D47/C47*100</f>
        <v>37.439222042139384</v>
      </c>
    </row>
    <row r="48" spans="2:5" s="10" customFormat="1" ht="15.9" customHeight="1" x14ac:dyDescent="0.25">
      <c r="B48" s="26" t="s">
        <v>137</v>
      </c>
      <c r="C48" s="34">
        <v>4222</v>
      </c>
      <c r="D48" s="34">
        <v>1608</v>
      </c>
      <c r="E48" s="28">
        <f t="shared" si="1"/>
        <v>38.086215063950732</v>
      </c>
    </row>
    <row r="49" spans="2:5" s="10" customFormat="1" ht="15.9" customHeight="1" x14ac:dyDescent="0.25">
      <c r="B49" s="26" t="s">
        <v>138</v>
      </c>
      <c r="C49" s="34">
        <v>97</v>
      </c>
      <c r="D49" s="34">
        <v>9</v>
      </c>
      <c r="E49" s="28">
        <f t="shared" si="1"/>
        <v>9.2783505154639183</v>
      </c>
    </row>
    <row r="50" spans="2:5" s="10" customFormat="1" ht="15.9" customHeight="1" x14ac:dyDescent="0.25">
      <c r="B50" s="26" t="s">
        <v>139</v>
      </c>
      <c r="C50" s="35">
        <f>SUM(C51)</f>
        <v>1815</v>
      </c>
      <c r="D50" s="35">
        <f>SUM(D51)</f>
        <v>1392</v>
      </c>
      <c r="E50" s="28">
        <f t="shared" si="1"/>
        <v>76.694214876033058</v>
      </c>
    </row>
    <row r="51" spans="2:5" s="10" customFormat="1" ht="15.9" customHeight="1" x14ac:dyDescent="0.25">
      <c r="B51" s="26" t="s">
        <v>140</v>
      </c>
      <c r="C51" s="34">
        <v>1815</v>
      </c>
      <c r="D51" s="34">
        <v>1392</v>
      </c>
      <c r="E51" s="28">
        <f t="shared" si="1"/>
        <v>76.694214876033058</v>
      </c>
    </row>
    <row r="52" spans="2:5" s="10" customFormat="1" ht="15.9" customHeight="1" x14ac:dyDescent="0.25">
      <c r="B52" s="26" t="s">
        <v>40</v>
      </c>
      <c r="C52" s="34">
        <f>+C53+C59+C63+C67+C69+C74+C79</f>
        <v>12822</v>
      </c>
      <c r="D52" s="34">
        <f>+D53+D59+D63+D67+D69+D74+D79</f>
        <v>3913</v>
      </c>
      <c r="E52" s="28">
        <f t="shared" si="1"/>
        <v>30.517859928248324</v>
      </c>
    </row>
    <row r="53" spans="2:5" s="10" customFormat="1" ht="15.9" customHeight="1" x14ac:dyDescent="0.25">
      <c r="B53" s="26" t="s">
        <v>141</v>
      </c>
      <c r="C53" s="34">
        <f>SUM(C54:C58)</f>
        <v>1537</v>
      </c>
      <c r="D53" s="34">
        <f>SUM(D54:D58)</f>
        <v>1537</v>
      </c>
      <c r="E53" s="28">
        <f t="shared" si="1"/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1537</v>
      </c>
      <c r="D55" s="34">
        <v>1537</v>
      </c>
      <c r="E55" s="28">
        <f>+D55/C55*100</f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f>SUM(C60:C62)</f>
        <v>8</v>
      </c>
      <c r="D59" s="34">
        <f>SUM(D60:D62)</f>
        <v>8</v>
      </c>
      <c r="E59" s="28">
        <f>+D59/C59*100</f>
        <v>100</v>
      </c>
    </row>
    <row r="60" spans="2:5" s="10" customFormat="1" ht="15.9" customHeight="1" x14ac:dyDescent="0.25">
      <c r="B60" s="26" t="s">
        <v>148</v>
      </c>
      <c r="C60" s="34">
        <v>8</v>
      </c>
      <c r="D60" s="34">
        <v>8</v>
      </c>
      <c r="E60" s="28">
        <f>+D60/C60*100</f>
        <v>100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f>SUM(C64:C66)</f>
        <v>3046</v>
      </c>
      <c r="D63" s="34">
        <f>SUM(D64:D66)</f>
        <v>517</v>
      </c>
      <c r="E63" s="28">
        <f>+D63/C63*100</f>
        <v>16.973079448456993</v>
      </c>
    </row>
    <row r="64" spans="2:5" s="10" customFormat="1" ht="15.9" customHeight="1" x14ac:dyDescent="0.25">
      <c r="B64" s="26" t="s">
        <v>152</v>
      </c>
      <c r="C64" s="34">
        <v>1057</v>
      </c>
      <c r="D64" s="34">
        <v>444</v>
      </c>
      <c r="E64" s="28">
        <f>+D64/C64*100</f>
        <v>42.005676442762535</v>
      </c>
    </row>
    <row r="65" spans="2:5" s="10" customFormat="1" ht="15.9" customHeight="1" x14ac:dyDescent="0.25">
      <c r="B65" s="26" t="s">
        <v>153</v>
      </c>
      <c r="C65" s="34">
        <v>1989</v>
      </c>
      <c r="D65" s="34">
        <v>73</v>
      </c>
      <c r="E65" s="28">
        <f>+D65/C65*100</f>
        <v>3.6701860231271999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f>+C68</f>
        <v>6237</v>
      </c>
      <c r="D67" s="35">
        <f>+D68</f>
        <v>780</v>
      </c>
      <c r="E67" s="28">
        <f t="shared" ref="E67:E73" si="2">+D67/C67*100</f>
        <v>12.506012506012507</v>
      </c>
    </row>
    <row r="68" spans="2:5" s="10" customFormat="1" ht="15.9" customHeight="1" x14ac:dyDescent="0.25">
      <c r="B68" s="26" t="s">
        <v>156</v>
      </c>
      <c r="C68" s="34">
        <v>6237</v>
      </c>
      <c r="D68" s="34">
        <v>780</v>
      </c>
      <c r="E68" s="28">
        <f t="shared" si="2"/>
        <v>12.506012506012507</v>
      </c>
    </row>
    <row r="69" spans="2:5" s="10" customFormat="1" ht="15.9" customHeight="1" x14ac:dyDescent="0.25">
      <c r="B69" s="26" t="s">
        <v>157</v>
      </c>
      <c r="C69" s="34">
        <f>SUM(C70:C73)</f>
        <v>1699</v>
      </c>
      <c r="D69" s="34">
        <f>SUM(D70:D73)</f>
        <v>790</v>
      </c>
      <c r="E69" s="28">
        <f t="shared" si="2"/>
        <v>46.497939964685109</v>
      </c>
    </row>
    <row r="70" spans="2:5" s="4" customFormat="1" ht="15.9" customHeight="1" x14ac:dyDescent="0.2">
      <c r="B70" s="26" t="s">
        <v>158</v>
      </c>
      <c r="C70" s="34">
        <v>49</v>
      </c>
      <c r="D70" s="34">
        <v>49</v>
      </c>
      <c r="E70" s="28">
        <f t="shared" si="2"/>
        <v>100</v>
      </c>
    </row>
    <row r="71" spans="2:5" s="10" customFormat="1" ht="15.9" customHeight="1" x14ac:dyDescent="0.25">
      <c r="B71" s="26" t="s">
        <v>159</v>
      </c>
      <c r="C71" s="34">
        <v>916</v>
      </c>
      <c r="D71" s="34">
        <v>7</v>
      </c>
      <c r="E71" s="28">
        <f t="shared" si="2"/>
        <v>0.76419213973799127</v>
      </c>
    </row>
    <row r="72" spans="2:5" s="10" customFormat="1" ht="15.9" customHeight="1" x14ac:dyDescent="0.25">
      <c r="B72" s="26" t="s">
        <v>160</v>
      </c>
      <c r="C72" s="35">
        <v>16</v>
      </c>
      <c r="D72" s="35">
        <v>16</v>
      </c>
      <c r="E72" s="28">
        <f t="shared" si="2"/>
        <v>100</v>
      </c>
    </row>
    <row r="73" spans="2:5" s="10" customFormat="1" ht="15.9" customHeight="1" x14ac:dyDescent="0.25">
      <c r="B73" s="26" t="s">
        <v>161</v>
      </c>
      <c r="C73" s="34">
        <v>718</v>
      </c>
      <c r="D73" s="34">
        <v>718</v>
      </c>
      <c r="E73" s="28">
        <f t="shared" si="2"/>
        <v>100</v>
      </c>
    </row>
    <row r="74" spans="2:5" s="10" customFormat="1" ht="15.9" customHeight="1" x14ac:dyDescent="0.25">
      <c r="B74" s="26" t="s">
        <v>162</v>
      </c>
      <c r="C74" s="35">
        <f>SUM(C75:C75)</f>
        <v>0</v>
      </c>
      <c r="D74" s="35">
        <f>SUM(D75:D75)</f>
        <v>0</v>
      </c>
      <c r="E74" s="28"/>
    </row>
    <row r="75" spans="2:5" s="10" customFormat="1" ht="15.9" customHeight="1" x14ac:dyDescent="0.25">
      <c r="B75" s="26" t="s">
        <v>163</v>
      </c>
      <c r="C75" s="34">
        <f>SUM(C76:C78)</f>
        <v>0</v>
      </c>
      <c r="D75" s="34">
        <f>SUM(D76:D78)</f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7"/>
    </row>
    <row r="77" spans="2:5" s="13" customFormat="1" ht="15.9" customHeight="1" x14ac:dyDescent="0.2">
      <c r="B77" s="31" t="s">
        <v>164</v>
      </c>
      <c r="C77" s="41"/>
      <c r="D77" s="41"/>
      <c r="E77" s="37"/>
    </row>
    <row r="78" spans="2:5" s="13" customFormat="1" ht="15.9" customHeight="1" x14ac:dyDescent="0.2">
      <c r="B78" s="31" t="s">
        <v>165</v>
      </c>
      <c r="C78" s="32"/>
      <c r="D78" s="32"/>
      <c r="E78" s="37"/>
    </row>
    <row r="79" spans="2:5" s="11" customFormat="1" ht="15.75" customHeight="1" x14ac:dyDescent="0.25">
      <c r="B79" s="26" t="s">
        <v>166</v>
      </c>
      <c r="C79" s="38">
        <v>295</v>
      </c>
      <c r="D79" s="38">
        <v>281</v>
      </c>
      <c r="E79" s="30">
        <f>+D79/C79*100</f>
        <v>95.254237288135585</v>
      </c>
    </row>
    <row r="80" spans="2:5" s="11" customFormat="1" ht="15.75" customHeight="1" x14ac:dyDescent="0.25">
      <c r="B80" s="26" t="s">
        <v>89</v>
      </c>
      <c r="C80" s="38">
        <f>+C81+C84+C86</f>
        <v>455</v>
      </c>
      <c r="D80" s="38">
        <f>+D81+D84+D86</f>
        <v>143</v>
      </c>
      <c r="E80" s="30">
        <f>+D80/C80*100</f>
        <v>31.428571428571427</v>
      </c>
    </row>
    <row r="81" spans="2:5" s="11" customFormat="1" ht="15.75" customHeight="1" x14ac:dyDescent="0.25">
      <c r="B81" s="26" t="s">
        <v>168</v>
      </c>
      <c r="C81" s="38">
        <f>SUM(C82:C83)</f>
        <v>0</v>
      </c>
      <c r="D81" s="38">
        <f>SUM(D82:D83)</f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 t="s">
        <v>187</v>
      </c>
      <c r="D83" s="38" t="s">
        <v>187</v>
      </c>
      <c r="E83" s="30"/>
    </row>
    <row r="84" spans="2:5" s="11" customFormat="1" ht="15.75" customHeight="1" x14ac:dyDescent="0.25">
      <c r="B84" s="26" t="s">
        <v>171</v>
      </c>
      <c r="C84" s="38">
        <f>+C85</f>
        <v>0</v>
      </c>
      <c r="D84" s="38">
        <f>+D85</f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f>SUM(C87:C88)</f>
        <v>455</v>
      </c>
      <c r="D86" s="38">
        <f>SUM(D87:D88)</f>
        <v>143</v>
      </c>
      <c r="E86" s="30">
        <f>+D86/C86*100</f>
        <v>31.428571428571427</v>
      </c>
    </row>
    <row r="87" spans="2:5" s="11" customFormat="1" ht="15.75" customHeight="1" x14ac:dyDescent="0.25">
      <c r="B87" s="26" t="s">
        <v>174</v>
      </c>
      <c r="C87" s="38">
        <v>455</v>
      </c>
      <c r="D87" s="38">
        <v>143</v>
      </c>
      <c r="E87" s="30">
        <f>+D87/C87*100</f>
        <v>31.428571428571427</v>
      </c>
    </row>
    <row r="88" spans="2:5" s="11" customFormat="1" ht="15.75" customHeight="1" x14ac:dyDescent="0.25">
      <c r="B88" s="26" t="s">
        <v>175</v>
      </c>
      <c r="C88" s="38">
        <f>SUM(C89:C90)</f>
        <v>0</v>
      </c>
      <c r="D88" s="38">
        <f>SUM(D89:D90)</f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f>+C92+C94+C96</f>
        <v>0</v>
      </c>
      <c r="D91" s="38">
        <f>+D92+D94+D96</f>
        <v>0</v>
      </c>
      <c r="E91" s="30"/>
    </row>
    <row r="92" spans="2:5" s="11" customFormat="1" ht="15.75" customHeight="1" x14ac:dyDescent="0.25">
      <c r="B92" s="26" t="s">
        <v>179</v>
      </c>
      <c r="C92" s="38">
        <f>SUM(C93:C93)</f>
        <v>0</v>
      </c>
      <c r="D92" s="38">
        <f>SUM(D93:D93)</f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f>SUM(C95:C95)</f>
        <v>0</v>
      </c>
      <c r="D94" s="38">
        <f>SUM(D95:D95)</f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f>SUM(C97)</f>
        <v>0</v>
      </c>
      <c r="D96" s="38">
        <f>SUM(D97)</f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3FB3CF78-6DD1-417D-A5FF-EB335B69E1BC}"/>
    <hyperlink ref="D4" location="Şubat!A1" display="Şubat" xr:uid="{919D8075-53EF-4981-9A53-F66EE472C799}"/>
    <hyperlink ref="E4" location="Mart!A1" display="Mart" xr:uid="{3A90420F-02B1-4B48-B36E-DF28210144D0}"/>
    <hyperlink ref="C5" location="Nisan!A1" display="Nisan" xr:uid="{9962CBA9-0121-4382-8CD9-6C1CD4A602EE}"/>
    <hyperlink ref="D5" location="Mayıs!A1" display="Mayıs" xr:uid="{F5A41D55-C395-426D-8D19-FF8BC088AB3E}"/>
    <hyperlink ref="E5" location="Haziran!A1" display="Haziran" xr:uid="{C7163ADF-9446-416A-A149-2C01E26F9226}"/>
    <hyperlink ref="C6" location="Temmuz!A1" display="Temmuz" xr:uid="{F6D59D89-E41B-48B3-93B0-446BA7CE339D}"/>
    <hyperlink ref="D6" location="Ağustos!A1" display="Ağustos" xr:uid="{FF3D4EBA-D675-4CF3-8886-9126E85C2D97}"/>
    <hyperlink ref="E6" location="Eylül!A1" display="Eylül" xr:uid="{05574B7E-D941-4C23-A507-283D6AEF199A}"/>
    <hyperlink ref="C7" location="Ekim!A1" display="Ekim" xr:uid="{BE3C023C-2024-48AA-9EBD-E87B0834E0E6}"/>
    <hyperlink ref="D7" location="Kasım!A1" display="Kasım" xr:uid="{15D087B8-F5BD-4193-83D1-6F30407FBFB7}"/>
    <hyperlink ref="E7" location="Aralık!A1" display="Aralık" xr:uid="{14738EF0-A179-4976-B122-E685E79C66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3A62-DA71-4DE7-A2D6-50EEBEAF8B0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85212</v>
      </c>
      <c r="D10" s="27">
        <v>18251</v>
      </c>
      <c r="E10" s="28">
        <v>21.418344834060932</v>
      </c>
    </row>
    <row r="11" spans="2:5" s="11" customFormat="1" ht="15.75" customHeight="1" x14ac:dyDescent="0.25">
      <c r="B11" s="26" t="s">
        <v>5</v>
      </c>
      <c r="C11" s="29">
        <v>73885</v>
      </c>
      <c r="D11" s="29">
        <v>16062</v>
      </c>
      <c r="E11" s="30">
        <v>21.739189280638829</v>
      </c>
    </row>
    <row r="12" spans="2:5" s="11" customFormat="1" ht="15.9" customHeight="1" x14ac:dyDescent="0.25">
      <c r="B12" s="26" t="s">
        <v>109</v>
      </c>
      <c r="C12" s="29">
        <v>28345</v>
      </c>
      <c r="D12" s="29">
        <v>6867</v>
      </c>
      <c r="E12" s="30">
        <v>24.226494972658315</v>
      </c>
    </row>
    <row r="13" spans="2:5" s="11" customFormat="1" ht="15.9" customHeight="1" x14ac:dyDescent="0.25">
      <c r="B13" s="26" t="s">
        <v>110</v>
      </c>
      <c r="C13" s="29">
        <v>25425</v>
      </c>
      <c r="D13" s="29">
        <v>6820</v>
      </c>
      <c r="E13" s="30">
        <v>26.823992133726648</v>
      </c>
    </row>
    <row r="14" spans="2:5" s="12" customFormat="1" ht="15.9" customHeight="1" x14ac:dyDescent="0.2">
      <c r="B14" s="31" t="s">
        <v>8</v>
      </c>
      <c r="C14" s="32">
        <v>3214</v>
      </c>
      <c r="D14" s="32">
        <v>80</v>
      </c>
      <c r="E14" s="33">
        <v>2.4891101431238334</v>
      </c>
    </row>
    <row r="15" spans="2:5" s="12" customFormat="1" ht="15.9" customHeight="1" x14ac:dyDescent="0.2">
      <c r="B15" s="31" t="s">
        <v>9</v>
      </c>
      <c r="C15" s="32">
        <v>143</v>
      </c>
      <c r="D15" s="32">
        <v>10</v>
      </c>
      <c r="E15" s="33">
        <v>6.9930069930069934</v>
      </c>
    </row>
    <row r="16" spans="2:5" s="12" customFormat="1" ht="15.9" customHeight="1" x14ac:dyDescent="0.2">
      <c r="B16" s="31" t="s">
        <v>10</v>
      </c>
      <c r="C16" s="32">
        <v>20971</v>
      </c>
      <c r="D16" s="32">
        <v>6708</v>
      </c>
      <c r="E16" s="33">
        <v>31.987029707691573</v>
      </c>
    </row>
    <row r="17" spans="2:5" s="12" customFormat="1" ht="15.9" customHeight="1" x14ac:dyDescent="0.2">
      <c r="B17" s="31" t="s">
        <v>11</v>
      </c>
      <c r="C17" s="32">
        <v>1097</v>
      </c>
      <c r="D17" s="32">
        <v>22</v>
      </c>
      <c r="E17" s="33">
        <v>2.0054694621695535</v>
      </c>
    </row>
    <row r="18" spans="2:5" s="11" customFormat="1" ht="15.9" customHeight="1" x14ac:dyDescent="0.25">
      <c r="B18" s="26" t="s">
        <v>111</v>
      </c>
      <c r="C18" s="29">
        <v>2920</v>
      </c>
      <c r="D18" s="29">
        <v>47</v>
      </c>
      <c r="E18" s="30">
        <v>1.6095890410958904</v>
      </c>
    </row>
    <row r="19" spans="2:5" s="12" customFormat="1" ht="15.9" customHeight="1" x14ac:dyDescent="0.2">
      <c r="B19" s="31" t="s">
        <v>13</v>
      </c>
      <c r="C19" s="32">
        <v>1994</v>
      </c>
      <c r="D19" s="32">
        <v>18</v>
      </c>
      <c r="E19" s="33">
        <v>0.90270812437311942</v>
      </c>
    </row>
    <row r="20" spans="2:5" s="12" customFormat="1" ht="15.9" customHeight="1" x14ac:dyDescent="0.2">
      <c r="B20" s="31" t="s">
        <v>14</v>
      </c>
      <c r="C20" s="32">
        <v>224</v>
      </c>
      <c r="D20" s="32">
        <v>20</v>
      </c>
      <c r="E20" s="33">
        <v>8.9285714285714288</v>
      </c>
    </row>
    <row r="21" spans="2:5" s="12" customFormat="1" ht="15.9" customHeight="1" x14ac:dyDescent="0.2">
      <c r="B21" s="31" t="s">
        <v>15</v>
      </c>
      <c r="C21" s="32">
        <v>702</v>
      </c>
      <c r="D21" s="32">
        <v>9</v>
      </c>
      <c r="E21" s="33">
        <v>1.2820512820512819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19822</v>
      </c>
      <c r="D23" s="35">
        <v>3093</v>
      </c>
      <c r="E23" s="28">
        <v>15.603874482897789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60</v>
      </c>
      <c r="D25" s="34">
        <v>2</v>
      </c>
      <c r="E25" s="28">
        <v>3.3333333333333335</v>
      </c>
    </row>
    <row r="26" spans="2:5" s="10" customFormat="1" ht="15.9" customHeight="1" x14ac:dyDescent="0.25">
      <c r="B26" s="26" t="s">
        <v>116</v>
      </c>
      <c r="C26" s="34">
        <v>457</v>
      </c>
      <c r="D26" s="34">
        <v>388</v>
      </c>
      <c r="E26" s="28">
        <v>84.901531728665205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19305</v>
      </c>
      <c r="D28" s="34">
        <v>2703</v>
      </c>
      <c r="E28" s="28">
        <v>14.001554001554</v>
      </c>
    </row>
    <row r="29" spans="2:5" s="10" customFormat="1" ht="15.9" customHeight="1" x14ac:dyDescent="0.25">
      <c r="B29" s="26" t="s">
        <v>119</v>
      </c>
      <c r="C29" s="34">
        <v>21150</v>
      </c>
      <c r="D29" s="34">
        <v>4424</v>
      </c>
      <c r="E29" s="28">
        <v>20.91725768321513</v>
      </c>
    </row>
    <row r="30" spans="2:5" s="10" customFormat="1" ht="15.9" customHeight="1" x14ac:dyDescent="0.25">
      <c r="B30" s="26" t="s">
        <v>120</v>
      </c>
      <c r="C30" s="35">
        <v>20909</v>
      </c>
      <c r="D30" s="35">
        <v>4392</v>
      </c>
      <c r="E30" s="28">
        <v>21.005308718733559</v>
      </c>
    </row>
    <row r="31" spans="2:5" s="10" customFormat="1" ht="15.9" customHeight="1" x14ac:dyDescent="0.25">
      <c r="B31" s="26" t="s">
        <v>121</v>
      </c>
      <c r="C31" s="34">
        <v>26</v>
      </c>
      <c r="D31" s="34">
        <v>26</v>
      </c>
      <c r="E31" s="28">
        <v>100</v>
      </c>
    </row>
    <row r="32" spans="2:5" s="12" customFormat="1" ht="15.9" customHeight="1" x14ac:dyDescent="0.2">
      <c r="B32" s="31" t="s">
        <v>122</v>
      </c>
      <c r="C32" s="36"/>
      <c r="D32" s="36"/>
      <c r="E32" s="33"/>
    </row>
    <row r="33" spans="2:5" s="12" customFormat="1" ht="15.9" customHeight="1" x14ac:dyDescent="0.2">
      <c r="B33" s="31" t="s">
        <v>123</v>
      </c>
      <c r="C33" s="32">
        <v>26</v>
      </c>
      <c r="D33" s="32">
        <v>26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/>
      <c r="D38" s="32"/>
      <c r="E38" s="37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215</v>
      </c>
      <c r="D40" s="34">
        <v>6</v>
      </c>
      <c r="E40" s="28">
        <v>2.7906976744186047</v>
      </c>
    </row>
    <row r="41" spans="2:5" s="10" customFormat="1" ht="15.9" customHeight="1" x14ac:dyDescent="0.25">
      <c r="B41" s="26" t="s">
        <v>131</v>
      </c>
      <c r="C41" s="35">
        <v>0</v>
      </c>
      <c r="D41" s="35">
        <v>0</v>
      </c>
      <c r="E41" s="28"/>
    </row>
    <row r="42" spans="2:5" s="10" customFormat="1" ht="15.9" customHeight="1" x14ac:dyDescent="0.25">
      <c r="B42" s="26" t="s">
        <v>132</v>
      </c>
      <c r="C42" s="34"/>
      <c r="D42" s="34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3418</v>
      </c>
      <c r="D46" s="34">
        <v>934</v>
      </c>
      <c r="E46" s="28">
        <v>27.325921591574019</v>
      </c>
    </row>
    <row r="47" spans="2:5" s="10" customFormat="1" ht="15.9" customHeight="1" x14ac:dyDescent="0.25">
      <c r="B47" s="26" t="s">
        <v>137</v>
      </c>
      <c r="C47" s="34">
        <v>3321</v>
      </c>
      <c r="D47" s="34">
        <v>928</v>
      </c>
      <c r="E47" s="28">
        <v>27.943390545016562</v>
      </c>
    </row>
    <row r="48" spans="2:5" s="10" customFormat="1" ht="15.9" customHeight="1" x14ac:dyDescent="0.25">
      <c r="B48" s="26" t="s">
        <v>138</v>
      </c>
      <c r="C48" s="34">
        <v>97</v>
      </c>
      <c r="D48" s="34">
        <v>6</v>
      </c>
      <c r="E48" s="28">
        <v>6.1855670103092786</v>
      </c>
    </row>
    <row r="49" spans="2:5" s="10" customFormat="1" ht="15.9" customHeight="1" x14ac:dyDescent="0.25">
      <c r="B49" s="26" t="s">
        <v>139</v>
      </c>
      <c r="C49" s="35">
        <v>1150</v>
      </c>
      <c r="D49" s="35">
        <v>744</v>
      </c>
      <c r="E49" s="28">
        <v>64.695652173913047</v>
      </c>
    </row>
    <row r="50" spans="2:5" s="10" customFormat="1" ht="15.9" customHeight="1" x14ac:dyDescent="0.25">
      <c r="B50" s="26" t="s">
        <v>140</v>
      </c>
      <c r="C50" s="34">
        <v>1150</v>
      </c>
      <c r="D50" s="34">
        <v>744</v>
      </c>
      <c r="E50" s="28">
        <v>64.695652173913047</v>
      </c>
    </row>
    <row r="51" spans="2:5" s="10" customFormat="1" ht="15.9" customHeight="1" x14ac:dyDescent="0.25">
      <c r="B51" s="26" t="s">
        <v>40</v>
      </c>
      <c r="C51" s="34">
        <v>10943</v>
      </c>
      <c r="D51" s="34">
        <v>2134</v>
      </c>
      <c r="E51" s="28">
        <v>19.501050900118795</v>
      </c>
    </row>
    <row r="52" spans="2:5" s="10" customFormat="1" ht="15.9" customHeight="1" x14ac:dyDescent="0.25">
      <c r="B52" s="26" t="s">
        <v>141</v>
      </c>
      <c r="C52" s="34">
        <v>787</v>
      </c>
      <c r="D52" s="34">
        <v>787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787</v>
      </c>
      <c r="D54" s="34">
        <v>787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5</v>
      </c>
      <c r="D58" s="34">
        <v>5</v>
      </c>
      <c r="E58" s="28">
        <v>100</v>
      </c>
    </row>
    <row r="59" spans="2:5" s="10" customFormat="1" ht="15.9" customHeight="1" x14ac:dyDescent="0.25">
      <c r="B59" s="26" t="s">
        <v>148</v>
      </c>
      <c r="C59" s="34">
        <v>5</v>
      </c>
      <c r="D59" s="34">
        <v>5</v>
      </c>
      <c r="E59" s="28">
        <v>100</v>
      </c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2732</v>
      </c>
      <c r="D62" s="34">
        <v>261</v>
      </c>
      <c r="E62" s="28">
        <v>9.5534407027818435</v>
      </c>
    </row>
    <row r="63" spans="2:5" s="10" customFormat="1" ht="15.9" customHeight="1" x14ac:dyDescent="0.25">
      <c r="B63" s="26" t="s">
        <v>152</v>
      </c>
      <c r="C63" s="34">
        <v>770</v>
      </c>
      <c r="D63" s="34">
        <v>214</v>
      </c>
      <c r="E63" s="28">
        <v>27.79220779220779</v>
      </c>
    </row>
    <row r="64" spans="2:5" s="10" customFormat="1" ht="15.9" customHeight="1" x14ac:dyDescent="0.25">
      <c r="B64" s="26" t="s">
        <v>153</v>
      </c>
      <c r="C64" s="34">
        <v>1962</v>
      </c>
      <c r="D64" s="34">
        <v>47</v>
      </c>
      <c r="E64" s="28">
        <v>2.3955147808358817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5792</v>
      </c>
      <c r="D66" s="35">
        <v>366</v>
      </c>
      <c r="E66" s="28">
        <v>6.319060773480663</v>
      </c>
    </row>
    <row r="67" spans="2:5" s="10" customFormat="1" ht="15.9" customHeight="1" x14ac:dyDescent="0.25">
      <c r="B67" s="26" t="s">
        <v>156</v>
      </c>
      <c r="C67" s="34">
        <v>5792</v>
      </c>
      <c r="D67" s="34">
        <v>366</v>
      </c>
      <c r="E67" s="28">
        <v>6.319060773480663</v>
      </c>
    </row>
    <row r="68" spans="2:5" s="10" customFormat="1" ht="15.9" customHeight="1" x14ac:dyDescent="0.25">
      <c r="B68" s="26" t="s">
        <v>157</v>
      </c>
      <c r="C68" s="34">
        <v>1487</v>
      </c>
      <c r="D68" s="34">
        <v>575</v>
      </c>
      <c r="E68" s="28">
        <v>38.668459986550104</v>
      </c>
    </row>
    <row r="69" spans="2:5" s="4" customFormat="1" ht="15.9" customHeight="1" x14ac:dyDescent="0.2">
      <c r="B69" s="26" t="s">
        <v>158</v>
      </c>
      <c r="C69" s="34">
        <v>18</v>
      </c>
      <c r="D69" s="34">
        <v>17</v>
      </c>
      <c r="E69" s="28">
        <v>94.444444444444443</v>
      </c>
    </row>
    <row r="70" spans="2:5" s="10" customFormat="1" ht="15.9" customHeight="1" x14ac:dyDescent="0.25">
      <c r="B70" s="26" t="s">
        <v>159</v>
      </c>
      <c r="C70" s="34">
        <v>916</v>
      </c>
      <c r="D70" s="34">
        <v>5</v>
      </c>
      <c r="E70" s="28">
        <v>0.54585152838427942</v>
      </c>
    </row>
    <row r="71" spans="2:5" s="10" customFormat="1" ht="15.9" customHeight="1" x14ac:dyDescent="0.25">
      <c r="B71" s="26" t="s">
        <v>160</v>
      </c>
      <c r="C71" s="35">
        <v>6</v>
      </c>
      <c r="D71" s="35">
        <v>6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547</v>
      </c>
      <c r="D72" s="34">
        <v>547</v>
      </c>
      <c r="E72" s="28">
        <v>100</v>
      </c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/>
      <c r="D76" s="35"/>
      <c r="E76" s="37"/>
    </row>
    <row r="77" spans="2:5" s="10" customFormat="1" ht="15.9" customHeight="1" x14ac:dyDescent="0.25">
      <c r="B77" s="31" t="s">
        <v>165</v>
      </c>
      <c r="C77" s="34"/>
      <c r="D77" s="34"/>
      <c r="E77" s="37"/>
    </row>
    <row r="78" spans="2:5" s="10" customFormat="1" ht="15.9" customHeight="1" x14ac:dyDescent="0.25">
      <c r="B78" s="26" t="s">
        <v>166</v>
      </c>
      <c r="C78" s="34">
        <v>140</v>
      </c>
      <c r="D78" s="34">
        <v>140</v>
      </c>
      <c r="E78" s="28">
        <v>100</v>
      </c>
    </row>
    <row r="79" spans="2:5" s="11" customFormat="1" ht="15.75" customHeight="1" x14ac:dyDescent="0.25">
      <c r="B79" s="26" t="s">
        <v>167</v>
      </c>
      <c r="C79" s="38">
        <v>140</v>
      </c>
      <c r="D79" s="38">
        <v>140</v>
      </c>
      <c r="E79" s="30">
        <v>100</v>
      </c>
    </row>
    <row r="80" spans="2:5" s="11" customFormat="1" ht="15.75" customHeight="1" x14ac:dyDescent="0.25">
      <c r="B80" s="26" t="s">
        <v>89</v>
      </c>
      <c r="C80" s="38">
        <v>384</v>
      </c>
      <c r="D80" s="38">
        <v>55</v>
      </c>
      <c r="E80" s="30">
        <v>14.322916666666666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v>384</v>
      </c>
      <c r="D86" s="38">
        <v>55</v>
      </c>
      <c r="E86" s="30">
        <v>14.322916666666666</v>
      </c>
    </row>
    <row r="87" spans="2:5" s="11" customFormat="1" ht="15.75" customHeight="1" x14ac:dyDescent="0.25">
      <c r="B87" s="26" t="s">
        <v>174</v>
      </c>
      <c r="C87" s="38">
        <v>384</v>
      </c>
      <c r="D87" s="38">
        <v>55</v>
      </c>
      <c r="E87" s="30">
        <v>14.322916666666666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46A89409-9677-4301-A331-FA1601617729}"/>
    <hyperlink ref="D4" location="Şubat!A1" display="Şubat" xr:uid="{0EBB2E2F-009E-448F-AA28-923762F0099B}"/>
    <hyperlink ref="E4" location="Mart!A1" display="Mart" xr:uid="{8F41A357-BD4A-4CDA-B122-D1489DC1E866}"/>
    <hyperlink ref="C5" location="Nisan!A1" display="Nisan" xr:uid="{9B2C1C04-BF8C-41D9-8328-1D869C33FA6D}"/>
    <hyperlink ref="D5" location="Mayıs!A1" display="Mayıs" xr:uid="{EFC89D9E-64FA-4EF6-AF2E-A4068314FCC8}"/>
    <hyperlink ref="E5" location="Haziran!A1" display="Haziran" xr:uid="{25244C8F-070D-45B7-BCB3-FC008227471A}"/>
    <hyperlink ref="C6" location="Temmuz!A1" display="Temmuz" xr:uid="{717E1D85-E955-4216-813B-8C781FD626A7}"/>
    <hyperlink ref="D6" location="Ağustos!A1" display="Ağustos" xr:uid="{2AB5D64D-5844-4266-8123-1A10CF7C8AFB}"/>
    <hyperlink ref="E6" location="Eylül!A1" display="Eylül" xr:uid="{61E640F7-D053-4E7E-B86D-923C8B3B3DAD}"/>
    <hyperlink ref="C7" location="Ekim!A1" display="Ekim" xr:uid="{B8C6D47B-4641-4259-8EC8-15E158D758B8}"/>
    <hyperlink ref="D7" location="Kasım!A1" display="Kasım" xr:uid="{900A823E-63BD-4BC3-9F19-BFE25059BD80}"/>
    <hyperlink ref="E7" location="Aralık!A1" display="Aralık" xr:uid="{C1092B50-EAD7-40B1-B062-CF88DE53A7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F73D-B178-40B2-8D0E-32073253EE6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275173</v>
      </c>
      <c r="D10" s="44">
        <v>209076</v>
      </c>
      <c r="E10" s="45">
        <v>75.979838138189422</v>
      </c>
    </row>
    <row r="11" spans="2:7" s="5" customFormat="1" ht="15.75" customHeight="1" x14ac:dyDescent="0.2">
      <c r="B11" s="43" t="s">
        <v>5</v>
      </c>
      <c r="C11" s="44">
        <v>235501</v>
      </c>
      <c r="D11" s="44">
        <v>181719</v>
      </c>
      <c r="E11" s="46">
        <v>77.162729669937704</v>
      </c>
    </row>
    <row r="12" spans="2:7" s="5" customFormat="1" ht="15.75" customHeight="1" x14ac:dyDescent="0.2">
      <c r="B12" s="43" t="s">
        <v>6</v>
      </c>
      <c r="C12" s="44">
        <v>129835</v>
      </c>
      <c r="D12" s="44">
        <v>105938</v>
      </c>
      <c r="E12" s="46">
        <v>81.594331266607625</v>
      </c>
      <c r="G12" s="6"/>
    </row>
    <row r="13" spans="2:7" s="5" customFormat="1" ht="15.75" customHeight="1" x14ac:dyDescent="0.2">
      <c r="B13" s="43" t="s">
        <v>7</v>
      </c>
      <c r="C13" s="44">
        <v>97225</v>
      </c>
      <c r="D13" s="44">
        <v>77007</v>
      </c>
      <c r="E13" s="46">
        <v>79.204937001799948</v>
      </c>
    </row>
    <row r="14" spans="2:7" ht="15.75" customHeight="1" x14ac:dyDescent="0.2">
      <c r="B14" s="47" t="s">
        <v>8</v>
      </c>
      <c r="C14" s="48">
        <v>11069</v>
      </c>
      <c r="D14" s="48">
        <v>4029</v>
      </c>
      <c r="E14" s="49">
        <v>36.398952028186827</v>
      </c>
    </row>
    <row r="15" spans="2:7" ht="15.75" customHeight="1" x14ac:dyDescent="0.2">
      <c r="B15" s="47" t="s">
        <v>9</v>
      </c>
      <c r="C15" s="48">
        <v>638</v>
      </c>
      <c r="D15" s="48">
        <v>414</v>
      </c>
      <c r="E15" s="49">
        <v>64.890282131661451</v>
      </c>
    </row>
    <row r="16" spans="2:7" ht="15.75" customHeight="1" x14ac:dyDescent="0.2">
      <c r="B16" s="47" t="s">
        <v>10</v>
      </c>
      <c r="C16" s="48">
        <v>80332</v>
      </c>
      <c r="D16" s="48">
        <v>68714</v>
      </c>
      <c r="E16" s="49">
        <v>85.537519294926057</v>
      </c>
    </row>
    <row r="17" spans="2:5" ht="15.75" customHeight="1" x14ac:dyDescent="0.2">
      <c r="B17" s="47" t="s">
        <v>11</v>
      </c>
      <c r="C17" s="48">
        <v>5186</v>
      </c>
      <c r="D17" s="48">
        <v>3850</v>
      </c>
      <c r="E17" s="49">
        <v>74.238333976089478</v>
      </c>
    </row>
    <row r="18" spans="2:5" s="5" customFormat="1" ht="15.75" customHeight="1" x14ac:dyDescent="0.2">
      <c r="B18" s="43" t="s">
        <v>12</v>
      </c>
      <c r="C18" s="44">
        <v>32610</v>
      </c>
      <c r="D18" s="44">
        <v>28931</v>
      </c>
      <c r="E18" s="46">
        <v>88.718184605949091</v>
      </c>
    </row>
    <row r="19" spans="2:5" ht="15.75" customHeight="1" x14ac:dyDescent="0.2">
      <c r="B19" s="47" t="s">
        <v>13</v>
      </c>
      <c r="C19" s="48">
        <v>5350</v>
      </c>
      <c r="D19" s="48">
        <v>2847</v>
      </c>
      <c r="E19" s="49">
        <v>53.214953271028044</v>
      </c>
    </row>
    <row r="20" spans="2:5" ht="15.75" customHeight="1" x14ac:dyDescent="0.2">
      <c r="B20" s="47" t="s">
        <v>14</v>
      </c>
      <c r="C20" s="48">
        <v>377</v>
      </c>
      <c r="D20" s="48">
        <v>120</v>
      </c>
      <c r="E20" s="49">
        <v>31.830238726790448</v>
      </c>
    </row>
    <row r="21" spans="2:5" ht="15.75" customHeight="1" x14ac:dyDescent="0.2">
      <c r="B21" s="47" t="s">
        <v>15</v>
      </c>
      <c r="C21" s="48">
        <v>26883</v>
      </c>
      <c r="D21" s="48">
        <v>25964</v>
      </c>
      <c r="E21" s="49">
        <v>96.581482721422461</v>
      </c>
    </row>
    <row r="22" spans="2:5" s="4" customFormat="1" ht="15.75" customHeight="1" x14ac:dyDescent="0.2">
      <c r="B22" s="43" t="s">
        <v>16</v>
      </c>
      <c r="C22" s="44">
        <v>20698</v>
      </c>
      <c r="D22" s="44">
        <v>11179</v>
      </c>
      <c r="E22" s="45">
        <v>54.010049280123681</v>
      </c>
    </row>
    <row r="23" spans="2:5" s="8" customFormat="1" ht="15.75" customHeight="1" x14ac:dyDescent="0.2">
      <c r="B23" s="47" t="s">
        <v>17</v>
      </c>
      <c r="C23" s="48">
        <v>99</v>
      </c>
      <c r="D23" s="48">
        <v>44</v>
      </c>
      <c r="E23" s="50">
        <v>44.444444444444443</v>
      </c>
    </row>
    <row r="24" spans="2:5" s="8" customFormat="1" ht="15.75" customHeight="1" x14ac:dyDescent="0.2">
      <c r="B24" s="47" t="s">
        <v>18</v>
      </c>
      <c r="C24" s="48">
        <v>20599</v>
      </c>
      <c r="D24" s="48">
        <v>11135</v>
      </c>
      <c r="E24" s="50">
        <v>54.056022136996937</v>
      </c>
    </row>
    <row r="25" spans="2:5" s="4" customFormat="1" ht="15.75" customHeight="1" x14ac:dyDescent="0.2">
      <c r="B25" s="43" t="s">
        <v>19</v>
      </c>
      <c r="C25" s="44">
        <v>62157</v>
      </c>
      <c r="D25" s="44">
        <v>45565</v>
      </c>
      <c r="E25" s="45">
        <v>73.306305001850163</v>
      </c>
    </row>
    <row r="26" spans="2:5" s="4" customFormat="1" ht="15.75" customHeight="1" x14ac:dyDescent="0.2">
      <c r="B26" s="43" t="s">
        <v>20</v>
      </c>
      <c r="C26" s="44">
        <v>57221</v>
      </c>
      <c r="D26" s="44">
        <v>40699</v>
      </c>
      <c r="E26" s="45">
        <v>71.125985215218194</v>
      </c>
    </row>
    <row r="27" spans="2:5" s="8" customFormat="1" ht="15.75" customHeight="1" x14ac:dyDescent="0.2">
      <c r="B27" s="47" t="s">
        <v>21</v>
      </c>
      <c r="C27" s="48">
        <v>53586</v>
      </c>
      <c r="D27" s="48">
        <v>37240</v>
      </c>
      <c r="E27" s="50">
        <v>69.495763818907918</v>
      </c>
    </row>
    <row r="28" spans="2:5" s="8" customFormat="1" ht="15.75" customHeight="1" x14ac:dyDescent="0.2">
      <c r="B28" s="47" t="s">
        <v>22</v>
      </c>
      <c r="C28" s="48">
        <v>3635</v>
      </c>
      <c r="D28" s="48">
        <v>3459</v>
      </c>
      <c r="E28" s="50">
        <v>95.15818431911967</v>
      </c>
    </row>
    <row r="29" spans="2:5" s="4" customFormat="1" ht="15.75" customHeight="1" x14ac:dyDescent="0.2">
      <c r="B29" s="43" t="s">
        <v>23</v>
      </c>
      <c r="C29" s="44">
        <v>941</v>
      </c>
      <c r="D29" s="44">
        <v>942</v>
      </c>
      <c r="E29" s="45">
        <v>100.10626992561104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941</v>
      </c>
      <c r="D31" s="48">
        <v>942</v>
      </c>
      <c r="E31" s="50">
        <v>100.10626992561104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3995</v>
      </c>
      <c r="D36" s="44">
        <v>3924</v>
      </c>
      <c r="E36" s="46">
        <v>98.222778473091367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12975</v>
      </c>
      <c r="D43" s="44">
        <v>10080</v>
      </c>
      <c r="E43" s="45">
        <v>77.687861271676297</v>
      </c>
    </row>
    <row r="44" spans="2:5" s="4" customFormat="1" ht="15.75" customHeight="1" x14ac:dyDescent="0.2">
      <c r="B44" s="43" t="s">
        <v>38</v>
      </c>
      <c r="C44" s="44">
        <v>9438</v>
      </c>
      <c r="D44" s="44">
        <v>8842</v>
      </c>
      <c r="E44" s="45">
        <v>93.68510277601186</v>
      </c>
    </row>
    <row r="45" spans="2:5" s="4" customFormat="1" ht="15.75" customHeight="1" x14ac:dyDescent="0.2">
      <c r="B45" s="43" t="s">
        <v>39</v>
      </c>
      <c r="C45" s="44">
        <v>398</v>
      </c>
      <c r="D45" s="44">
        <v>115</v>
      </c>
      <c r="E45" s="45">
        <v>28.894472361809044</v>
      </c>
    </row>
    <row r="46" spans="2:5" s="4" customFormat="1" ht="15.75" customHeight="1" x14ac:dyDescent="0.2">
      <c r="B46" s="43" t="s">
        <v>40</v>
      </c>
      <c r="C46" s="44">
        <v>39063</v>
      </c>
      <c r="D46" s="44">
        <v>26957</v>
      </c>
      <c r="E46" s="45">
        <v>69.009036684330439</v>
      </c>
    </row>
    <row r="47" spans="2:5" s="4" customFormat="1" ht="15.75" customHeight="1" x14ac:dyDescent="0.2">
      <c r="B47" s="43" t="s">
        <v>41</v>
      </c>
      <c r="C47" s="44">
        <v>7610</v>
      </c>
      <c r="D47" s="44">
        <v>7610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7610</v>
      </c>
      <c r="D48" s="48">
        <v>7610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73</v>
      </c>
      <c r="D51" s="44">
        <v>73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73</v>
      </c>
      <c r="D52" s="44">
        <v>73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7290</v>
      </c>
      <c r="D60" s="44">
        <v>4040</v>
      </c>
      <c r="E60" s="45">
        <v>55.418381344307264</v>
      </c>
    </row>
    <row r="61" spans="2:5" s="4" customFormat="1" ht="15.75" customHeight="1" x14ac:dyDescent="0.2">
      <c r="B61" s="43" t="s">
        <v>56</v>
      </c>
      <c r="C61" s="44">
        <v>4095</v>
      </c>
      <c r="D61" s="44">
        <v>3373</v>
      </c>
      <c r="E61" s="45">
        <v>82.36874236874236</v>
      </c>
    </row>
    <row r="62" spans="2:5" s="8" customFormat="1" ht="15.75" customHeight="1" x14ac:dyDescent="0.2">
      <c r="B62" s="47" t="s">
        <v>57</v>
      </c>
      <c r="C62" s="48">
        <v>1213</v>
      </c>
      <c r="D62" s="48">
        <v>1213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835</v>
      </c>
      <c r="D63" s="48">
        <v>114</v>
      </c>
      <c r="E63" s="50">
        <v>13.652694610778443</v>
      </c>
    </row>
    <row r="64" spans="2:5" s="8" customFormat="1" ht="15.75" customHeight="1" x14ac:dyDescent="0.2">
      <c r="B64" s="47" t="s">
        <v>59</v>
      </c>
      <c r="C64" s="48">
        <v>2047</v>
      </c>
      <c r="D64" s="48">
        <v>2046</v>
      </c>
      <c r="E64" s="50">
        <v>99.951148021494873</v>
      </c>
    </row>
    <row r="65" spans="2:5" s="4" customFormat="1" ht="15.75" customHeight="1" x14ac:dyDescent="0.2">
      <c r="B65" s="43" t="s">
        <v>60</v>
      </c>
      <c r="C65" s="44">
        <v>3195</v>
      </c>
      <c r="D65" s="44">
        <v>667</v>
      </c>
      <c r="E65" s="45">
        <v>20.876369327073551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3144</v>
      </c>
      <c r="D67" s="48">
        <v>655</v>
      </c>
      <c r="E67" s="50">
        <v>20.833333333333336</v>
      </c>
    </row>
    <row r="68" spans="2:5" s="8" customFormat="1" ht="15.75" customHeight="1" x14ac:dyDescent="0.2">
      <c r="B68" s="47" t="s">
        <v>63</v>
      </c>
      <c r="C68" s="48">
        <v>51</v>
      </c>
      <c r="D68" s="48">
        <v>12</v>
      </c>
      <c r="E68" s="50">
        <v>23.52941176470588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15306</v>
      </c>
      <c r="D70" s="44">
        <v>7342</v>
      </c>
      <c r="E70" s="45">
        <v>47.968117078269962</v>
      </c>
    </row>
    <row r="71" spans="2:5" s="8" customFormat="1" ht="15.75" customHeight="1" x14ac:dyDescent="0.2">
      <c r="B71" s="51" t="s">
        <v>66</v>
      </c>
      <c r="C71" s="52">
        <v>253</v>
      </c>
      <c r="D71" s="52">
        <v>253</v>
      </c>
      <c r="E71" s="50">
        <v>100</v>
      </c>
    </row>
    <row r="72" spans="2:5" s="8" customFormat="1" ht="15.75" customHeight="1" x14ac:dyDescent="0.2">
      <c r="B72" s="51" t="s">
        <v>67</v>
      </c>
      <c r="C72" s="52">
        <v>-1</v>
      </c>
      <c r="D72" s="52">
        <v>0</v>
      </c>
      <c r="E72" s="50">
        <v>0</v>
      </c>
    </row>
    <row r="73" spans="2:5" s="8" customFormat="1" ht="15.75" customHeight="1" x14ac:dyDescent="0.2">
      <c r="B73" s="51" t="s">
        <v>68</v>
      </c>
      <c r="C73" s="52">
        <v>1060</v>
      </c>
      <c r="D73" s="52">
        <v>530</v>
      </c>
      <c r="E73" s="50">
        <v>50</v>
      </c>
    </row>
    <row r="74" spans="2:5" s="8" customFormat="1" ht="15.75" customHeight="1" x14ac:dyDescent="0.2">
      <c r="B74" s="51" t="s">
        <v>69</v>
      </c>
      <c r="C74" s="52">
        <v>6441</v>
      </c>
      <c r="D74" s="52">
        <v>1144</v>
      </c>
      <c r="E74" s="50">
        <v>17.761217202297779</v>
      </c>
    </row>
    <row r="75" spans="2:5" s="8" customFormat="1" ht="15.75" customHeight="1" x14ac:dyDescent="0.2">
      <c r="B75" s="51" t="s">
        <v>70</v>
      </c>
      <c r="C75" s="52">
        <v>3805</v>
      </c>
      <c r="D75" s="52">
        <v>3728</v>
      </c>
      <c r="E75" s="50">
        <v>97.976346911957947</v>
      </c>
    </row>
    <row r="76" spans="2:5" s="8" customFormat="1" ht="15.75" customHeight="1" x14ac:dyDescent="0.2">
      <c r="B76" s="51" t="s">
        <v>71</v>
      </c>
      <c r="C76" s="52">
        <v>3748</v>
      </c>
      <c r="D76" s="52">
        <v>1687</v>
      </c>
      <c r="E76" s="50">
        <v>45.01067235859125</v>
      </c>
    </row>
    <row r="77" spans="2:5" s="5" customFormat="1" ht="15.75" customHeight="1" x14ac:dyDescent="0.2">
      <c r="B77" s="43" t="s">
        <v>72</v>
      </c>
      <c r="C77" s="44">
        <v>1</v>
      </c>
      <c r="D77" s="44">
        <v>1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</v>
      </c>
      <c r="D80" s="48">
        <v>1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8783</v>
      </c>
      <c r="D86" s="44">
        <v>7891</v>
      </c>
      <c r="E86" s="45">
        <v>89.844016850734377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226</v>
      </c>
      <c r="D89" s="48">
        <v>226</v>
      </c>
      <c r="E89" s="50">
        <v>100</v>
      </c>
    </row>
    <row r="90" spans="2:5" ht="15.75" customHeight="1" x14ac:dyDescent="0.2">
      <c r="B90" s="47" t="s">
        <v>85</v>
      </c>
      <c r="C90" s="48">
        <v>1519</v>
      </c>
      <c r="D90" s="48">
        <v>1520</v>
      </c>
      <c r="E90" s="50">
        <v>100.06583278472681</v>
      </c>
    </row>
    <row r="91" spans="2:5" ht="15.75" customHeight="1" x14ac:dyDescent="0.2">
      <c r="B91" s="47" t="s">
        <v>86</v>
      </c>
      <c r="C91" s="48">
        <v>264</v>
      </c>
      <c r="D91" s="48">
        <v>264</v>
      </c>
      <c r="E91" s="50">
        <v>100</v>
      </c>
    </row>
    <row r="92" spans="2:5" ht="15.75" customHeight="1" x14ac:dyDescent="0.2">
      <c r="B92" s="47" t="s">
        <v>87</v>
      </c>
      <c r="C92" s="48">
        <v>5205</v>
      </c>
      <c r="D92" s="48">
        <v>5124</v>
      </c>
      <c r="E92" s="50">
        <v>98.443804034582129</v>
      </c>
    </row>
    <row r="93" spans="2:5" ht="15.75" customHeight="1" x14ac:dyDescent="0.2">
      <c r="B93" s="47" t="s">
        <v>88</v>
      </c>
      <c r="C93" s="48">
        <v>1569</v>
      </c>
      <c r="D93" s="48">
        <v>757</v>
      </c>
      <c r="E93" s="50">
        <v>48.247291268323771</v>
      </c>
    </row>
    <row r="94" spans="2:5" s="5" customFormat="1" ht="15.75" customHeight="1" x14ac:dyDescent="0.2">
      <c r="B94" s="43" t="s">
        <v>89</v>
      </c>
      <c r="C94" s="44">
        <v>609</v>
      </c>
      <c r="D94" s="44">
        <v>400</v>
      </c>
      <c r="E94" s="54">
        <v>65.681444991789817</v>
      </c>
    </row>
    <row r="95" spans="2:5" s="5" customFormat="1" ht="15.75" customHeight="1" x14ac:dyDescent="0.2">
      <c r="B95" s="43" t="s">
        <v>90</v>
      </c>
      <c r="C95" s="44">
        <v>562</v>
      </c>
      <c r="D95" s="44">
        <v>353</v>
      </c>
      <c r="E95" s="54">
        <v>62.811387900355875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553</v>
      </c>
      <c r="D99" s="48">
        <v>347</v>
      </c>
      <c r="E99" s="55">
        <v>62.748643761301992</v>
      </c>
    </row>
    <row r="100" spans="2:5" ht="15.75" customHeight="1" x14ac:dyDescent="0.2">
      <c r="B100" s="47" t="s">
        <v>95</v>
      </c>
      <c r="C100" s="48">
        <v>9</v>
      </c>
      <c r="D100" s="48">
        <v>6</v>
      </c>
      <c r="E100" s="55">
        <v>66.666666666666657</v>
      </c>
    </row>
    <row r="101" spans="2:5" s="5" customFormat="1" ht="15.75" customHeight="1" x14ac:dyDescent="0.2">
      <c r="B101" s="43" t="s">
        <v>96</v>
      </c>
      <c r="C101" s="44">
        <v>47</v>
      </c>
      <c r="D101" s="44">
        <v>47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D820D008-56DF-4DC2-83F3-E42FF899D1D5}"/>
    <hyperlink ref="D4" location="Şubat!A1" display="Şubat" xr:uid="{95CA0639-D2A5-4E7F-869F-9E260D090B63}"/>
    <hyperlink ref="E4" location="Mart!A1" display="Mart" xr:uid="{E43A15B1-B4E9-4716-A25A-385B7442E2B7}"/>
    <hyperlink ref="C5" location="Nisan!A1" display="Nisan" xr:uid="{51F11BBE-4299-495E-AB9A-D727A4DDA715}"/>
    <hyperlink ref="D5" location="Mayıs!A1" display="Mayıs" xr:uid="{79D9B3C4-E6CF-4518-88DB-D9B3EC6177AF}"/>
    <hyperlink ref="E5" location="Haziran!A1" display="Haziran" xr:uid="{6A679363-89CD-426E-96A4-8E0B0EE503A9}"/>
    <hyperlink ref="C6" location="Temmuz!A1" display="Temmuz" xr:uid="{F9A61851-56D5-4EA4-8409-DC82755722E1}"/>
    <hyperlink ref="D6" location="Ağustos!A1" display="Ağustos" xr:uid="{91B5526B-27AC-4EF1-B0C0-FCF9BF088A4B}"/>
    <hyperlink ref="E6" location="Eylül!A1" display="Eylül" xr:uid="{69397714-C15A-4E29-BFC1-ED3DD0D14760}"/>
    <hyperlink ref="C7" location="Ekim!A1" display="Ekim" xr:uid="{969E3449-4431-4761-AC19-0D5C41AFD933}"/>
    <hyperlink ref="D7" location="Kasım!A1" display="Kasım" xr:uid="{9393D299-BF9B-450C-9952-0A98184518AE}"/>
    <hyperlink ref="E7" location="Aralık!A1" display="Aralık" xr:uid="{5B72F77E-8B23-4C36-A3A5-8EE8525D6E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AC05-CA30-43A2-81B3-054EF5679AF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247522</v>
      </c>
      <c r="D10" s="44">
        <v>183243</v>
      </c>
      <c r="E10" s="45">
        <v>74.030995224666896</v>
      </c>
    </row>
    <row r="11" spans="2:7" s="5" customFormat="1" ht="15.75" customHeight="1" x14ac:dyDescent="0.2">
      <c r="B11" s="43" t="s">
        <v>5</v>
      </c>
      <c r="C11" s="44">
        <v>210773</v>
      </c>
      <c r="D11" s="44">
        <v>158122</v>
      </c>
      <c r="E11" s="46">
        <v>75.020045261964299</v>
      </c>
    </row>
    <row r="12" spans="2:7" s="5" customFormat="1" ht="15.75" customHeight="1" x14ac:dyDescent="0.2">
      <c r="B12" s="43" t="s">
        <v>6</v>
      </c>
      <c r="C12" s="44">
        <v>110465</v>
      </c>
      <c r="D12" s="44">
        <v>87570</v>
      </c>
      <c r="E12" s="46">
        <v>79.273978183134929</v>
      </c>
      <c r="G12" s="6"/>
    </row>
    <row r="13" spans="2:7" s="5" customFormat="1" ht="15.75" customHeight="1" x14ac:dyDescent="0.2">
      <c r="B13" s="43" t="s">
        <v>7</v>
      </c>
      <c r="C13" s="44">
        <v>87448</v>
      </c>
      <c r="D13" s="44">
        <v>68215</v>
      </c>
      <c r="E13" s="46">
        <v>78.006358064221033</v>
      </c>
    </row>
    <row r="14" spans="2:7" ht="15.75" customHeight="1" x14ac:dyDescent="0.2">
      <c r="B14" s="47" t="s">
        <v>8</v>
      </c>
      <c r="C14" s="48">
        <v>8284</v>
      </c>
      <c r="D14" s="48">
        <v>3898</v>
      </c>
      <c r="E14" s="49">
        <v>47.054563013037182</v>
      </c>
    </row>
    <row r="15" spans="2:7" ht="15.75" customHeight="1" x14ac:dyDescent="0.2">
      <c r="B15" s="47" t="s">
        <v>9</v>
      </c>
      <c r="C15" s="48">
        <v>633</v>
      </c>
      <c r="D15" s="48">
        <v>404</v>
      </c>
      <c r="E15" s="49">
        <v>63.823064770932071</v>
      </c>
    </row>
    <row r="16" spans="2:7" ht="15.75" customHeight="1" x14ac:dyDescent="0.2">
      <c r="B16" s="47" t="s">
        <v>10</v>
      </c>
      <c r="C16" s="48">
        <v>74566</v>
      </c>
      <c r="D16" s="48">
        <v>60986</v>
      </c>
      <c r="E16" s="49">
        <v>81.787946248960651</v>
      </c>
    </row>
    <row r="17" spans="2:5" ht="15.75" customHeight="1" x14ac:dyDescent="0.2">
      <c r="B17" s="47" t="s">
        <v>11</v>
      </c>
      <c r="C17" s="48">
        <v>3965</v>
      </c>
      <c r="D17" s="48">
        <v>2927</v>
      </c>
      <c r="E17" s="49">
        <v>73.820933165195456</v>
      </c>
    </row>
    <row r="18" spans="2:5" s="5" customFormat="1" ht="15.75" customHeight="1" x14ac:dyDescent="0.2">
      <c r="B18" s="43" t="s">
        <v>12</v>
      </c>
      <c r="C18" s="44">
        <v>23017</v>
      </c>
      <c r="D18" s="44">
        <v>19355</v>
      </c>
      <c r="E18" s="46">
        <v>84.090020419689793</v>
      </c>
    </row>
    <row r="19" spans="2:5" ht="15.75" customHeight="1" x14ac:dyDescent="0.2">
      <c r="B19" s="47" t="s">
        <v>13</v>
      </c>
      <c r="C19" s="48">
        <v>5302</v>
      </c>
      <c r="D19" s="48">
        <v>2698</v>
      </c>
      <c r="E19" s="49">
        <v>50.88645794039985</v>
      </c>
    </row>
    <row r="20" spans="2:5" ht="15.75" customHeight="1" x14ac:dyDescent="0.2">
      <c r="B20" s="47" t="s">
        <v>14</v>
      </c>
      <c r="C20" s="48">
        <v>359</v>
      </c>
      <c r="D20" s="48">
        <v>115</v>
      </c>
      <c r="E20" s="49">
        <v>32.033426183844007</v>
      </c>
    </row>
    <row r="21" spans="2:5" ht="15.75" customHeight="1" x14ac:dyDescent="0.2">
      <c r="B21" s="47" t="s">
        <v>15</v>
      </c>
      <c r="C21" s="48">
        <v>17356</v>
      </c>
      <c r="D21" s="48">
        <v>16542</v>
      </c>
      <c r="E21" s="49">
        <v>95.309979257893531</v>
      </c>
    </row>
    <row r="22" spans="2:5" s="4" customFormat="1" ht="15.75" customHeight="1" x14ac:dyDescent="0.2">
      <c r="B22" s="43" t="s">
        <v>16</v>
      </c>
      <c r="C22" s="44">
        <v>20664</v>
      </c>
      <c r="D22" s="44">
        <v>10907</v>
      </c>
      <c r="E22" s="45">
        <v>52.782617111885401</v>
      </c>
    </row>
    <row r="23" spans="2:5" s="8" customFormat="1" ht="15.75" customHeight="1" x14ac:dyDescent="0.2">
      <c r="B23" s="47" t="s">
        <v>17</v>
      </c>
      <c r="C23" s="48">
        <v>98</v>
      </c>
      <c r="D23" s="48">
        <v>32</v>
      </c>
      <c r="E23" s="50">
        <v>32.653061224489797</v>
      </c>
    </row>
    <row r="24" spans="2:5" s="8" customFormat="1" ht="15.75" customHeight="1" x14ac:dyDescent="0.2">
      <c r="B24" s="47" t="s">
        <v>18</v>
      </c>
      <c r="C24" s="48">
        <v>20566</v>
      </c>
      <c r="D24" s="48">
        <v>10875</v>
      </c>
      <c r="E24" s="50">
        <v>52.878537391811733</v>
      </c>
    </row>
    <row r="25" spans="2:5" s="4" customFormat="1" ht="15.75" customHeight="1" x14ac:dyDescent="0.2">
      <c r="B25" s="43" t="s">
        <v>19</v>
      </c>
      <c r="C25" s="44">
        <v>58747</v>
      </c>
      <c r="D25" s="44">
        <v>42446</v>
      </c>
      <c r="E25" s="45">
        <v>72.252200112346159</v>
      </c>
    </row>
    <row r="26" spans="2:5" s="4" customFormat="1" ht="15.75" customHeight="1" x14ac:dyDescent="0.2">
      <c r="B26" s="43" t="s">
        <v>20</v>
      </c>
      <c r="C26" s="44">
        <v>54260</v>
      </c>
      <c r="D26" s="44">
        <v>38022</v>
      </c>
      <c r="E26" s="45">
        <v>70.07371913011427</v>
      </c>
    </row>
    <row r="27" spans="2:5" s="8" customFormat="1" ht="15.75" customHeight="1" x14ac:dyDescent="0.2">
      <c r="B27" s="47" t="s">
        <v>21</v>
      </c>
      <c r="C27" s="48">
        <v>50963</v>
      </c>
      <c r="D27" s="48">
        <v>34862</v>
      </c>
      <c r="E27" s="50">
        <v>68.406490983654805</v>
      </c>
    </row>
    <row r="28" spans="2:5" s="8" customFormat="1" ht="15.75" customHeight="1" x14ac:dyDescent="0.2">
      <c r="B28" s="47" t="s">
        <v>22</v>
      </c>
      <c r="C28" s="48">
        <v>3297</v>
      </c>
      <c r="D28" s="48">
        <v>3160</v>
      </c>
      <c r="E28" s="50">
        <v>95.844707309675456</v>
      </c>
    </row>
    <row r="29" spans="2:5" s="4" customFormat="1" ht="15.75" customHeight="1" x14ac:dyDescent="0.2">
      <c r="B29" s="43" t="s">
        <v>23</v>
      </c>
      <c r="C29" s="44">
        <v>870</v>
      </c>
      <c r="D29" s="44">
        <v>871</v>
      </c>
      <c r="E29" s="45">
        <v>100.11494252873563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870</v>
      </c>
      <c r="D31" s="48">
        <v>871</v>
      </c>
      <c r="E31" s="50">
        <v>100.11494252873563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3617</v>
      </c>
      <c r="D36" s="44">
        <v>3553</v>
      </c>
      <c r="E36" s="46">
        <v>98.230577826928396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12036</v>
      </c>
      <c r="D43" s="44">
        <v>9201</v>
      </c>
      <c r="E43" s="45">
        <v>76.445663010967095</v>
      </c>
    </row>
    <row r="44" spans="2:5" s="4" customFormat="1" ht="15.75" customHeight="1" x14ac:dyDescent="0.2">
      <c r="B44" s="43" t="s">
        <v>38</v>
      </c>
      <c r="C44" s="44">
        <v>8466</v>
      </c>
      <c r="D44" s="44">
        <v>7888</v>
      </c>
      <c r="E44" s="45">
        <v>93.172690763052216</v>
      </c>
    </row>
    <row r="45" spans="2:5" s="4" customFormat="1" ht="15.75" customHeight="1" x14ac:dyDescent="0.2">
      <c r="B45" s="43" t="s">
        <v>39</v>
      </c>
      <c r="C45" s="44">
        <v>395</v>
      </c>
      <c r="D45" s="44">
        <v>110</v>
      </c>
      <c r="E45" s="45">
        <v>27.848101265822784</v>
      </c>
    </row>
    <row r="46" spans="2:5" s="4" customFormat="1" ht="15.75" customHeight="1" x14ac:dyDescent="0.2">
      <c r="B46" s="43" t="s">
        <v>40</v>
      </c>
      <c r="C46" s="44">
        <v>36152</v>
      </c>
      <c r="D46" s="44">
        <v>24750</v>
      </c>
      <c r="E46" s="45">
        <v>68.460942686435061</v>
      </c>
    </row>
    <row r="47" spans="2:5" s="4" customFormat="1" ht="15.75" customHeight="1" x14ac:dyDescent="0.2">
      <c r="B47" s="43" t="s">
        <v>41</v>
      </c>
      <c r="C47" s="44">
        <v>7259</v>
      </c>
      <c r="D47" s="44">
        <v>7259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7259</v>
      </c>
      <c r="D48" s="48">
        <v>7259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73</v>
      </c>
      <c r="D51" s="44">
        <v>73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73</v>
      </c>
      <c r="D52" s="44">
        <v>73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6997</v>
      </c>
      <c r="D60" s="44">
        <v>3839</v>
      </c>
      <c r="E60" s="45">
        <v>54.866371301986561</v>
      </c>
    </row>
    <row r="61" spans="2:5" s="4" customFormat="1" ht="15.75" customHeight="1" x14ac:dyDescent="0.2">
      <c r="B61" s="43" t="s">
        <v>56</v>
      </c>
      <c r="C61" s="44">
        <v>3937</v>
      </c>
      <c r="D61" s="44">
        <v>3208</v>
      </c>
      <c r="E61" s="45">
        <v>81.483362966725934</v>
      </c>
    </row>
    <row r="62" spans="2:5" s="8" customFormat="1" ht="15.75" customHeight="1" x14ac:dyDescent="0.2">
      <c r="B62" s="47" t="s">
        <v>57</v>
      </c>
      <c r="C62" s="48">
        <v>1099</v>
      </c>
      <c r="D62" s="48">
        <v>1099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838</v>
      </c>
      <c r="D63" s="48">
        <v>110</v>
      </c>
      <c r="E63" s="50">
        <v>13.126491646778044</v>
      </c>
    </row>
    <row r="64" spans="2:5" s="8" customFormat="1" ht="15.75" customHeight="1" x14ac:dyDescent="0.2">
      <c r="B64" s="47" t="s">
        <v>59</v>
      </c>
      <c r="C64" s="48">
        <v>2000</v>
      </c>
      <c r="D64" s="48">
        <v>1999</v>
      </c>
      <c r="E64" s="50">
        <v>99.95</v>
      </c>
    </row>
    <row r="65" spans="2:5" s="4" customFormat="1" ht="15.75" customHeight="1" x14ac:dyDescent="0.2">
      <c r="B65" s="43" t="s">
        <v>60</v>
      </c>
      <c r="C65" s="44">
        <v>3060</v>
      </c>
      <c r="D65" s="44">
        <v>631</v>
      </c>
      <c r="E65" s="45">
        <v>20.620915032679736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3013</v>
      </c>
      <c r="D67" s="48">
        <v>623</v>
      </c>
      <c r="E67" s="50">
        <v>20.677066047129109</v>
      </c>
    </row>
    <row r="68" spans="2:5" s="8" customFormat="1" ht="15.75" customHeight="1" x14ac:dyDescent="0.2">
      <c r="B68" s="47" t="s">
        <v>63</v>
      </c>
      <c r="C68" s="48">
        <v>47</v>
      </c>
      <c r="D68" s="48">
        <v>8</v>
      </c>
      <c r="E68" s="50">
        <v>17.021276595744681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13954</v>
      </c>
      <c r="D70" s="44">
        <v>6603</v>
      </c>
      <c r="E70" s="45">
        <v>47.31976494195213</v>
      </c>
    </row>
    <row r="71" spans="2:5" s="8" customFormat="1" ht="15.75" customHeight="1" x14ac:dyDescent="0.2">
      <c r="B71" s="51" t="s">
        <v>66</v>
      </c>
      <c r="C71" s="52">
        <v>224</v>
      </c>
      <c r="D71" s="52">
        <v>224</v>
      </c>
      <c r="E71" s="50">
        <v>100</v>
      </c>
    </row>
    <row r="72" spans="2:5" s="8" customFormat="1" ht="15.75" customHeight="1" x14ac:dyDescent="0.2">
      <c r="B72" s="51" t="s">
        <v>67</v>
      </c>
      <c r="C72" s="52">
        <v>-1</v>
      </c>
      <c r="D72" s="52">
        <v>0</v>
      </c>
      <c r="E72" s="50">
        <v>0</v>
      </c>
    </row>
    <row r="73" spans="2:5" s="8" customFormat="1" ht="15.75" customHeight="1" x14ac:dyDescent="0.2">
      <c r="B73" s="51" t="s">
        <v>68</v>
      </c>
      <c r="C73" s="52">
        <v>904</v>
      </c>
      <c r="D73" s="52">
        <v>467</v>
      </c>
      <c r="E73" s="50">
        <v>51.659292035398231</v>
      </c>
    </row>
    <row r="74" spans="2:5" s="8" customFormat="1" ht="15.75" customHeight="1" x14ac:dyDescent="0.2">
      <c r="B74" s="51" t="s">
        <v>69</v>
      </c>
      <c r="C74" s="52">
        <v>6353</v>
      </c>
      <c r="D74" s="52">
        <v>1114</v>
      </c>
      <c r="E74" s="50">
        <v>17.535022823862743</v>
      </c>
    </row>
    <row r="75" spans="2:5" s="8" customFormat="1" ht="15.75" customHeight="1" x14ac:dyDescent="0.2">
      <c r="B75" s="51" t="s">
        <v>70</v>
      </c>
      <c r="C75" s="52">
        <v>3349</v>
      </c>
      <c r="D75" s="52">
        <v>3265</v>
      </c>
      <c r="E75" s="50">
        <v>97.491788593610025</v>
      </c>
    </row>
    <row r="76" spans="2:5" s="8" customFormat="1" ht="15.75" customHeight="1" x14ac:dyDescent="0.2">
      <c r="B76" s="51" t="s">
        <v>71</v>
      </c>
      <c r="C76" s="52">
        <v>3125</v>
      </c>
      <c r="D76" s="52">
        <v>1533</v>
      </c>
      <c r="E76" s="50">
        <v>49.055999999999997</v>
      </c>
    </row>
    <row r="77" spans="2:5" s="5" customFormat="1" ht="15.75" customHeight="1" x14ac:dyDescent="0.2">
      <c r="B77" s="43" t="s">
        <v>72</v>
      </c>
      <c r="C77" s="44">
        <v>1</v>
      </c>
      <c r="D77" s="44">
        <v>1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</v>
      </c>
      <c r="D80" s="48">
        <v>1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7868</v>
      </c>
      <c r="D86" s="44">
        <v>6975</v>
      </c>
      <c r="E86" s="45">
        <v>88.65022877478394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207</v>
      </c>
      <c r="D89" s="48">
        <v>207</v>
      </c>
      <c r="E89" s="50">
        <v>100</v>
      </c>
    </row>
    <row r="90" spans="2:5" ht="15.75" customHeight="1" x14ac:dyDescent="0.2">
      <c r="B90" s="47" t="s">
        <v>85</v>
      </c>
      <c r="C90" s="48">
        <v>1380</v>
      </c>
      <c r="D90" s="48">
        <v>1381</v>
      </c>
      <c r="E90" s="50">
        <v>100.07246376811594</v>
      </c>
    </row>
    <row r="91" spans="2:5" ht="15.75" customHeight="1" x14ac:dyDescent="0.2">
      <c r="B91" s="47" t="s">
        <v>86</v>
      </c>
      <c r="C91" s="48">
        <v>169</v>
      </c>
      <c r="D91" s="48">
        <v>169</v>
      </c>
      <c r="E91" s="50">
        <v>100</v>
      </c>
    </row>
    <row r="92" spans="2:5" ht="15.75" customHeight="1" x14ac:dyDescent="0.2">
      <c r="B92" s="47" t="s">
        <v>87</v>
      </c>
      <c r="C92" s="48">
        <v>4578</v>
      </c>
      <c r="D92" s="48">
        <v>4497</v>
      </c>
      <c r="E92" s="50">
        <v>98.23066841415465</v>
      </c>
    </row>
    <row r="93" spans="2:5" ht="15.75" customHeight="1" x14ac:dyDescent="0.2">
      <c r="B93" s="47" t="s">
        <v>88</v>
      </c>
      <c r="C93" s="48">
        <v>1534</v>
      </c>
      <c r="D93" s="48">
        <v>721</v>
      </c>
      <c r="E93" s="50">
        <v>47.001303780964797</v>
      </c>
    </row>
    <row r="94" spans="2:5" s="5" customFormat="1" ht="15.75" customHeight="1" x14ac:dyDescent="0.2">
      <c r="B94" s="43" t="s">
        <v>89</v>
      </c>
      <c r="C94" s="44">
        <v>597</v>
      </c>
      <c r="D94" s="44">
        <v>371</v>
      </c>
      <c r="E94" s="54">
        <v>62.144053601340033</v>
      </c>
    </row>
    <row r="95" spans="2:5" s="5" customFormat="1" ht="15.75" customHeight="1" x14ac:dyDescent="0.2">
      <c r="B95" s="43" t="s">
        <v>90</v>
      </c>
      <c r="C95" s="44">
        <v>556</v>
      </c>
      <c r="D95" s="44">
        <v>330</v>
      </c>
      <c r="E95" s="54">
        <v>59.352517985611506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548</v>
      </c>
      <c r="D99" s="48">
        <v>325</v>
      </c>
      <c r="E99" s="55">
        <v>59.306569343065696</v>
      </c>
    </row>
    <row r="100" spans="2:5" ht="15.75" customHeight="1" x14ac:dyDescent="0.2">
      <c r="B100" s="47" t="s">
        <v>95</v>
      </c>
      <c r="C100" s="48">
        <v>8</v>
      </c>
      <c r="D100" s="48">
        <v>5</v>
      </c>
      <c r="E100" s="55">
        <v>62.5</v>
      </c>
    </row>
    <row r="101" spans="2:5" s="5" customFormat="1" ht="15.75" customHeight="1" x14ac:dyDescent="0.2">
      <c r="B101" s="43" t="s">
        <v>96</v>
      </c>
      <c r="C101" s="44">
        <v>41</v>
      </c>
      <c r="D101" s="44">
        <v>41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9D71EA77-8444-4771-90D6-D3980275852D}"/>
    <hyperlink ref="D4" location="Şubat!A1" display="Şubat" xr:uid="{3174E7DF-E296-4208-82D9-1D666770ADD2}"/>
    <hyperlink ref="E4" location="Mart!A1" display="Mart" xr:uid="{86D49B21-B144-4DFB-9B48-B74D03EE551F}"/>
    <hyperlink ref="C5" location="Nisan!A1" display="Nisan" xr:uid="{B81F2B38-8097-4CAE-9705-CAC9D63ED781}"/>
    <hyperlink ref="D5" location="Mayıs!A1" display="Mayıs" xr:uid="{89316520-5F57-4B7D-9A8E-6338E4B72398}"/>
    <hyperlink ref="E5" location="Haziran!A1" display="Haziran" xr:uid="{E1FD9C8F-5A6E-4960-9D16-3F48DE168631}"/>
    <hyperlink ref="C6" location="Temmuz!A1" display="Temmuz" xr:uid="{C6FE6A5C-74BB-4425-B9F4-5BC7C1D0421A}"/>
    <hyperlink ref="D6" location="Ağustos!A1" display="Ağustos" xr:uid="{901F7B26-68EB-4372-A9D6-F3FC8BD89A73}"/>
    <hyperlink ref="E6" location="Eylül!A1" display="Eylül" xr:uid="{D34A803C-7632-40ED-A364-B3BE3C26E068}"/>
    <hyperlink ref="C7" location="Ekim!A1" display="Ekim" xr:uid="{50B53974-3300-4CC7-AAFA-7E97EC3889BC}"/>
    <hyperlink ref="D7" location="Kasım!A1" display="Kasım" xr:uid="{94609487-79DF-4C6E-B1D6-8FF31F9BF234}"/>
    <hyperlink ref="E7" location="Aralık!A1" display="Aralık" xr:uid="{6AA87C24-0864-4E7B-88E9-1AD19E3557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4A3F-3B2E-4C1A-ABC3-B7BAB97386E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229438</v>
      </c>
      <c r="D10" s="44">
        <v>166279</v>
      </c>
      <c r="E10" s="45">
        <v>72.472301885476682</v>
      </c>
    </row>
    <row r="11" spans="2:7" s="5" customFormat="1" ht="15.75" customHeight="1" x14ac:dyDescent="0.2">
      <c r="B11" s="43" t="s">
        <v>5</v>
      </c>
      <c r="C11" s="44">
        <v>194928</v>
      </c>
      <c r="D11" s="44">
        <v>143231</v>
      </c>
      <c r="E11" s="46">
        <v>73.478925551998685</v>
      </c>
    </row>
    <row r="12" spans="2:7" s="5" customFormat="1" ht="15.75" customHeight="1" x14ac:dyDescent="0.2">
      <c r="B12" s="43" t="s">
        <v>6</v>
      </c>
      <c r="C12" s="44">
        <v>101085</v>
      </c>
      <c r="D12" s="44">
        <v>78721</v>
      </c>
      <c r="E12" s="46">
        <v>77.876044912697239</v>
      </c>
      <c r="G12" s="6"/>
    </row>
    <row r="13" spans="2:7" s="5" customFormat="1" ht="15.75" customHeight="1" x14ac:dyDescent="0.2">
      <c r="B13" s="43" t="s">
        <v>7</v>
      </c>
      <c r="C13" s="44">
        <v>78113</v>
      </c>
      <c r="D13" s="44">
        <v>59511</v>
      </c>
      <c r="E13" s="46">
        <v>76.185782136136112</v>
      </c>
    </row>
    <row r="14" spans="2:7" ht="15.75" customHeight="1" x14ac:dyDescent="0.2">
      <c r="B14" s="47" t="s">
        <v>8</v>
      </c>
      <c r="C14" s="48">
        <v>8228</v>
      </c>
      <c r="D14" s="48">
        <v>3798</v>
      </c>
      <c r="E14" s="49">
        <v>46.159455517744284</v>
      </c>
    </row>
    <row r="15" spans="2:7" ht="15.75" customHeight="1" x14ac:dyDescent="0.2">
      <c r="B15" s="47" t="s">
        <v>9</v>
      </c>
      <c r="C15" s="48">
        <v>632</v>
      </c>
      <c r="D15" s="48">
        <v>397</v>
      </c>
      <c r="E15" s="49">
        <v>62.816455696202532</v>
      </c>
    </row>
    <row r="16" spans="2:7" ht="15.75" customHeight="1" x14ac:dyDescent="0.2">
      <c r="B16" s="47" t="s">
        <v>10</v>
      </c>
      <c r="C16" s="48">
        <v>65288</v>
      </c>
      <c r="D16" s="48">
        <v>52404</v>
      </c>
      <c r="E16" s="49">
        <v>80.265898786913368</v>
      </c>
    </row>
    <row r="17" spans="2:5" ht="15.75" customHeight="1" x14ac:dyDescent="0.2">
      <c r="B17" s="47" t="s">
        <v>11</v>
      </c>
      <c r="C17" s="48">
        <v>3965</v>
      </c>
      <c r="D17" s="48">
        <v>2912</v>
      </c>
      <c r="E17" s="49">
        <v>73.442622950819668</v>
      </c>
    </row>
    <row r="18" spans="2:5" s="5" customFormat="1" ht="15.75" customHeight="1" x14ac:dyDescent="0.2">
      <c r="B18" s="43" t="s">
        <v>12</v>
      </c>
      <c r="C18" s="44">
        <v>22972</v>
      </c>
      <c r="D18" s="44">
        <v>19210</v>
      </c>
      <c r="E18" s="46">
        <v>83.623541702942717</v>
      </c>
    </row>
    <row r="19" spans="2:5" ht="15.75" customHeight="1" x14ac:dyDescent="0.2">
      <c r="B19" s="47" t="s">
        <v>13</v>
      </c>
      <c r="C19" s="48">
        <v>5280</v>
      </c>
      <c r="D19" s="48">
        <v>2670</v>
      </c>
      <c r="E19" s="49">
        <v>50.56818181818182</v>
      </c>
    </row>
    <row r="20" spans="2:5" ht="15.75" customHeight="1" x14ac:dyDescent="0.2">
      <c r="B20" s="47" t="s">
        <v>14</v>
      </c>
      <c r="C20" s="48">
        <v>335</v>
      </c>
      <c r="D20" s="48">
        <v>89</v>
      </c>
      <c r="E20" s="49">
        <v>26.567164179104481</v>
      </c>
    </row>
    <row r="21" spans="2:5" ht="15.75" customHeight="1" x14ac:dyDescent="0.2">
      <c r="B21" s="47" t="s">
        <v>15</v>
      </c>
      <c r="C21" s="48">
        <v>17357</v>
      </c>
      <c r="D21" s="48">
        <v>16451</v>
      </c>
      <c r="E21" s="49">
        <v>94.780203952295906</v>
      </c>
    </row>
    <row r="22" spans="2:5" s="4" customFormat="1" ht="15.75" customHeight="1" x14ac:dyDescent="0.2">
      <c r="B22" s="43" t="s">
        <v>16</v>
      </c>
      <c r="C22" s="44">
        <v>20628</v>
      </c>
      <c r="D22" s="44">
        <v>10640</v>
      </c>
      <c r="E22" s="45">
        <v>51.580376187706037</v>
      </c>
    </row>
    <row r="23" spans="2:5" s="8" customFormat="1" ht="15.75" customHeight="1" x14ac:dyDescent="0.2">
      <c r="B23" s="47" t="s">
        <v>17</v>
      </c>
      <c r="C23" s="48">
        <v>98</v>
      </c>
      <c r="D23" s="48">
        <v>31</v>
      </c>
      <c r="E23" s="50">
        <v>31.632653061224492</v>
      </c>
    </row>
    <row r="24" spans="2:5" s="8" customFormat="1" ht="15.75" customHeight="1" x14ac:dyDescent="0.2">
      <c r="B24" s="47" t="s">
        <v>18</v>
      </c>
      <c r="C24" s="48">
        <v>20530</v>
      </c>
      <c r="D24" s="48">
        <v>10609</v>
      </c>
      <c r="E24" s="50">
        <v>51.675596687773997</v>
      </c>
    </row>
    <row r="25" spans="2:5" s="4" customFormat="1" ht="15.75" customHeight="1" x14ac:dyDescent="0.2">
      <c r="B25" s="43" t="s">
        <v>19</v>
      </c>
      <c r="C25" s="44">
        <v>53955</v>
      </c>
      <c r="D25" s="44">
        <v>38159</v>
      </c>
      <c r="E25" s="45">
        <v>70.723751274209988</v>
      </c>
    </row>
    <row r="26" spans="2:5" s="4" customFormat="1" ht="15.75" customHeight="1" x14ac:dyDescent="0.2">
      <c r="B26" s="43" t="s">
        <v>20</v>
      </c>
      <c r="C26" s="44">
        <v>49993</v>
      </c>
      <c r="D26" s="44">
        <v>34260</v>
      </c>
      <c r="E26" s="45">
        <v>68.529594143180049</v>
      </c>
    </row>
    <row r="27" spans="2:5" s="8" customFormat="1" ht="15.75" customHeight="1" x14ac:dyDescent="0.2">
      <c r="B27" s="47" t="s">
        <v>21</v>
      </c>
      <c r="C27" s="48">
        <v>46978</v>
      </c>
      <c r="D27" s="48">
        <v>31361</v>
      </c>
      <c r="E27" s="50">
        <v>66.756779769253697</v>
      </c>
    </row>
    <row r="28" spans="2:5" s="8" customFormat="1" ht="15.75" customHeight="1" x14ac:dyDescent="0.2">
      <c r="B28" s="47" t="s">
        <v>22</v>
      </c>
      <c r="C28" s="48">
        <v>3015</v>
      </c>
      <c r="D28" s="48">
        <v>2899</v>
      </c>
      <c r="E28" s="50">
        <v>96.152570480928688</v>
      </c>
    </row>
    <row r="29" spans="2:5" s="4" customFormat="1" ht="15.75" customHeight="1" x14ac:dyDescent="0.2">
      <c r="B29" s="43" t="s">
        <v>23</v>
      </c>
      <c r="C29" s="44">
        <v>812</v>
      </c>
      <c r="D29" s="44">
        <v>813</v>
      </c>
      <c r="E29" s="45">
        <v>100.1231527093596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812</v>
      </c>
      <c r="D31" s="48">
        <v>813</v>
      </c>
      <c r="E31" s="50">
        <v>100.1231527093596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3150</v>
      </c>
      <c r="D36" s="44">
        <v>3086</v>
      </c>
      <c r="E36" s="46">
        <v>97.968253968253975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11180</v>
      </c>
      <c r="D43" s="44">
        <v>8412</v>
      </c>
      <c r="E43" s="45">
        <v>75.241502683363152</v>
      </c>
    </row>
    <row r="44" spans="2:5" s="4" customFormat="1" ht="15.75" customHeight="1" x14ac:dyDescent="0.2">
      <c r="B44" s="43" t="s">
        <v>38</v>
      </c>
      <c r="C44" s="44">
        <v>7687</v>
      </c>
      <c r="D44" s="44">
        <v>7191</v>
      </c>
      <c r="E44" s="45">
        <v>93.547547807987513</v>
      </c>
    </row>
    <row r="45" spans="2:5" s="4" customFormat="1" ht="15.75" customHeight="1" x14ac:dyDescent="0.2">
      <c r="B45" s="43" t="s">
        <v>39</v>
      </c>
      <c r="C45" s="44">
        <v>393</v>
      </c>
      <c r="D45" s="44">
        <v>108</v>
      </c>
      <c r="E45" s="45">
        <v>27.480916030534353</v>
      </c>
    </row>
    <row r="46" spans="2:5" s="4" customFormat="1" ht="15.75" customHeight="1" x14ac:dyDescent="0.2">
      <c r="B46" s="43" t="s">
        <v>40</v>
      </c>
      <c r="C46" s="44">
        <v>33926</v>
      </c>
      <c r="D46" s="44">
        <v>22699</v>
      </c>
      <c r="E46" s="45">
        <v>66.90738666509462</v>
      </c>
    </row>
    <row r="47" spans="2:5" s="4" customFormat="1" ht="15.75" customHeight="1" x14ac:dyDescent="0.2">
      <c r="B47" s="43" t="s">
        <v>41</v>
      </c>
      <c r="C47" s="44">
        <v>6957</v>
      </c>
      <c r="D47" s="44">
        <v>6957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6957</v>
      </c>
      <c r="D48" s="48">
        <v>6957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73</v>
      </c>
      <c r="D51" s="44">
        <v>73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73</v>
      </c>
      <c r="D52" s="44">
        <v>73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6609</v>
      </c>
      <c r="D60" s="44">
        <v>3494</v>
      </c>
      <c r="E60" s="45">
        <v>52.867302163716147</v>
      </c>
    </row>
    <row r="61" spans="2:5" s="4" customFormat="1" ht="15.75" customHeight="1" x14ac:dyDescent="0.2">
      <c r="B61" s="43" t="s">
        <v>56</v>
      </c>
      <c r="C61" s="44">
        <v>3627</v>
      </c>
      <c r="D61" s="44">
        <v>2894</v>
      </c>
      <c r="E61" s="45">
        <v>79.790460435621725</v>
      </c>
    </row>
    <row r="62" spans="2:5" s="8" customFormat="1" ht="15.75" customHeight="1" x14ac:dyDescent="0.2">
      <c r="B62" s="47" t="s">
        <v>57</v>
      </c>
      <c r="C62" s="48">
        <v>988</v>
      </c>
      <c r="D62" s="48">
        <v>988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828</v>
      </c>
      <c r="D63" s="48">
        <v>96</v>
      </c>
      <c r="E63" s="50">
        <v>11.594202898550725</v>
      </c>
    </row>
    <row r="64" spans="2:5" s="8" customFormat="1" ht="15.75" customHeight="1" x14ac:dyDescent="0.2">
      <c r="B64" s="47" t="s">
        <v>59</v>
      </c>
      <c r="C64" s="48">
        <v>1811</v>
      </c>
      <c r="D64" s="48">
        <v>1810</v>
      </c>
      <c r="E64" s="50">
        <v>99.944781888459417</v>
      </c>
    </row>
    <row r="65" spans="2:5" s="4" customFormat="1" ht="15.75" customHeight="1" x14ac:dyDescent="0.2">
      <c r="B65" s="43" t="s">
        <v>60</v>
      </c>
      <c r="C65" s="44">
        <v>2982</v>
      </c>
      <c r="D65" s="44">
        <v>600</v>
      </c>
      <c r="E65" s="45">
        <v>20.120724346076461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2938</v>
      </c>
      <c r="D67" s="48">
        <v>595</v>
      </c>
      <c r="E67" s="50">
        <v>20.251872021783527</v>
      </c>
    </row>
    <row r="68" spans="2:5" s="8" customFormat="1" ht="15.75" customHeight="1" x14ac:dyDescent="0.2">
      <c r="B68" s="47" t="s">
        <v>63</v>
      </c>
      <c r="C68" s="48">
        <v>44</v>
      </c>
      <c r="D68" s="48">
        <v>5</v>
      </c>
      <c r="E68" s="50">
        <v>11.363636363636363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13358</v>
      </c>
      <c r="D70" s="44">
        <v>6142</v>
      </c>
      <c r="E70" s="45">
        <v>45.979937116334781</v>
      </c>
    </row>
    <row r="71" spans="2:5" s="8" customFormat="1" ht="15.75" customHeight="1" x14ac:dyDescent="0.2">
      <c r="B71" s="51" t="s">
        <v>66</v>
      </c>
      <c r="C71" s="52">
        <v>197</v>
      </c>
      <c r="D71" s="52">
        <v>197</v>
      </c>
      <c r="E71" s="50">
        <v>100</v>
      </c>
    </row>
    <row r="72" spans="2:5" s="8" customFormat="1" ht="15.75" customHeight="1" x14ac:dyDescent="0.2">
      <c r="B72" s="51" t="s">
        <v>67</v>
      </c>
      <c r="C72" s="52">
        <v>-1</v>
      </c>
      <c r="D72" s="52">
        <v>0</v>
      </c>
      <c r="E72" s="50">
        <v>0</v>
      </c>
    </row>
    <row r="73" spans="2:5" s="8" customFormat="1" ht="15.75" customHeight="1" x14ac:dyDescent="0.2">
      <c r="B73" s="51" t="s">
        <v>68</v>
      </c>
      <c r="C73" s="52">
        <v>870</v>
      </c>
      <c r="D73" s="52">
        <v>417</v>
      </c>
      <c r="E73" s="50">
        <v>47.931034482758619</v>
      </c>
    </row>
    <row r="74" spans="2:5" s="8" customFormat="1" ht="15.75" customHeight="1" x14ac:dyDescent="0.2">
      <c r="B74" s="51" t="s">
        <v>69</v>
      </c>
      <c r="C74" s="52">
        <v>6261</v>
      </c>
      <c r="D74" s="52">
        <v>1067</v>
      </c>
      <c r="E74" s="50">
        <v>17.042006069317999</v>
      </c>
    </row>
    <row r="75" spans="2:5" s="8" customFormat="1" ht="15.75" customHeight="1" x14ac:dyDescent="0.2">
      <c r="B75" s="51" t="s">
        <v>70</v>
      </c>
      <c r="C75" s="52">
        <v>3023</v>
      </c>
      <c r="D75" s="52">
        <v>3012</v>
      </c>
      <c r="E75" s="50">
        <v>99.636123056566333</v>
      </c>
    </row>
    <row r="76" spans="2:5" s="8" customFormat="1" ht="15.75" customHeight="1" x14ac:dyDescent="0.2">
      <c r="B76" s="51" t="s">
        <v>71</v>
      </c>
      <c r="C76" s="52">
        <v>3008</v>
      </c>
      <c r="D76" s="52">
        <v>1449</v>
      </c>
      <c r="E76" s="50">
        <v>48.171542553191486</v>
      </c>
    </row>
    <row r="77" spans="2:5" s="5" customFormat="1" ht="15.75" customHeight="1" x14ac:dyDescent="0.2">
      <c r="B77" s="43" t="s">
        <v>72</v>
      </c>
      <c r="C77" s="44">
        <v>1</v>
      </c>
      <c r="D77" s="44">
        <v>1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</v>
      </c>
      <c r="D80" s="48">
        <v>1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6928</v>
      </c>
      <c r="D86" s="44">
        <v>6032</v>
      </c>
      <c r="E86" s="45">
        <v>87.066974595842964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185</v>
      </c>
      <c r="D89" s="48">
        <v>185</v>
      </c>
      <c r="E89" s="50">
        <v>100</v>
      </c>
    </row>
    <row r="90" spans="2:5" ht="15.75" customHeight="1" x14ac:dyDescent="0.2">
      <c r="B90" s="47" t="s">
        <v>85</v>
      </c>
      <c r="C90" s="48">
        <v>1250</v>
      </c>
      <c r="D90" s="48">
        <v>1251</v>
      </c>
      <c r="E90" s="50">
        <v>100.08</v>
      </c>
    </row>
    <row r="91" spans="2:5" ht="15.75" customHeight="1" x14ac:dyDescent="0.2">
      <c r="B91" s="47" t="s">
        <v>86</v>
      </c>
      <c r="C91" s="48">
        <v>153</v>
      </c>
      <c r="D91" s="48">
        <v>153</v>
      </c>
      <c r="E91" s="50">
        <v>100</v>
      </c>
    </row>
    <row r="92" spans="2:5" ht="15.75" customHeight="1" x14ac:dyDescent="0.2">
      <c r="B92" s="47" t="s">
        <v>87</v>
      </c>
      <c r="C92" s="48">
        <v>3849</v>
      </c>
      <c r="D92" s="48">
        <v>3768</v>
      </c>
      <c r="E92" s="50">
        <v>97.895557287607176</v>
      </c>
    </row>
    <row r="93" spans="2:5" ht="15.75" customHeight="1" x14ac:dyDescent="0.2">
      <c r="B93" s="47" t="s">
        <v>88</v>
      </c>
      <c r="C93" s="48">
        <v>1491</v>
      </c>
      <c r="D93" s="48">
        <v>675</v>
      </c>
      <c r="E93" s="50">
        <v>45.271629778672036</v>
      </c>
    </row>
    <row r="94" spans="2:5" s="5" customFormat="1" ht="15.75" customHeight="1" x14ac:dyDescent="0.2">
      <c r="B94" s="43" t="s">
        <v>89</v>
      </c>
      <c r="C94" s="44">
        <v>584</v>
      </c>
      <c r="D94" s="44">
        <v>349</v>
      </c>
      <c r="E94" s="54">
        <v>59.760273972602739</v>
      </c>
    </row>
    <row r="95" spans="2:5" s="5" customFormat="1" ht="15.75" customHeight="1" x14ac:dyDescent="0.2">
      <c r="B95" s="43" t="s">
        <v>90</v>
      </c>
      <c r="C95" s="44">
        <v>548</v>
      </c>
      <c r="D95" s="44">
        <v>313</v>
      </c>
      <c r="E95" s="54">
        <v>57.116788321167888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540</v>
      </c>
      <c r="D99" s="48">
        <v>308</v>
      </c>
      <c r="E99" s="55">
        <v>57.037037037037038</v>
      </c>
    </row>
    <row r="100" spans="2:5" ht="15.75" customHeight="1" x14ac:dyDescent="0.2">
      <c r="B100" s="47" t="s">
        <v>95</v>
      </c>
      <c r="C100" s="48">
        <v>8</v>
      </c>
      <c r="D100" s="48">
        <v>5</v>
      </c>
      <c r="E100" s="55">
        <v>62.5</v>
      </c>
    </row>
    <row r="101" spans="2:5" s="5" customFormat="1" ht="15.75" customHeight="1" x14ac:dyDescent="0.2">
      <c r="B101" s="43" t="s">
        <v>96</v>
      </c>
      <c r="C101" s="44">
        <v>36</v>
      </c>
      <c r="D101" s="44">
        <v>36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D822B48F-B80D-4FCD-8AB7-68333C1518B9}"/>
    <hyperlink ref="D4" location="Şubat!A1" display="Şubat" xr:uid="{857BF3BD-A9FB-4702-885F-346EF0A1E773}"/>
    <hyperlink ref="E4" location="Mart!A1" display="Mart" xr:uid="{DC4719A4-F008-43E2-AF69-0FC6B96DCFAA}"/>
    <hyperlink ref="C5" location="Nisan!A1" display="Nisan" xr:uid="{EAA1D46C-D716-4EEA-B051-8B3EC3BCEB41}"/>
    <hyperlink ref="D5" location="Mayıs!A1" display="Mayıs" xr:uid="{14A4E919-3CE1-4095-8BDD-4A38A5A6B402}"/>
    <hyperlink ref="E5" location="Haziran!A1" display="Haziran" xr:uid="{EE6315FF-714A-4628-9B95-7094A4CBBFA3}"/>
    <hyperlink ref="C6" location="Temmuz!A1" display="Temmuz" xr:uid="{B8EBBED4-5DAC-4725-A3E9-304BDF45C820}"/>
    <hyperlink ref="D6" location="Ağustos!A1" display="Ağustos" xr:uid="{B907F9CA-FF38-42CA-9A52-83DCBC4471B4}"/>
    <hyperlink ref="E6" location="Eylül!A1" display="Eylül" xr:uid="{897F8D2D-9A81-4169-BF7E-F16163A1B0F1}"/>
    <hyperlink ref="C7" location="Ekim!A1" display="Ekim" xr:uid="{80836A36-9133-4B33-9C3A-3994762F0BDB}"/>
    <hyperlink ref="D7" location="Kasım!A1" display="Kasım" xr:uid="{9C7E9AD9-5483-4725-BB84-BCC8713E075A}"/>
    <hyperlink ref="E7" location="Aralık!A1" display="Aralık" xr:uid="{27E6DEC8-6D5C-4773-888E-9D40D39B88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FD5-F407-4C94-8079-3227316B4D5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213750</v>
      </c>
      <c r="D10" s="44">
        <f>+D11+D46+D95+D106</f>
        <v>149399</v>
      </c>
      <c r="E10" s="45">
        <f t="shared" ref="E10:E73" si="0">+D10/C10*100</f>
        <v>69.89426900584796</v>
      </c>
    </row>
    <row r="11" spans="2:7" s="5" customFormat="1" ht="15.75" customHeight="1" x14ac:dyDescent="0.2">
      <c r="B11" s="43" t="s">
        <v>5</v>
      </c>
      <c r="C11" s="44">
        <f>+C12+C22+C25+C39+C43+C44+C45</f>
        <v>182366</v>
      </c>
      <c r="D11" s="44">
        <f>+D12+D22+D25+D39+D43+D44+D45</f>
        <v>128867</v>
      </c>
      <c r="E11" s="46">
        <f t="shared" si="0"/>
        <v>70.663939550135453</v>
      </c>
    </row>
    <row r="12" spans="2:7" s="5" customFormat="1" ht="15.75" customHeight="1" x14ac:dyDescent="0.2">
      <c r="B12" s="43" t="s">
        <v>6</v>
      </c>
      <c r="C12" s="44">
        <f>+C13+C18</f>
        <v>94838</v>
      </c>
      <c r="D12" s="44">
        <f>+D13+D18</f>
        <v>71717</v>
      </c>
      <c r="E12" s="46">
        <f t="shared" si="0"/>
        <v>75.620531854319992</v>
      </c>
      <c r="G12" s="6"/>
    </row>
    <row r="13" spans="2:7" s="5" customFormat="1" ht="15.75" customHeight="1" x14ac:dyDescent="0.2">
      <c r="B13" s="43" t="s">
        <v>7</v>
      </c>
      <c r="C13" s="44">
        <f>SUM(C14:C17)</f>
        <v>72013</v>
      </c>
      <c r="D13" s="44">
        <f>SUM(D14:D17)</f>
        <v>52724</v>
      </c>
      <c r="E13" s="46">
        <f t="shared" si="0"/>
        <v>73.214558482496216</v>
      </c>
    </row>
    <row r="14" spans="2:7" ht="15.75" customHeight="1" x14ac:dyDescent="0.2">
      <c r="B14" s="47" t="s">
        <v>8</v>
      </c>
      <c r="C14" s="48">
        <v>8165</v>
      </c>
      <c r="D14" s="48">
        <v>3668</v>
      </c>
      <c r="E14" s="49">
        <f t="shared" si="0"/>
        <v>44.923453766074708</v>
      </c>
    </row>
    <row r="15" spans="2:7" ht="15.75" customHeight="1" x14ac:dyDescent="0.2">
      <c r="B15" s="47" t="s">
        <v>9</v>
      </c>
      <c r="C15" s="48">
        <v>630</v>
      </c>
      <c r="D15" s="48">
        <v>386</v>
      </c>
      <c r="E15" s="49">
        <f t="shared" si="0"/>
        <v>61.269841269841272</v>
      </c>
    </row>
    <row r="16" spans="2:7" ht="15.75" customHeight="1" x14ac:dyDescent="0.2">
      <c r="B16" s="47" t="s">
        <v>10</v>
      </c>
      <c r="C16" s="48">
        <v>59049</v>
      </c>
      <c r="D16" s="48">
        <v>45813</v>
      </c>
      <c r="E16" s="49">
        <f t="shared" si="0"/>
        <v>77.584717776761664</v>
      </c>
    </row>
    <row r="17" spans="2:5" ht="15.75" customHeight="1" x14ac:dyDescent="0.2">
      <c r="B17" s="47" t="s">
        <v>11</v>
      </c>
      <c r="C17" s="48">
        <v>4169</v>
      </c>
      <c r="D17" s="48">
        <v>2857</v>
      </c>
      <c r="E17" s="49">
        <f t="shared" si="0"/>
        <v>68.529623410889911</v>
      </c>
    </row>
    <row r="18" spans="2:5" s="5" customFormat="1" ht="15.75" customHeight="1" x14ac:dyDescent="0.2">
      <c r="B18" s="43" t="s">
        <v>12</v>
      </c>
      <c r="C18" s="44">
        <f>SUM(C19:C21)</f>
        <v>22825</v>
      </c>
      <c r="D18" s="44">
        <f>SUM(D19:D21)</f>
        <v>18993</v>
      </c>
      <c r="E18" s="46">
        <f t="shared" si="0"/>
        <v>83.211391018619935</v>
      </c>
    </row>
    <row r="19" spans="2:5" ht="15.75" customHeight="1" x14ac:dyDescent="0.2">
      <c r="B19" s="47" t="s">
        <v>13</v>
      </c>
      <c r="C19" s="48">
        <v>5282</v>
      </c>
      <c r="D19" s="48">
        <v>2623</v>
      </c>
      <c r="E19" s="49">
        <f t="shared" si="0"/>
        <v>49.659219992427111</v>
      </c>
    </row>
    <row r="20" spans="2:5" ht="15.75" customHeight="1" x14ac:dyDescent="0.2">
      <c r="B20" s="47" t="s">
        <v>14</v>
      </c>
      <c r="C20" s="48">
        <v>319</v>
      </c>
      <c r="D20" s="48">
        <v>85</v>
      </c>
      <c r="E20" s="49">
        <f t="shared" si="0"/>
        <v>26.645768025078372</v>
      </c>
    </row>
    <row r="21" spans="2:5" ht="15.75" customHeight="1" x14ac:dyDescent="0.2">
      <c r="B21" s="47" t="s">
        <v>15</v>
      </c>
      <c r="C21" s="48">
        <v>17224</v>
      </c>
      <c r="D21" s="48">
        <v>16285</v>
      </c>
      <c r="E21" s="49">
        <f t="shared" si="0"/>
        <v>94.548304691128664</v>
      </c>
    </row>
    <row r="22" spans="2:5" s="4" customFormat="1" ht="15.75" customHeight="1" x14ac:dyDescent="0.2">
      <c r="B22" s="43" t="s">
        <v>16</v>
      </c>
      <c r="C22" s="44">
        <f>SUM(C23:C24)</f>
        <v>20667</v>
      </c>
      <c r="D22" s="44">
        <f>SUM(D23:D24)</f>
        <v>10234</v>
      </c>
      <c r="E22" s="45">
        <f t="shared" si="0"/>
        <v>49.518556152320123</v>
      </c>
    </row>
    <row r="23" spans="2:5" s="8" customFormat="1" ht="15.75" customHeight="1" x14ac:dyDescent="0.2">
      <c r="B23" s="47" t="s">
        <v>17</v>
      </c>
      <c r="C23" s="48">
        <v>95</v>
      </c>
      <c r="D23" s="48">
        <v>28</v>
      </c>
      <c r="E23" s="50">
        <f t="shared" si="0"/>
        <v>29.473684210526311</v>
      </c>
    </row>
    <row r="24" spans="2:5" s="8" customFormat="1" ht="15.75" customHeight="1" x14ac:dyDescent="0.2">
      <c r="B24" s="47" t="s">
        <v>18</v>
      </c>
      <c r="C24" s="48">
        <v>20572</v>
      </c>
      <c r="D24" s="48">
        <v>10206</v>
      </c>
      <c r="E24" s="50">
        <f t="shared" si="0"/>
        <v>49.611121913280186</v>
      </c>
    </row>
    <row r="25" spans="2:5" s="4" customFormat="1" ht="15.75" customHeight="1" x14ac:dyDescent="0.2">
      <c r="B25" s="43" t="s">
        <v>19</v>
      </c>
      <c r="C25" s="44">
        <f>+C26+C29+C36+C37+C38</f>
        <v>49167</v>
      </c>
      <c r="D25" s="44">
        <f>+D26+D29+D36+D37+D38</f>
        <v>32820</v>
      </c>
      <c r="E25" s="45">
        <f t="shared" si="0"/>
        <v>66.752089816340231</v>
      </c>
    </row>
    <row r="26" spans="2:5" s="4" customFormat="1" ht="15.75" customHeight="1" x14ac:dyDescent="0.2">
      <c r="B26" s="43" t="s">
        <v>20</v>
      </c>
      <c r="C26" s="44">
        <f>SUM(C27:C28)</f>
        <v>45644</v>
      </c>
      <c r="D26" s="44">
        <f>SUM(D27:D28)</f>
        <v>29359</v>
      </c>
      <c r="E26" s="45">
        <f t="shared" si="0"/>
        <v>64.321707124704233</v>
      </c>
    </row>
    <row r="27" spans="2:5" s="8" customFormat="1" ht="15.75" customHeight="1" x14ac:dyDescent="0.2">
      <c r="B27" s="47" t="s">
        <v>21</v>
      </c>
      <c r="C27" s="48">
        <v>42857</v>
      </c>
      <c r="D27" s="48">
        <v>26776</v>
      </c>
      <c r="E27" s="50">
        <f t="shared" si="0"/>
        <v>62.477541591805306</v>
      </c>
    </row>
    <row r="28" spans="2:5" s="8" customFormat="1" ht="15.75" customHeight="1" x14ac:dyDescent="0.2">
      <c r="B28" s="47" t="s">
        <v>22</v>
      </c>
      <c r="C28" s="48">
        <v>2787</v>
      </c>
      <c r="D28" s="48">
        <v>2583</v>
      </c>
      <c r="E28" s="50">
        <f t="shared" si="0"/>
        <v>92.68030139935415</v>
      </c>
    </row>
    <row r="29" spans="2:5" s="4" customFormat="1" ht="15.75" customHeight="1" x14ac:dyDescent="0.2">
      <c r="B29" s="43" t="s">
        <v>23</v>
      </c>
      <c r="C29" s="44">
        <f>SUM(C30:C35)</f>
        <v>729</v>
      </c>
      <c r="D29" s="44">
        <f>SUM(D30:D35)</f>
        <v>730</v>
      </c>
      <c r="E29" s="45">
        <f t="shared" si="0"/>
        <v>100.13717421124828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729</v>
      </c>
      <c r="D31" s="48">
        <v>730</v>
      </c>
      <c r="E31" s="50">
        <f t="shared" si="0"/>
        <v>100.13717421124828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2794</v>
      </c>
      <c r="D36" s="44">
        <v>2731</v>
      </c>
      <c r="E36" s="46">
        <f t="shared" si="0"/>
        <v>97.745168217609162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f>SUM(C40:C42)</f>
        <v>0</v>
      </c>
      <c r="D39" s="44">
        <f>SUM(D40:D42)</f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10408</v>
      </c>
      <c r="D43" s="44">
        <v>7601</v>
      </c>
      <c r="E43" s="45">
        <f t="shared" si="0"/>
        <v>73.030361260568782</v>
      </c>
    </row>
    <row r="44" spans="2:5" s="4" customFormat="1" ht="15.75" customHeight="1" x14ac:dyDescent="0.2">
      <c r="B44" s="43" t="s">
        <v>38</v>
      </c>
      <c r="C44" s="44">
        <v>6898</v>
      </c>
      <c r="D44" s="44">
        <v>6394</v>
      </c>
      <c r="E44" s="45">
        <f t="shared" si="0"/>
        <v>92.69353435778487</v>
      </c>
    </row>
    <row r="45" spans="2:5" s="4" customFormat="1" ht="15.75" customHeight="1" x14ac:dyDescent="0.2">
      <c r="B45" s="43" t="s">
        <v>39</v>
      </c>
      <c r="C45" s="44">
        <v>388</v>
      </c>
      <c r="D45" s="44">
        <v>101</v>
      </c>
      <c r="E45" s="45">
        <f t="shared" si="0"/>
        <v>26.03092783505155</v>
      </c>
    </row>
    <row r="46" spans="2:5" s="4" customFormat="1" ht="15.75" customHeight="1" x14ac:dyDescent="0.2">
      <c r="B46" s="43" t="s">
        <v>40</v>
      </c>
      <c r="C46" s="44">
        <f>+C47+C51+C61+C71+C78+C87</f>
        <v>30810</v>
      </c>
      <c r="D46" s="44">
        <f>+D47+D51+D61+D71+D78+D87</f>
        <v>20210</v>
      </c>
      <c r="E46" s="45">
        <f t="shared" si="0"/>
        <v>65.595585848750403</v>
      </c>
    </row>
    <row r="47" spans="2:5" s="4" customFormat="1" ht="15.75" customHeight="1" x14ac:dyDescent="0.2">
      <c r="B47" s="43" t="s">
        <v>41</v>
      </c>
      <c r="C47" s="44">
        <f>SUM(C48:C50)</f>
        <v>6276</v>
      </c>
      <c r="D47" s="44">
        <f>SUM(D48:D50)</f>
        <v>6276</v>
      </c>
      <c r="E47" s="45">
        <f t="shared" si="0"/>
        <v>100</v>
      </c>
    </row>
    <row r="48" spans="2:5" s="8" customFormat="1" ht="15.75" customHeight="1" x14ac:dyDescent="0.2">
      <c r="B48" s="47" t="s">
        <v>42</v>
      </c>
      <c r="C48" s="48">
        <v>6276</v>
      </c>
      <c r="D48" s="48">
        <v>6276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f>+C52+C53+C54</f>
        <v>73</v>
      </c>
      <c r="D51" s="44">
        <f>+D52+D53+D54</f>
        <v>73</v>
      </c>
      <c r="E51" s="45">
        <f t="shared" si="0"/>
        <v>100</v>
      </c>
    </row>
    <row r="52" spans="2:5" s="4" customFormat="1" ht="15.75" customHeight="1" x14ac:dyDescent="0.2">
      <c r="B52" s="43" t="s">
        <v>46</v>
      </c>
      <c r="C52" s="44">
        <v>73</v>
      </c>
      <c r="D52" s="44">
        <v>73</v>
      </c>
      <c r="E52" s="45">
        <f t="shared" si="0"/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5862</v>
      </c>
      <c r="D61" s="44">
        <f>+D62+D66+D70</f>
        <v>2902</v>
      </c>
      <c r="E61" s="45">
        <f t="shared" si="0"/>
        <v>49.505288297509381</v>
      </c>
    </row>
    <row r="62" spans="2:5" s="4" customFormat="1" ht="15.75" customHeight="1" x14ac:dyDescent="0.2">
      <c r="B62" s="43" t="s">
        <v>56</v>
      </c>
      <c r="C62" s="44">
        <f>SUM(C63:C65)</f>
        <v>2937</v>
      </c>
      <c r="D62" s="44">
        <f>SUM(D63:D65)</f>
        <v>2301</v>
      </c>
      <c r="E62" s="45">
        <f t="shared" si="0"/>
        <v>78.345250255362615</v>
      </c>
    </row>
    <row r="63" spans="2:5" s="8" customFormat="1" ht="15.75" customHeight="1" x14ac:dyDescent="0.2">
      <c r="B63" s="47" t="s">
        <v>57</v>
      </c>
      <c r="C63" s="48">
        <v>873</v>
      </c>
      <c r="D63" s="48">
        <v>873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720</v>
      </c>
      <c r="D64" s="48">
        <v>85</v>
      </c>
      <c r="E64" s="50">
        <f t="shared" si="0"/>
        <v>11.805555555555555</v>
      </c>
    </row>
    <row r="65" spans="2:5" s="8" customFormat="1" ht="15.75" customHeight="1" x14ac:dyDescent="0.2">
      <c r="B65" s="47" t="s">
        <v>59</v>
      </c>
      <c r="C65" s="48">
        <v>1344</v>
      </c>
      <c r="D65" s="48">
        <v>1343</v>
      </c>
      <c r="E65" s="50">
        <f t="shared" si="0"/>
        <v>99.925595238095227</v>
      </c>
    </row>
    <row r="66" spans="2:5" s="4" customFormat="1" ht="15.75" customHeight="1" x14ac:dyDescent="0.2">
      <c r="B66" s="43" t="s">
        <v>60</v>
      </c>
      <c r="C66" s="44">
        <f>SUM(C67:C69)</f>
        <v>2925</v>
      </c>
      <c r="D66" s="44">
        <f>SUM(D67:D69)</f>
        <v>601</v>
      </c>
      <c r="E66" s="45">
        <f t="shared" si="0"/>
        <v>20.547008547008545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2884</v>
      </c>
      <c r="D68" s="48">
        <v>561</v>
      </c>
      <c r="E68" s="50">
        <f t="shared" si="0"/>
        <v>19.452149791955616</v>
      </c>
    </row>
    <row r="69" spans="2:5" s="8" customFormat="1" ht="15.75" customHeight="1" x14ac:dyDescent="0.2">
      <c r="B69" s="47" t="s">
        <v>63</v>
      </c>
      <c r="C69" s="48">
        <v>41</v>
      </c>
      <c r="D69" s="48">
        <v>40</v>
      </c>
      <c r="E69" s="50">
        <f t="shared" si="0"/>
        <v>97.560975609756099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f>SUM(C72:C77)</f>
        <v>12567</v>
      </c>
      <c r="D71" s="44">
        <f>SUM(D72:D77)</f>
        <v>5831</v>
      </c>
      <c r="E71" s="45">
        <f t="shared" si="0"/>
        <v>46.39929975332219</v>
      </c>
    </row>
    <row r="72" spans="2:5" s="8" customFormat="1" ht="15.75" customHeight="1" x14ac:dyDescent="0.2">
      <c r="B72" s="51" t="s">
        <v>66</v>
      </c>
      <c r="C72" s="52">
        <v>162</v>
      </c>
      <c r="D72" s="52">
        <v>162</v>
      </c>
      <c r="E72" s="50">
        <f t="shared" si="0"/>
        <v>100</v>
      </c>
    </row>
    <row r="73" spans="2:5" s="8" customFormat="1" ht="15.75" customHeight="1" x14ac:dyDescent="0.2">
      <c r="B73" s="51" t="s">
        <v>67</v>
      </c>
      <c r="C73" s="52">
        <v>1</v>
      </c>
      <c r="D73" s="52">
        <v>2</v>
      </c>
      <c r="E73" s="50">
        <f t="shared" si="0"/>
        <v>200</v>
      </c>
    </row>
    <row r="74" spans="2:5" s="8" customFormat="1" ht="15.75" customHeight="1" x14ac:dyDescent="0.2">
      <c r="B74" s="51" t="s">
        <v>68</v>
      </c>
      <c r="C74" s="52">
        <v>601</v>
      </c>
      <c r="D74" s="52">
        <v>372</v>
      </c>
      <c r="E74" s="50">
        <f>+D74/C74*100</f>
        <v>61.896838602329453</v>
      </c>
    </row>
    <row r="75" spans="2:5" s="8" customFormat="1" ht="15.75" customHeight="1" x14ac:dyDescent="0.2">
      <c r="B75" s="51" t="s">
        <v>69</v>
      </c>
      <c r="C75" s="52">
        <v>6136</v>
      </c>
      <c r="D75" s="52">
        <v>1007</v>
      </c>
      <c r="E75" s="50">
        <f>+D75/C75*100</f>
        <v>16.411342894393741</v>
      </c>
    </row>
    <row r="76" spans="2:5" s="8" customFormat="1" ht="15.75" customHeight="1" x14ac:dyDescent="0.2">
      <c r="B76" s="51" t="s">
        <v>70</v>
      </c>
      <c r="C76" s="52">
        <v>2961</v>
      </c>
      <c r="D76" s="52">
        <v>2950</v>
      </c>
      <c r="E76" s="50">
        <f>+D76/C76*100</f>
        <v>99.628503883823029</v>
      </c>
    </row>
    <row r="77" spans="2:5" s="8" customFormat="1" ht="15.75" customHeight="1" x14ac:dyDescent="0.2">
      <c r="B77" s="51" t="s">
        <v>71</v>
      </c>
      <c r="C77" s="52">
        <v>2706</v>
      </c>
      <c r="D77" s="52">
        <v>1338</v>
      </c>
      <c r="E77" s="50">
        <f>+D77/C77*100</f>
        <v>49.445676274944567</v>
      </c>
    </row>
    <row r="78" spans="2:5" s="5" customFormat="1" ht="15.75" customHeight="1" x14ac:dyDescent="0.2">
      <c r="B78" s="43" t="s">
        <v>72</v>
      </c>
      <c r="C78" s="44">
        <f>SUM(C79:C86)</f>
        <v>1</v>
      </c>
      <c r="D78" s="44">
        <f>SUM(D79:D86)</f>
        <v>1</v>
      </c>
      <c r="E78" s="45">
        <f>+D78/C78*100</f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</v>
      </c>
      <c r="D81" s="48">
        <v>1</v>
      </c>
      <c r="E81" s="50">
        <f>+D81/C81*100</f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6031</v>
      </c>
      <c r="D87" s="44">
        <f>SUM(D88:D94)</f>
        <v>5127</v>
      </c>
      <c r="E87" s="45">
        <f>+D87/C87*100</f>
        <v>85.010777648814468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163</v>
      </c>
      <c r="D90" s="48">
        <v>163</v>
      </c>
      <c r="E90" s="50">
        <f t="shared" ref="E90:E96" si="1">+D90/C90*100</f>
        <v>100</v>
      </c>
    </row>
    <row r="91" spans="2:5" ht="15.75" customHeight="1" x14ac:dyDescent="0.2">
      <c r="B91" s="47" t="s">
        <v>85</v>
      </c>
      <c r="C91" s="48">
        <v>1125</v>
      </c>
      <c r="D91" s="48">
        <v>1126</v>
      </c>
      <c r="E91" s="50">
        <f t="shared" si="1"/>
        <v>100.08888888888889</v>
      </c>
    </row>
    <row r="92" spans="2:5" ht="15.75" customHeight="1" x14ac:dyDescent="0.2">
      <c r="B92" s="47" t="s">
        <v>86</v>
      </c>
      <c r="C92" s="48">
        <v>132</v>
      </c>
      <c r="D92" s="48">
        <v>132</v>
      </c>
      <c r="E92" s="50">
        <f t="shared" si="1"/>
        <v>100</v>
      </c>
    </row>
    <row r="93" spans="2:5" ht="15.75" customHeight="1" x14ac:dyDescent="0.2">
      <c r="B93" s="47" t="s">
        <v>87</v>
      </c>
      <c r="C93" s="48">
        <v>3152</v>
      </c>
      <c r="D93" s="48">
        <v>3071</v>
      </c>
      <c r="E93" s="50">
        <f t="shared" si="1"/>
        <v>97.430203045685289</v>
      </c>
    </row>
    <row r="94" spans="2:5" ht="15.75" customHeight="1" x14ac:dyDescent="0.2">
      <c r="B94" s="47" t="s">
        <v>88</v>
      </c>
      <c r="C94" s="48">
        <v>1459</v>
      </c>
      <c r="D94" s="48">
        <v>635</v>
      </c>
      <c r="E94" s="50">
        <f t="shared" si="1"/>
        <v>43.522960932145303</v>
      </c>
    </row>
    <row r="95" spans="2:5" s="5" customFormat="1" ht="15.75" customHeight="1" x14ac:dyDescent="0.2">
      <c r="B95" s="43" t="s">
        <v>89</v>
      </c>
      <c r="C95" s="44">
        <f>+C96+C102+C103</f>
        <v>574</v>
      </c>
      <c r="D95" s="44">
        <f>+D96+D102+D103</f>
        <v>322</v>
      </c>
      <c r="E95" s="54">
        <f t="shared" si="1"/>
        <v>56.09756097560976</v>
      </c>
    </row>
    <row r="96" spans="2:5" s="5" customFormat="1" ht="15.75" customHeight="1" x14ac:dyDescent="0.2">
      <c r="B96" s="43" t="s">
        <v>90</v>
      </c>
      <c r="C96" s="44">
        <f>SUM(C97:C101)</f>
        <v>543</v>
      </c>
      <c r="D96" s="44">
        <f>SUM(D97:D101)</f>
        <v>291</v>
      </c>
      <c r="E96" s="54">
        <f t="shared" si="1"/>
        <v>53.591160220994475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535</v>
      </c>
      <c r="D100" s="48">
        <v>286</v>
      </c>
      <c r="E100" s="55">
        <f>+D100/C100*100</f>
        <v>53.457943925233643</v>
      </c>
    </row>
    <row r="101" spans="2:5" ht="15.75" customHeight="1" x14ac:dyDescent="0.2">
      <c r="B101" s="47" t="s">
        <v>95</v>
      </c>
      <c r="C101" s="48">
        <v>8</v>
      </c>
      <c r="D101" s="48">
        <v>5</v>
      </c>
      <c r="E101" s="55">
        <f>+D101/C101*100</f>
        <v>62.5</v>
      </c>
    </row>
    <row r="102" spans="2:5" s="5" customFormat="1" ht="15.75" customHeight="1" x14ac:dyDescent="0.2">
      <c r="B102" s="43" t="s">
        <v>96</v>
      </c>
      <c r="C102" s="44">
        <v>31</v>
      </c>
      <c r="D102" s="44">
        <v>31</v>
      </c>
      <c r="E102" s="54">
        <f>+D102/C102*100</f>
        <v>100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8D44D05E-3F9B-4BBE-B280-B77EAAC5591A}"/>
    <hyperlink ref="D4" location="Şubat!A1" display="Şubat" xr:uid="{3E5DD4D0-B67D-4A1E-897F-DD0D9D6C3E46}"/>
    <hyperlink ref="E4" location="Mart!A1" display="Mart" xr:uid="{ECA2FD80-B618-4A25-AD6A-F0F1E5AF0971}"/>
    <hyperlink ref="C5" location="Nisan!A1" display="Nisan" xr:uid="{CC5AC6C1-4E3B-46C4-84D8-DA35EFCAB33C}"/>
    <hyperlink ref="D5" location="Mayıs!A1" display="Mayıs" xr:uid="{7D2DD058-562C-4680-B20D-10947DF8E50B}"/>
    <hyperlink ref="E5" location="Haziran!A1" display="Haziran" xr:uid="{FBB28A64-372A-4904-934B-83A2F240B3E0}"/>
    <hyperlink ref="C6" location="Temmuz!A1" display="Temmuz" xr:uid="{AECE8E81-0D6D-4322-B984-42A0834D23EE}"/>
    <hyperlink ref="D6" location="Ağustos!A1" display="Ağustos" xr:uid="{642EDD9B-1237-47DD-8F41-440D47E940B2}"/>
    <hyperlink ref="E6" location="Eylül!A1" display="Eylül" xr:uid="{278DEDD6-F5F4-4F84-97C0-47E8B4032C50}"/>
    <hyperlink ref="C7" location="Ekim!A1" display="Ekim" xr:uid="{E5594C5D-3689-4E9F-A9D9-93CDB8D9FF07}"/>
    <hyperlink ref="D7" location="Kasım!A1" display="Kasım" xr:uid="{B954C158-15D3-4F09-945C-E1107BC017BE}"/>
    <hyperlink ref="E7" location="Aralık!A1" display="Aralık" xr:uid="{6C598841-D619-4982-B716-8CF431A3DA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EB42-C712-4312-8627-23A54FF0909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188079</v>
      </c>
      <c r="D10" s="44">
        <v>120637</v>
      </c>
      <c r="E10" s="45">
        <v>64.141663875286454</v>
      </c>
    </row>
    <row r="11" spans="2:7" s="5" customFormat="1" ht="15.75" customHeight="1" x14ac:dyDescent="0.2">
      <c r="B11" s="43" t="s">
        <v>5</v>
      </c>
      <c r="C11" s="44">
        <v>160228</v>
      </c>
      <c r="D11" s="44">
        <v>104467</v>
      </c>
      <c r="E11" s="46">
        <v>65.198966472776306</v>
      </c>
    </row>
    <row r="12" spans="2:7" s="5" customFormat="1" ht="15.75" customHeight="1" x14ac:dyDescent="0.2">
      <c r="B12" s="43" t="s">
        <v>6</v>
      </c>
      <c r="C12" s="44">
        <v>80511</v>
      </c>
      <c r="D12" s="44">
        <v>56568</v>
      </c>
      <c r="E12" s="46">
        <v>70.261206543205276</v>
      </c>
      <c r="G12" s="6"/>
    </row>
    <row r="13" spans="2:7" s="5" customFormat="1" ht="15.75" customHeight="1" x14ac:dyDescent="0.2">
      <c r="B13" s="43" t="s">
        <v>7</v>
      </c>
      <c r="C13" s="44">
        <v>64515</v>
      </c>
      <c r="D13" s="44">
        <v>44265</v>
      </c>
      <c r="E13" s="46">
        <v>68.611950709137417</v>
      </c>
    </row>
    <row r="14" spans="2:7" ht="15.75" customHeight="1" x14ac:dyDescent="0.2">
      <c r="B14" s="47" t="s">
        <v>8</v>
      </c>
      <c r="C14" s="48">
        <v>8132</v>
      </c>
      <c r="D14" s="48">
        <v>2658</v>
      </c>
      <c r="E14" s="49">
        <v>32.685686178061978</v>
      </c>
    </row>
    <row r="15" spans="2:7" ht="15.75" customHeight="1" x14ac:dyDescent="0.2">
      <c r="B15" s="47" t="s">
        <v>9</v>
      </c>
      <c r="C15" s="48">
        <v>628</v>
      </c>
      <c r="D15" s="48">
        <v>373</v>
      </c>
      <c r="E15" s="49">
        <v>59.394904458598731</v>
      </c>
    </row>
    <row r="16" spans="2:7" ht="15.75" customHeight="1" x14ac:dyDescent="0.2">
      <c r="B16" s="47" t="s">
        <v>10</v>
      </c>
      <c r="C16" s="48">
        <v>53005</v>
      </c>
      <c r="D16" s="48">
        <v>39182</v>
      </c>
      <c r="E16" s="49">
        <v>73.921328176587124</v>
      </c>
    </row>
    <row r="17" spans="2:5" ht="15.75" customHeight="1" x14ac:dyDescent="0.2">
      <c r="B17" s="47" t="s">
        <v>11</v>
      </c>
      <c r="C17" s="48">
        <v>2750</v>
      </c>
      <c r="D17" s="48">
        <v>2052</v>
      </c>
      <c r="E17" s="49">
        <v>74.61818181818181</v>
      </c>
    </row>
    <row r="18" spans="2:5" s="5" customFormat="1" ht="15.75" customHeight="1" x14ac:dyDescent="0.2">
      <c r="B18" s="43" t="s">
        <v>12</v>
      </c>
      <c r="C18" s="44">
        <v>15996</v>
      </c>
      <c r="D18" s="44">
        <v>12303</v>
      </c>
      <c r="E18" s="46">
        <v>76.912978244561131</v>
      </c>
    </row>
    <row r="19" spans="2:5" ht="15.75" customHeight="1" x14ac:dyDescent="0.2">
      <c r="B19" s="47" t="s">
        <v>13</v>
      </c>
      <c r="C19" s="48">
        <v>5271</v>
      </c>
      <c r="D19" s="48">
        <v>2577</v>
      </c>
      <c r="E19" s="49">
        <v>48.89015367103017</v>
      </c>
    </row>
    <row r="20" spans="2:5" ht="15.75" customHeight="1" x14ac:dyDescent="0.2">
      <c r="B20" s="47" t="s">
        <v>14</v>
      </c>
      <c r="C20" s="48">
        <v>284</v>
      </c>
      <c r="D20" s="48">
        <v>75</v>
      </c>
      <c r="E20" s="49">
        <v>26.408450704225352</v>
      </c>
    </row>
    <row r="21" spans="2:5" ht="15.75" customHeight="1" x14ac:dyDescent="0.2">
      <c r="B21" s="47" t="s">
        <v>15</v>
      </c>
      <c r="C21" s="48">
        <v>10441</v>
      </c>
      <c r="D21" s="48">
        <v>9651</v>
      </c>
      <c r="E21" s="49">
        <v>92.433674935351021</v>
      </c>
    </row>
    <row r="22" spans="2:5" s="4" customFormat="1" ht="15.75" customHeight="1" x14ac:dyDescent="0.2">
      <c r="B22" s="43" t="s">
        <v>16</v>
      </c>
      <c r="C22" s="44">
        <v>20647</v>
      </c>
      <c r="D22" s="44">
        <v>8107</v>
      </c>
      <c r="E22" s="45">
        <v>39.264784230154504</v>
      </c>
    </row>
    <row r="23" spans="2:5" s="8" customFormat="1" ht="15.75" customHeight="1" x14ac:dyDescent="0.2">
      <c r="B23" s="47" t="s">
        <v>17</v>
      </c>
      <c r="C23" s="48">
        <v>95</v>
      </c>
      <c r="D23" s="48">
        <v>26</v>
      </c>
      <c r="E23" s="50">
        <v>27.368421052631582</v>
      </c>
    </row>
    <row r="24" spans="2:5" s="8" customFormat="1" ht="15.75" customHeight="1" x14ac:dyDescent="0.2">
      <c r="B24" s="47" t="s">
        <v>18</v>
      </c>
      <c r="C24" s="48">
        <v>20552</v>
      </c>
      <c r="D24" s="48">
        <v>8081</v>
      </c>
      <c r="E24" s="50">
        <v>39.319774231218375</v>
      </c>
    </row>
    <row r="25" spans="2:5" s="4" customFormat="1" ht="15.75" customHeight="1" x14ac:dyDescent="0.2">
      <c r="B25" s="43" t="s">
        <v>19</v>
      </c>
      <c r="C25" s="44">
        <v>43424</v>
      </c>
      <c r="D25" s="44">
        <v>27606</v>
      </c>
      <c r="E25" s="45">
        <v>63.573139277818711</v>
      </c>
    </row>
    <row r="26" spans="2:5" s="4" customFormat="1" ht="15.75" customHeight="1" x14ac:dyDescent="0.2">
      <c r="B26" s="43" t="s">
        <v>20</v>
      </c>
      <c r="C26" s="44">
        <v>40337</v>
      </c>
      <c r="D26" s="44">
        <v>24575</v>
      </c>
      <c r="E26" s="45">
        <v>60.924213501251955</v>
      </c>
    </row>
    <row r="27" spans="2:5" s="8" customFormat="1" ht="15.75" customHeight="1" x14ac:dyDescent="0.2">
      <c r="B27" s="47" t="s">
        <v>21</v>
      </c>
      <c r="C27" s="48">
        <v>37943</v>
      </c>
      <c r="D27" s="48">
        <v>22256</v>
      </c>
      <c r="E27" s="50">
        <v>58.656405661123266</v>
      </c>
    </row>
    <row r="28" spans="2:5" s="8" customFormat="1" ht="15.75" customHeight="1" x14ac:dyDescent="0.2">
      <c r="B28" s="47" t="s">
        <v>22</v>
      </c>
      <c r="C28" s="48">
        <v>2394</v>
      </c>
      <c r="D28" s="48">
        <v>2319</v>
      </c>
      <c r="E28" s="50">
        <v>96.867167919799499</v>
      </c>
    </row>
    <row r="29" spans="2:5" s="4" customFormat="1" ht="15.75" customHeight="1" x14ac:dyDescent="0.2">
      <c r="B29" s="43" t="s">
        <v>23</v>
      </c>
      <c r="C29" s="44">
        <v>624</v>
      </c>
      <c r="D29" s="44">
        <v>626</v>
      </c>
      <c r="E29" s="45">
        <v>100.32051282051282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624</v>
      </c>
      <c r="D31" s="48">
        <v>626</v>
      </c>
      <c r="E31" s="50">
        <v>100.32051282051282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2463</v>
      </c>
      <c r="D36" s="44">
        <v>2405</v>
      </c>
      <c r="E36" s="46">
        <v>97.645148193260255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9279</v>
      </c>
      <c r="D43" s="44">
        <v>6564</v>
      </c>
      <c r="E43" s="45">
        <v>70.74038150662787</v>
      </c>
    </row>
    <row r="44" spans="2:5" s="4" customFormat="1" ht="15.75" customHeight="1" x14ac:dyDescent="0.2">
      <c r="B44" s="43" t="s">
        <v>38</v>
      </c>
      <c r="C44" s="44">
        <v>5989</v>
      </c>
      <c r="D44" s="44">
        <v>5528</v>
      </c>
      <c r="E44" s="45">
        <v>92.302554683586578</v>
      </c>
    </row>
    <row r="45" spans="2:5" s="4" customFormat="1" ht="15.75" customHeight="1" x14ac:dyDescent="0.2">
      <c r="B45" s="43" t="s">
        <v>39</v>
      </c>
      <c r="C45" s="44">
        <v>378</v>
      </c>
      <c r="D45" s="44">
        <v>94</v>
      </c>
      <c r="E45" s="45">
        <v>24.867724867724867</v>
      </c>
    </row>
    <row r="46" spans="2:5" s="4" customFormat="1" ht="15.75" customHeight="1" x14ac:dyDescent="0.2">
      <c r="B46" s="43" t="s">
        <v>40</v>
      </c>
      <c r="C46" s="44">
        <v>27294</v>
      </c>
      <c r="D46" s="44">
        <v>15876</v>
      </c>
      <c r="E46" s="45">
        <v>58.166630028577714</v>
      </c>
    </row>
    <row r="47" spans="2:5" s="4" customFormat="1" ht="15.75" customHeight="1" x14ac:dyDescent="0.2">
      <c r="B47" s="43" t="s">
        <v>41</v>
      </c>
      <c r="C47" s="44">
        <v>5535</v>
      </c>
      <c r="D47" s="44">
        <v>5535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5535</v>
      </c>
      <c r="D48" s="48">
        <v>5535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72</v>
      </c>
      <c r="D51" s="44">
        <v>72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72</v>
      </c>
      <c r="D52" s="44">
        <v>72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5600</v>
      </c>
      <c r="D61" s="44">
        <v>2406</v>
      </c>
      <c r="E61" s="45">
        <v>42.964285714285715</v>
      </c>
    </row>
    <row r="62" spans="2:5" s="4" customFormat="1" ht="15.75" customHeight="1" x14ac:dyDescent="0.2">
      <c r="B62" s="43" t="s">
        <v>56</v>
      </c>
      <c r="C62" s="44">
        <v>2652</v>
      </c>
      <c r="D62" s="44">
        <v>2017</v>
      </c>
      <c r="E62" s="45">
        <v>76.055806938159876</v>
      </c>
    </row>
    <row r="63" spans="2:5" s="8" customFormat="1" ht="15.75" customHeight="1" x14ac:dyDescent="0.2">
      <c r="B63" s="47" t="s">
        <v>57</v>
      </c>
      <c r="C63" s="48">
        <v>769</v>
      </c>
      <c r="D63" s="48">
        <v>769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710</v>
      </c>
      <c r="D64" s="48">
        <v>76</v>
      </c>
      <c r="E64" s="50">
        <v>10.704225352112676</v>
      </c>
    </row>
    <row r="65" spans="2:5" s="8" customFormat="1" ht="15.75" customHeight="1" x14ac:dyDescent="0.2">
      <c r="B65" s="47" t="s">
        <v>59</v>
      </c>
      <c r="C65" s="48">
        <v>1173</v>
      </c>
      <c r="D65" s="48">
        <v>1172</v>
      </c>
      <c r="E65" s="50">
        <v>99.914748508098896</v>
      </c>
    </row>
    <row r="66" spans="2:5" s="4" customFormat="1" ht="15.75" customHeight="1" x14ac:dyDescent="0.2">
      <c r="B66" s="43" t="s">
        <v>60</v>
      </c>
      <c r="C66" s="44">
        <v>2948</v>
      </c>
      <c r="D66" s="44">
        <v>389</v>
      </c>
      <c r="E66" s="45">
        <v>13.19538670284939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2910</v>
      </c>
      <c r="D68" s="48">
        <v>352</v>
      </c>
      <c r="E68" s="50">
        <v>12.096219931271477</v>
      </c>
    </row>
    <row r="69" spans="2:5" s="8" customFormat="1" ht="15.75" customHeight="1" x14ac:dyDescent="0.2">
      <c r="B69" s="47" t="s">
        <v>63</v>
      </c>
      <c r="C69" s="48">
        <v>38</v>
      </c>
      <c r="D69" s="48">
        <v>37</v>
      </c>
      <c r="E69" s="50">
        <v>97.368421052631575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11169</v>
      </c>
      <c r="D71" s="44">
        <v>3918</v>
      </c>
      <c r="E71" s="45">
        <v>35.079237174321783</v>
      </c>
    </row>
    <row r="72" spans="2:5" s="8" customFormat="1" ht="15.75" customHeight="1" x14ac:dyDescent="0.2">
      <c r="B72" s="51" t="s">
        <v>66</v>
      </c>
      <c r="C72" s="52">
        <v>146</v>
      </c>
      <c r="D72" s="52">
        <v>146</v>
      </c>
      <c r="E72" s="50">
        <v>100</v>
      </c>
    </row>
    <row r="73" spans="2:5" s="8" customFormat="1" ht="15.75" customHeight="1" x14ac:dyDescent="0.2">
      <c r="B73" s="51" t="s">
        <v>67</v>
      </c>
      <c r="C73" s="52">
        <v>468</v>
      </c>
      <c r="D73" s="52">
        <v>19</v>
      </c>
      <c r="E73" s="50">
        <v>4.0598290598290596</v>
      </c>
    </row>
    <row r="74" spans="2:5" s="8" customFormat="1" ht="15.75" customHeight="1" x14ac:dyDescent="0.2">
      <c r="B74" s="51" t="s">
        <v>68</v>
      </c>
      <c r="C74" s="52">
        <v>505</v>
      </c>
      <c r="D74" s="52">
        <v>317</v>
      </c>
      <c r="E74" s="50">
        <v>62.772277227722775</v>
      </c>
    </row>
    <row r="75" spans="2:5" s="8" customFormat="1" ht="15.75" customHeight="1" x14ac:dyDescent="0.2">
      <c r="B75" s="51" t="s">
        <v>69</v>
      </c>
      <c r="C75" s="52">
        <v>6140</v>
      </c>
      <c r="D75" s="52">
        <v>374</v>
      </c>
      <c r="E75" s="50">
        <v>6.0912052117263844</v>
      </c>
    </row>
    <row r="76" spans="2:5" s="8" customFormat="1" ht="15.75" customHeight="1" x14ac:dyDescent="0.2">
      <c r="B76" s="51" t="s">
        <v>70</v>
      </c>
      <c r="C76" s="52">
        <v>2303</v>
      </c>
      <c r="D76" s="52">
        <v>2292</v>
      </c>
      <c r="E76" s="50">
        <v>99.522362136343901</v>
      </c>
    </row>
    <row r="77" spans="2:5" s="8" customFormat="1" ht="15.75" customHeight="1" x14ac:dyDescent="0.2">
      <c r="B77" s="51" t="s">
        <v>71</v>
      </c>
      <c r="C77" s="52">
        <v>1607</v>
      </c>
      <c r="D77" s="52">
        <v>770</v>
      </c>
      <c r="E77" s="50">
        <v>47.915370255133787</v>
      </c>
    </row>
    <row r="78" spans="2:5" s="5" customFormat="1" ht="15.75" customHeight="1" x14ac:dyDescent="0.2">
      <c r="B78" s="43" t="s">
        <v>72</v>
      </c>
      <c r="C78" s="44">
        <v>1</v>
      </c>
      <c r="D78" s="44">
        <v>1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</v>
      </c>
      <c r="D81" s="48">
        <v>1</v>
      </c>
      <c r="E81" s="50"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4917</v>
      </c>
      <c r="D87" s="44">
        <v>3944</v>
      </c>
      <c r="E87" s="45">
        <v>80.211511083994296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142</v>
      </c>
      <c r="D90" s="48">
        <v>142</v>
      </c>
      <c r="E90" s="50">
        <v>100</v>
      </c>
    </row>
    <row r="91" spans="2:5" ht="15.75" customHeight="1" x14ac:dyDescent="0.2">
      <c r="B91" s="47" t="s">
        <v>85</v>
      </c>
      <c r="C91" s="48">
        <v>936</v>
      </c>
      <c r="D91" s="48">
        <v>937</v>
      </c>
      <c r="E91" s="50">
        <v>100.1068376068376</v>
      </c>
    </row>
    <row r="92" spans="2:5" ht="15.75" customHeight="1" x14ac:dyDescent="0.2">
      <c r="B92" s="47" t="s">
        <v>86</v>
      </c>
      <c r="C92" s="48">
        <v>109</v>
      </c>
      <c r="D92" s="48">
        <v>109</v>
      </c>
      <c r="E92" s="50">
        <v>100</v>
      </c>
    </row>
    <row r="93" spans="2:5" ht="15.75" customHeight="1" x14ac:dyDescent="0.2">
      <c r="B93" s="47" t="s">
        <v>87</v>
      </c>
      <c r="C93" s="48">
        <v>2318</v>
      </c>
      <c r="D93" s="48">
        <v>2237</v>
      </c>
      <c r="E93" s="50">
        <v>96.505608283002587</v>
      </c>
    </row>
    <row r="94" spans="2:5" ht="15.75" customHeight="1" x14ac:dyDescent="0.2">
      <c r="B94" s="47" t="s">
        <v>88</v>
      </c>
      <c r="C94" s="48">
        <v>1412</v>
      </c>
      <c r="D94" s="48">
        <v>519</v>
      </c>
      <c r="E94" s="50">
        <v>36.756373937677054</v>
      </c>
    </row>
    <row r="95" spans="2:5" s="5" customFormat="1" ht="15.75" customHeight="1" x14ac:dyDescent="0.2">
      <c r="B95" s="43" t="s">
        <v>89</v>
      </c>
      <c r="C95" s="44">
        <v>557</v>
      </c>
      <c r="D95" s="44">
        <v>294</v>
      </c>
      <c r="E95" s="54">
        <v>52.782764811490125</v>
      </c>
    </row>
    <row r="96" spans="2:5" s="5" customFormat="1" ht="15.75" customHeight="1" x14ac:dyDescent="0.2">
      <c r="B96" s="43" t="s">
        <v>90</v>
      </c>
      <c r="C96" s="44">
        <v>531</v>
      </c>
      <c r="D96" s="44">
        <v>268</v>
      </c>
      <c r="E96" s="54">
        <v>50.470809792843696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523</v>
      </c>
      <c r="D100" s="48">
        <v>263</v>
      </c>
      <c r="E100" s="55">
        <v>50.286806883365202</v>
      </c>
    </row>
    <row r="101" spans="2:5" ht="15.75" customHeight="1" x14ac:dyDescent="0.2">
      <c r="B101" s="47" t="s">
        <v>95</v>
      </c>
      <c r="C101" s="48">
        <v>8</v>
      </c>
      <c r="D101" s="48">
        <v>5</v>
      </c>
      <c r="E101" s="55">
        <v>62.5</v>
      </c>
    </row>
    <row r="102" spans="2:5" s="5" customFormat="1" ht="15.75" customHeight="1" x14ac:dyDescent="0.2">
      <c r="B102" s="43" t="s">
        <v>96</v>
      </c>
      <c r="C102" s="44">
        <v>26</v>
      </c>
      <c r="D102" s="44">
        <v>26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DABE0B32-B690-47C2-8CC0-FDCBD61D4446}"/>
    <hyperlink ref="D4" location="Şubat!A1" display="Şubat" xr:uid="{AB1161A0-BF15-4DC4-82AA-E3C437A00349}"/>
    <hyperlink ref="E4" location="Mart!A1" display="Mart" xr:uid="{641BCB02-2E70-43BB-A49E-AF33DEB96635}"/>
    <hyperlink ref="C5" location="Nisan!A1" display="Nisan" xr:uid="{CE005D3E-0FCC-4457-9770-267D7F57A826}"/>
    <hyperlink ref="D5" location="Mayıs!A1" display="Mayıs" xr:uid="{689EA22A-F22A-49E3-B73C-57282ED85CF1}"/>
    <hyperlink ref="E5" location="Haziran!A1" display="Haziran" xr:uid="{7C764DB0-2F8B-41C6-B897-04D5209E3B80}"/>
    <hyperlink ref="C6" location="Temmuz!A1" display="Temmuz" xr:uid="{9C4202C4-1028-42B0-AD41-3FD7ED94A039}"/>
    <hyperlink ref="D6" location="Ağustos!A1" display="Ağustos" xr:uid="{F5E785E3-30A9-4D2A-969E-ED702D15FB35}"/>
    <hyperlink ref="E6" location="Eylül!A1" display="Eylül" xr:uid="{CB49C085-A074-4A5F-B153-7158F9FDCC54}"/>
    <hyperlink ref="C7" location="Ekim!A1" display="Ekim" xr:uid="{F709A24F-5D90-4169-BA3C-45AE7D0D090A}"/>
    <hyperlink ref="D7" location="Kasım!A1" display="Kasım" xr:uid="{370C4D97-2CC3-4F73-9D72-0074E67B6238}"/>
    <hyperlink ref="E7" location="Aralık!A1" display="Aralık" xr:uid="{F8E7FF46-FF6C-4C43-BDBE-E54B7B287E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7627-10BB-443D-8CB3-69792335775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171917</v>
      </c>
      <c r="D10" s="44">
        <v>97540</v>
      </c>
      <c r="E10" s="45">
        <v>56.73668107284329</v>
      </c>
    </row>
    <row r="11" spans="2:7" s="5" customFormat="1" ht="15.75" customHeight="1" x14ac:dyDescent="0.2">
      <c r="B11" s="43" t="s">
        <v>5</v>
      </c>
      <c r="C11" s="44">
        <v>146383</v>
      </c>
      <c r="D11" s="44">
        <v>83621</v>
      </c>
      <c r="E11" s="46">
        <v>57.124802743487969</v>
      </c>
    </row>
    <row r="12" spans="2:7" s="5" customFormat="1" ht="15.75" customHeight="1" x14ac:dyDescent="0.2">
      <c r="B12" s="43" t="s">
        <v>6</v>
      </c>
      <c r="C12" s="44">
        <v>72888</v>
      </c>
      <c r="D12" s="44">
        <v>44745</v>
      </c>
      <c r="E12" s="46">
        <v>61.388705959828783</v>
      </c>
      <c r="G12" s="6"/>
    </row>
    <row r="13" spans="2:7" s="5" customFormat="1" ht="15.75" customHeight="1" x14ac:dyDescent="0.2">
      <c r="B13" s="43" t="s">
        <v>7</v>
      </c>
      <c r="C13" s="44">
        <v>56872</v>
      </c>
      <c r="D13" s="44">
        <v>34841</v>
      </c>
      <c r="E13" s="46">
        <v>61.262132508088342</v>
      </c>
    </row>
    <row r="14" spans="2:7" ht="15.75" customHeight="1" x14ac:dyDescent="0.2">
      <c r="B14" s="47" t="s">
        <v>8</v>
      </c>
      <c r="C14" s="48">
        <v>8108</v>
      </c>
      <c r="D14" s="48">
        <v>2118</v>
      </c>
      <c r="E14" s="49">
        <v>26.122348297977304</v>
      </c>
    </row>
    <row r="15" spans="2:7" ht="15.75" customHeight="1" x14ac:dyDescent="0.2">
      <c r="B15" s="47" t="s">
        <v>9</v>
      </c>
      <c r="C15" s="48">
        <v>627</v>
      </c>
      <c r="D15" s="48">
        <v>323</v>
      </c>
      <c r="E15" s="49">
        <v>51.515151515151516</v>
      </c>
    </row>
    <row r="16" spans="2:7" ht="15.75" customHeight="1" x14ac:dyDescent="0.2">
      <c r="B16" s="47" t="s">
        <v>10</v>
      </c>
      <c r="C16" s="48">
        <v>45307</v>
      </c>
      <c r="D16" s="48">
        <v>30358</v>
      </c>
      <c r="E16" s="49">
        <v>67.005098549892949</v>
      </c>
    </row>
    <row r="17" spans="2:5" ht="15.75" customHeight="1" x14ac:dyDescent="0.2">
      <c r="B17" s="47" t="s">
        <v>11</v>
      </c>
      <c r="C17" s="48">
        <v>2830</v>
      </c>
      <c r="D17" s="48">
        <v>2042</v>
      </c>
      <c r="E17" s="49">
        <v>72.155477031802121</v>
      </c>
    </row>
    <row r="18" spans="2:5" s="5" customFormat="1" ht="15.75" customHeight="1" x14ac:dyDescent="0.2">
      <c r="B18" s="43" t="s">
        <v>12</v>
      </c>
      <c r="C18" s="44">
        <v>16016</v>
      </c>
      <c r="D18" s="44">
        <v>9904</v>
      </c>
      <c r="E18" s="46">
        <v>61.838161838161845</v>
      </c>
    </row>
    <row r="19" spans="2:5" ht="15.75" customHeight="1" x14ac:dyDescent="0.2">
      <c r="B19" s="47" t="s">
        <v>13</v>
      </c>
      <c r="C19" s="48">
        <v>5248</v>
      </c>
      <c r="D19" s="48">
        <v>350</v>
      </c>
      <c r="E19" s="49">
        <v>6.6692073170731714</v>
      </c>
    </row>
    <row r="20" spans="2:5" ht="15.75" customHeight="1" x14ac:dyDescent="0.2">
      <c r="B20" s="47" t="s">
        <v>14</v>
      </c>
      <c r="C20" s="48">
        <v>266</v>
      </c>
      <c r="D20" s="48">
        <v>63</v>
      </c>
      <c r="E20" s="49">
        <v>23.684210526315788</v>
      </c>
    </row>
    <row r="21" spans="2:5" ht="15.75" customHeight="1" x14ac:dyDescent="0.2">
      <c r="B21" s="47" t="s">
        <v>15</v>
      </c>
      <c r="C21" s="48">
        <v>10502</v>
      </c>
      <c r="D21" s="48">
        <v>9491</v>
      </c>
      <c r="E21" s="49">
        <v>90.373262235764614</v>
      </c>
    </row>
    <row r="22" spans="2:5" s="4" customFormat="1" ht="15.75" customHeight="1" x14ac:dyDescent="0.2">
      <c r="B22" s="43" t="s">
        <v>16</v>
      </c>
      <c r="C22" s="44">
        <v>20689</v>
      </c>
      <c r="D22" s="44">
        <v>5711</v>
      </c>
      <c r="E22" s="45">
        <v>27.604040794625163</v>
      </c>
    </row>
    <row r="23" spans="2:5" s="8" customFormat="1" ht="15.75" customHeight="1" x14ac:dyDescent="0.2">
      <c r="B23" s="47" t="s">
        <v>17</v>
      </c>
      <c r="C23" s="48">
        <v>93</v>
      </c>
      <c r="D23" s="48">
        <v>25</v>
      </c>
      <c r="E23" s="50">
        <v>26.881720430107524</v>
      </c>
    </row>
    <row r="24" spans="2:5" s="8" customFormat="1" ht="15.75" customHeight="1" x14ac:dyDescent="0.2">
      <c r="B24" s="47" t="s">
        <v>18</v>
      </c>
      <c r="C24" s="48">
        <v>20596</v>
      </c>
      <c r="D24" s="48">
        <v>5686</v>
      </c>
      <c r="E24" s="50">
        <v>27.607302388813359</v>
      </c>
    </row>
    <row r="25" spans="2:5" s="4" customFormat="1" ht="15.75" customHeight="1" x14ac:dyDescent="0.2">
      <c r="B25" s="43" t="s">
        <v>19</v>
      </c>
      <c r="C25" s="44">
        <v>38855</v>
      </c>
      <c r="D25" s="44">
        <v>22771</v>
      </c>
      <c r="E25" s="45">
        <v>58.605070132544078</v>
      </c>
    </row>
    <row r="26" spans="2:5" s="4" customFormat="1" ht="15.75" customHeight="1" x14ac:dyDescent="0.2">
      <c r="B26" s="43" t="s">
        <v>20</v>
      </c>
      <c r="C26" s="44">
        <v>36280</v>
      </c>
      <c r="D26" s="44">
        <v>20252</v>
      </c>
      <c r="E26" s="45">
        <v>55.821389195148839</v>
      </c>
    </row>
    <row r="27" spans="2:5" s="8" customFormat="1" ht="15.75" customHeight="1" x14ac:dyDescent="0.2">
      <c r="B27" s="47" t="s">
        <v>21</v>
      </c>
      <c r="C27" s="48">
        <v>34248</v>
      </c>
      <c r="D27" s="48">
        <v>18308</v>
      </c>
      <c r="E27" s="50">
        <v>53.457136183134779</v>
      </c>
    </row>
    <row r="28" spans="2:5" s="8" customFormat="1" ht="15.75" customHeight="1" x14ac:dyDescent="0.2">
      <c r="B28" s="47" t="s">
        <v>22</v>
      </c>
      <c r="C28" s="48">
        <v>2032</v>
      </c>
      <c r="D28" s="48">
        <v>1944</v>
      </c>
      <c r="E28" s="50">
        <v>95.669291338582667</v>
      </c>
    </row>
    <row r="29" spans="2:5" s="4" customFormat="1" ht="15.75" customHeight="1" x14ac:dyDescent="0.2">
      <c r="B29" s="43" t="s">
        <v>23</v>
      </c>
      <c r="C29" s="44">
        <v>551</v>
      </c>
      <c r="D29" s="44">
        <v>551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551</v>
      </c>
      <c r="D31" s="48">
        <v>551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2024</v>
      </c>
      <c r="D36" s="44">
        <v>1968</v>
      </c>
      <c r="E36" s="46">
        <v>97.233201581027672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8353</v>
      </c>
      <c r="D43" s="44">
        <v>5544</v>
      </c>
      <c r="E43" s="45">
        <v>66.371363581946611</v>
      </c>
    </row>
    <row r="44" spans="2:5" s="4" customFormat="1" ht="15.75" customHeight="1" x14ac:dyDescent="0.2">
      <c r="B44" s="43" t="s">
        <v>38</v>
      </c>
      <c r="C44" s="44">
        <v>5229</v>
      </c>
      <c r="D44" s="44">
        <v>4763</v>
      </c>
      <c r="E44" s="45">
        <v>91.088162172499523</v>
      </c>
    </row>
    <row r="45" spans="2:5" s="4" customFormat="1" ht="15.75" customHeight="1" x14ac:dyDescent="0.2">
      <c r="B45" s="43" t="s">
        <v>39</v>
      </c>
      <c r="C45" s="44">
        <v>369</v>
      </c>
      <c r="D45" s="44">
        <v>87</v>
      </c>
      <c r="E45" s="45">
        <v>23.577235772357724</v>
      </c>
    </row>
    <row r="46" spans="2:5" s="4" customFormat="1" ht="15.75" customHeight="1" x14ac:dyDescent="0.2">
      <c r="B46" s="43" t="s">
        <v>40</v>
      </c>
      <c r="C46" s="44">
        <v>24987</v>
      </c>
      <c r="D46" s="44">
        <v>13645</v>
      </c>
      <c r="E46" s="45">
        <v>54.608396366110377</v>
      </c>
    </row>
    <row r="47" spans="2:5" s="4" customFormat="1" ht="15.75" customHeight="1" x14ac:dyDescent="0.2">
      <c r="B47" s="43" t="s">
        <v>41</v>
      </c>
      <c r="C47" s="44">
        <v>4852</v>
      </c>
      <c r="D47" s="44">
        <v>4852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4852</v>
      </c>
      <c r="D48" s="48">
        <v>4852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69</v>
      </c>
      <c r="D51" s="44">
        <v>69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69</v>
      </c>
      <c r="D52" s="44">
        <v>69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5288</v>
      </c>
      <c r="D61" s="44">
        <v>2107</v>
      </c>
      <c r="E61" s="45">
        <v>39.844931921331316</v>
      </c>
    </row>
    <row r="62" spans="2:5" s="4" customFormat="1" ht="15.75" customHeight="1" x14ac:dyDescent="0.2">
      <c r="B62" s="43" t="s">
        <v>56</v>
      </c>
      <c r="C62" s="44">
        <v>2378</v>
      </c>
      <c r="D62" s="44">
        <v>1749</v>
      </c>
      <c r="E62" s="45">
        <v>73.549201009251476</v>
      </c>
    </row>
    <row r="63" spans="2:5" s="8" customFormat="1" ht="15.75" customHeight="1" x14ac:dyDescent="0.2">
      <c r="B63" s="47" t="s">
        <v>57</v>
      </c>
      <c r="C63" s="48">
        <v>662</v>
      </c>
      <c r="D63" s="48">
        <v>662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694</v>
      </c>
      <c r="D64" s="48">
        <v>66</v>
      </c>
      <c r="E64" s="50">
        <v>9.5100864553314128</v>
      </c>
    </row>
    <row r="65" spans="2:5" s="8" customFormat="1" ht="15.75" customHeight="1" x14ac:dyDescent="0.2">
      <c r="B65" s="47" t="s">
        <v>59</v>
      </c>
      <c r="C65" s="48">
        <v>1022</v>
      </c>
      <c r="D65" s="48">
        <v>1021</v>
      </c>
      <c r="E65" s="50">
        <v>99.902152641878672</v>
      </c>
    </row>
    <row r="66" spans="2:5" s="4" customFormat="1" ht="15.75" customHeight="1" x14ac:dyDescent="0.2">
      <c r="B66" s="43" t="s">
        <v>60</v>
      </c>
      <c r="C66" s="44">
        <v>2910</v>
      </c>
      <c r="D66" s="44">
        <v>358</v>
      </c>
      <c r="E66" s="45">
        <v>12.302405498281786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2875</v>
      </c>
      <c r="D68" s="48">
        <v>324</v>
      </c>
      <c r="E68" s="50">
        <v>11.269565217391305</v>
      </c>
    </row>
    <row r="69" spans="2:5" s="8" customFormat="1" ht="15.75" customHeight="1" x14ac:dyDescent="0.2">
      <c r="B69" s="47" t="s">
        <v>63</v>
      </c>
      <c r="C69" s="48">
        <v>35</v>
      </c>
      <c r="D69" s="48">
        <v>34</v>
      </c>
      <c r="E69" s="50">
        <v>97.142857142857139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10585</v>
      </c>
      <c r="D71" s="44">
        <v>3397</v>
      </c>
      <c r="E71" s="45">
        <v>32.092583845063771</v>
      </c>
    </row>
    <row r="72" spans="2:5" s="8" customFormat="1" ht="15.75" customHeight="1" x14ac:dyDescent="0.2">
      <c r="B72" s="51" t="s">
        <v>66</v>
      </c>
      <c r="C72" s="52">
        <v>126</v>
      </c>
      <c r="D72" s="52">
        <v>126</v>
      </c>
      <c r="E72" s="50">
        <v>100</v>
      </c>
    </row>
    <row r="73" spans="2:5" s="8" customFormat="1" ht="15.75" customHeight="1" x14ac:dyDescent="0.2">
      <c r="B73" s="51" t="s">
        <v>67</v>
      </c>
      <c r="C73" s="52">
        <v>538</v>
      </c>
      <c r="D73" s="52">
        <v>52</v>
      </c>
      <c r="E73" s="50">
        <v>9.6654275092936803</v>
      </c>
    </row>
    <row r="74" spans="2:5" s="8" customFormat="1" ht="15.75" customHeight="1" x14ac:dyDescent="0.2">
      <c r="B74" s="51" t="s">
        <v>68</v>
      </c>
      <c r="C74" s="52">
        <v>435</v>
      </c>
      <c r="D74" s="52">
        <v>282</v>
      </c>
      <c r="E74" s="50">
        <v>64.827586206896541</v>
      </c>
    </row>
    <row r="75" spans="2:5" s="8" customFormat="1" ht="15.75" customHeight="1" x14ac:dyDescent="0.2">
      <c r="B75" s="51" t="s">
        <v>69</v>
      </c>
      <c r="C75" s="52">
        <v>6085</v>
      </c>
      <c r="D75" s="52">
        <v>333</v>
      </c>
      <c r="E75" s="50">
        <v>5.4724732949876742</v>
      </c>
    </row>
    <row r="76" spans="2:5" s="8" customFormat="1" ht="15.75" customHeight="1" x14ac:dyDescent="0.2">
      <c r="B76" s="51" t="s">
        <v>70</v>
      </c>
      <c r="C76" s="52">
        <v>2000</v>
      </c>
      <c r="D76" s="52">
        <v>1976</v>
      </c>
      <c r="E76" s="50">
        <v>98.8</v>
      </c>
    </row>
    <row r="77" spans="2:5" s="8" customFormat="1" ht="15.75" customHeight="1" x14ac:dyDescent="0.2">
      <c r="B77" s="51" t="s">
        <v>71</v>
      </c>
      <c r="C77" s="52">
        <v>1401</v>
      </c>
      <c r="D77" s="52">
        <v>628</v>
      </c>
      <c r="E77" s="50">
        <v>44.825124910778015</v>
      </c>
    </row>
    <row r="78" spans="2:5" s="5" customFormat="1" ht="15.75" customHeight="1" x14ac:dyDescent="0.2">
      <c r="B78" s="43" t="s">
        <v>72</v>
      </c>
      <c r="C78" s="44">
        <v>1</v>
      </c>
      <c r="D78" s="44">
        <v>1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</v>
      </c>
      <c r="D81" s="48">
        <v>1</v>
      </c>
      <c r="E81" s="50"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4192</v>
      </c>
      <c r="D87" s="44">
        <v>3219</v>
      </c>
      <c r="E87" s="45">
        <v>76.789122137404576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121</v>
      </c>
      <c r="D90" s="48">
        <v>121</v>
      </c>
      <c r="E90" s="50">
        <v>100</v>
      </c>
    </row>
    <row r="91" spans="2:5" ht="15.75" customHeight="1" x14ac:dyDescent="0.2">
      <c r="B91" s="47" t="s">
        <v>85</v>
      </c>
      <c r="C91" s="48">
        <v>801</v>
      </c>
      <c r="D91" s="48">
        <v>802</v>
      </c>
      <c r="E91" s="50">
        <v>100.12484394506866</v>
      </c>
    </row>
    <row r="92" spans="2:5" ht="15.75" customHeight="1" x14ac:dyDescent="0.2">
      <c r="B92" s="47" t="s">
        <v>86</v>
      </c>
      <c r="C92" s="48">
        <v>88</v>
      </c>
      <c r="D92" s="48">
        <v>88</v>
      </c>
      <c r="E92" s="50">
        <v>100</v>
      </c>
    </row>
    <row r="93" spans="2:5" ht="15.75" customHeight="1" x14ac:dyDescent="0.2">
      <c r="B93" s="47" t="s">
        <v>87</v>
      </c>
      <c r="C93" s="48">
        <v>1825</v>
      </c>
      <c r="D93" s="48">
        <v>1744</v>
      </c>
      <c r="E93" s="50">
        <v>95.561643835616437</v>
      </c>
    </row>
    <row r="94" spans="2:5" ht="15.75" customHeight="1" x14ac:dyDescent="0.2">
      <c r="B94" s="47" t="s">
        <v>88</v>
      </c>
      <c r="C94" s="48">
        <v>1357</v>
      </c>
      <c r="D94" s="48">
        <v>464</v>
      </c>
      <c r="E94" s="50">
        <v>34.193072955047896</v>
      </c>
    </row>
    <row r="95" spans="2:5" s="5" customFormat="1" ht="15.75" customHeight="1" x14ac:dyDescent="0.2">
      <c r="B95" s="43" t="s">
        <v>89</v>
      </c>
      <c r="C95" s="44">
        <v>547</v>
      </c>
      <c r="D95" s="44">
        <v>274</v>
      </c>
      <c r="E95" s="54">
        <v>50.09140767824497</v>
      </c>
    </row>
    <row r="96" spans="2:5" s="5" customFormat="1" ht="15.75" customHeight="1" x14ac:dyDescent="0.2">
      <c r="B96" s="43" t="s">
        <v>90</v>
      </c>
      <c r="C96" s="44">
        <v>526</v>
      </c>
      <c r="D96" s="44">
        <v>253</v>
      </c>
      <c r="E96" s="54">
        <v>48.098859315589351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518</v>
      </c>
      <c r="D100" s="48">
        <v>248</v>
      </c>
      <c r="E100" s="55">
        <v>47.876447876447877</v>
      </c>
    </row>
    <row r="101" spans="2:5" ht="15.75" customHeight="1" x14ac:dyDescent="0.2">
      <c r="B101" s="47" t="s">
        <v>95</v>
      </c>
      <c r="C101" s="48">
        <v>8</v>
      </c>
      <c r="D101" s="48">
        <v>5</v>
      </c>
      <c r="E101" s="55">
        <v>62.5</v>
      </c>
    </row>
    <row r="102" spans="2:5" s="5" customFormat="1" ht="15.75" customHeight="1" x14ac:dyDescent="0.2">
      <c r="B102" s="43" t="s">
        <v>96</v>
      </c>
      <c r="C102" s="44">
        <v>21</v>
      </c>
      <c r="D102" s="44">
        <v>21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7A46A54D-BA73-4648-9285-A3A64DF06AE3}"/>
    <hyperlink ref="D4" location="Şubat!A1" display="Şubat" xr:uid="{7D56F515-ECB5-4BB3-8AD6-0224887F3C38}"/>
    <hyperlink ref="E4" location="Mart!A1" display="Mart" xr:uid="{8BC13C7B-6F72-4154-A5CC-BF37AA6B91C8}"/>
    <hyperlink ref="C5" location="Nisan!A1" display="Nisan" xr:uid="{80A45CEB-1605-4D27-8381-560699FD98E7}"/>
    <hyperlink ref="D5" location="Mayıs!A1" display="Mayıs" xr:uid="{CDE880D3-9168-44F1-A8D3-2E0267E653D7}"/>
    <hyperlink ref="E5" location="Haziran!A1" display="Haziran" xr:uid="{BDDA9C4A-0CC0-4548-BA80-9123F62ACB1A}"/>
    <hyperlink ref="C6" location="Temmuz!A1" display="Temmuz" xr:uid="{55CEFD4E-648E-4CF6-BD63-348F3A8F203C}"/>
    <hyperlink ref="D6" location="Ağustos!A1" display="Ağustos" xr:uid="{462CDF3D-68E2-491D-B0EB-2BA3D175DD93}"/>
    <hyperlink ref="E6" location="Eylül!A1" display="Eylül" xr:uid="{7A05D136-5EEE-4C3C-B2E4-975AE6BFB98D}"/>
    <hyperlink ref="C7" location="Ekim!A1" display="Ekim" xr:uid="{CAC753FE-C9C9-4C63-9874-A40D00DB9544}"/>
    <hyperlink ref="D7" location="Kasım!A1" display="Kasım" xr:uid="{1C89F24D-CBB8-4EBF-AA35-E8A82A0986CD}"/>
    <hyperlink ref="E7" location="Aralık!A1" display="Aralık" xr:uid="{66F85BCC-77F5-4059-96F1-D94645039B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78E7-0F92-4B2A-B10C-C9D0A70CE65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157773</v>
      </c>
      <c r="D10" s="44">
        <v>82105</v>
      </c>
      <c r="E10" s="45">
        <v>52.039956139516896</v>
      </c>
    </row>
    <row r="11" spans="2:7" s="5" customFormat="1" ht="15.75" customHeight="1" x14ac:dyDescent="0.2">
      <c r="B11" s="43" t="s">
        <v>5</v>
      </c>
      <c r="C11" s="44">
        <v>134808</v>
      </c>
      <c r="D11" s="44">
        <v>70977</v>
      </c>
      <c r="E11" s="46">
        <v>52.650436175894612</v>
      </c>
    </row>
    <row r="12" spans="2:7" s="5" customFormat="1" ht="15.75" customHeight="1" x14ac:dyDescent="0.2">
      <c r="B12" s="43" t="s">
        <v>6</v>
      </c>
      <c r="C12" s="44">
        <v>67859</v>
      </c>
      <c r="D12" s="44">
        <v>38963</v>
      </c>
      <c r="E12" s="46">
        <v>57.417586466054615</v>
      </c>
      <c r="G12" s="6"/>
    </row>
    <row r="13" spans="2:7" s="5" customFormat="1" ht="15.75" customHeight="1" x14ac:dyDescent="0.2">
      <c r="B13" s="43" t="s">
        <v>7</v>
      </c>
      <c r="C13" s="44">
        <v>51472</v>
      </c>
      <c r="D13" s="44">
        <v>29087</v>
      </c>
      <c r="E13" s="46">
        <v>56.510335716506063</v>
      </c>
    </row>
    <row r="14" spans="2:7" ht="15.75" customHeight="1" x14ac:dyDescent="0.2">
      <c r="B14" s="47" t="s">
        <v>8</v>
      </c>
      <c r="C14" s="48">
        <v>8124</v>
      </c>
      <c r="D14" s="48">
        <v>2016</v>
      </c>
      <c r="E14" s="49">
        <v>24.815361890694241</v>
      </c>
    </row>
    <row r="15" spans="2:7" ht="15.75" customHeight="1" x14ac:dyDescent="0.2">
      <c r="B15" s="47" t="s">
        <v>9</v>
      </c>
      <c r="C15" s="48">
        <v>622</v>
      </c>
      <c r="D15" s="48">
        <v>228</v>
      </c>
      <c r="E15" s="49">
        <v>36.655948553054664</v>
      </c>
    </row>
    <row r="16" spans="2:7" ht="15.75" customHeight="1" x14ac:dyDescent="0.2">
      <c r="B16" s="47" t="s">
        <v>10</v>
      </c>
      <c r="C16" s="48">
        <v>39741</v>
      </c>
      <c r="D16" s="48">
        <v>24813</v>
      </c>
      <c r="E16" s="49">
        <v>62.436778138446435</v>
      </c>
    </row>
    <row r="17" spans="2:5" ht="15.75" customHeight="1" x14ac:dyDescent="0.2">
      <c r="B17" s="47" t="s">
        <v>11</v>
      </c>
      <c r="C17" s="48">
        <v>2985</v>
      </c>
      <c r="D17" s="48">
        <v>2030</v>
      </c>
      <c r="E17" s="49">
        <v>68.006700167504192</v>
      </c>
    </row>
    <row r="18" spans="2:5" s="5" customFormat="1" ht="15.75" customHeight="1" x14ac:dyDescent="0.2">
      <c r="B18" s="43" t="s">
        <v>12</v>
      </c>
      <c r="C18" s="44">
        <v>16387</v>
      </c>
      <c r="D18" s="44">
        <v>9876</v>
      </c>
      <c r="E18" s="46">
        <v>60.267285043021914</v>
      </c>
    </row>
    <row r="19" spans="2:5" ht="15.75" customHeight="1" x14ac:dyDescent="0.2">
      <c r="B19" s="47" t="s">
        <v>13</v>
      </c>
      <c r="C19" s="48">
        <v>5105</v>
      </c>
      <c r="D19" s="48">
        <v>303</v>
      </c>
      <c r="E19" s="49">
        <v>5.9353574926542603</v>
      </c>
    </row>
    <row r="20" spans="2:5" ht="15.75" customHeight="1" x14ac:dyDescent="0.2">
      <c r="B20" s="47" t="s">
        <v>14</v>
      </c>
      <c r="C20" s="48">
        <v>258</v>
      </c>
      <c r="D20" s="48">
        <v>57</v>
      </c>
      <c r="E20" s="49">
        <v>22.093023255813954</v>
      </c>
    </row>
    <row r="21" spans="2:5" ht="15.75" customHeight="1" x14ac:dyDescent="0.2">
      <c r="B21" s="47" t="s">
        <v>15</v>
      </c>
      <c r="C21" s="48">
        <v>11024</v>
      </c>
      <c r="D21" s="48">
        <v>9516</v>
      </c>
      <c r="E21" s="49">
        <v>86.320754716981128</v>
      </c>
    </row>
    <row r="22" spans="2:5" s="4" customFormat="1" ht="15.75" customHeight="1" x14ac:dyDescent="0.2">
      <c r="B22" s="43" t="s">
        <v>16</v>
      </c>
      <c r="C22" s="44">
        <v>20347</v>
      </c>
      <c r="D22" s="44">
        <v>5370</v>
      </c>
      <c r="E22" s="45">
        <v>26.392097115053815</v>
      </c>
    </row>
    <row r="23" spans="2:5" s="8" customFormat="1" ht="15.75" customHeight="1" x14ac:dyDescent="0.2">
      <c r="B23" s="47" t="s">
        <v>17</v>
      </c>
      <c r="C23" s="48">
        <v>91</v>
      </c>
      <c r="D23" s="48">
        <v>23</v>
      </c>
      <c r="E23" s="50">
        <v>25.274725274725274</v>
      </c>
    </row>
    <row r="24" spans="2:5" s="8" customFormat="1" ht="15.75" customHeight="1" x14ac:dyDescent="0.2">
      <c r="B24" s="47" t="s">
        <v>18</v>
      </c>
      <c r="C24" s="48">
        <v>20256</v>
      </c>
      <c r="D24" s="48">
        <v>5347</v>
      </c>
      <c r="E24" s="50">
        <v>26.397116903633496</v>
      </c>
    </row>
    <row r="25" spans="2:5" s="4" customFormat="1" ht="15.75" customHeight="1" x14ac:dyDescent="0.2">
      <c r="B25" s="43" t="s">
        <v>19</v>
      </c>
      <c r="C25" s="44">
        <v>34492</v>
      </c>
      <c r="D25" s="44">
        <v>18168</v>
      </c>
      <c r="E25" s="45">
        <v>52.673083613591551</v>
      </c>
    </row>
    <row r="26" spans="2:5" s="4" customFormat="1" ht="15.75" customHeight="1" x14ac:dyDescent="0.2">
      <c r="B26" s="43" t="s">
        <v>20</v>
      </c>
      <c r="C26" s="44">
        <v>32355</v>
      </c>
      <c r="D26" s="44">
        <v>16090</v>
      </c>
      <c r="E26" s="45">
        <v>49.729562664194098</v>
      </c>
    </row>
    <row r="27" spans="2:5" s="8" customFormat="1" ht="15.75" customHeight="1" x14ac:dyDescent="0.2">
      <c r="B27" s="47" t="s">
        <v>21</v>
      </c>
      <c r="C27" s="48">
        <v>30756</v>
      </c>
      <c r="D27" s="48">
        <v>14576</v>
      </c>
      <c r="E27" s="50">
        <v>47.392378722850822</v>
      </c>
    </row>
    <row r="28" spans="2:5" s="8" customFormat="1" ht="15.75" customHeight="1" x14ac:dyDescent="0.2">
      <c r="B28" s="47" t="s">
        <v>22</v>
      </c>
      <c r="C28" s="48">
        <v>1599</v>
      </c>
      <c r="D28" s="48">
        <v>1514</v>
      </c>
      <c r="E28" s="50">
        <v>94.684177611006888</v>
      </c>
    </row>
    <row r="29" spans="2:5" s="4" customFormat="1" ht="15.75" customHeight="1" x14ac:dyDescent="0.2">
      <c r="B29" s="43" t="s">
        <v>23</v>
      </c>
      <c r="C29" s="44">
        <v>445</v>
      </c>
      <c r="D29" s="44">
        <v>445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445</v>
      </c>
      <c r="D31" s="48">
        <v>445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1692</v>
      </c>
      <c r="D36" s="44">
        <v>1633</v>
      </c>
      <c r="E36" s="46">
        <v>96.513002364066196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7382</v>
      </c>
      <c r="D43" s="44">
        <v>4537</v>
      </c>
      <c r="E43" s="45">
        <v>61.460308859387702</v>
      </c>
    </row>
    <row r="44" spans="2:5" s="4" customFormat="1" ht="15.75" customHeight="1" x14ac:dyDescent="0.2">
      <c r="B44" s="43" t="s">
        <v>38</v>
      </c>
      <c r="C44" s="44">
        <v>4386</v>
      </c>
      <c r="D44" s="44">
        <v>3908</v>
      </c>
      <c r="E44" s="45">
        <v>89.101687186502517</v>
      </c>
    </row>
    <row r="45" spans="2:5" s="4" customFormat="1" ht="15.75" customHeight="1" x14ac:dyDescent="0.2">
      <c r="B45" s="43" t="s">
        <v>39</v>
      </c>
      <c r="C45" s="44">
        <v>342</v>
      </c>
      <c r="D45" s="44">
        <v>31</v>
      </c>
      <c r="E45" s="45">
        <v>9.064327485380117</v>
      </c>
    </row>
    <row r="46" spans="2:5" s="4" customFormat="1" ht="15.75" customHeight="1" x14ac:dyDescent="0.2">
      <c r="B46" s="43" t="s">
        <v>40</v>
      </c>
      <c r="C46" s="44">
        <v>22422</v>
      </c>
      <c r="D46" s="44">
        <v>10875</v>
      </c>
      <c r="E46" s="45">
        <v>48.501471768798503</v>
      </c>
    </row>
    <row r="47" spans="2:5" s="4" customFormat="1" ht="15.75" customHeight="1" x14ac:dyDescent="0.2">
      <c r="B47" s="43" t="s">
        <v>41</v>
      </c>
      <c r="C47" s="44">
        <v>3951</v>
      </c>
      <c r="D47" s="44">
        <v>3951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3951</v>
      </c>
      <c r="D48" s="48">
        <v>3951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64</v>
      </c>
      <c r="D51" s="44">
        <v>64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64</v>
      </c>
      <c r="D52" s="44">
        <v>64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4730</v>
      </c>
      <c r="D61" s="44">
        <v>1715</v>
      </c>
      <c r="E61" s="45">
        <v>36.257928118393238</v>
      </c>
    </row>
    <row r="62" spans="2:5" s="4" customFormat="1" ht="15.75" customHeight="1" x14ac:dyDescent="0.2">
      <c r="B62" s="43" t="s">
        <v>56</v>
      </c>
      <c r="C62" s="44">
        <v>2012</v>
      </c>
      <c r="D62" s="44">
        <v>1387</v>
      </c>
      <c r="E62" s="45">
        <v>68.936381709741539</v>
      </c>
    </row>
    <row r="63" spans="2:5" s="8" customFormat="1" ht="15.75" customHeight="1" x14ac:dyDescent="0.2">
      <c r="B63" s="47" t="s">
        <v>57</v>
      </c>
      <c r="C63" s="48">
        <v>554</v>
      </c>
      <c r="D63" s="48">
        <v>554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678</v>
      </c>
      <c r="D64" s="48">
        <v>54</v>
      </c>
      <c r="E64" s="50">
        <v>7.9646017699115044</v>
      </c>
    </row>
    <row r="65" spans="2:5" s="8" customFormat="1" ht="15.75" customHeight="1" x14ac:dyDescent="0.2">
      <c r="B65" s="47" t="s">
        <v>59</v>
      </c>
      <c r="C65" s="48">
        <v>780</v>
      </c>
      <c r="D65" s="48">
        <v>779</v>
      </c>
      <c r="E65" s="50">
        <v>99.871794871794876</v>
      </c>
    </row>
    <row r="66" spans="2:5" s="4" customFormat="1" ht="15.75" customHeight="1" x14ac:dyDescent="0.2">
      <c r="B66" s="43" t="s">
        <v>60</v>
      </c>
      <c r="C66" s="44">
        <v>2718</v>
      </c>
      <c r="D66" s="44">
        <v>328</v>
      </c>
      <c r="E66" s="45">
        <v>12.067696835908755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2687</v>
      </c>
      <c r="D68" s="48">
        <v>298</v>
      </c>
      <c r="E68" s="50">
        <v>11.090435429847414</v>
      </c>
    </row>
    <row r="69" spans="2:5" s="8" customFormat="1" ht="15.75" customHeight="1" x14ac:dyDescent="0.2">
      <c r="B69" s="47" t="s">
        <v>63</v>
      </c>
      <c r="C69" s="48">
        <v>31</v>
      </c>
      <c r="D69" s="48">
        <v>30</v>
      </c>
      <c r="E69" s="50">
        <v>96.774193548387103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10361</v>
      </c>
      <c r="D71" s="44">
        <v>2819</v>
      </c>
      <c r="E71" s="45">
        <v>27.207798475050669</v>
      </c>
    </row>
    <row r="72" spans="2:5" s="8" customFormat="1" ht="15.75" customHeight="1" x14ac:dyDescent="0.2">
      <c r="B72" s="51" t="s">
        <v>66</v>
      </c>
      <c r="C72" s="52">
        <v>91</v>
      </c>
      <c r="D72" s="52">
        <v>91</v>
      </c>
      <c r="E72" s="50">
        <v>100</v>
      </c>
    </row>
    <row r="73" spans="2:5" s="8" customFormat="1" ht="15.75" customHeight="1" x14ac:dyDescent="0.2">
      <c r="B73" s="51" t="s">
        <v>67</v>
      </c>
      <c r="C73" s="52">
        <v>988</v>
      </c>
      <c r="D73" s="52">
        <v>45</v>
      </c>
      <c r="E73" s="50">
        <v>4.5546558704453437</v>
      </c>
    </row>
    <row r="74" spans="2:5" s="8" customFormat="1" ht="15.75" customHeight="1" x14ac:dyDescent="0.2">
      <c r="B74" s="51" t="s">
        <v>68</v>
      </c>
      <c r="C74" s="52">
        <v>388</v>
      </c>
      <c r="D74" s="52">
        <v>235</v>
      </c>
      <c r="E74" s="50">
        <v>60.567010309278345</v>
      </c>
    </row>
    <row r="75" spans="2:5" s="8" customFormat="1" ht="15.75" customHeight="1" x14ac:dyDescent="0.2">
      <c r="B75" s="51" t="s">
        <v>69</v>
      </c>
      <c r="C75" s="52">
        <v>6010</v>
      </c>
      <c r="D75" s="52">
        <v>293</v>
      </c>
      <c r="E75" s="50">
        <v>4.875207986688852</v>
      </c>
    </row>
    <row r="76" spans="2:5" s="8" customFormat="1" ht="15.75" customHeight="1" x14ac:dyDescent="0.2">
      <c r="B76" s="51" t="s">
        <v>70</v>
      </c>
      <c r="C76" s="52">
        <v>1700</v>
      </c>
      <c r="D76" s="52">
        <v>1653</v>
      </c>
      <c r="E76" s="50">
        <v>97.235294117647058</v>
      </c>
    </row>
    <row r="77" spans="2:5" s="8" customFormat="1" ht="15.75" customHeight="1" x14ac:dyDescent="0.2">
      <c r="B77" s="51" t="s">
        <v>71</v>
      </c>
      <c r="C77" s="52">
        <v>1184</v>
      </c>
      <c r="D77" s="52">
        <v>502</v>
      </c>
      <c r="E77" s="50">
        <v>42.398648648648653</v>
      </c>
    </row>
    <row r="78" spans="2:5" s="5" customFormat="1" ht="15.75" customHeight="1" x14ac:dyDescent="0.2">
      <c r="B78" s="43" t="s">
        <v>72</v>
      </c>
      <c r="C78" s="44">
        <v>1</v>
      </c>
      <c r="D78" s="44">
        <v>1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</v>
      </c>
      <c r="D81" s="48">
        <v>1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3315</v>
      </c>
      <c r="D87" s="44">
        <v>2325</v>
      </c>
      <c r="E87" s="45">
        <v>70.135746606334834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96</v>
      </c>
      <c r="D90" s="48">
        <v>96</v>
      </c>
      <c r="E90" s="50">
        <v>100</v>
      </c>
    </row>
    <row r="91" spans="2:5" ht="15.75" customHeight="1" x14ac:dyDescent="0.2">
      <c r="B91" s="47" t="s">
        <v>85</v>
      </c>
      <c r="C91" s="48">
        <v>653</v>
      </c>
      <c r="D91" s="48">
        <v>639</v>
      </c>
      <c r="E91" s="50">
        <v>97.856049004594183</v>
      </c>
    </row>
    <row r="92" spans="2:5" ht="15.75" customHeight="1" x14ac:dyDescent="0.2">
      <c r="B92" s="47" t="s">
        <v>86</v>
      </c>
      <c r="C92" s="48">
        <v>74</v>
      </c>
      <c r="D92" s="48">
        <v>74</v>
      </c>
      <c r="E92" s="50">
        <v>100</v>
      </c>
    </row>
    <row r="93" spans="2:5" ht="15.75" customHeight="1" x14ac:dyDescent="0.2">
      <c r="B93" s="47" t="s">
        <v>87</v>
      </c>
      <c r="C93" s="48">
        <v>1261</v>
      </c>
      <c r="D93" s="48">
        <v>1180</v>
      </c>
      <c r="E93" s="50">
        <v>93.576526566217282</v>
      </c>
    </row>
    <row r="94" spans="2:5" ht="15.75" customHeight="1" x14ac:dyDescent="0.2">
      <c r="B94" s="47" t="s">
        <v>88</v>
      </c>
      <c r="C94" s="48">
        <v>1231</v>
      </c>
      <c r="D94" s="48">
        <v>336</v>
      </c>
      <c r="E94" s="50">
        <v>27.294882209585701</v>
      </c>
    </row>
    <row r="95" spans="2:5" s="5" customFormat="1" ht="15.75" customHeight="1" x14ac:dyDescent="0.2">
      <c r="B95" s="43" t="s">
        <v>89</v>
      </c>
      <c r="C95" s="44">
        <v>543</v>
      </c>
      <c r="D95" s="44">
        <v>253</v>
      </c>
      <c r="E95" s="54">
        <v>46.593001841620627</v>
      </c>
    </row>
    <row r="96" spans="2:5" s="5" customFormat="1" ht="15.75" customHeight="1" x14ac:dyDescent="0.2">
      <c r="B96" s="43" t="s">
        <v>90</v>
      </c>
      <c r="C96" s="44">
        <v>526</v>
      </c>
      <c r="D96" s="44">
        <v>236</v>
      </c>
      <c r="E96" s="54">
        <v>44.866920152091254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518</v>
      </c>
      <c r="D100" s="48">
        <v>231</v>
      </c>
      <c r="E100" s="55">
        <v>44.594594594594597</v>
      </c>
    </row>
    <row r="101" spans="2:5" ht="15.75" customHeight="1" x14ac:dyDescent="0.2">
      <c r="B101" s="47" t="s">
        <v>95</v>
      </c>
      <c r="C101" s="48">
        <v>8</v>
      </c>
      <c r="D101" s="48">
        <v>5</v>
      </c>
      <c r="E101" s="55">
        <v>62.5</v>
      </c>
    </row>
    <row r="102" spans="2:5" s="5" customFormat="1" ht="15.75" customHeight="1" x14ac:dyDescent="0.2">
      <c r="B102" s="43" t="s">
        <v>96</v>
      </c>
      <c r="C102" s="44">
        <v>17</v>
      </c>
      <c r="D102" s="44">
        <v>17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1F123697-451F-44D6-BAF5-BEA74FFBBBEF}"/>
    <hyperlink ref="D4" location="Şubat!A1" display="Şubat" xr:uid="{A209513F-42DA-4799-987A-B125AAA4E89C}"/>
    <hyperlink ref="E4" location="Mart!A1" display="Mart" xr:uid="{B855F106-7B04-4ABE-9817-37B76C04ACF5}"/>
    <hyperlink ref="C5" location="Nisan!A1" display="Nisan" xr:uid="{18FCF6BF-732C-4E88-B909-ABE3D4392645}"/>
    <hyperlink ref="D5" location="Mayıs!A1" display="Mayıs" xr:uid="{B4DB074B-0D27-4DDD-A4A0-1635DEA4A8E3}"/>
    <hyperlink ref="E5" location="Haziran!A1" display="Haziran" xr:uid="{A8BE2BEC-E67C-4669-BCA2-EF6F6125FB3E}"/>
    <hyperlink ref="C6" location="Temmuz!A1" display="Temmuz" xr:uid="{68EE02D8-1A05-48EF-92AE-958E4E14F513}"/>
    <hyperlink ref="D6" location="Ağustos!A1" display="Ağustos" xr:uid="{D7F9E4D1-602C-4040-B8D2-5C9BCB83F317}"/>
    <hyperlink ref="E6" location="Eylül!A1" display="Eylül" xr:uid="{D7EA79C1-CF4A-48AE-8361-0DB35602F58A}"/>
    <hyperlink ref="C7" location="Ekim!A1" display="Ekim" xr:uid="{D66D221B-B3C4-499E-9068-7903F9109D4C}"/>
    <hyperlink ref="D7" location="Kasım!A1" display="Kasım" xr:uid="{29F3E37C-B93F-40E3-8CB5-436296DD11E6}"/>
    <hyperlink ref="E7" location="Aralık!A1" display="Aralık" xr:uid="{47F6F0C9-C863-4F87-AEB1-26AF72F5A6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F54D-AB57-4E15-A93B-E6981825762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138243</v>
      </c>
      <c r="D10" s="44">
        <v>63773</v>
      </c>
      <c r="E10" s="45">
        <v>46.131088011689563</v>
      </c>
    </row>
    <row r="11" spans="2:7" s="5" customFormat="1" ht="15.75" customHeight="1" x14ac:dyDescent="0.2">
      <c r="B11" s="43" t="s">
        <v>5</v>
      </c>
      <c r="C11" s="44">
        <v>118124</v>
      </c>
      <c r="D11" s="44">
        <v>54905</v>
      </c>
      <c r="E11" s="46">
        <v>46.480816768819203</v>
      </c>
    </row>
    <row r="12" spans="2:7" s="5" customFormat="1" ht="15.75" customHeight="1" x14ac:dyDescent="0.2">
      <c r="B12" s="43" t="s">
        <v>6</v>
      </c>
      <c r="C12" s="44">
        <v>57883</v>
      </c>
      <c r="D12" s="44">
        <v>29307</v>
      </c>
      <c r="E12" s="46">
        <v>50.631446193182803</v>
      </c>
      <c r="G12" s="6"/>
    </row>
    <row r="13" spans="2:7" s="5" customFormat="1" ht="15.75" customHeight="1" x14ac:dyDescent="0.2">
      <c r="B13" s="43" t="s">
        <v>7</v>
      </c>
      <c r="C13" s="44">
        <v>45978</v>
      </c>
      <c r="D13" s="44">
        <v>23570</v>
      </c>
      <c r="E13" s="46">
        <v>51.263647831571625</v>
      </c>
    </row>
    <row r="14" spans="2:7" ht="15.75" customHeight="1" x14ac:dyDescent="0.2">
      <c r="B14" s="47" t="s">
        <v>8</v>
      </c>
      <c r="C14" s="48">
        <v>8148</v>
      </c>
      <c r="D14" s="48">
        <v>1979</v>
      </c>
      <c r="E14" s="49">
        <v>24.288168875797741</v>
      </c>
    </row>
    <row r="15" spans="2:7" ht="15.75" customHeight="1" x14ac:dyDescent="0.2">
      <c r="B15" s="47" t="s">
        <v>9</v>
      </c>
      <c r="C15" s="48">
        <v>617</v>
      </c>
      <c r="D15" s="48">
        <v>217</v>
      </c>
      <c r="E15" s="49">
        <v>35.170178282009722</v>
      </c>
    </row>
    <row r="16" spans="2:7" ht="15.75" customHeight="1" x14ac:dyDescent="0.2">
      <c r="B16" s="47" t="s">
        <v>10</v>
      </c>
      <c r="C16" s="48">
        <v>35031</v>
      </c>
      <c r="D16" s="48">
        <v>20030</v>
      </c>
      <c r="E16" s="49">
        <v>57.177928120807287</v>
      </c>
    </row>
    <row r="17" spans="2:5" ht="15.75" customHeight="1" x14ac:dyDescent="0.2">
      <c r="B17" s="47" t="s">
        <v>11</v>
      </c>
      <c r="C17" s="48">
        <v>2182</v>
      </c>
      <c r="D17" s="48">
        <v>1344</v>
      </c>
      <c r="E17" s="49">
        <v>61.594867094408798</v>
      </c>
    </row>
    <row r="18" spans="2:5" s="5" customFormat="1" ht="15.75" customHeight="1" x14ac:dyDescent="0.2">
      <c r="B18" s="43" t="s">
        <v>12</v>
      </c>
      <c r="C18" s="44">
        <v>11905</v>
      </c>
      <c r="D18" s="44">
        <v>5737</v>
      </c>
      <c r="E18" s="46">
        <v>48.189836203275931</v>
      </c>
    </row>
    <row r="19" spans="2:5" ht="15.75" customHeight="1" x14ac:dyDescent="0.2">
      <c r="B19" s="47" t="s">
        <v>13</v>
      </c>
      <c r="C19" s="48">
        <v>4878</v>
      </c>
      <c r="D19" s="48">
        <v>77</v>
      </c>
      <c r="E19" s="49">
        <v>1.5785157851578517</v>
      </c>
    </row>
    <row r="20" spans="2:5" ht="15.75" customHeight="1" x14ac:dyDescent="0.2">
      <c r="B20" s="47" t="s">
        <v>14</v>
      </c>
      <c r="C20" s="48">
        <v>251</v>
      </c>
      <c r="D20" s="48">
        <v>50</v>
      </c>
      <c r="E20" s="49">
        <v>19.920318725099602</v>
      </c>
    </row>
    <row r="21" spans="2:5" ht="15.75" customHeight="1" x14ac:dyDescent="0.2">
      <c r="B21" s="47" t="s">
        <v>15</v>
      </c>
      <c r="C21" s="48">
        <v>6776</v>
      </c>
      <c r="D21" s="48">
        <v>5610</v>
      </c>
      <c r="E21" s="49">
        <v>82.79220779220779</v>
      </c>
    </row>
    <row r="22" spans="2:5" s="4" customFormat="1" ht="15.75" customHeight="1" x14ac:dyDescent="0.2">
      <c r="B22" s="43" t="s">
        <v>16</v>
      </c>
      <c r="C22" s="44">
        <v>20000</v>
      </c>
      <c r="D22" s="44">
        <v>5059</v>
      </c>
      <c r="E22" s="45">
        <v>25.295000000000002</v>
      </c>
    </row>
    <row r="23" spans="2:5" s="8" customFormat="1" ht="15.75" customHeight="1" x14ac:dyDescent="0.2">
      <c r="B23" s="47" t="s">
        <v>17</v>
      </c>
      <c r="C23" s="48">
        <v>88</v>
      </c>
      <c r="D23" s="48">
        <v>9</v>
      </c>
      <c r="E23" s="50">
        <v>10.227272727272728</v>
      </c>
    </row>
    <row r="24" spans="2:5" s="8" customFormat="1" ht="15.75" customHeight="1" x14ac:dyDescent="0.2">
      <c r="B24" s="47" t="s">
        <v>18</v>
      </c>
      <c r="C24" s="48">
        <v>19912</v>
      </c>
      <c r="D24" s="48">
        <v>5050</v>
      </c>
      <c r="E24" s="50">
        <v>25.361591000401766</v>
      </c>
    </row>
    <row r="25" spans="2:5" s="4" customFormat="1" ht="15.75" customHeight="1" x14ac:dyDescent="0.2">
      <c r="B25" s="43" t="s">
        <v>19</v>
      </c>
      <c r="C25" s="44">
        <v>29935</v>
      </c>
      <c r="D25" s="44">
        <v>13742</v>
      </c>
      <c r="E25" s="45">
        <v>45.90612994822115</v>
      </c>
    </row>
    <row r="26" spans="2:5" s="4" customFormat="1" ht="15.75" customHeight="1" x14ac:dyDescent="0.2">
      <c r="B26" s="43" t="s">
        <v>20</v>
      </c>
      <c r="C26" s="44">
        <v>28230</v>
      </c>
      <c r="D26" s="44">
        <v>12095</v>
      </c>
      <c r="E26" s="45">
        <v>42.844491675522498</v>
      </c>
    </row>
    <row r="27" spans="2:5" s="8" customFormat="1" ht="15.75" customHeight="1" x14ac:dyDescent="0.2">
      <c r="B27" s="47" t="s">
        <v>21</v>
      </c>
      <c r="C27" s="48">
        <v>26969</v>
      </c>
      <c r="D27" s="48">
        <v>10909</v>
      </c>
      <c r="E27" s="50">
        <v>40.450146464459195</v>
      </c>
    </row>
    <row r="28" spans="2:5" s="8" customFormat="1" ht="15.75" customHeight="1" x14ac:dyDescent="0.2">
      <c r="B28" s="47" t="s">
        <v>22</v>
      </c>
      <c r="C28" s="48">
        <v>1261</v>
      </c>
      <c r="D28" s="48">
        <v>1186</v>
      </c>
      <c r="E28" s="50">
        <v>94.052339413164148</v>
      </c>
    </row>
    <row r="29" spans="2:5" s="4" customFormat="1" ht="15.75" customHeight="1" x14ac:dyDescent="0.2">
      <c r="B29" s="43" t="s">
        <v>23</v>
      </c>
      <c r="C29" s="44">
        <v>296</v>
      </c>
      <c r="D29" s="44">
        <v>296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296</v>
      </c>
      <c r="D31" s="48">
        <v>296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0</v>
      </c>
      <c r="D35" s="48">
        <v>0</v>
      </c>
      <c r="E35" s="49"/>
    </row>
    <row r="36" spans="2:5" s="5" customFormat="1" ht="15.75" customHeight="1" x14ac:dyDescent="0.2">
      <c r="B36" s="43" t="s">
        <v>30</v>
      </c>
      <c r="C36" s="44">
        <v>1409</v>
      </c>
      <c r="D36" s="44">
        <v>1351</v>
      </c>
      <c r="E36" s="46">
        <v>95.883605393896374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6508</v>
      </c>
      <c r="D43" s="44">
        <v>3721</v>
      </c>
      <c r="E43" s="45">
        <v>57.175783650891212</v>
      </c>
    </row>
    <row r="44" spans="2:5" s="4" customFormat="1" ht="15.75" customHeight="1" x14ac:dyDescent="0.2">
      <c r="B44" s="43" t="s">
        <v>38</v>
      </c>
      <c r="C44" s="44">
        <v>3477</v>
      </c>
      <c r="D44" s="44">
        <v>3052</v>
      </c>
      <c r="E44" s="45">
        <v>87.776819096922637</v>
      </c>
    </row>
    <row r="45" spans="2:5" s="4" customFormat="1" ht="15.75" customHeight="1" x14ac:dyDescent="0.2">
      <c r="B45" s="43" t="s">
        <v>39</v>
      </c>
      <c r="C45" s="44">
        <v>321</v>
      </c>
      <c r="D45" s="44">
        <v>24</v>
      </c>
      <c r="E45" s="45">
        <v>7.4766355140186906</v>
      </c>
    </row>
    <row r="46" spans="2:5" s="4" customFormat="1" ht="15.75" customHeight="1" x14ac:dyDescent="0.2">
      <c r="B46" s="43" t="s">
        <v>40</v>
      </c>
      <c r="C46" s="44">
        <v>19635</v>
      </c>
      <c r="D46" s="44">
        <v>8665</v>
      </c>
      <c r="E46" s="45">
        <v>44.130379424497072</v>
      </c>
    </row>
    <row r="47" spans="2:5" s="4" customFormat="1" ht="15.75" customHeight="1" x14ac:dyDescent="0.2">
      <c r="B47" s="43" t="s">
        <v>41</v>
      </c>
      <c r="C47" s="44">
        <v>3126</v>
      </c>
      <c r="D47" s="44">
        <v>3126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3126</v>
      </c>
      <c r="D48" s="48">
        <v>3126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12</v>
      </c>
      <c r="D51" s="44">
        <v>12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12</v>
      </c>
      <c r="D52" s="44">
        <v>12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4415</v>
      </c>
      <c r="D61" s="44">
        <v>1439</v>
      </c>
      <c r="E61" s="45">
        <v>32.593431483578712</v>
      </c>
    </row>
    <row r="62" spans="2:5" s="4" customFormat="1" ht="15.75" customHeight="1" x14ac:dyDescent="0.2">
      <c r="B62" s="43" t="s">
        <v>56</v>
      </c>
      <c r="C62" s="44">
        <v>1782</v>
      </c>
      <c r="D62" s="44">
        <v>1167</v>
      </c>
      <c r="E62" s="45">
        <v>65.488215488215488</v>
      </c>
    </row>
    <row r="63" spans="2:5" s="8" customFormat="1" ht="15.75" customHeight="1" x14ac:dyDescent="0.2">
      <c r="B63" s="47" t="s">
        <v>57</v>
      </c>
      <c r="C63" s="48">
        <v>445</v>
      </c>
      <c r="D63" s="48">
        <v>445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660</v>
      </c>
      <c r="D64" s="48">
        <v>46</v>
      </c>
      <c r="E64" s="50">
        <v>6.9696969696969706</v>
      </c>
    </row>
    <row r="65" spans="2:5" s="8" customFormat="1" ht="15.75" customHeight="1" x14ac:dyDescent="0.2">
      <c r="B65" s="47" t="s">
        <v>59</v>
      </c>
      <c r="C65" s="48">
        <v>677</v>
      </c>
      <c r="D65" s="48">
        <v>676</v>
      </c>
      <c r="E65" s="50">
        <v>99.852289512555387</v>
      </c>
    </row>
    <row r="66" spans="2:5" s="4" customFormat="1" ht="15.75" customHeight="1" x14ac:dyDescent="0.2">
      <c r="B66" s="43" t="s">
        <v>60</v>
      </c>
      <c r="C66" s="44">
        <v>2633</v>
      </c>
      <c r="D66" s="44">
        <v>272</v>
      </c>
      <c r="E66" s="45">
        <v>10.330421572350931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2614</v>
      </c>
      <c r="D68" s="48">
        <v>254</v>
      </c>
      <c r="E68" s="50">
        <v>9.7169089517980112</v>
      </c>
    </row>
    <row r="69" spans="2:5" s="8" customFormat="1" ht="15.75" customHeight="1" x14ac:dyDescent="0.2">
      <c r="B69" s="47" t="s">
        <v>63</v>
      </c>
      <c r="C69" s="48">
        <v>19</v>
      </c>
      <c r="D69" s="48">
        <v>18</v>
      </c>
      <c r="E69" s="50">
        <v>94.73684210526315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9161</v>
      </c>
      <c r="D71" s="44">
        <v>2148</v>
      </c>
      <c r="E71" s="45">
        <v>23.447221919004477</v>
      </c>
    </row>
    <row r="72" spans="2:5" s="8" customFormat="1" ht="15.75" customHeight="1" x14ac:dyDescent="0.2">
      <c r="B72" s="51" t="s">
        <v>66</v>
      </c>
      <c r="C72" s="52">
        <v>73</v>
      </c>
      <c r="D72" s="52">
        <v>73</v>
      </c>
      <c r="E72" s="50">
        <v>100</v>
      </c>
    </row>
    <row r="73" spans="2:5" s="8" customFormat="1" ht="15.75" customHeight="1" x14ac:dyDescent="0.2">
      <c r="B73" s="51" t="s">
        <v>67</v>
      </c>
      <c r="C73" s="52">
        <v>952</v>
      </c>
      <c r="D73" s="52">
        <v>38</v>
      </c>
      <c r="E73" s="50">
        <v>3.9915966386554618</v>
      </c>
    </row>
    <row r="74" spans="2:5" s="8" customFormat="1" ht="15.75" customHeight="1" x14ac:dyDescent="0.2">
      <c r="B74" s="51" t="s">
        <v>68</v>
      </c>
      <c r="C74" s="52">
        <v>305</v>
      </c>
      <c r="D74" s="52">
        <v>190</v>
      </c>
      <c r="E74" s="50">
        <v>62.295081967213115</v>
      </c>
    </row>
    <row r="75" spans="2:5" s="8" customFormat="1" ht="15.75" customHeight="1" x14ac:dyDescent="0.2">
      <c r="B75" s="51" t="s">
        <v>69</v>
      </c>
      <c r="C75" s="52">
        <v>5809</v>
      </c>
      <c r="D75" s="52">
        <v>265</v>
      </c>
      <c r="E75" s="50">
        <v>4.5618867274918227</v>
      </c>
    </row>
    <row r="76" spans="2:5" s="8" customFormat="1" ht="15.75" customHeight="1" x14ac:dyDescent="0.2">
      <c r="B76" s="51" t="s">
        <v>70</v>
      </c>
      <c r="C76" s="52">
        <v>1250</v>
      </c>
      <c r="D76" s="52">
        <v>1189</v>
      </c>
      <c r="E76" s="50">
        <v>95.12</v>
      </c>
    </row>
    <row r="77" spans="2:5" s="8" customFormat="1" ht="15.75" customHeight="1" x14ac:dyDescent="0.2">
      <c r="B77" s="51" t="s">
        <v>71</v>
      </c>
      <c r="C77" s="52">
        <v>772</v>
      </c>
      <c r="D77" s="52">
        <v>393</v>
      </c>
      <c r="E77" s="50">
        <v>50.906735751295344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2921</v>
      </c>
      <c r="D87" s="44">
        <v>1940</v>
      </c>
      <c r="E87" s="45">
        <v>66.415611092091751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76</v>
      </c>
      <c r="D90" s="48">
        <v>76</v>
      </c>
      <c r="E90" s="50">
        <v>100</v>
      </c>
    </row>
    <row r="91" spans="2:5" ht="15.75" customHeight="1" x14ac:dyDescent="0.2">
      <c r="B91" s="47" t="s">
        <v>85</v>
      </c>
      <c r="C91" s="48">
        <v>507</v>
      </c>
      <c r="D91" s="48">
        <v>508</v>
      </c>
      <c r="E91" s="50">
        <v>100.19723865877712</v>
      </c>
    </row>
    <row r="92" spans="2:5" ht="15.75" customHeight="1" x14ac:dyDescent="0.2">
      <c r="B92" s="47" t="s">
        <v>86</v>
      </c>
      <c r="C92" s="48">
        <v>54</v>
      </c>
      <c r="D92" s="48">
        <v>54</v>
      </c>
      <c r="E92" s="50">
        <v>100</v>
      </c>
    </row>
    <row r="93" spans="2:5" ht="15.75" customHeight="1" x14ac:dyDescent="0.2">
      <c r="B93" s="47" t="s">
        <v>87</v>
      </c>
      <c r="C93" s="48">
        <v>1122</v>
      </c>
      <c r="D93" s="48">
        <v>1041</v>
      </c>
      <c r="E93" s="50">
        <v>92.780748663101605</v>
      </c>
    </row>
    <row r="94" spans="2:5" ht="15.75" customHeight="1" x14ac:dyDescent="0.2">
      <c r="B94" s="47" t="s">
        <v>88</v>
      </c>
      <c r="C94" s="48">
        <v>1162</v>
      </c>
      <c r="D94" s="48">
        <v>261</v>
      </c>
      <c r="E94" s="50">
        <v>22.461273666092943</v>
      </c>
    </row>
    <row r="95" spans="2:5" s="5" customFormat="1" ht="15.75" customHeight="1" x14ac:dyDescent="0.2">
      <c r="B95" s="43" t="s">
        <v>89</v>
      </c>
      <c r="C95" s="44">
        <v>484</v>
      </c>
      <c r="D95" s="44">
        <v>203</v>
      </c>
      <c r="E95" s="54">
        <v>41.942148760330575</v>
      </c>
    </row>
    <row r="96" spans="2:5" s="5" customFormat="1" ht="15.75" customHeight="1" x14ac:dyDescent="0.2">
      <c r="B96" s="43" t="s">
        <v>90</v>
      </c>
      <c r="C96" s="44">
        <v>468</v>
      </c>
      <c r="D96" s="44">
        <v>187</v>
      </c>
      <c r="E96" s="54">
        <v>39.957264957264961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460</v>
      </c>
      <c r="D100" s="48">
        <v>184</v>
      </c>
      <c r="E100" s="55">
        <v>40</v>
      </c>
    </row>
    <row r="101" spans="2:5" ht="15.75" customHeight="1" x14ac:dyDescent="0.2">
      <c r="B101" s="47" t="s">
        <v>95</v>
      </c>
      <c r="C101" s="48">
        <v>8</v>
      </c>
      <c r="D101" s="48">
        <v>3</v>
      </c>
      <c r="E101" s="55">
        <v>37.5</v>
      </c>
    </row>
    <row r="102" spans="2:5" s="5" customFormat="1" ht="15.75" customHeight="1" x14ac:dyDescent="0.2">
      <c r="B102" s="43" t="s">
        <v>96</v>
      </c>
      <c r="C102" s="44">
        <v>16</v>
      </c>
      <c r="D102" s="44">
        <v>16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82097EBB-3270-48DA-9B5E-9DE31833DC0E}"/>
    <hyperlink ref="D4" location="Şubat!A1" display="Şubat" xr:uid="{3AC7D40A-70D9-42E0-9E8E-BC660DAD3A5C}"/>
    <hyperlink ref="E4" location="Mart!A1" display="Mart" xr:uid="{72916A0D-400C-4230-A2F1-A3CE6DCD992E}"/>
    <hyperlink ref="C5" location="Nisan!A1" display="Nisan" xr:uid="{484EA75A-B940-4009-9F98-3A13A545D0E4}"/>
    <hyperlink ref="D5" location="Mayıs!A1" display="Mayıs" xr:uid="{FF8C5240-2ECC-40EE-8C96-C75F743F0D0F}"/>
    <hyperlink ref="E5" location="Haziran!A1" display="Haziran" xr:uid="{36BDD77E-37FC-4836-BE69-B1503F23D3EE}"/>
    <hyperlink ref="C6" location="Temmuz!A1" display="Temmuz" xr:uid="{661F64CC-FE58-47EC-9FD9-E70E288C472D}"/>
    <hyperlink ref="D6" location="Ağustos!A1" display="Ağustos" xr:uid="{E3A47A2F-39FF-49C4-9EE0-7F96F56ED10C}"/>
    <hyperlink ref="E6" location="Eylül!A1" display="Eylül" xr:uid="{2C0649D8-686A-429E-9FC1-EE00734D9467}"/>
    <hyperlink ref="C7" location="Ekim!A1" display="Ekim" xr:uid="{8D5BEED1-3D00-4C04-8D72-A98C6AD206D7}"/>
    <hyperlink ref="D7" location="Kasım!A1" display="Kasım" xr:uid="{320D85DF-D02A-4FD3-8014-EE285169612B}"/>
    <hyperlink ref="E7" location="Aralık!A1" display="Aralık" xr:uid="{1E92361A-4BBB-4820-A26C-46CF581C29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2006-04-20T13:49:10Z</dcterms:created>
  <dcterms:modified xsi:type="dcterms:W3CDTF">2025-07-29T13:14:00Z</dcterms:modified>
</cp:coreProperties>
</file>