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41763C7F-7086-4C22-BC49-9D046538030B}" xr6:coauthVersionLast="47" xr6:coauthVersionMax="47" xr10:uidLastSave="{00000000-0000-0000-0000-000000000000}"/>
  <bookViews>
    <workbookView xWindow="-108" yWindow="-108" windowWidth="23256" windowHeight="12456" xr2:uid="{0F11128F-51BA-4AB4-B898-A5385DE5BAB3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{"'76  Iğdır'!$B$3:$D$105"}</definedName>
    <definedName name="HTML_Control" localSheetId="0" hidden="1">{"'76  Iğdır'!$B$3:$D$105"}</definedName>
    <definedName name="HTML_Control" localSheetId="2" hidden="1">{"'76  Iğdır'!$B$3:$D$105"}</definedName>
    <definedName name="HTML_Control" localSheetId="3" hidden="1">{"'76  Iğdır'!$B$3:$D$105"}</definedName>
    <definedName name="HTML_Control" localSheetId="6" hidden="1">{"'76  Iğdır'!$B$3:$D$105"}</definedName>
    <definedName name="HTML_Control" localSheetId="1" hidden="1">{"'76  Iğdır'!$B$3:$D$105"}</definedName>
    <definedName name="HTML_Control" localSheetId="9" hidden="1">{"'76  Iğdır'!$B$3:$D$105"}</definedName>
    <definedName name="HTML_Control" localSheetId="7" hidden="1">{"'76  Iğdır'!$B$3:$D$105"}</definedName>
    <definedName name="HTML_Control" localSheetId="8" hidden="1">{"'76  Iğdır'!$B$3:$D$105"}</definedName>
    <definedName name="HTML_Control" localSheetId="11" hidden="1">{"'76  Iğdır'!$B$3:$D$90"}</definedName>
    <definedName name="HTML_Control" localSheetId="10" hidden="1">{"'76  Iğdır'!$B$3:$D$90"}</definedName>
    <definedName name="HTML_Control" localSheetId="5" hidden="1">{"'76  Iğdır'!$B$3:$D$105"}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Settings\hersan.MUHASEBAT\Desktop\htm\76.htm"</definedName>
    <definedName name="HTML_PathFile" localSheetId="0" hidden="1">"C:\Documents and Settings\hersan.MUHASEBAT\Desktop\htm\76.htm"</definedName>
    <definedName name="HTML_PathFile" localSheetId="2" hidden="1">"C:\Documents and Settings\hersan.MUHASEBAT\Desktop\htm\76.htm"</definedName>
    <definedName name="HTML_PathFile" localSheetId="3" hidden="1">"C:\Documents and Settings\hersan.MUHASEBAT\Desktop\htm\76.htm"</definedName>
    <definedName name="HTML_PathFile" localSheetId="6" hidden="1">"C:\Documents and Settings\hersan.MUHASEBAT\Desktop\htm\76.htm"</definedName>
    <definedName name="HTML_PathFile" localSheetId="1" hidden="1">"C:\Documents and Settings\hersan.MUHASEBAT\Desktop\htm\76.htm"</definedName>
    <definedName name="HTML_PathFile" localSheetId="9" hidden="1">"\\M-pc-00000-20\il_2005_2006hazırlık\docs\76.htm"</definedName>
    <definedName name="HTML_PathFile" localSheetId="7" hidden="1">"C:\Documents and Settings\eakgonullu\Belgelerim\internet\docs\il_81\htm\76.htm"</definedName>
    <definedName name="HTML_PathFile" localSheetId="8" hidden="1">"C:\Documents and Settings\hersan\Belgelerim\int-hazırlık\htm\76.htm"</definedName>
    <definedName name="HTML_PathFile" localSheetId="11" hidden="1">"C:\Documents and Settings\hersan\Belgelerim\int-hazırlık\htm\76.htm"</definedName>
    <definedName name="HTML_PathFile" localSheetId="10" hidden="1">"\\M-pc-00000-20\il_2005_2006hazırlık\docs\htm\76.htm"</definedName>
    <definedName name="HTML_PathFile" localSheetId="5" hidden="1">"C:\Documents and Settings\hersan.MUHASEBAT\Desktop\htm\76.htm"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E13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39" i="8"/>
  <c r="E40" i="8"/>
  <c r="E43" i="8"/>
  <c r="E44" i="8"/>
  <c r="E45" i="8"/>
  <c r="C47" i="8"/>
  <c r="D47" i="8"/>
  <c r="D46" i="8" s="1"/>
  <c r="E47" i="8"/>
  <c r="E48" i="8"/>
  <c r="D51" i="8"/>
  <c r="E52" i="8"/>
  <c r="C54" i="8"/>
  <c r="C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D95" i="8"/>
  <c r="C96" i="8"/>
  <c r="C95" i="8" s="1"/>
  <c r="E95" i="8" s="1"/>
  <c r="D96" i="8"/>
  <c r="E96" i="8" s="1"/>
  <c r="E100" i="8"/>
  <c r="C103" i="8"/>
  <c r="D103" i="8"/>
  <c r="C107" i="8"/>
  <c r="C106" i="8" s="1"/>
  <c r="D107" i="8"/>
  <c r="D106" i="8" s="1"/>
  <c r="C46" i="8" l="1"/>
  <c r="E46" i="8" s="1"/>
  <c r="E51" i="8"/>
  <c r="D11" i="8"/>
  <c r="C12" i="8"/>
  <c r="C11" i="8" s="1"/>
  <c r="C10" i="8" s="1"/>
  <c r="D10" i="8" l="1"/>
  <c r="E10" i="8" s="1"/>
  <c r="E11" i="8"/>
  <c r="E12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<sst xmlns="http://schemas.openxmlformats.org/spreadsheetml/2006/main" count="1414" uniqueCount="211">
  <si>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</si>
  <si>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</si>
  <si>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</si>
  <si>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</si>
  <si>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</si>
  <si>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</si>
  <si>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</si>
  <si>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</si>
  <si>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</si>
  <si>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</si>
  <si>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</si>
  <si>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</si>
  <si>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</si>
  <si>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</si>
  <si>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</si>
  <si>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</si>
  <si>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</si>
  <si>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</si>
  <si>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</si>
  <si>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</si>
  <si>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</si>
  <si>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</si>
  <si>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</si>
  <si>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</si>
  <si>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</si>
  <si>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</si>
  <si>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</si>
  <si>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</si>
  <si>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</si>
  <si>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</si>
  <si>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</si>
  <si>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</si>
  <si>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</si>
  <si>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</si>
  <si>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</si>
  <si>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</si>
  <si>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</si>
  <si>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</si>
  <si>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</si>
  <si>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</si>
  <si>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</si>
  <si>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</si>
  <si>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</si>
  <si>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</si>
  <si>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</si>
  <si>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</si>
  <si>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</si>
  <si>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</si>
  <si>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</si>
  <si>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</si>
  <si>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</si>
  <si>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</si>
  <si>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</si>
  <si>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</si>
  <si>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</si>
  <si>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</si>
  <si>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</si>
  <si>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</si>
  <si>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</si>
  <si>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</si>
  <si>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</si>
  <si>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</si>
  <si>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</si>
  <si>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</si>
  <si>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</si>
  <si>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</si>
  <si>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</si>
  <si>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</si>
  <si>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</si>
  <si>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</si>
  <si>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</si>
  <si>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</si>
  <si>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</si>
  <si>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</si>
  <si>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</si>
  <si>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</si>
  <si>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</si>
  <si>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</si>
  <si>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</si>
  <si>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</si>
  <si>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</si>
  <si>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</si>
  <si>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</si>
  <si>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</si>
  <si>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</si>
  <si>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</si>
  <si>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</si>
  <si>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</si>
  <si>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</si>
  <si>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</si>
  <si>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</si>
  <si>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</si>
  <si>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</si>
  <si>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</si>
  <si>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</si>
  <si>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</si>
  <si>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</si>
  <si>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</si>
  <si>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</si>
  <si>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</si>
  <si>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</si>
  <si>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</si>
  <si>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</si>
  <si>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</si>
  <si>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</si>
  <si>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</si>
  <si>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</si>
  <si>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IĞDIR İLİ GENEL  BÜTÇE GELİRLERİNİN TAHSİLATI, TAHAKKUKU VE TAHSİLATIN TAHAKKUKA  ORANI (KÜMÜLATİF) HAZİRAN 2006</t>
  </si>
  <si>
    <t>IĞDIR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</si>
  <si>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</si>
  <si>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</si>
  <si>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</si>
  <si>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</si>
  <si>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</si>
  <si>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</si>
  <si>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</si>
  <si>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</si>
  <si>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</si>
  <si>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</si>
  <si>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</si>
  <si>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</si>
  <si>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</si>
  <si>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</si>
  <si>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</si>
  <si>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</si>
  <si>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</si>
  <si>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</si>
  <si>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</si>
  <si>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</si>
  <si>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</si>
  <si>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</si>
  <si>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</si>
  <si>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</si>
  <si>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</si>
  <si>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</si>
  <si>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</si>
  <si>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</si>
  <si>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</si>
  <si>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</si>
  <si>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</si>
  <si>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</si>
  <si>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</si>
  <si>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</si>
  <si>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</si>
  <si>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</si>
  <si>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</si>
  <si>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</si>
  <si>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</si>
  <si>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</si>
  <si>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</si>
  <si>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</si>
  <si>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</si>
  <si>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</si>
  <si>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</si>
  <si>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</si>
  <si>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</si>
  <si>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</si>
  <si>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</si>
  <si>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</si>
  <si>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</si>
  <si>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</si>
  <si>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</si>
  <si>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</si>
  <si>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</si>
  <si>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</si>
  <si>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</si>
  <si>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</si>
  <si>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</si>
  <si>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</si>
  <si>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</si>
  <si>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</si>
  <si>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</si>
  <si>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</si>
  <si>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</si>
  <si>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</si>
  <si>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</si>
  <si>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</si>
  <si>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</si>
  <si>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</si>
  <si>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</si>
  <si>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</si>
  <si>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</si>
  <si>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</si>
  <si>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</si>
  <si>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IĞDIR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</si>
  <si>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</si>
  <si>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</si>
  <si>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</si>
  <si>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IĞDIR İLİ GENEL  BÜTÇE GELİRLERİNİN TAHSİLATI, TAHAKKUKU VE TAHSİLATIN TAHAKKUKA  ORANI (KÜMÜLATİF) MART 2006</t>
  </si>
  <si>
    <t>IĞDIR İLİ GENEL  BÜTÇE GELİRLERİNİN TAHSİLATI, TAHAKKUKU VE TAHSİLATIN TAHAKKUKA  ORANI (KÜMÜLATİF) NİSAN 2006</t>
  </si>
  <si>
    <t>IĞDIR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</si>
  <si>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</si>
  <si>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</si>
  <si>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</si>
  <si>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</si>
  <si>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</si>
  <si>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</si>
  <si>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IĞDIR İLİ GENEL  BÜTÇE GELİRLERİNİN TAHSİLATI, TAHAKKUKU VE TAHSİLATIN TAHAKKUKA  ORANI (KÜMÜLATİF) TEMMUZ 2006</t>
  </si>
  <si>
    <t>Temmuz</t>
  </si>
  <si>
    <t>IĞDIR İLİ GENEL  BÜTÇE GELİRLERİNİN TAHSİLATI, TAHAKKUKU VE TAHSİLATIN TAHAKKUKA  ORANI (KÜMÜLATİF) AĞUSTOS 2006</t>
  </si>
  <si>
    <t>Ağustos</t>
  </si>
  <si>
    <t>IĞDIR İLİ GENEL  BÜTÇE GELİRLERİNİN TAHSİLATI, TAHAKKUKU VE TAHSİLATIN TAHAKKUKA  ORANI (KÜMÜLATİF) EYLÜL 2006</t>
  </si>
  <si>
    <t>Eylül</t>
  </si>
  <si>
    <t xml:space="preserve">        Motorlu Taşıtlar (II)</t>
  </si>
  <si>
    <t>IĞDIR İLİ GENEL  BÜTÇE GELİRLERİNİN TAHSİLATI, TAHAKKUKU VE TAHSİLATIN TAHAKKUKA  ORANI (KÜMÜLATİF) EKİM 2006</t>
  </si>
  <si>
    <t>Ekim</t>
  </si>
  <si>
    <t>IĞDIR İLİ GENEL  BÜTÇE GELİRLERİNİN TAHSİLATI, TAHAKKUKU VE TAHSİLATIN TAHAKKUKA  ORANI (KÜMÜLATİF) KASIM 2006</t>
  </si>
  <si>
    <t>Kasım</t>
  </si>
  <si>
    <t>IĞDIR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</si>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</sst>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0B145E4C-8F12-4D80-AE8A-481D3AEAFC5B}"/>
    <cellStyle name="Normal_genelgelirtahk_tahs" xfId="3" xr:uid="{E7D045DF-C70C-4530-9EDC-006738A05639}"/>
    <cellStyle name="Virgül [0]_29dan32ye" xfId="4" xr:uid="{E2F07B46-704C-4B44-8592-409EE37B4ACC}"/>
    <cellStyle name="Virgül_29dan32ye" xfId="5" xr:uid="{4AB8B322-EE78-4E80-A612-0D7A7B47F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52CB-3F4B-4AE7-856B-B5A8036533BA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116467</v>
      </c>
      <c r="D10" s="27">
        <v>38772</v>
      </c>
      <c r="E10" s="28">
        <v>33.29011651369057</v>
      </c>
    </row>
    <row r="11" spans="2:7" s="5" customFormat="1" ht="15.75" customHeight="1" x14ac:dyDescent="0.2">
      <c r="B11" s="26" t="s">
        <v>5</v>
      </c>
      <c r="C11" s="27">
        <v>56333</v>
      </c>
      <c r="D11" s="27">
        <v>30056</v>
      </c>
      <c r="E11" s="29">
        <v>53.354161858945915</v>
      </c>
    </row>
    <row r="12" spans="2:7" s="5" customFormat="1" ht="15.75" customHeight="1" x14ac:dyDescent="0.2">
      <c r="B12" s="26" t="s">
        <v>6</v>
      </c>
      <c r="C12" s="27">
        <v>22225</v>
      </c>
      <c r="D12" s="27">
        <v>15909</v>
      </c>
      <c r="E12" s="29">
        <v>71.581552305961765</v>
      </c>
      <c r="G12" s="6"/>
    </row>
    <row r="13" spans="2:7" s="5" customFormat="1" ht="15.75" customHeight="1" x14ac:dyDescent="0.2">
      <c r="B13" s="26" t="s">
        <v>7</v>
      </c>
      <c r="C13" s="27">
        <v>20005</v>
      </c>
      <c r="D13" s="27">
        <v>15080</v>
      </c>
      <c r="E13" s="29">
        <v>75.381154711322168</v>
      </c>
    </row>
    <row r="14" spans="2:7" ht="15.75" customHeight="1" x14ac:dyDescent="0.2">
      <c r="B14" s="30" t="s">
        <v>8</v>
      </c>
      <c r="C14" s="31">
        <v>1671</v>
      </c>
      <c r="D14" s="31">
        <v>535</v>
      </c>
      <c r="E14" s="32">
        <v>32.016756433273493</v>
      </c>
    </row>
    <row r="15" spans="2:7" ht="15.75" customHeight="1" x14ac:dyDescent="0.2">
      <c r="B15" s="30" t="s">
        <v>9</v>
      </c>
      <c r="C15" s="31">
        <v>169</v>
      </c>
      <c r="D15" s="31">
        <v>125</v>
      </c>
      <c r="E15" s="32">
        <v>73.964497041420117</v>
      </c>
    </row>
    <row r="16" spans="2:7" ht="15.75" customHeight="1" x14ac:dyDescent="0.2">
      <c r="B16" s="30" t="s">
        <v>10</v>
      </c>
      <c r="C16" s="31">
        <v>16688</v>
      </c>
      <c r="D16" s="31">
        <v>13419</v>
      </c>
      <c r="E16" s="32">
        <v>80.411073825503351</v>
      </c>
    </row>
    <row r="17" spans="2:5" ht="15.75" customHeight="1" x14ac:dyDescent="0.2">
      <c r="B17" s="30" t="s">
        <v>11</v>
      </c>
      <c r="C17" s="31">
        <v>1477</v>
      </c>
      <c r="D17" s="31">
        <v>1001</v>
      </c>
      <c r="E17" s="32">
        <v>67.772511848341239</v>
      </c>
    </row>
    <row r="18" spans="2:5" s="5" customFormat="1" ht="15.75" customHeight="1" x14ac:dyDescent="0.2">
      <c r="B18" s="26" t="s">
        <v>12</v>
      </c>
      <c r="C18" s="27">
        <v>2220</v>
      </c>
      <c r="D18" s="27">
        <v>829</v>
      </c>
      <c r="E18" s="29">
        <v>37.342342342342342</v>
      </c>
    </row>
    <row r="19" spans="2:5" ht="15.75" customHeight="1" x14ac:dyDescent="0.2">
      <c r="B19" s="30" t="s">
        <v>13</v>
      </c>
      <c r="C19" s="31">
        <v>1227</v>
      </c>
      <c r="D19" s="31">
        <v>188</v>
      </c>
      <c r="E19" s="32">
        <v>15.321923390383049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987</v>
      </c>
      <c r="D21" s="31">
        <v>641</v>
      </c>
      <c r="E21" s="32">
        <v>64.944275582573454</v>
      </c>
    </row>
    <row r="22" spans="2:5" s="4" customFormat="1" ht="15.75" customHeight="1" x14ac:dyDescent="0.2">
      <c r="B22" s="26" t="s">
        <v>16</v>
      </c>
      <c r="C22" s="27">
        <v>5415</v>
      </c>
      <c r="D22" s="27">
        <v>3999</v>
      </c>
      <c r="E22" s="28">
        <v>73.850415512465375</v>
      </c>
    </row>
    <row r="23" spans="2:5" s="8" customFormat="1" ht="15.75" customHeight="1" x14ac:dyDescent="0.2">
      <c r="B23" s="30" t="s">
        <v>17</v>
      </c>
      <c r="C23" s="31">
        <v>2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5413</v>
      </c>
      <c r="D24" s="31">
        <v>3999</v>
      </c>
      <c r="E24" s="33">
        <v>73.877701828930356</v>
      </c>
    </row>
    <row r="25" spans="2:5" s="4" customFormat="1" ht="15.75" customHeight="1" x14ac:dyDescent="0.2">
      <c r="B25" s="26" t="s">
        <v>19</v>
      </c>
      <c r="C25" s="27">
        <v>20107</v>
      </c>
      <c r="D25" s="27">
        <v>3234</v>
      </c>
      <c r="E25" s="28">
        <v>16.083950862883572</v>
      </c>
    </row>
    <row r="26" spans="2:5" s="4" customFormat="1" ht="15.75" customHeight="1" x14ac:dyDescent="0.2">
      <c r="B26" s="26" t="s">
        <v>20</v>
      </c>
      <c r="C26" s="27">
        <v>16221</v>
      </c>
      <c r="D26" s="27">
        <v>-543</v>
      </c>
      <c r="E26" s="28">
        <v>-3.3475124838172743</v>
      </c>
    </row>
    <row r="27" spans="2:5" s="8" customFormat="1" ht="15.75" customHeight="1" x14ac:dyDescent="0.2">
      <c r="B27" s="30" t="s">
        <v>21</v>
      </c>
      <c r="C27" s="31">
        <v>16052</v>
      </c>
      <c r="D27" s="31">
        <v>-712</v>
      </c>
      <c r="E27" s="33">
        <v>-4.4355843508597061</v>
      </c>
    </row>
    <row r="28" spans="2:5" s="8" customFormat="1" ht="15.75" customHeight="1" x14ac:dyDescent="0.2">
      <c r="B28" s="30" t="s">
        <v>22</v>
      </c>
      <c r="C28" s="31">
        <v>169</v>
      </c>
      <c r="D28" s="31">
        <v>169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2432</v>
      </c>
      <c r="D29" s="27">
        <v>2429</v>
      </c>
      <c r="E29" s="28">
        <v>99.876644736842096</v>
      </c>
    </row>
    <row r="30" spans="2:5" s="8" customFormat="1" ht="15.75" customHeight="1" x14ac:dyDescent="0.2">
      <c r="B30" s="30" t="s">
        <v>24</v>
      </c>
      <c r="C30" s="31">
        <v>48</v>
      </c>
      <c r="D30" s="31">
        <v>48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2384</v>
      </c>
      <c r="D31" s="31">
        <v>2381</v>
      </c>
      <c r="E31" s="33">
        <v>99.874161073825505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1454</v>
      </c>
      <c r="D36" s="27">
        <v>1348</v>
      </c>
      <c r="E36" s="29">
        <v>92.709766162310871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39</v>
      </c>
      <c r="D39" s="27">
        <v>39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39</v>
      </c>
      <c r="D40" s="31">
        <v>39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4377</v>
      </c>
      <c r="D43" s="27">
        <v>3150</v>
      </c>
      <c r="E43" s="28">
        <v>71.967100753941054</v>
      </c>
    </row>
    <row r="44" spans="2:5" s="4" customFormat="1" ht="15.75" customHeight="1" x14ac:dyDescent="0.2">
      <c r="B44" s="26" t="s">
        <v>38</v>
      </c>
      <c r="C44" s="27">
        <v>4054</v>
      </c>
      <c r="D44" s="27">
        <v>3714</v>
      </c>
      <c r="E44" s="28">
        <v>91.613221509620118</v>
      </c>
    </row>
    <row r="45" spans="2:5" s="4" customFormat="1" ht="15.75" customHeight="1" x14ac:dyDescent="0.2">
      <c r="B45" s="26" t="s">
        <v>39</v>
      </c>
      <c r="C45" s="27">
        <v>116</v>
      </c>
      <c r="D45" s="27">
        <v>11</v>
      </c>
      <c r="E45" s="28">
        <v>9.4827586206896548</v>
      </c>
    </row>
    <row r="46" spans="2:5" s="4" customFormat="1" ht="15.75" customHeight="1" x14ac:dyDescent="0.2">
      <c r="B46" s="26" t="s">
        <v>40</v>
      </c>
      <c r="C46" s="27">
        <v>59988</v>
      </c>
      <c r="D46" s="27">
        <v>8570</v>
      </c>
      <c r="E46" s="28">
        <v>14.286190571447625</v>
      </c>
    </row>
    <row r="47" spans="2:5" s="4" customFormat="1" ht="15.75" customHeight="1" x14ac:dyDescent="0.2">
      <c r="B47" s="26" t="s">
        <v>41</v>
      </c>
      <c r="C47" s="27">
        <v>2157</v>
      </c>
      <c r="D47" s="27">
        <v>2157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2157</v>
      </c>
      <c r="D48" s="31">
        <v>2157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11277</v>
      </c>
      <c r="D60" s="27">
        <v>943</v>
      </c>
      <c r="E60" s="28">
        <v>8.3621530548904843</v>
      </c>
    </row>
    <row r="61" spans="2:5" s="4" customFormat="1" ht="15.75" customHeight="1" x14ac:dyDescent="0.2">
      <c r="B61" s="26" t="s">
        <v>56</v>
      </c>
      <c r="C61" s="27">
        <v>761</v>
      </c>
      <c r="D61" s="27">
        <v>707</v>
      </c>
      <c r="E61" s="28">
        <v>92.904073587385014</v>
      </c>
    </row>
    <row r="62" spans="2:5" s="8" customFormat="1" ht="15.75" customHeight="1" x14ac:dyDescent="0.2">
      <c r="B62" s="30" t="s">
        <v>57</v>
      </c>
      <c r="C62" s="31">
        <v>616</v>
      </c>
      <c r="D62" s="31">
        <v>616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88</v>
      </c>
      <c r="D63" s="31">
        <v>34</v>
      </c>
      <c r="E63" s="33">
        <v>38.636363636363633</v>
      </c>
    </row>
    <row r="64" spans="2:5" s="8" customFormat="1" ht="15.75" customHeight="1" x14ac:dyDescent="0.2">
      <c r="B64" s="30" t="s">
        <v>59</v>
      </c>
      <c r="C64" s="31">
        <v>57</v>
      </c>
      <c r="D64" s="31">
        <v>57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10516</v>
      </c>
      <c r="D65" s="27">
        <v>236</v>
      </c>
      <c r="E65" s="28">
        <v>2.2441993153290225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10489</v>
      </c>
      <c r="D67" s="31">
        <v>213</v>
      </c>
      <c r="E67" s="33">
        <v>2.0306988273429307</v>
      </c>
    </row>
    <row r="68" spans="2:5" s="8" customFormat="1" ht="15.75" customHeight="1" x14ac:dyDescent="0.2">
      <c r="B68" s="30" t="s">
        <v>63</v>
      </c>
      <c r="C68" s="31">
        <v>27</v>
      </c>
      <c r="D68" s="31">
        <v>23</v>
      </c>
      <c r="E68" s="33">
        <v>85.18518518518519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43186</v>
      </c>
      <c r="D70" s="27">
        <v>2770</v>
      </c>
      <c r="E70" s="28">
        <v>6.4141156856388646</v>
      </c>
    </row>
    <row r="71" spans="2:5" s="8" customFormat="1" ht="15.75" customHeight="1" x14ac:dyDescent="0.2">
      <c r="B71" s="34" t="s">
        <v>66</v>
      </c>
      <c r="C71" s="35">
        <v>162</v>
      </c>
      <c r="D71" s="35">
        <v>157</v>
      </c>
      <c r="E71" s="33">
        <v>96.913580246913583</v>
      </c>
    </row>
    <row r="72" spans="2:5" s="8" customFormat="1" ht="15.75" customHeight="1" x14ac:dyDescent="0.2">
      <c r="B72" s="34" t="s">
        <v>67</v>
      </c>
      <c r="C72" s="35">
        <v>1708</v>
      </c>
      <c r="D72" s="35">
        <v>346</v>
      </c>
      <c r="E72" s="33">
        <v>20.257611241217798</v>
      </c>
    </row>
    <row r="73" spans="2:5" s="8" customFormat="1" ht="15.75" customHeight="1" x14ac:dyDescent="0.2">
      <c r="B73" s="34" t="s">
        <v>68</v>
      </c>
      <c r="C73" s="35">
        <v>1213</v>
      </c>
      <c r="D73" s="35">
        <v>280</v>
      </c>
      <c r="E73" s="33">
        <v>23.083264633140974</v>
      </c>
    </row>
    <row r="74" spans="2:5" s="8" customFormat="1" ht="15.75" customHeight="1" x14ac:dyDescent="0.2">
      <c r="B74" s="34" t="s">
        <v>69</v>
      </c>
      <c r="C74" s="35">
        <v>24770</v>
      </c>
      <c r="D74" s="35">
        <v>315</v>
      </c>
      <c r="E74" s="33">
        <v>1.2716996366572466</v>
      </c>
    </row>
    <row r="75" spans="2:5" s="8" customFormat="1" ht="15.75" customHeight="1" x14ac:dyDescent="0.2">
      <c r="B75" s="34" t="s">
        <v>70</v>
      </c>
      <c r="C75" s="35">
        <v>14432</v>
      </c>
      <c r="D75" s="35">
        <v>1299</v>
      </c>
      <c r="E75" s="33">
        <v>9.0008314855875842</v>
      </c>
    </row>
    <row r="76" spans="2:5" s="8" customFormat="1" ht="15.75" customHeight="1" x14ac:dyDescent="0.2">
      <c r="B76" s="34" t="s">
        <v>71</v>
      </c>
      <c r="C76" s="35">
        <v>901</v>
      </c>
      <c r="D76" s="35">
        <v>373</v>
      </c>
      <c r="E76" s="33">
        <v>41.398446170921197</v>
      </c>
    </row>
    <row r="77" spans="2:5" s="5" customFormat="1" ht="15.75" customHeight="1" x14ac:dyDescent="0.2">
      <c r="B77" s="26" t="s">
        <v>72</v>
      </c>
      <c r="C77" s="27">
        <v>6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6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3361</v>
      </c>
      <c r="D86" s="27">
        <v>2699</v>
      </c>
      <c r="E86" s="28">
        <v>80.30348110681345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60</v>
      </c>
      <c r="D89" s="31">
        <v>60</v>
      </c>
      <c r="E89" s="33">
        <v>100</v>
      </c>
    </row>
    <row r="90" spans="2:5" ht="15.75" customHeight="1" x14ac:dyDescent="0.2">
      <c r="B90" s="30" t="s">
        <v>85</v>
      </c>
      <c r="C90" s="31">
        <v>945</v>
      </c>
      <c r="D90" s="31">
        <v>915</v>
      </c>
      <c r="E90" s="33">
        <v>96.825396825396822</v>
      </c>
    </row>
    <row r="91" spans="2:5" ht="15.75" customHeight="1" x14ac:dyDescent="0.2">
      <c r="B91" s="30" t="s">
        <v>86</v>
      </c>
      <c r="C91" s="31">
        <v>381</v>
      </c>
      <c r="D91" s="31">
        <v>298</v>
      </c>
      <c r="E91" s="33">
        <v>78.215223097112869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1975</v>
      </c>
      <c r="D93" s="31">
        <v>1426</v>
      </c>
      <c r="E93" s="33">
        <v>72.202531645569621</v>
      </c>
    </row>
    <row r="94" spans="2:5" s="5" customFormat="1" ht="15.75" customHeight="1" x14ac:dyDescent="0.2">
      <c r="B94" s="26" t="s">
        <v>89</v>
      </c>
      <c r="C94" s="27">
        <v>146</v>
      </c>
      <c r="D94" s="27">
        <v>146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137</v>
      </c>
      <c r="D95" s="27">
        <v>137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137</v>
      </c>
      <c r="D99" s="31">
        <v>137</v>
      </c>
      <c r="E99" s="38">
        <v>100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9</v>
      </c>
      <c r="D101" s="27">
        <v>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40A2561C-1744-47F2-84B7-2A59795C125B}"/>
    <hyperlink ref="D4" location="Şubat!A1" display="Şubat" xr:uid="{16920B3F-1A05-4938-A82C-6AB40851C48D}"/>
    <hyperlink ref="E4" location="Mart!A1" display="Mart" xr:uid="{D0E570AD-7BB7-493D-AC1C-2F8591B2824A}"/>
    <hyperlink ref="C5" location="Nisan!A1" display="Nisan" xr:uid="{85BEC2EB-2282-44A7-A444-9FA8EFB8D110}"/>
    <hyperlink ref="D5" location="Mayıs!A1" display="Mayıs" xr:uid="{8309B0D4-9954-4945-B8E2-39496724BECF}"/>
    <hyperlink ref="E5" location="Haziran!A1" display="Haziran" xr:uid="{E232F3FF-B818-4EEC-B6B0-52A29075D2BF}"/>
    <hyperlink ref="C6" location="Temmuz!A1" display="Temmuz" xr:uid="{D5D64454-7043-430D-9A8B-1A27244FB25A}"/>
    <hyperlink ref="D6" location="Ağustos!A1" display="Ağustos" xr:uid="{BAC35556-39D8-482F-A987-B68DC2E5EFEA}"/>
    <hyperlink ref="E6" location="Eylül!A1" display="Eylül" xr:uid="{C5E31F9B-4C69-42DA-BC7B-92B09721EFCE}"/>
    <hyperlink ref="C7" location="Ekim!A1" display="Ekim" xr:uid="{D9001625-E600-4BF8-A00B-146C36EF1360}"/>
    <hyperlink ref="D7" location="Kasım!A1" display="Kasım" xr:uid="{08DE41AE-42F7-4D5A-BB3D-13DF6D50CDCF}"/>
    <hyperlink ref="E7" location="Aralık!A1" display="Aralık" xr:uid="{AFB745BB-D70C-4791-936C-7AB3BA2123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CA1E-B50E-408C-852E-852DD3A573A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89052</v>
      </c>
      <c r="D10" s="27">
        <v>8742</v>
      </c>
      <c r="E10" s="28">
        <v>9.8167362889098513</v>
      </c>
    </row>
    <row r="11" spans="2:7" s="5" customFormat="1" ht="15.75" customHeight="1" x14ac:dyDescent="0.2">
      <c r="B11" s="26" t="s">
        <v>5</v>
      </c>
      <c r="C11" s="27">
        <v>34988</v>
      </c>
      <c r="D11" s="27">
        <v>6856</v>
      </c>
      <c r="E11" s="29">
        <v>19.595289813650393</v>
      </c>
    </row>
    <row r="12" spans="2:7" s="5" customFormat="1" ht="15.75" customHeight="1" x14ac:dyDescent="0.2">
      <c r="B12" s="26" t="s">
        <v>6</v>
      </c>
      <c r="C12" s="27">
        <v>9283</v>
      </c>
      <c r="D12" s="27">
        <v>3376</v>
      </c>
      <c r="E12" s="29">
        <v>36.3675535925886</v>
      </c>
      <c r="G12" s="6"/>
    </row>
    <row r="13" spans="2:7" s="5" customFormat="1" ht="15.75" customHeight="1" x14ac:dyDescent="0.2">
      <c r="B13" s="26" t="s">
        <v>7</v>
      </c>
      <c r="C13" s="27">
        <v>7815</v>
      </c>
      <c r="D13" s="27">
        <v>3141</v>
      </c>
      <c r="E13" s="29">
        <v>40.191938579654511</v>
      </c>
    </row>
    <row r="14" spans="2:7" ht="15.75" customHeight="1" x14ac:dyDescent="0.2">
      <c r="B14" s="30" t="s">
        <v>8</v>
      </c>
      <c r="C14" s="31">
        <v>1617</v>
      </c>
      <c r="D14" s="31">
        <v>154</v>
      </c>
      <c r="E14" s="32">
        <v>9.5238095238095237</v>
      </c>
    </row>
    <row r="15" spans="2:7" ht="15.75" customHeight="1" x14ac:dyDescent="0.2">
      <c r="B15" s="30" t="s">
        <v>9</v>
      </c>
      <c r="C15" s="31">
        <v>151</v>
      </c>
      <c r="D15" s="31">
        <v>86</v>
      </c>
      <c r="E15" s="32">
        <v>56.953642384105962</v>
      </c>
    </row>
    <row r="16" spans="2:7" ht="15.75" customHeight="1" x14ac:dyDescent="0.2">
      <c r="B16" s="30" t="s">
        <v>10</v>
      </c>
      <c r="C16" s="31">
        <v>5215</v>
      </c>
      <c r="D16" s="31">
        <v>2587</v>
      </c>
      <c r="E16" s="32">
        <v>49.606903163950143</v>
      </c>
    </row>
    <row r="17" spans="2:5" ht="15.75" customHeight="1" x14ac:dyDescent="0.2">
      <c r="B17" s="30" t="s">
        <v>11</v>
      </c>
      <c r="C17" s="31">
        <v>832</v>
      </c>
      <c r="D17" s="31">
        <v>314</v>
      </c>
      <c r="E17" s="32">
        <v>37.740384615384613</v>
      </c>
    </row>
    <row r="18" spans="2:5" s="5" customFormat="1" ht="15.75" customHeight="1" x14ac:dyDescent="0.2">
      <c r="B18" s="26" t="s">
        <v>12</v>
      </c>
      <c r="C18" s="27">
        <v>1468</v>
      </c>
      <c r="D18" s="27">
        <v>235</v>
      </c>
      <c r="E18" s="29">
        <v>16.008174386920981</v>
      </c>
    </row>
    <row r="19" spans="2:5" ht="15.75" customHeight="1" x14ac:dyDescent="0.2">
      <c r="B19" s="30" t="s">
        <v>13</v>
      </c>
      <c r="C19" s="31">
        <v>960</v>
      </c>
      <c r="D19" s="31">
        <v>39</v>
      </c>
      <c r="E19" s="32">
        <v>4.0625</v>
      </c>
    </row>
    <row r="20" spans="2:5" ht="15.75" customHeight="1" x14ac:dyDescent="0.2">
      <c r="B20" s="30" t="s">
        <v>14</v>
      </c>
      <c r="C20" s="31">
        <v>3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505</v>
      </c>
      <c r="D21" s="31">
        <v>196</v>
      </c>
      <c r="E21" s="32">
        <v>38.811881188118811</v>
      </c>
    </row>
    <row r="22" spans="2:5" s="4" customFormat="1" ht="15.75" customHeight="1" x14ac:dyDescent="0.2">
      <c r="B22" s="26" t="s">
        <v>16</v>
      </c>
      <c r="C22" s="27">
        <v>5311</v>
      </c>
      <c r="D22" s="27">
        <v>1510</v>
      </c>
      <c r="E22" s="28">
        <v>28.431557145546975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5310</v>
      </c>
      <c r="D24" s="31">
        <v>1510</v>
      </c>
      <c r="E24" s="33">
        <v>28.436911487758948</v>
      </c>
    </row>
    <row r="25" spans="2:5" s="4" customFormat="1" ht="15.75" customHeight="1" x14ac:dyDescent="0.2">
      <c r="B25" s="26" t="s">
        <v>19</v>
      </c>
      <c r="C25" s="27">
        <v>17277</v>
      </c>
      <c r="D25" s="27">
        <v>355</v>
      </c>
      <c r="E25" s="28">
        <v>2.0547548764253052</v>
      </c>
    </row>
    <row r="26" spans="2:5" s="4" customFormat="1" ht="15.75" customHeight="1" x14ac:dyDescent="0.2">
      <c r="B26" s="26" t="s">
        <v>20</v>
      </c>
      <c r="C26" s="27">
        <v>16616</v>
      </c>
      <c r="D26" s="27">
        <v>-255</v>
      </c>
      <c r="E26" s="28">
        <v>-1.5346653827636014</v>
      </c>
    </row>
    <row r="27" spans="2:5" s="8" customFormat="1" ht="15.75" customHeight="1" x14ac:dyDescent="0.2">
      <c r="B27" s="30" t="s">
        <v>21</v>
      </c>
      <c r="C27" s="31">
        <v>16598</v>
      </c>
      <c r="D27" s="31">
        <v>-273</v>
      </c>
      <c r="E27" s="33">
        <v>-1.6447764790938668</v>
      </c>
    </row>
    <row r="28" spans="2:5" s="8" customFormat="1" ht="15.75" customHeight="1" x14ac:dyDescent="0.2">
      <c r="B28" s="30" t="s">
        <v>22</v>
      </c>
      <c r="C28" s="31">
        <v>18</v>
      </c>
      <c r="D28" s="31">
        <v>18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334</v>
      </c>
      <c r="D29" s="27">
        <v>332</v>
      </c>
      <c r="E29" s="28">
        <v>99.401197604790411</v>
      </c>
    </row>
    <row r="30" spans="2:5" s="8" customFormat="1" ht="15.75" customHeight="1" x14ac:dyDescent="0.2">
      <c r="B30" s="30" t="s">
        <v>24</v>
      </c>
      <c r="C30" s="31">
        <v>2</v>
      </c>
      <c r="D30" s="31">
        <v>2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332</v>
      </c>
      <c r="D31" s="31">
        <v>330</v>
      </c>
      <c r="E31" s="33">
        <v>99.397590361445793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327</v>
      </c>
      <c r="D36" s="27">
        <v>278</v>
      </c>
      <c r="E36" s="29">
        <v>85.015290519877666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25</v>
      </c>
      <c r="D39" s="27">
        <v>25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25</v>
      </c>
      <c r="D40" s="31">
        <v>25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1776</v>
      </c>
      <c r="D43" s="27">
        <v>716</v>
      </c>
      <c r="E43" s="28">
        <v>40.315315315315317</v>
      </c>
    </row>
    <row r="44" spans="2:5" s="4" customFormat="1" ht="15.75" customHeight="1" x14ac:dyDescent="0.2">
      <c r="B44" s="26" t="s">
        <v>38</v>
      </c>
      <c r="C44" s="27">
        <v>1203</v>
      </c>
      <c r="D44" s="27">
        <v>872</v>
      </c>
      <c r="E44" s="28">
        <v>72.485453034081459</v>
      </c>
    </row>
    <row r="45" spans="2:5" s="4" customFormat="1" ht="15.75" customHeight="1" x14ac:dyDescent="0.2">
      <c r="B45" s="26" t="s">
        <v>39</v>
      </c>
      <c r="C45" s="27">
        <v>113</v>
      </c>
      <c r="D45" s="27">
        <v>2</v>
      </c>
      <c r="E45" s="28">
        <v>1.7699115044247788</v>
      </c>
    </row>
    <row r="46" spans="2:5" s="4" customFormat="1" ht="15.75" customHeight="1" x14ac:dyDescent="0.2">
      <c r="B46" s="26" t="s">
        <v>40</v>
      </c>
      <c r="C46" s="27">
        <v>54031</v>
      </c>
      <c r="D46" s="27">
        <v>1853</v>
      </c>
      <c r="E46" s="28">
        <v>3.4295126871610746</v>
      </c>
    </row>
    <row r="47" spans="2:5" s="4" customFormat="1" ht="15.75" customHeight="1" x14ac:dyDescent="0.2">
      <c r="B47" s="26" t="s">
        <v>41</v>
      </c>
      <c r="C47" s="27">
        <v>360</v>
      </c>
      <c r="D47" s="27">
        <v>360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360</v>
      </c>
      <c r="D48" s="31">
        <v>360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10077</v>
      </c>
      <c r="D61" s="27">
        <v>227</v>
      </c>
      <c r="E61" s="28">
        <v>2.2526545598888559</v>
      </c>
    </row>
    <row r="62" spans="2:5" s="4" customFormat="1" ht="15.75" customHeight="1" x14ac:dyDescent="0.2">
      <c r="B62" s="26" t="s">
        <v>56</v>
      </c>
      <c r="C62" s="27">
        <v>230</v>
      </c>
      <c r="D62" s="27">
        <v>174</v>
      </c>
      <c r="E62" s="28">
        <v>75.65217391304347</v>
      </c>
    </row>
    <row r="63" spans="2:5" s="8" customFormat="1" ht="15.75" customHeight="1" x14ac:dyDescent="0.2">
      <c r="B63" s="30" t="s">
        <v>57</v>
      </c>
      <c r="C63" s="31">
        <v>151</v>
      </c>
      <c r="D63" s="31">
        <v>151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65</v>
      </c>
      <c r="D64" s="31">
        <v>9</v>
      </c>
      <c r="E64" s="33">
        <v>13.846153846153847</v>
      </c>
    </row>
    <row r="65" spans="2:5" s="8" customFormat="1" ht="15.75" customHeight="1" x14ac:dyDescent="0.2">
      <c r="B65" s="30" t="s">
        <v>59</v>
      </c>
      <c r="C65" s="31">
        <v>14</v>
      </c>
      <c r="D65" s="31">
        <v>14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9847</v>
      </c>
      <c r="D66" s="27">
        <v>53</v>
      </c>
      <c r="E66" s="28">
        <v>0.53823499543008024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9835</v>
      </c>
      <c r="D68" s="31">
        <v>45</v>
      </c>
      <c r="E68" s="33">
        <v>0.45754956786985257</v>
      </c>
    </row>
    <row r="69" spans="2:5" s="8" customFormat="1" ht="15.75" customHeight="1" x14ac:dyDescent="0.2">
      <c r="B69" s="30" t="s">
        <v>63</v>
      </c>
      <c r="C69" s="31">
        <v>12</v>
      </c>
      <c r="D69" s="31">
        <v>8</v>
      </c>
      <c r="E69" s="33">
        <v>66.666666666666657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42466</v>
      </c>
      <c r="D71" s="27">
        <v>724</v>
      </c>
      <c r="E71" s="28">
        <v>1.7048933264258466</v>
      </c>
    </row>
    <row r="72" spans="2:5" s="8" customFormat="1" ht="15.75" customHeight="1" x14ac:dyDescent="0.2">
      <c r="B72" s="34" t="s">
        <v>66</v>
      </c>
      <c r="C72" s="35">
        <v>36</v>
      </c>
      <c r="D72" s="35">
        <v>32</v>
      </c>
      <c r="E72" s="33">
        <v>88.888888888888886</v>
      </c>
    </row>
    <row r="73" spans="2:5" s="8" customFormat="1" ht="15.75" customHeight="1" x14ac:dyDescent="0.2">
      <c r="B73" s="34" t="s">
        <v>67</v>
      </c>
      <c r="C73" s="35">
        <v>170</v>
      </c>
      <c r="D73" s="35">
        <v>73</v>
      </c>
      <c r="E73" s="33">
        <v>42.941176470588232</v>
      </c>
    </row>
    <row r="74" spans="2:5" s="8" customFormat="1" ht="15.75" customHeight="1" x14ac:dyDescent="0.2">
      <c r="B74" s="34" t="s">
        <v>68</v>
      </c>
      <c r="C74" s="35">
        <v>1201</v>
      </c>
      <c r="D74" s="35">
        <v>117</v>
      </c>
      <c r="E74" s="33">
        <v>9.7418817651956697</v>
      </c>
    </row>
    <row r="75" spans="2:5" s="8" customFormat="1" ht="15.75" customHeight="1" x14ac:dyDescent="0.2">
      <c r="B75" s="34" t="s">
        <v>69</v>
      </c>
      <c r="C75" s="35">
        <v>26340</v>
      </c>
      <c r="D75" s="35">
        <v>87</v>
      </c>
      <c r="E75" s="33">
        <v>0.33029612756264237</v>
      </c>
    </row>
    <row r="76" spans="2:5" s="8" customFormat="1" ht="15.75" customHeight="1" x14ac:dyDescent="0.2">
      <c r="B76" s="34" t="s">
        <v>70</v>
      </c>
      <c r="C76" s="35">
        <v>14213</v>
      </c>
      <c r="D76" s="35">
        <v>352</v>
      </c>
      <c r="E76" s="33">
        <v>2.4766059241539433</v>
      </c>
    </row>
    <row r="77" spans="2:5" s="8" customFormat="1" ht="15.75" customHeight="1" x14ac:dyDescent="0.2">
      <c r="B77" s="34" t="s">
        <v>71</v>
      </c>
      <c r="C77" s="35">
        <v>506</v>
      </c>
      <c r="D77" s="35">
        <v>63</v>
      </c>
      <c r="E77" s="33">
        <v>12.450592885375494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1128</v>
      </c>
      <c r="D87" s="27">
        <v>542</v>
      </c>
      <c r="E87" s="28">
        <v>48.049645390070921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</v>
      </c>
      <c r="D90" s="31">
        <v>14</v>
      </c>
      <c r="E90" s="33">
        <v>100</v>
      </c>
    </row>
    <row r="91" spans="2:5" ht="15.75" customHeight="1" x14ac:dyDescent="0.2">
      <c r="B91" s="30" t="s">
        <v>85</v>
      </c>
      <c r="C91" s="31">
        <v>228</v>
      </c>
      <c r="D91" s="31">
        <v>194</v>
      </c>
      <c r="E91" s="33">
        <v>85.087719298245617</v>
      </c>
    </row>
    <row r="92" spans="2:5" ht="15.75" customHeight="1" x14ac:dyDescent="0.2">
      <c r="B92" s="30" t="s">
        <v>86</v>
      </c>
      <c r="C92" s="31">
        <v>86</v>
      </c>
      <c r="D92" s="31">
        <v>86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800</v>
      </c>
      <c r="D94" s="31">
        <v>248</v>
      </c>
      <c r="E94" s="33">
        <v>31</v>
      </c>
    </row>
    <row r="95" spans="2:5" s="5" customFormat="1" ht="15.75" customHeight="1" x14ac:dyDescent="0.2">
      <c r="B95" s="26" t="s">
        <v>89</v>
      </c>
      <c r="C95" s="27">
        <v>33</v>
      </c>
      <c r="D95" s="27">
        <v>33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33</v>
      </c>
      <c r="D96" s="27">
        <v>33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33</v>
      </c>
      <c r="D100" s="31">
        <v>33</v>
      </c>
      <c r="E100" s="38">
        <v>100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93D2BCB-1DF0-4946-AB85-664EC8BF05E9}"/>
    <hyperlink ref="D4" location="Şubat!A1" display="Şubat" xr:uid="{123690F2-351C-4EDB-8075-723115C71CB6}"/>
    <hyperlink ref="E4" location="Mart!A1" display="Mart" xr:uid="{BA88E973-2184-44B9-B3BF-C0EA39B57C59}"/>
    <hyperlink ref="C5" location="Nisan!A1" display="Nisan" xr:uid="{A3ED778B-EC8E-4F37-9465-764B19FCCB8F}"/>
    <hyperlink ref="D5" location="Mayıs!A1" display="Mayıs" xr:uid="{58F800EF-8E70-414C-904A-81501D47B00D}"/>
    <hyperlink ref="E5" location="Haziran!A1" display="Haziran" xr:uid="{0B6E01F1-DBBD-4BDB-869B-98BAC27B854B}"/>
    <hyperlink ref="C6" location="Temmuz!A1" display="Temmuz" xr:uid="{FA591438-1A67-4B91-AA53-C37AAF1E7279}"/>
    <hyperlink ref="D6" location="Ağustos!A1" display="Ağustos" xr:uid="{49503C4B-0E58-4596-96D2-30C2BCB3647F}"/>
    <hyperlink ref="E6" location="Eylül!A1" display="Eylül" xr:uid="{C98A1E22-76C8-4DB6-A17D-9DABB3BD2B4C}"/>
    <hyperlink ref="C7" location="Ekim!A1" display="Ekim" xr:uid="{94D5F6D1-F77D-41A2-9BE0-A10ECE7D9F23}"/>
    <hyperlink ref="D7" location="Kasım!A1" display="Kasım" xr:uid="{108BBF77-F360-4803-A520-C368F98BF572}"/>
    <hyperlink ref="E7" location="Aralık!A1" display="Aralık" xr:uid="{5FA17D19-A5CE-4A14-B3B6-E99A43C4C4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1294-E2A9-4F85-B53D-85A54325760C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77139</v>
      </c>
      <c r="D10" s="41">
        <v>6033</v>
      </c>
      <c r="E10" s="42">
        <v>7.8209466028856989</v>
      </c>
    </row>
    <row r="11" spans="2:5" s="11" customFormat="1" ht="15.75" customHeight="1" x14ac:dyDescent="0.25">
      <c r="B11" s="40" t="s">
        <v>5</v>
      </c>
      <c r="C11" s="43">
        <v>31657</v>
      </c>
      <c r="D11" s="43">
        <v>5151</v>
      </c>
      <c r="E11" s="44">
        <v>16.271282812648071</v>
      </c>
    </row>
    <row r="12" spans="2:5" s="11" customFormat="1" ht="15.9" customHeight="1" x14ac:dyDescent="0.25">
      <c r="B12" s="40" t="s">
        <v>109</v>
      </c>
      <c r="C12" s="43">
        <v>8112</v>
      </c>
      <c r="D12" s="43">
        <v>2528</v>
      </c>
      <c r="E12" s="44">
        <v>31.163708086785007</v>
      </c>
    </row>
    <row r="13" spans="2:5" s="11" customFormat="1" ht="15.9" customHeight="1" x14ac:dyDescent="0.25">
      <c r="B13" s="40" t="s">
        <v>110</v>
      </c>
      <c r="C13" s="43">
        <v>6650</v>
      </c>
      <c r="D13" s="43">
        <v>2325</v>
      </c>
      <c r="E13" s="44">
        <v>34.962406015037594</v>
      </c>
    </row>
    <row r="14" spans="2:5" s="12" customFormat="1" ht="15.9" customHeight="1" x14ac:dyDescent="0.2">
      <c r="B14" s="45" t="s">
        <v>8</v>
      </c>
      <c r="C14" s="46">
        <v>946</v>
      </c>
      <c r="D14" s="46">
        <v>34</v>
      </c>
      <c r="E14" s="47">
        <v>3.5940803382663846</v>
      </c>
    </row>
    <row r="15" spans="2:5" s="12" customFormat="1" ht="15.9" customHeight="1" x14ac:dyDescent="0.2">
      <c r="B15" s="45" t="s">
        <v>9</v>
      </c>
      <c r="C15" s="46">
        <v>147</v>
      </c>
      <c r="D15" s="46">
        <v>77</v>
      </c>
      <c r="E15" s="47">
        <v>52.380952380952387</v>
      </c>
    </row>
    <row r="16" spans="2:5" s="12" customFormat="1" ht="15.9" customHeight="1" x14ac:dyDescent="0.2">
      <c r="B16" s="45" t="s">
        <v>10</v>
      </c>
      <c r="C16" s="46">
        <v>4712</v>
      </c>
      <c r="D16" s="46">
        <v>1947</v>
      </c>
      <c r="E16" s="47">
        <v>41.32003395585739</v>
      </c>
    </row>
    <row r="17" spans="2:5" s="12" customFormat="1" ht="15.9" customHeight="1" x14ac:dyDescent="0.2">
      <c r="B17" s="45" t="s">
        <v>11</v>
      </c>
      <c r="C17" s="46">
        <v>845</v>
      </c>
      <c r="D17" s="46">
        <v>267</v>
      </c>
      <c r="E17" s="47">
        <v>31.597633136094679</v>
      </c>
    </row>
    <row r="18" spans="2:5" s="11" customFormat="1" ht="15.9" customHeight="1" x14ac:dyDescent="0.25">
      <c r="B18" s="40" t="s">
        <v>111</v>
      </c>
      <c r="C18" s="43">
        <v>1462</v>
      </c>
      <c r="D18" s="43">
        <v>203</v>
      </c>
      <c r="E18" s="44">
        <v>13.885088919288647</v>
      </c>
    </row>
    <row r="19" spans="2:5" s="12" customFormat="1" ht="15.9" customHeight="1" x14ac:dyDescent="0.2">
      <c r="B19" s="45" t="s">
        <v>13</v>
      </c>
      <c r="C19" s="46">
        <v>952</v>
      </c>
      <c r="D19" s="46">
        <v>31</v>
      </c>
      <c r="E19" s="47">
        <v>3.2563025210084038</v>
      </c>
    </row>
    <row r="20" spans="2:5" s="12" customFormat="1" ht="15.9" customHeight="1" x14ac:dyDescent="0.2">
      <c r="B20" s="45" t="s">
        <v>14</v>
      </c>
      <c r="C20" s="46">
        <v>3</v>
      </c>
      <c r="D20" s="46" t="s">
        <v>185</v>
      </c>
      <c r="E20" s="47" t="e">
        <v>#VALUE!</v>
      </c>
    </row>
    <row r="21" spans="2:5" s="12" customFormat="1" ht="15.9" customHeight="1" x14ac:dyDescent="0.2">
      <c r="B21" s="45" t="s">
        <v>15</v>
      </c>
      <c r="C21" s="46">
        <v>507</v>
      </c>
      <c r="D21" s="46">
        <v>172</v>
      </c>
      <c r="E21" s="47">
        <v>33.925049309664693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5525</v>
      </c>
      <c r="D23" s="49">
        <v>1482</v>
      </c>
      <c r="E23" s="42">
        <v>26.823529411764707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234</v>
      </c>
      <c r="D26" s="48">
        <v>188</v>
      </c>
      <c r="E26" s="42"/>
    </row>
    <row r="27" spans="2:5" s="13" customFormat="1" ht="15.9" customHeight="1" x14ac:dyDescent="0.2">
      <c r="B27" s="45" t="s">
        <v>186</v>
      </c>
      <c r="C27" s="46">
        <v>234</v>
      </c>
      <c r="D27" s="46">
        <v>188</v>
      </c>
      <c r="E27" s="50">
        <v>80.341880341880341</v>
      </c>
    </row>
    <row r="28" spans="2:5" s="10" customFormat="1" ht="15.9" customHeight="1" x14ac:dyDescent="0.25">
      <c r="B28" s="40" t="s">
        <v>118</v>
      </c>
      <c r="C28" s="48">
        <v>5290</v>
      </c>
      <c r="D28" s="48">
        <v>1294</v>
      </c>
      <c r="E28" s="42"/>
    </row>
    <row r="29" spans="2:5" s="13" customFormat="1" ht="15.9" customHeight="1" x14ac:dyDescent="0.2">
      <c r="B29" s="45" t="s">
        <v>187</v>
      </c>
      <c r="C29" s="46">
        <v>5290</v>
      </c>
      <c r="D29" s="46">
        <v>1294</v>
      </c>
      <c r="E29" s="50">
        <v>24.461247637051038</v>
      </c>
    </row>
    <row r="30" spans="2:5" s="10" customFormat="1" ht="15.9" customHeight="1" x14ac:dyDescent="0.25">
      <c r="B30" s="40" t="s">
        <v>119</v>
      </c>
      <c r="C30" s="48">
        <v>15562</v>
      </c>
      <c r="D30" s="48">
        <v>126</v>
      </c>
      <c r="E30" s="42">
        <v>0.80966456753630633</v>
      </c>
    </row>
    <row r="31" spans="2:5" s="10" customFormat="1" ht="15.9" customHeight="1" x14ac:dyDescent="0.25">
      <c r="B31" s="40" t="s">
        <v>120</v>
      </c>
      <c r="C31" s="49">
        <v>15295</v>
      </c>
      <c r="D31" s="49">
        <v>-97</v>
      </c>
      <c r="E31" s="42">
        <v>-0.63419418110493619</v>
      </c>
    </row>
    <row r="32" spans="2:5" s="10" customFormat="1" ht="15.9" customHeight="1" x14ac:dyDescent="0.25">
      <c r="B32" s="40" t="s">
        <v>121</v>
      </c>
      <c r="C32" s="48">
        <v>223</v>
      </c>
      <c r="D32" s="48">
        <v>221</v>
      </c>
      <c r="E32" s="42">
        <v>99.103139013452918</v>
      </c>
    </row>
    <row r="33" spans="2:5" s="12" customFormat="1" ht="15.9" customHeight="1" x14ac:dyDescent="0.2">
      <c r="B33" s="45" t="s">
        <v>122</v>
      </c>
      <c r="C33" s="51" t="s">
        <v>185</v>
      </c>
      <c r="D33" s="51" t="s">
        <v>185</v>
      </c>
      <c r="E33" s="47"/>
    </row>
    <row r="34" spans="2:5" s="12" customFormat="1" ht="15.9" customHeight="1" x14ac:dyDescent="0.2">
      <c r="B34" s="45" t="s">
        <v>123</v>
      </c>
      <c r="C34" s="46">
        <v>223</v>
      </c>
      <c r="D34" s="46">
        <v>221</v>
      </c>
      <c r="E34" s="47">
        <v>99.103139013452918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44</v>
      </c>
      <c r="D41" s="48">
        <v>2</v>
      </c>
      <c r="E41" s="42">
        <v>4.5454545454545459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 t="s">
        <v>185</v>
      </c>
      <c r="D43" s="48" t="s">
        <v>185</v>
      </c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1559</v>
      </c>
      <c r="D47" s="48">
        <v>457</v>
      </c>
      <c r="E47" s="42">
        <v>29.313662604233482</v>
      </c>
    </row>
    <row r="48" spans="2:5" s="10" customFormat="1" ht="15.9" customHeight="1" x14ac:dyDescent="0.25">
      <c r="B48" s="40" t="s">
        <v>137</v>
      </c>
      <c r="C48" s="48">
        <v>1497</v>
      </c>
      <c r="D48" s="48">
        <v>457</v>
      </c>
      <c r="E48" s="42">
        <v>30.527722110888444</v>
      </c>
    </row>
    <row r="49" spans="2:5" s="10" customFormat="1" ht="15.9" customHeight="1" x14ac:dyDescent="0.25">
      <c r="B49" s="40" t="s">
        <v>138</v>
      </c>
      <c r="C49" s="48">
        <v>62</v>
      </c>
      <c r="D49" s="48">
        <v>0</v>
      </c>
      <c r="E49" s="42">
        <v>0</v>
      </c>
    </row>
    <row r="50" spans="2:5" s="10" customFormat="1" ht="15.9" customHeight="1" x14ac:dyDescent="0.25">
      <c r="B50" s="40" t="s">
        <v>139</v>
      </c>
      <c r="C50" s="49">
        <v>899</v>
      </c>
      <c r="D50" s="49">
        <v>558</v>
      </c>
      <c r="E50" s="42">
        <v>62.068965517241381</v>
      </c>
    </row>
    <row r="51" spans="2:5" s="10" customFormat="1" ht="15.9" customHeight="1" x14ac:dyDescent="0.25">
      <c r="B51" s="40" t="s">
        <v>140</v>
      </c>
      <c r="C51" s="48">
        <v>899</v>
      </c>
      <c r="D51" s="48">
        <v>558</v>
      </c>
      <c r="E51" s="42">
        <v>62.068965517241381</v>
      </c>
    </row>
    <row r="52" spans="2:5" s="10" customFormat="1" ht="15.9" customHeight="1" x14ac:dyDescent="0.25">
      <c r="B52" s="40" t="s">
        <v>40</v>
      </c>
      <c r="C52" s="48">
        <v>45463</v>
      </c>
      <c r="D52" s="48">
        <v>863</v>
      </c>
      <c r="E52" s="42">
        <v>1.8982469260717505</v>
      </c>
    </row>
    <row r="53" spans="2:5" s="10" customFormat="1" ht="15.9" customHeight="1" x14ac:dyDescent="0.25">
      <c r="B53" s="40" t="s">
        <v>141</v>
      </c>
      <c r="C53" s="48">
        <v>15</v>
      </c>
      <c r="D53" s="48">
        <v>15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15</v>
      </c>
      <c r="D55" s="48">
        <v>15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185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3237</v>
      </c>
      <c r="D63" s="48">
        <v>160</v>
      </c>
      <c r="E63" s="42">
        <v>4.9428483163422925</v>
      </c>
    </row>
    <row r="64" spans="2:5" s="10" customFormat="1" ht="15.9" customHeight="1" x14ac:dyDescent="0.25">
      <c r="B64" s="40" t="s">
        <v>152</v>
      </c>
      <c r="C64" s="48">
        <v>164</v>
      </c>
      <c r="D64" s="48">
        <v>119</v>
      </c>
      <c r="E64" s="42">
        <v>72.560975609756099</v>
      </c>
    </row>
    <row r="65" spans="2:5" s="10" customFormat="1" ht="15.9" customHeight="1" x14ac:dyDescent="0.25">
      <c r="B65" s="40" t="s">
        <v>153</v>
      </c>
      <c r="C65" s="48">
        <v>3073</v>
      </c>
      <c r="D65" s="48">
        <v>41</v>
      </c>
      <c r="E65" s="42">
        <v>1.3342011064106736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41707</v>
      </c>
      <c r="D67" s="49">
        <v>397</v>
      </c>
      <c r="E67" s="42">
        <v>0.95187858153307592</v>
      </c>
    </row>
    <row r="68" spans="2:5" s="10" customFormat="1" ht="15.9" customHeight="1" x14ac:dyDescent="0.25">
      <c r="B68" s="40" t="s">
        <v>156</v>
      </c>
      <c r="C68" s="48">
        <v>41707</v>
      </c>
      <c r="D68" s="48">
        <v>397</v>
      </c>
      <c r="E68" s="42">
        <v>0.95187858153307592</v>
      </c>
    </row>
    <row r="69" spans="2:5" s="10" customFormat="1" ht="15.9" customHeight="1" x14ac:dyDescent="0.25">
      <c r="B69" s="40" t="s">
        <v>157</v>
      </c>
      <c r="C69" s="48">
        <v>347</v>
      </c>
      <c r="D69" s="48">
        <v>173</v>
      </c>
      <c r="E69" s="42">
        <v>49.855907780979827</v>
      </c>
    </row>
    <row r="70" spans="2:5" s="4" customFormat="1" ht="15.9" customHeight="1" x14ac:dyDescent="0.2">
      <c r="B70" s="40" t="s">
        <v>158</v>
      </c>
      <c r="C70" s="48">
        <v>114</v>
      </c>
      <c r="D70" s="48">
        <v>114</v>
      </c>
      <c r="E70" s="42">
        <v>100</v>
      </c>
    </row>
    <row r="71" spans="2:5" s="10" customFormat="1" ht="15.9" customHeight="1" x14ac:dyDescent="0.25">
      <c r="B71" s="40" t="s">
        <v>159</v>
      </c>
      <c r="C71" s="48">
        <v>175</v>
      </c>
      <c r="D71" s="48">
        <v>1</v>
      </c>
      <c r="E71" s="42">
        <v>0.5714285714285714</v>
      </c>
    </row>
    <row r="72" spans="2:5" s="10" customFormat="1" ht="15.9" customHeight="1" x14ac:dyDescent="0.25">
      <c r="B72" s="40" t="s">
        <v>160</v>
      </c>
      <c r="C72" s="49">
        <v>58</v>
      </c>
      <c r="D72" s="49">
        <v>58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157</v>
      </c>
      <c r="D79" s="53">
        <v>118</v>
      </c>
      <c r="E79" s="44">
        <v>75.159235668789819</v>
      </c>
    </row>
    <row r="80" spans="2:5" s="11" customFormat="1" ht="15.75" customHeight="1" x14ac:dyDescent="0.25">
      <c r="B80" s="40" t="s">
        <v>89</v>
      </c>
      <c r="C80" s="53">
        <v>19</v>
      </c>
      <c r="D80" s="53">
        <v>19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19</v>
      </c>
      <c r="D86" s="53">
        <v>19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19</v>
      </c>
      <c r="D87" s="53">
        <v>19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98DD8C0F-1B98-4731-8B84-C8BB636F917C}"/>
    <hyperlink ref="D4" location="Şubat!A1" display="Şubat" xr:uid="{D06F868A-01DC-47C5-AFAC-757645B0602D}"/>
    <hyperlink ref="E4" location="Mart!A1" display="Mart" xr:uid="{2F44301D-92FA-4267-B88D-FF77129E8339}"/>
    <hyperlink ref="C5" location="Nisan!A1" display="Nisan" xr:uid="{9D95D144-9713-4A58-AD8B-14FD7786C155}"/>
    <hyperlink ref="D5" location="Mayıs!A1" display="Mayıs" xr:uid="{A621B02F-D293-41BA-8BE1-276469CCC681}"/>
    <hyperlink ref="E5" location="Haziran!A1" display="Haziran" xr:uid="{2D104290-045F-4BBE-A45D-2326AAA54837}"/>
    <hyperlink ref="C6" location="Temmuz!A1" display="Temmuz" xr:uid="{5C1B2421-EDAF-4567-B603-BEBEEE9C356C}"/>
    <hyperlink ref="D6" location="Ağustos!A1" display="Ağustos" xr:uid="{C3960BF8-7B61-4D35-AF00-4DD47CDF0A9D}"/>
    <hyperlink ref="E6" location="Eylül!A1" display="Eylül" xr:uid="{1DBD59F5-6E51-4DED-B5B0-C1CE6D42CCC5}"/>
    <hyperlink ref="C7" location="Ekim!A1" display="Ekim" xr:uid="{50123EBA-7FCE-4978-AB06-1D6C156C5CAA}"/>
    <hyperlink ref="D7" location="Kasım!A1" display="Kasım" xr:uid="{3975794D-9C22-4151-8918-52B9A1B23FB1}"/>
    <hyperlink ref="E7" location="Aralık!A1" display="Aralık" xr:uid="{45EFF4A2-F2A2-40DE-9B66-180273B4B03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382A-0C6A-4220-8CD0-0B1C20B1BF8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74147</v>
      </c>
      <c r="D10" s="41">
        <v>3611</v>
      </c>
      <c r="E10" s="42">
        <v>4.8700554304287431</v>
      </c>
    </row>
    <row r="11" spans="2:5" s="11" customFormat="1" ht="15.75" customHeight="1" x14ac:dyDescent="0.25">
      <c r="B11" s="40" t="s">
        <v>5</v>
      </c>
      <c r="C11" s="43">
        <v>29647</v>
      </c>
      <c r="D11" s="43">
        <v>3144</v>
      </c>
      <c r="E11" s="44">
        <v>10.604782945997909</v>
      </c>
    </row>
    <row r="12" spans="2:5" s="11" customFormat="1" ht="15.9" customHeight="1" x14ac:dyDescent="0.25">
      <c r="B12" s="40" t="s">
        <v>109</v>
      </c>
      <c r="C12" s="43">
        <v>6715</v>
      </c>
      <c r="D12" s="43">
        <v>1484</v>
      </c>
      <c r="E12" s="44">
        <v>22.099776619508564</v>
      </c>
    </row>
    <row r="13" spans="2:5" s="11" customFormat="1" ht="15.9" customHeight="1" x14ac:dyDescent="0.25">
      <c r="B13" s="40" t="s">
        <v>110</v>
      </c>
      <c r="C13" s="43">
        <v>5553</v>
      </c>
      <c r="D13" s="43">
        <v>1463</v>
      </c>
      <c r="E13" s="44">
        <v>26.346119214838826</v>
      </c>
    </row>
    <row r="14" spans="2:5" s="12" customFormat="1" ht="15.9" customHeight="1" x14ac:dyDescent="0.2">
      <c r="B14" s="45" t="s">
        <v>8</v>
      </c>
      <c r="C14" s="46">
        <v>943</v>
      </c>
      <c r="D14" s="46">
        <v>26</v>
      </c>
      <c r="E14" s="47">
        <v>2.7571580063626722</v>
      </c>
    </row>
    <row r="15" spans="2:5" s="12" customFormat="1" ht="15.9" customHeight="1" x14ac:dyDescent="0.2">
      <c r="B15" s="45" t="s">
        <v>9</v>
      </c>
      <c r="C15" s="46">
        <v>37</v>
      </c>
      <c r="D15" s="46">
        <v>1</v>
      </c>
      <c r="E15" s="47">
        <v>2.7027027027027026</v>
      </c>
    </row>
    <row r="16" spans="2:5" s="12" customFormat="1" ht="15.9" customHeight="1" x14ac:dyDescent="0.2">
      <c r="B16" s="45" t="s">
        <v>10</v>
      </c>
      <c r="C16" s="46">
        <v>4132</v>
      </c>
      <c r="D16" s="46">
        <v>1422</v>
      </c>
      <c r="E16" s="47">
        <v>34.414327202323328</v>
      </c>
    </row>
    <row r="17" spans="2:5" s="12" customFormat="1" ht="15.9" customHeight="1" x14ac:dyDescent="0.2">
      <c r="B17" s="45" t="s">
        <v>11</v>
      </c>
      <c r="C17" s="46">
        <v>441</v>
      </c>
      <c r="D17" s="46">
        <v>14</v>
      </c>
      <c r="E17" s="47">
        <v>3.1746031746031744</v>
      </c>
    </row>
    <row r="18" spans="2:5" s="11" customFormat="1" ht="15.9" customHeight="1" x14ac:dyDescent="0.25">
      <c r="B18" s="40" t="s">
        <v>111</v>
      </c>
      <c r="C18" s="43">
        <v>1162</v>
      </c>
      <c r="D18" s="43">
        <v>21</v>
      </c>
      <c r="E18" s="44">
        <v>1.8072289156626504</v>
      </c>
    </row>
    <row r="19" spans="2:5" s="12" customFormat="1" ht="15.9" customHeight="1" x14ac:dyDescent="0.2">
      <c r="B19" s="45" t="s">
        <v>13</v>
      </c>
      <c r="C19" s="46">
        <v>948</v>
      </c>
      <c r="D19" s="46">
        <v>24</v>
      </c>
      <c r="E19" s="47">
        <v>2.5316455696202533</v>
      </c>
    </row>
    <row r="20" spans="2:5" s="12" customFormat="1" ht="15.9" customHeight="1" x14ac:dyDescent="0.2">
      <c r="B20" s="45" t="s">
        <v>14</v>
      </c>
      <c r="C20" s="46">
        <v>3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211</v>
      </c>
      <c r="D21" s="46">
        <v>-3</v>
      </c>
      <c r="E21" s="47">
        <v>-1.4218009478672986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5394</v>
      </c>
      <c r="D23" s="49">
        <v>937</v>
      </c>
      <c r="E23" s="42">
        <v>17.371153133110866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145</v>
      </c>
      <c r="D26" s="48">
        <v>104</v>
      </c>
      <c r="E26" s="42">
        <v>71.724137931034477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5248</v>
      </c>
      <c r="D28" s="48">
        <v>833</v>
      </c>
      <c r="E28" s="42">
        <v>15.872713414634147</v>
      </c>
    </row>
    <row r="29" spans="2:5" s="10" customFormat="1" ht="15.9" customHeight="1" x14ac:dyDescent="0.25">
      <c r="B29" s="40" t="s">
        <v>119</v>
      </c>
      <c r="C29" s="48">
        <v>15519</v>
      </c>
      <c r="D29" s="48">
        <v>146</v>
      </c>
      <c r="E29" s="42">
        <v>0.94078226689864042</v>
      </c>
    </row>
    <row r="30" spans="2:5" s="10" customFormat="1" ht="15.9" customHeight="1" x14ac:dyDescent="0.25">
      <c r="B30" s="40" t="s">
        <v>120</v>
      </c>
      <c r="C30" s="49">
        <v>15376</v>
      </c>
      <c r="D30" s="49">
        <v>46</v>
      </c>
      <c r="E30" s="42">
        <v>0.29916753381893857</v>
      </c>
    </row>
    <row r="31" spans="2:5" s="10" customFormat="1" ht="15.9" customHeight="1" x14ac:dyDescent="0.25">
      <c r="B31" s="40" t="s">
        <v>121</v>
      </c>
      <c r="C31" s="48">
        <v>101</v>
      </c>
      <c r="D31" s="48">
        <v>99</v>
      </c>
      <c r="E31" s="42">
        <v>98.019801980198025</v>
      </c>
    </row>
    <row r="32" spans="2:5" s="12" customFormat="1" ht="15.9" customHeight="1" x14ac:dyDescent="0.2">
      <c r="B32" s="45" t="s">
        <v>122</v>
      </c>
      <c r="C32" s="55">
        <v>0</v>
      </c>
      <c r="D32" s="55">
        <v>0</v>
      </c>
      <c r="E32" s="47"/>
    </row>
    <row r="33" spans="2:5" s="12" customFormat="1" ht="15.9" customHeight="1" x14ac:dyDescent="0.2">
      <c r="B33" s="45" t="s">
        <v>123</v>
      </c>
      <c r="C33" s="46">
        <v>101</v>
      </c>
      <c r="D33" s="46">
        <v>99</v>
      </c>
      <c r="E33" s="47">
        <v>98.019801980198025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42</v>
      </c>
      <c r="D40" s="48">
        <v>1</v>
      </c>
      <c r="E40" s="42">
        <v>2.3809523809523809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>
        <v>0</v>
      </c>
      <c r="D42" s="48">
        <v>0</v>
      </c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1318</v>
      </c>
      <c r="D46" s="48">
        <v>253</v>
      </c>
      <c r="E46" s="42">
        <v>19.195751138088013</v>
      </c>
    </row>
    <row r="47" spans="2:5" s="10" customFormat="1" ht="15.9" customHeight="1" x14ac:dyDescent="0.25">
      <c r="B47" s="40" t="s">
        <v>137</v>
      </c>
      <c r="C47" s="48">
        <v>1258</v>
      </c>
      <c r="D47" s="48">
        <v>256</v>
      </c>
      <c r="E47" s="42">
        <v>20.349761526232115</v>
      </c>
    </row>
    <row r="48" spans="2:5" s="10" customFormat="1" ht="15.9" customHeight="1" x14ac:dyDescent="0.25">
      <c r="B48" s="40" t="s">
        <v>138</v>
      </c>
      <c r="C48" s="48">
        <v>60</v>
      </c>
      <c r="D48" s="48">
        <v>-3</v>
      </c>
      <c r="E48" s="42">
        <v>-5</v>
      </c>
    </row>
    <row r="49" spans="2:5" s="10" customFormat="1" ht="15.9" customHeight="1" x14ac:dyDescent="0.25">
      <c r="B49" s="40" t="s">
        <v>139</v>
      </c>
      <c r="C49" s="49">
        <v>701</v>
      </c>
      <c r="D49" s="49">
        <v>324</v>
      </c>
      <c r="E49" s="42">
        <v>46.219686162624825</v>
      </c>
    </row>
    <row r="50" spans="2:5" s="10" customFormat="1" ht="15.9" customHeight="1" x14ac:dyDescent="0.25">
      <c r="B50" s="40" t="s">
        <v>140</v>
      </c>
      <c r="C50" s="48">
        <v>701</v>
      </c>
      <c r="D50" s="48">
        <v>324</v>
      </c>
      <c r="E50" s="42">
        <v>46.219686162624825</v>
      </c>
    </row>
    <row r="51" spans="2:5" s="10" customFormat="1" ht="15.9" customHeight="1" x14ac:dyDescent="0.25">
      <c r="B51" s="40" t="s">
        <v>40</v>
      </c>
      <c r="C51" s="48">
        <v>44493</v>
      </c>
      <c r="D51" s="48">
        <v>460</v>
      </c>
      <c r="E51" s="42">
        <v>1.0338704964825929</v>
      </c>
    </row>
    <row r="52" spans="2:5" s="10" customFormat="1" ht="15.9" customHeight="1" x14ac:dyDescent="0.25">
      <c r="B52" s="40" t="s">
        <v>141</v>
      </c>
      <c r="C52" s="48">
        <v>11</v>
      </c>
      <c r="D52" s="48">
        <v>11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11</v>
      </c>
      <c r="D54" s="48">
        <v>11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2973</v>
      </c>
      <c r="D62" s="48">
        <v>75</v>
      </c>
      <c r="E62" s="42">
        <v>2.5227043390514634</v>
      </c>
    </row>
    <row r="63" spans="2:5" s="10" customFormat="1" ht="15.9" customHeight="1" x14ac:dyDescent="0.25">
      <c r="B63" s="40" t="s">
        <v>152</v>
      </c>
      <c r="C63" s="48">
        <v>94</v>
      </c>
      <c r="D63" s="48">
        <v>51</v>
      </c>
      <c r="E63" s="42">
        <v>54.255319148936167</v>
      </c>
    </row>
    <row r="64" spans="2:5" s="10" customFormat="1" ht="15.9" customHeight="1" x14ac:dyDescent="0.25">
      <c r="B64" s="40" t="s">
        <v>153</v>
      </c>
      <c r="C64" s="48">
        <v>2879</v>
      </c>
      <c r="D64" s="48">
        <v>24</v>
      </c>
      <c r="E64" s="42">
        <v>0.83362278568947545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41147</v>
      </c>
      <c r="D66" s="49">
        <v>222</v>
      </c>
      <c r="E66" s="42">
        <v>0.53952900575983664</v>
      </c>
    </row>
    <row r="67" spans="2:5" s="10" customFormat="1" ht="15.9" customHeight="1" x14ac:dyDescent="0.25">
      <c r="B67" s="40" t="s">
        <v>156</v>
      </c>
      <c r="C67" s="48">
        <v>41147</v>
      </c>
      <c r="D67" s="48">
        <v>222</v>
      </c>
      <c r="E67" s="42">
        <v>0.53952900575983664</v>
      </c>
    </row>
    <row r="68" spans="2:5" s="10" customFormat="1" ht="15.9" customHeight="1" x14ac:dyDescent="0.25">
      <c r="B68" s="40" t="s">
        <v>157</v>
      </c>
      <c r="C68" s="48">
        <v>269</v>
      </c>
      <c r="D68" s="48">
        <v>94</v>
      </c>
      <c r="E68" s="42">
        <v>34.944237918215613</v>
      </c>
    </row>
    <row r="69" spans="2:5" s="4" customFormat="1" ht="15.9" customHeight="1" x14ac:dyDescent="0.2">
      <c r="B69" s="40" t="s">
        <v>158</v>
      </c>
      <c r="C69" s="48">
        <v>57</v>
      </c>
      <c r="D69" s="48">
        <v>56</v>
      </c>
      <c r="E69" s="42">
        <v>98.245614035087712</v>
      </c>
    </row>
    <row r="70" spans="2:5" s="10" customFormat="1" ht="15.9" customHeight="1" x14ac:dyDescent="0.25">
      <c r="B70" s="40" t="s">
        <v>159</v>
      </c>
      <c r="C70" s="48">
        <v>175</v>
      </c>
      <c r="D70" s="48">
        <v>1</v>
      </c>
      <c r="E70" s="42">
        <v>0.5714285714285714</v>
      </c>
    </row>
    <row r="71" spans="2:5" s="10" customFormat="1" ht="15.9" customHeight="1" x14ac:dyDescent="0.25">
      <c r="B71" s="40" t="s">
        <v>160</v>
      </c>
      <c r="C71" s="49">
        <v>37</v>
      </c>
      <c r="D71" s="49">
        <v>37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93</v>
      </c>
      <c r="D78" s="48">
        <v>58</v>
      </c>
      <c r="E78" s="42">
        <v>62.365591397849464</v>
      </c>
    </row>
    <row r="79" spans="2:5" s="11" customFormat="1" ht="15.75" customHeight="1" x14ac:dyDescent="0.25">
      <c r="B79" s="40" t="s">
        <v>167</v>
      </c>
      <c r="C79" s="53">
        <v>93</v>
      </c>
      <c r="D79" s="53">
        <v>58</v>
      </c>
      <c r="E79" s="44">
        <v>62.365591397849464</v>
      </c>
    </row>
    <row r="80" spans="2:5" s="11" customFormat="1" ht="15.75" customHeight="1" x14ac:dyDescent="0.25">
      <c r="B80" s="40" t="s">
        <v>89</v>
      </c>
      <c r="C80" s="53">
        <v>7</v>
      </c>
      <c r="D80" s="53">
        <v>7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7</v>
      </c>
      <c r="D86" s="53">
        <v>7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7</v>
      </c>
      <c r="D87" s="53">
        <v>7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BD470D32-5527-4712-82B2-BB7408F656D0}"/>
    <hyperlink ref="D4" location="Şubat!A1" display="Şubat" xr:uid="{8128954A-3AA7-4DD0-98D0-A7A7B15F4EAD}"/>
    <hyperlink ref="E4" location="Mart!A1" display="Mart" xr:uid="{FE09E8CC-07D4-4204-BFAE-A4E5145ABF8C}"/>
    <hyperlink ref="C5" location="Nisan!A1" display="Nisan" xr:uid="{E170C185-127D-41E5-95A8-760101FBE34C}"/>
    <hyperlink ref="D5" location="Mayıs!A1" display="Mayıs" xr:uid="{A22F3DDA-27B2-47A9-BB61-E8A27108DE3F}"/>
    <hyperlink ref="E5" location="Haziran!A1" display="Haziran" xr:uid="{BD025AA2-EE7D-4620-922E-11827D476713}"/>
    <hyperlink ref="C6" location="Temmuz!A1" display="Temmuz" xr:uid="{A588DF71-7A0F-4D02-8E2D-AC2F004F22B6}"/>
    <hyperlink ref="D6" location="Ağustos!A1" display="Ağustos" xr:uid="{E8AAE5B6-4976-431B-B527-D290AB418621}"/>
    <hyperlink ref="E6" location="Eylül!A1" display="Eylül" xr:uid="{1E43E886-6513-4EA5-AB62-51E7A29D84F8}"/>
    <hyperlink ref="C7" location="Ekim!A1" display="Ekim" xr:uid="{5A81D803-A872-44A8-8F9A-22DB4D34D9B2}"/>
    <hyperlink ref="D7" location="Kasım!A1" display="Kasım" xr:uid="{3F443E82-8EDC-43F3-80CC-90D7767DA011}"/>
    <hyperlink ref="E7" location="Aralık!A1" display="Aralık" xr:uid="{9ACAE3F2-C5D6-4960-B1AA-CB1EBAACCE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47B5-0E3B-497A-A8E4-C12EE42E823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115039</v>
      </c>
      <c r="D10" s="27">
        <v>34867</v>
      </c>
      <c r="E10" s="28">
        <v>30.308851780700458</v>
      </c>
    </row>
    <row r="11" spans="2:7" s="5" customFormat="1" ht="15.75" customHeight="1" x14ac:dyDescent="0.2">
      <c r="B11" s="26" t="s">
        <v>5</v>
      </c>
      <c r="C11" s="27">
        <v>53801</v>
      </c>
      <c r="D11" s="27">
        <v>26927</v>
      </c>
      <c r="E11" s="29">
        <v>50.049255590044794</v>
      </c>
    </row>
    <row r="12" spans="2:7" s="5" customFormat="1" ht="15.75" customHeight="1" x14ac:dyDescent="0.2">
      <c r="B12" s="26" t="s">
        <v>6</v>
      </c>
      <c r="C12" s="27">
        <v>20476</v>
      </c>
      <c r="D12" s="27">
        <v>14135</v>
      </c>
      <c r="E12" s="29">
        <v>69.032037507325654</v>
      </c>
      <c r="G12" s="6"/>
    </row>
    <row r="13" spans="2:7" s="5" customFormat="1" ht="15.75" customHeight="1" x14ac:dyDescent="0.2">
      <c r="B13" s="26" t="s">
        <v>7</v>
      </c>
      <c r="C13" s="27">
        <v>18296</v>
      </c>
      <c r="D13" s="27">
        <v>13332</v>
      </c>
      <c r="E13" s="29">
        <v>72.868386532575428</v>
      </c>
    </row>
    <row r="14" spans="2:7" ht="15.75" customHeight="1" x14ac:dyDescent="0.2">
      <c r="B14" s="30" t="s">
        <v>8</v>
      </c>
      <c r="C14" s="31">
        <v>1618</v>
      </c>
      <c r="D14" s="31">
        <v>517</v>
      </c>
      <c r="E14" s="32">
        <v>31.953028430160689</v>
      </c>
    </row>
    <row r="15" spans="2:7" ht="15.75" customHeight="1" x14ac:dyDescent="0.2">
      <c r="B15" s="30" t="s">
        <v>9</v>
      </c>
      <c r="C15" s="31">
        <v>168</v>
      </c>
      <c r="D15" s="31">
        <v>122</v>
      </c>
      <c r="E15" s="32">
        <v>72.61904761904762</v>
      </c>
    </row>
    <row r="16" spans="2:7" ht="15.75" customHeight="1" x14ac:dyDescent="0.2">
      <c r="B16" s="30" t="s">
        <v>10</v>
      </c>
      <c r="C16" s="31">
        <v>15038</v>
      </c>
      <c r="D16" s="31">
        <v>11720</v>
      </c>
      <c r="E16" s="32">
        <v>77.935895730815261</v>
      </c>
    </row>
    <row r="17" spans="2:5" ht="15.75" customHeight="1" x14ac:dyDescent="0.2">
      <c r="B17" s="30" t="s">
        <v>11</v>
      </c>
      <c r="C17" s="31">
        <v>1472</v>
      </c>
      <c r="D17" s="31">
        <v>973</v>
      </c>
      <c r="E17" s="32">
        <v>66.10054347826086</v>
      </c>
    </row>
    <row r="18" spans="2:5" s="5" customFormat="1" ht="15.75" customHeight="1" x14ac:dyDescent="0.2">
      <c r="B18" s="26" t="s">
        <v>12</v>
      </c>
      <c r="C18" s="27">
        <v>2180</v>
      </c>
      <c r="D18" s="27">
        <v>803</v>
      </c>
      <c r="E18" s="29">
        <v>36.834862385321102</v>
      </c>
    </row>
    <row r="19" spans="2:5" ht="15.75" customHeight="1" x14ac:dyDescent="0.2">
      <c r="B19" s="30" t="s">
        <v>13</v>
      </c>
      <c r="C19" s="31">
        <v>1179</v>
      </c>
      <c r="D19" s="31">
        <v>184</v>
      </c>
      <c r="E19" s="32">
        <v>15.606446140797287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995</v>
      </c>
      <c r="D21" s="31">
        <v>619</v>
      </c>
      <c r="E21" s="32">
        <v>62.211055276381913</v>
      </c>
    </row>
    <row r="22" spans="2:5" s="4" customFormat="1" ht="15.75" customHeight="1" x14ac:dyDescent="0.2">
      <c r="B22" s="26" t="s">
        <v>16</v>
      </c>
      <c r="C22" s="27">
        <v>5471</v>
      </c>
      <c r="D22" s="27">
        <v>3799</v>
      </c>
      <c r="E22" s="28">
        <v>69.438859440687267</v>
      </c>
    </row>
    <row r="23" spans="2:5" s="8" customFormat="1" ht="15.75" customHeight="1" x14ac:dyDescent="0.2">
      <c r="B23" s="30" t="s">
        <v>17</v>
      </c>
      <c r="C23" s="31">
        <v>2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5469</v>
      </c>
      <c r="D24" s="31">
        <v>3799</v>
      </c>
      <c r="E24" s="33">
        <v>69.464253062717134</v>
      </c>
    </row>
    <row r="25" spans="2:5" s="4" customFormat="1" ht="15.75" customHeight="1" x14ac:dyDescent="0.2">
      <c r="B25" s="26" t="s">
        <v>19</v>
      </c>
      <c r="C25" s="27">
        <v>19917</v>
      </c>
      <c r="D25" s="27">
        <v>2714</v>
      </c>
      <c r="E25" s="28">
        <v>13.62655018326053</v>
      </c>
    </row>
    <row r="26" spans="2:5" s="4" customFormat="1" ht="15.75" customHeight="1" x14ac:dyDescent="0.2">
      <c r="B26" s="26" t="s">
        <v>20</v>
      </c>
      <c r="C26" s="27">
        <v>16620</v>
      </c>
      <c r="D26" s="27">
        <v>-513</v>
      </c>
      <c r="E26" s="28">
        <v>-3.0866425992779787</v>
      </c>
    </row>
    <row r="27" spans="2:5" s="8" customFormat="1" ht="15.75" customHeight="1" x14ac:dyDescent="0.2">
      <c r="B27" s="30" t="s">
        <v>21</v>
      </c>
      <c r="C27" s="31">
        <v>16513</v>
      </c>
      <c r="D27" s="31">
        <v>-620</v>
      </c>
      <c r="E27" s="33">
        <v>-3.7546175740325802</v>
      </c>
    </row>
    <row r="28" spans="2:5" s="8" customFormat="1" ht="15.75" customHeight="1" x14ac:dyDescent="0.2">
      <c r="B28" s="30" t="s">
        <v>22</v>
      </c>
      <c r="C28" s="31">
        <v>107</v>
      </c>
      <c r="D28" s="31">
        <v>107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2007</v>
      </c>
      <c r="D29" s="27">
        <v>2007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31</v>
      </c>
      <c r="D30" s="31">
        <v>31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1976</v>
      </c>
      <c r="D31" s="31">
        <v>1976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1290</v>
      </c>
      <c r="D36" s="27">
        <v>1220</v>
      </c>
      <c r="E36" s="29">
        <v>94.573643410852711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39</v>
      </c>
      <c r="D39" s="27">
        <v>39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39</v>
      </c>
      <c r="D40" s="31">
        <v>39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4048</v>
      </c>
      <c r="D43" s="27">
        <v>2833</v>
      </c>
      <c r="E43" s="28">
        <v>69.985177865612641</v>
      </c>
    </row>
    <row r="44" spans="2:5" s="4" customFormat="1" ht="15.75" customHeight="1" x14ac:dyDescent="0.2">
      <c r="B44" s="26" t="s">
        <v>38</v>
      </c>
      <c r="C44" s="27">
        <v>3732</v>
      </c>
      <c r="D44" s="27">
        <v>3396</v>
      </c>
      <c r="E44" s="28">
        <v>90.9967845659164</v>
      </c>
    </row>
    <row r="45" spans="2:5" s="4" customFormat="1" ht="15.75" customHeight="1" x14ac:dyDescent="0.2">
      <c r="B45" s="26" t="s">
        <v>39</v>
      </c>
      <c r="C45" s="27">
        <v>118</v>
      </c>
      <c r="D45" s="27">
        <v>11</v>
      </c>
      <c r="E45" s="28">
        <v>9.3220338983050848</v>
      </c>
    </row>
    <row r="46" spans="2:5" s="4" customFormat="1" ht="15.75" customHeight="1" x14ac:dyDescent="0.2">
      <c r="B46" s="26" t="s">
        <v>40</v>
      </c>
      <c r="C46" s="27">
        <v>61106</v>
      </c>
      <c r="D46" s="27">
        <v>7808</v>
      </c>
      <c r="E46" s="28">
        <v>12.777795961116748</v>
      </c>
    </row>
    <row r="47" spans="2:5" s="4" customFormat="1" ht="15.75" customHeight="1" x14ac:dyDescent="0.2">
      <c r="B47" s="26" t="s">
        <v>41</v>
      </c>
      <c r="C47" s="27">
        <v>2030</v>
      </c>
      <c r="D47" s="27">
        <v>2030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2030</v>
      </c>
      <c r="D48" s="31">
        <v>2030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10804</v>
      </c>
      <c r="D60" s="27">
        <v>837</v>
      </c>
      <c r="E60" s="28">
        <v>7.7471306923361727</v>
      </c>
    </row>
    <row r="61" spans="2:5" s="4" customFormat="1" ht="15.75" customHeight="1" x14ac:dyDescent="0.2">
      <c r="B61" s="26" t="s">
        <v>56</v>
      </c>
      <c r="C61" s="27">
        <v>697</v>
      </c>
      <c r="D61" s="27">
        <v>647</v>
      </c>
      <c r="E61" s="28">
        <v>92.826398852223818</v>
      </c>
    </row>
    <row r="62" spans="2:5" s="8" customFormat="1" ht="15.75" customHeight="1" x14ac:dyDescent="0.2">
      <c r="B62" s="30" t="s">
        <v>57</v>
      </c>
      <c r="C62" s="31">
        <v>562</v>
      </c>
      <c r="D62" s="31">
        <v>562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80</v>
      </c>
      <c r="D63" s="31">
        <v>30</v>
      </c>
      <c r="E63" s="33">
        <v>37.5</v>
      </c>
    </row>
    <row r="64" spans="2:5" s="8" customFormat="1" ht="15.75" customHeight="1" x14ac:dyDescent="0.2">
      <c r="B64" s="30" t="s">
        <v>59</v>
      </c>
      <c r="C64" s="31">
        <v>55</v>
      </c>
      <c r="D64" s="31">
        <v>55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10107</v>
      </c>
      <c r="D65" s="27">
        <v>190</v>
      </c>
      <c r="E65" s="28">
        <v>1.8798852280597607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10082</v>
      </c>
      <c r="D67" s="31">
        <v>168</v>
      </c>
      <c r="E67" s="33">
        <v>1.6663360444356279</v>
      </c>
    </row>
    <row r="68" spans="2:5" s="8" customFormat="1" ht="15.75" customHeight="1" x14ac:dyDescent="0.2">
      <c r="B68" s="30" t="s">
        <v>63</v>
      </c>
      <c r="C68" s="31">
        <v>25</v>
      </c>
      <c r="D68" s="31">
        <v>22</v>
      </c>
      <c r="E68" s="33">
        <v>88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45267</v>
      </c>
      <c r="D70" s="27">
        <v>2524</v>
      </c>
      <c r="E70" s="28">
        <v>5.5758057746261072</v>
      </c>
    </row>
    <row r="71" spans="2:5" s="8" customFormat="1" ht="15.75" customHeight="1" x14ac:dyDescent="0.2">
      <c r="B71" s="34" t="s">
        <v>66</v>
      </c>
      <c r="C71" s="35">
        <v>153</v>
      </c>
      <c r="D71" s="35">
        <v>149</v>
      </c>
      <c r="E71" s="33">
        <v>97.385620915032675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1209</v>
      </c>
      <c r="D73" s="35">
        <v>262</v>
      </c>
      <c r="E73" s="33">
        <v>21.670802315963606</v>
      </c>
    </row>
    <row r="74" spans="2:5" s="8" customFormat="1" ht="15.75" customHeight="1" x14ac:dyDescent="0.2">
      <c r="B74" s="34" t="s">
        <v>69</v>
      </c>
      <c r="C74" s="35">
        <v>26563</v>
      </c>
      <c r="D74" s="35">
        <v>282</v>
      </c>
      <c r="E74" s="33">
        <v>1.0616270752550541</v>
      </c>
    </row>
    <row r="75" spans="2:5" s="8" customFormat="1" ht="15.75" customHeight="1" x14ac:dyDescent="0.2">
      <c r="B75" s="34" t="s">
        <v>70</v>
      </c>
      <c r="C75" s="35">
        <v>14864</v>
      </c>
      <c r="D75" s="35">
        <v>1182</v>
      </c>
      <c r="E75" s="33">
        <v>7.9520990312163615</v>
      </c>
    </row>
    <row r="76" spans="2:5" s="8" customFormat="1" ht="15.75" customHeight="1" x14ac:dyDescent="0.2">
      <c r="B76" s="34" t="s">
        <v>71</v>
      </c>
      <c r="C76" s="35">
        <v>2478</v>
      </c>
      <c r="D76" s="35">
        <v>649</v>
      </c>
      <c r="E76" s="33">
        <v>26.190476190476193</v>
      </c>
    </row>
    <row r="77" spans="2:5" s="5" customFormat="1" ht="15.75" customHeight="1" x14ac:dyDescent="0.2">
      <c r="B77" s="26" t="s">
        <v>72</v>
      </c>
      <c r="C77" s="27">
        <v>6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6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2998</v>
      </c>
      <c r="D86" s="27">
        <v>2416</v>
      </c>
      <c r="E86" s="28">
        <v>80.587058038692462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54</v>
      </c>
      <c r="D89" s="31">
        <v>54</v>
      </c>
      <c r="E89" s="33">
        <v>100</v>
      </c>
    </row>
    <row r="90" spans="2:5" ht="15.75" customHeight="1" x14ac:dyDescent="0.2">
      <c r="B90" s="30" t="s">
        <v>85</v>
      </c>
      <c r="C90" s="31">
        <v>850</v>
      </c>
      <c r="D90" s="31">
        <v>819</v>
      </c>
      <c r="E90" s="33">
        <v>96.35294117647058</v>
      </c>
    </row>
    <row r="91" spans="2:5" ht="15.75" customHeight="1" x14ac:dyDescent="0.2">
      <c r="B91" s="30" t="s">
        <v>86</v>
      </c>
      <c r="C91" s="31">
        <v>266</v>
      </c>
      <c r="D91" s="31">
        <v>266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1828</v>
      </c>
      <c r="D93" s="31">
        <v>1277</v>
      </c>
      <c r="E93" s="33">
        <v>69.857768052516406</v>
      </c>
    </row>
    <row r="94" spans="2:5" s="5" customFormat="1" ht="15.75" customHeight="1" x14ac:dyDescent="0.2">
      <c r="B94" s="26" t="s">
        <v>89</v>
      </c>
      <c r="C94" s="27">
        <v>132</v>
      </c>
      <c r="D94" s="27">
        <v>132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124</v>
      </c>
      <c r="D95" s="27">
        <v>124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124</v>
      </c>
      <c r="D99" s="31">
        <v>124</v>
      </c>
      <c r="E99" s="38">
        <v>100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8</v>
      </c>
      <c r="D101" s="27">
        <v>8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6ADDF5BD-B59A-4DB6-935E-A3AB6A389990}"/>
    <hyperlink ref="D4" location="Şubat!A1" display="Şubat" xr:uid="{A5062E13-01AD-471C-8BF8-AD50ABFB491C}"/>
    <hyperlink ref="E4" location="Mart!A1" display="Mart" xr:uid="{D55A3EEB-F0C4-4CE2-AF08-5D62523AEAF9}"/>
    <hyperlink ref="C5" location="Nisan!A1" display="Nisan" xr:uid="{15EF5995-0439-4635-BAE8-FAE69A0A48EC}"/>
    <hyperlink ref="D5" location="Mayıs!A1" display="Mayıs" xr:uid="{FDE37E00-0CCD-4D90-AD49-B5AFF1819899}"/>
    <hyperlink ref="E5" location="Haziran!A1" display="Haziran" xr:uid="{2ADC1131-BEFA-40A3-B914-A3AC6213CAB0}"/>
    <hyperlink ref="C6" location="Temmuz!A1" display="Temmuz" xr:uid="{7D030FFD-691D-45EE-90CA-C0CA7D18FA53}"/>
    <hyperlink ref="D6" location="Ağustos!A1" display="Ağustos" xr:uid="{309B30C9-EED9-4104-A229-B9ED82CD728B}"/>
    <hyperlink ref="E6" location="Eylül!A1" display="Eylül" xr:uid="{444A52A6-5EC6-47AC-B2CE-624EAE9A7346}"/>
    <hyperlink ref="C7" location="Ekim!A1" display="Ekim" xr:uid="{39541F71-14C2-468C-A0AC-88B5BADE276A}"/>
    <hyperlink ref="D7" location="Kasım!A1" display="Kasım" xr:uid="{7D98AB4D-84BC-409E-B5C7-5B38E8FB5DCB}"/>
    <hyperlink ref="E7" location="Aralık!A1" display="Aralık" xr:uid="{8D42478F-E2BA-4DC5-A046-9DEB9EE092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1FBC-5274-4EF1-9B30-38C6258843B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111038</v>
      </c>
      <c r="D10" s="27">
        <v>31031</v>
      </c>
      <c r="E10" s="28">
        <v>27.946288657936925</v>
      </c>
    </row>
    <row r="11" spans="2:7" s="5" customFormat="1" ht="15.75" customHeight="1" x14ac:dyDescent="0.2">
      <c r="B11" s="26" t="s">
        <v>5</v>
      </c>
      <c r="C11" s="27">
        <v>50495</v>
      </c>
      <c r="D11" s="27">
        <v>23770</v>
      </c>
      <c r="E11" s="29">
        <v>47.073967719576196</v>
      </c>
    </row>
    <row r="12" spans="2:7" s="5" customFormat="1" ht="15.75" customHeight="1" x14ac:dyDescent="0.2">
      <c r="B12" s="26" t="s">
        <v>6</v>
      </c>
      <c r="C12" s="27">
        <v>18351</v>
      </c>
      <c r="D12" s="27">
        <v>12223</v>
      </c>
      <c r="E12" s="29">
        <v>66.606724429186428</v>
      </c>
      <c r="G12" s="6"/>
    </row>
    <row r="13" spans="2:7" s="5" customFormat="1" ht="15.75" customHeight="1" x14ac:dyDescent="0.2">
      <c r="B13" s="26" t="s">
        <v>7</v>
      </c>
      <c r="C13" s="27">
        <v>16428</v>
      </c>
      <c r="D13" s="27">
        <v>11576</v>
      </c>
      <c r="E13" s="29">
        <v>70.465059654248847</v>
      </c>
    </row>
    <row r="14" spans="2:7" ht="15.75" customHeight="1" x14ac:dyDescent="0.2">
      <c r="B14" s="30" t="s">
        <v>8</v>
      </c>
      <c r="C14" s="31">
        <v>1619</v>
      </c>
      <c r="D14" s="31">
        <v>504</v>
      </c>
      <c r="E14" s="32">
        <v>31.130327362569489</v>
      </c>
    </row>
    <row r="15" spans="2:7" ht="15.75" customHeight="1" x14ac:dyDescent="0.2">
      <c r="B15" s="30" t="s">
        <v>9</v>
      </c>
      <c r="C15" s="31">
        <v>165</v>
      </c>
      <c r="D15" s="31">
        <v>118</v>
      </c>
      <c r="E15" s="32">
        <v>71.515151515151516</v>
      </c>
    </row>
    <row r="16" spans="2:7" ht="15.75" customHeight="1" x14ac:dyDescent="0.2">
      <c r="B16" s="30" t="s">
        <v>10</v>
      </c>
      <c r="C16" s="31">
        <v>13461</v>
      </c>
      <c r="D16" s="31">
        <v>10222</v>
      </c>
      <c r="E16" s="32">
        <v>75.937894658643486</v>
      </c>
    </row>
    <row r="17" spans="2:5" ht="15.75" customHeight="1" x14ac:dyDescent="0.2">
      <c r="B17" s="30" t="s">
        <v>11</v>
      </c>
      <c r="C17" s="31">
        <v>1183</v>
      </c>
      <c r="D17" s="31">
        <v>732</v>
      </c>
      <c r="E17" s="32">
        <v>61.876584953508029</v>
      </c>
    </row>
    <row r="18" spans="2:5" s="5" customFormat="1" ht="15.75" customHeight="1" x14ac:dyDescent="0.2">
      <c r="B18" s="26" t="s">
        <v>12</v>
      </c>
      <c r="C18" s="27">
        <v>1923</v>
      </c>
      <c r="D18" s="27">
        <v>647</v>
      </c>
      <c r="E18" s="29">
        <v>33.645345813832556</v>
      </c>
    </row>
    <row r="19" spans="2:5" ht="15.75" customHeight="1" x14ac:dyDescent="0.2">
      <c r="B19" s="30" t="s">
        <v>13</v>
      </c>
      <c r="C19" s="31">
        <v>1175</v>
      </c>
      <c r="D19" s="31">
        <v>181</v>
      </c>
      <c r="E19" s="32">
        <v>15.404255319148936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742</v>
      </c>
      <c r="D21" s="31">
        <v>466</v>
      </c>
      <c r="E21" s="32">
        <v>62.803234501347703</v>
      </c>
    </row>
    <row r="22" spans="2:5" s="4" customFormat="1" ht="15.75" customHeight="1" x14ac:dyDescent="0.2">
      <c r="B22" s="26" t="s">
        <v>16</v>
      </c>
      <c r="C22" s="27">
        <v>5447</v>
      </c>
      <c r="D22" s="27">
        <v>3665</v>
      </c>
      <c r="E22" s="28">
        <v>67.284743895722414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5446</v>
      </c>
      <c r="D24" s="31">
        <v>3665</v>
      </c>
      <c r="E24" s="33">
        <v>67.297098788101366</v>
      </c>
    </row>
    <row r="25" spans="2:5" s="4" customFormat="1" ht="15.75" customHeight="1" x14ac:dyDescent="0.2">
      <c r="B25" s="26" t="s">
        <v>19</v>
      </c>
      <c r="C25" s="27">
        <v>19394</v>
      </c>
      <c r="D25" s="27">
        <v>2223</v>
      </c>
      <c r="E25" s="28">
        <v>11.462307930287718</v>
      </c>
    </row>
    <row r="26" spans="2:5" s="4" customFormat="1" ht="15.75" customHeight="1" x14ac:dyDescent="0.2">
      <c r="B26" s="26" t="s">
        <v>20</v>
      </c>
      <c r="C26" s="27">
        <v>16442</v>
      </c>
      <c r="D26" s="27">
        <v>-658</v>
      </c>
      <c r="E26" s="28">
        <v>-4.0019462352511859</v>
      </c>
    </row>
    <row r="27" spans="2:5" s="8" customFormat="1" ht="15.75" customHeight="1" x14ac:dyDescent="0.2">
      <c r="B27" s="30" t="s">
        <v>21</v>
      </c>
      <c r="C27" s="31">
        <v>16351</v>
      </c>
      <c r="D27" s="31">
        <v>-749</v>
      </c>
      <c r="E27" s="33">
        <v>-4.5807595865696289</v>
      </c>
    </row>
    <row r="28" spans="2:5" s="8" customFormat="1" ht="15.75" customHeight="1" x14ac:dyDescent="0.2">
      <c r="B28" s="30" t="s">
        <v>22</v>
      </c>
      <c r="C28" s="31">
        <v>91</v>
      </c>
      <c r="D28" s="31">
        <v>91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1779</v>
      </c>
      <c r="D29" s="27">
        <v>1779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21</v>
      </c>
      <c r="D30" s="31">
        <v>21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1758</v>
      </c>
      <c r="D31" s="31">
        <v>1758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1173</v>
      </c>
      <c r="D36" s="27">
        <v>1102</v>
      </c>
      <c r="E36" s="29">
        <v>93.947144075021313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39</v>
      </c>
      <c r="D39" s="27">
        <v>39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39</v>
      </c>
      <c r="D40" s="31">
        <v>39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3757</v>
      </c>
      <c r="D43" s="27">
        <v>2558</v>
      </c>
      <c r="E43" s="28">
        <v>68.086239020495071</v>
      </c>
    </row>
    <row r="44" spans="2:5" s="4" customFormat="1" ht="15.75" customHeight="1" x14ac:dyDescent="0.2">
      <c r="B44" s="26" t="s">
        <v>38</v>
      </c>
      <c r="C44" s="27">
        <v>3389</v>
      </c>
      <c r="D44" s="27">
        <v>3051</v>
      </c>
      <c r="E44" s="28">
        <v>90.026556506344065</v>
      </c>
    </row>
    <row r="45" spans="2:5" s="4" customFormat="1" ht="15.75" customHeight="1" x14ac:dyDescent="0.2">
      <c r="B45" s="26" t="s">
        <v>39</v>
      </c>
      <c r="C45" s="27">
        <v>118</v>
      </c>
      <c r="D45" s="27">
        <v>11</v>
      </c>
      <c r="E45" s="28">
        <v>9.3220338983050848</v>
      </c>
    </row>
    <row r="46" spans="2:5" s="4" customFormat="1" ht="15.75" customHeight="1" x14ac:dyDescent="0.2">
      <c r="B46" s="26" t="s">
        <v>40</v>
      </c>
      <c r="C46" s="27">
        <v>60423</v>
      </c>
      <c r="D46" s="27">
        <v>7141</v>
      </c>
      <c r="E46" s="28">
        <v>11.818347318074244</v>
      </c>
    </row>
    <row r="47" spans="2:5" s="4" customFormat="1" ht="15.75" customHeight="1" x14ac:dyDescent="0.2">
      <c r="B47" s="26" t="s">
        <v>41</v>
      </c>
      <c r="C47" s="27">
        <v>2026</v>
      </c>
      <c r="D47" s="27">
        <v>2026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2026</v>
      </c>
      <c r="D48" s="31">
        <v>2026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10728</v>
      </c>
      <c r="D60" s="27">
        <v>753</v>
      </c>
      <c r="E60" s="28">
        <v>7.019015659955258</v>
      </c>
    </row>
    <row r="61" spans="2:5" s="4" customFormat="1" ht="15.75" customHeight="1" x14ac:dyDescent="0.2">
      <c r="B61" s="26" t="s">
        <v>56</v>
      </c>
      <c r="C61" s="27">
        <v>631</v>
      </c>
      <c r="D61" s="27">
        <v>580</v>
      </c>
      <c r="E61" s="28">
        <v>91.917591125198101</v>
      </c>
    </row>
    <row r="62" spans="2:5" s="8" customFormat="1" ht="15.75" customHeight="1" x14ac:dyDescent="0.2">
      <c r="B62" s="30" t="s">
        <v>57</v>
      </c>
      <c r="C62" s="31">
        <v>508</v>
      </c>
      <c r="D62" s="31">
        <v>508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79</v>
      </c>
      <c r="D63" s="31">
        <v>28</v>
      </c>
      <c r="E63" s="33">
        <v>35.443037974683541</v>
      </c>
    </row>
    <row r="64" spans="2:5" s="8" customFormat="1" ht="15.75" customHeight="1" x14ac:dyDescent="0.2">
      <c r="B64" s="30" t="s">
        <v>59</v>
      </c>
      <c r="C64" s="31">
        <v>44</v>
      </c>
      <c r="D64" s="31">
        <v>44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10097</v>
      </c>
      <c r="D65" s="27">
        <v>173</v>
      </c>
      <c r="E65" s="28">
        <v>1.7133802119441419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10073</v>
      </c>
      <c r="D67" s="31">
        <v>152</v>
      </c>
      <c r="E67" s="33">
        <v>1.5089844137794102</v>
      </c>
    </row>
    <row r="68" spans="2:5" s="8" customFormat="1" ht="15.75" customHeight="1" x14ac:dyDescent="0.2">
      <c r="B68" s="30" t="s">
        <v>63</v>
      </c>
      <c r="C68" s="31">
        <v>24</v>
      </c>
      <c r="D68" s="31">
        <v>21</v>
      </c>
      <c r="E68" s="33">
        <v>87.5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44929</v>
      </c>
      <c r="D70" s="27">
        <v>2215</v>
      </c>
      <c r="E70" s="28">
        <v>4.9300006677201811</v>
      </c>
    </row>
    <row r="71" spans="2:5" s="8" customFormat="1" ht="15.75" customHeight="1" x14ac:dyDescent="0.2">
      <c r="B71" s="34" t="s">
        <v>66</v>
      </c>
      <c r="C71" s="35">
        <v>131</v>
      </c>
      <c r="D71" s="35">
        <v>127</v>
      </c>
      <c r="E71" s="33">
        <v>96.946564885496173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1208</v>
      </c>
      <c r="D73" s="35">
        <v>245</v>
      </c>
      <c r="E73" s="33">
        <v>20.281456953642383</v>
      </c>
    </row>
    <row r="74" spans="2:5" s="8" customFormat="1" ht="15.75" customHeight="1" x14ac:dyDescent="0.2">
      <c r="B74" s="34" t="s">
        <v>69</v>
      </c>
      <c r="C74" s="35">
        <v>26502</v>
      </c>
      <c r="D74" s="35">
        <v>245</v>
      </c>
      <c r="E74" s="33">
        <v>0.92445853143159007</v>
      </c>
    </row>
    <row r="75" spans="2:5" s="8" customFormat="1" ht="15.75" customHeight="1" x14ac:dyDescent="0.2">
      <c r="B75" s="34" t="s">
        <v>70</v>
      </c>
      <c r="C75" s="35">
        <v>14689</v>
      </c>
      <c r="D75" s="35">
        <v>1015</v>
      </c>
      <c r="E75" s="33">
        <v>6.9099326026278165</v>
      </c>
    </row>
    <row r="76" spans="2:5" s="8" customFormat="1" ht="15.75" customHeight="1" x14ac:dyDescent="0.2">
      <c r="B76" s="34" t="s">
        <v>71</v>
      </c>
      <c r="C76" s="35">
        <v>2399</v>
      </c>
      <c r="D76" s="35">
        <v>583</v>
      </c>
      <c r="E76" s="33">
        <v>24.301792413505627</v>
      </c>
    </row>
    <row r="77" spans="2:5" s="5" customFormat="1" ht="15.75" customHeight="1" x14ac:dyDescent="0.2">
      <c r="B77" s="26" t="s">
        <v>72</v>
      </c>
      <c r="C77" s="27">
        <v>6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6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2733</v>
      </c>
      <c r="D86" s="27">
        <v>2146</v>
      </c>
      <c r="E86" s="28">
        <v>78.521770947676544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50</v>
      </c>
      <c r="D89" s="31">
        <v>50</v>
      </c>
      <c r="E89" s="33">
        <v>100</v>
      </c>
    </row>
    <row r="90" spans="2:5" ht="15.75" customHeight="1" x14ac:dyDescent="0.2">
      <c r="B90" s="30" t="s">
        <v>85</v>
      </c>
      <c r="C90" s="31">
        <v>771</v>
      </c>
      <c r="D90" s="31">
        <v>734</v>
      </c>
      <c r="E90" s="33">
        <v>95.201037613488964</v>
      </c>
    </row>
    <row r="91" spans="2:5" ht="15.75" customHeight="1" x14ac:dyDescent="0.2">
      <c r="B91" s="30" t="s">
        <v>86</v>
      </c>
      <c r="C91" s="31">
        <v>258</v>
      </c>
      <c r="D91" s="31">
        <v>258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1654</v>
      </c>
      <c r="D93" s="31">
        <v>1104</v>
      </c>
      <c r="E93" s="33">
        <v>66.747279322853686</v>
      </c>
    </row>
    <row r="94" spans="2:5" s="5" customFormat="1" ht="15.75" customHeight="1" x14ac:dyDescent="0.2">
      <c r="B94" s="26" t="s">
        <v>89</v>
      </c>
      <c r="C94" s="27">
        <v>120</v>
      </c>
      <c r="D94" s="27">
        <v>120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113</v>
      </c>
      <c r="D95" s="27">
        <v>113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113</v>
      </c>
      <c r="D99" s="31">
        <v>113</v>
      </c>
      <c r="E99" s="38">
        <v>100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C9F4D16-9D00-409F-8D22-404A42DC4F91}"/>
    <hyperlink ref="D4" location="Şubat!A1" display="Şubat" xr:uid="{DA4D4A05-1B24-42E7-8025-DD6311F68A5C}"/>
    <hyperlink ref="E4" location="Mart!A1" display="Mart" xr:uid="{245A0583-0DDA-4458-B72F-F67489654930}"/>
    <hyperlink ref="C5" location="Nisan!A1" display="Nisan" xr:uid="{CAF9DA69-AB1A-4D7F-A714-00085DCC36F7}"/>
    <hyperlink ref="D5" location="Mayıs!A1" display="Mayıs" xr:uid="{2048B34D-A161-41A8-887D-708B419B99A3}"/>
    <hyperlink ref="E5" location="Haziran!A1" display="Haziran" xr:uid="{49346ADF-19DA-4324-BC93-24BB5E71AD25}"/>
    <hyperlink ref="C6" location="Temmuz!A1" display="Temmuz" xr:uid="{507E2440-C85B-4D7D-A476-788851061118}"/>
    <hyperlink ref="D6" location="Ağustos!A1" display="Ağustos" xr:uid="{128CCF79-4B12-4783-AC05-C68D7E419A10}"/>
    <hyperlink ref="E6" location="Eylül!A1" display="Eylül" xr:uid="{EE0AF552-E01C-4857-BB47-82490B712AA3}"/>
    <hyperlink ref="C7" location="Ekim!A1" display="Ekim" xr:uid="{FC87AE5F-0BF2-4759-9B4A-A92CDE51AE31}"/>
    <hyperlink ref="D7" location="Kasım!A1" display="Kasım" xr:uid="{5ADB3177-F8F4-41A9-A1F1-319CFEFE3EF5}"/>
    <hyperlink ref="E7" location="Aralık!A1" display="Aralık" xr:uid="{F576DEA3-2DB5-4216-9E29-EEABE41707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9EF4-F189-44E3-B17E-22FCB6639CC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107164</v>
      </c>
      <c r="D10" s="27">
        <v>27795</v>
      </c>
      <c r="E10" s="28">
        <v>25.936881788660372</v>
      </c>
    </row>
    <row r="11" spans="2:7" s="5" customFormat="1" ht="15.75" customHeight="1" x14ac:dyDescent="0.2">
      <c r="B11" s="26" t="s">
        <v>5</v>
      </c>
      <c r="C11" s="27">
        <v>47828</v>
      </c>
      <c r="D11" s="27">
        <v>21029</v>
      </c>
      <c r="E11" s="29">
        <v>43.967968553985116</v>
      </c>
    </row>
    <row r="12" spans="2:7" s="5" customFormat="1" ht="15.75" customHeight="1" x14ac:dyDescent="0.2">
      <c r="B12" s="26" t="s">
        <v>6</v>
      </c>
      <c r="C12" s="27">
        <v>16665</v>
      </c>
      <c r="D12" s="27">
        <v>10545</v>
      </c>
      <c r="E12" s="29">
        <v>63.276327632763277</v>
      </c>
      <c r="G12" s="6"/>
    </row>
    <row r="13" spans="2:7" s="5" customFormat="1" ht="15.75" customHeight="1" x14ac:dyDescent="0.2">
      <c r="B13" s="26" t="s">
        <v>7</v>
      </c>
      <c r="C13" s="27">
        <v>14733</v>
      </c>
      <c r="D13" s="27">
        <v>9912</v>
      </c>
      <c r="E13" s="29">
        <v>67.277540215841995</v>
      </c>
    </row>
    <row r="14" spans="2:7" ht="15.75" customHeight="1" x14ac:dyDescent="0.2">
      <c r="B14" s="30" t="s">
        <v>8</v>
      </c>
      <c r="C14" s="31">
        <v>1630</v>
      </c>
      <c r="D14" s="31">
        <v>502</v>
      </c>
      <c r="E14" s="32">
        <v>30.79754601226994</v>
      </c>
    </row>
    <row r="15" spans="2:7" ht="15.75" customHeight="1" x14ac:dyDescent="0.2">
      <c r="B15" s="30" t="s">
        <v>9</v>
      </c>
      <c r="C15" s="31">
        <v>163</v>
      </c>
      <c r="D15" s="31">
        <v>116</v>
      </c>
      <c r="E15" s="32">
        <v>71.165644171779135</v>
      </c>
    </row>
    <row r="16" spans="2:7" ht="15.75" customHeight="1" x14ac:dyDescent="0.2">
      <c r="B16" s="30" t="s">
        <v>10</v>
      </c>
      <c r="C16" s="31">
        <v>11784</v>
      </c>
      <c r="D16" s="31">
        <v>8572</v>
      </c>
      <c r="E16" s="32">
        <v>72.742701968771215</v>
      </c>
    </row>
    <row r="17" spans="2:5" ht="15.75" customHeight="1" x14ac:dyDescent="0.2">
      <c r="B17" s="30" t="s">
        <v>11</v>
      </c>
      <c r="C17" s="31">
        <v>1156</v>
      </c>
      <c r="D17" s="31">
        <v>722</v>
      </c>
      <c r="E17" s="32">
        <v>62.456747404844293</v>
      </c>
    </row>
    <row r="18" spans="2:5" s="5" customFormat="1" ht="15.75" customHeight="1" x14ac:dyDescent="0.2">
      <c r="B18" s="26" t="s">
        <v>12</v>
      </c>
      <c r="C18" s="27">
        <v>1932</v>
      </c>
      <c r="D18" s="27">
        <v>633</v>
      </c>
      <c r="E18" s="29">
        <v>32.763975155279503</v>
      </c>
    </row>
    <row r="19" spans="2:5" ht="15.75" customHeight="1" x14ac:dyDescent="0.2">
      <c r="B19" s="30" t="s">
        <v>13</v>
      </c>
      <c r="C19" s="31">
        <v>1175</v>
      </c>
      <c r="D19" s="31">
        <v>179</v>
      </c>
      <c r="E19" s="32">
        <v>15.23404255319149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751</v>
      </c>
      <c r="D21" s="31">
        <v>454</v>
      </c>
      <c r="E21" s="32">
        <v>60.452729693741681</v>
      </c>
    </row>
    <row r="22" spans="2:5" s="4" customFormat="1" ht="15.75" customHeight="1" x14ac:dyDescent="0.2">
      <c r="B22" s="26" t="s">
        <v>16</v>
      </c>
      <c r="C22" s="27">
        <v>5436</v>
      </c>
      <c r="D22" s="27">
        <v>3526</v>
      </c>
      <c r="E22" s="28">
        <v>64.863870493009571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5435</v>
      </c>
      <c r="D24" s="31">
        <v>3526</v>
      </c>
      <c r="E24" s="33">
        <v>64.875804967801287</v>
      </c>
    </row>
    <row r="25" spans="2:5" s="4" customFormat="1" ht="15.75" customHeight="1" x14ac:dyDescent="0.2">
      <c r="B25" s="26" t="s">
        <v>19</v>
      </c>
      <c r="C25" s="27">
        <v>19088</v>
      </c>
      <c r="D25" s="27">
        <v>1900</v>
      </c>
      <c r="E25" s="28">
        <v>9.9538977367979875</v>
      </c>
    </row>
    <row r="26" spans="2:5" s="4" customFormat="1" ht="15.75" customHeight="1" x14ac:dyDescent="0.2">
      <c r="B26" s="26" t="s">
        <v>20</v>
      </c>
      <c r="C26" s="27">
        <v>16482</v>
      </c>
      <c r="D26" s="27">
        <v>-634</v>
      </c>
      <c r="E26" s="28">
        <v>-3.8466205557577968</v>
      </c>
    </row>
    <row r="27" spans="2:5" s="8" customFormat="1" ht="15.75" customHeight="1" x14ac:dyDescent="0.2">
      <c r="B27" s="30" t="s">
        <v>21</v>
      </c>
      <c r="C27" s="31">
        <v>16396</v>
      </c>
      <c r="D27" s="31">
        <v>-720</v>
      </c>
      <c r="E27" s="33">
        <v>-4.3913149548670409</v>
      </c>
    </row>
    <row r="28" spans="2:5" s="8" customFormat="1" ht="15.75" customHeight="1" x14ac:dyDescent="0.2">
      <c r="B28" s="30" t="s">
        <v>22</v>
      </c>
      <c r="C28" s="31">
        <v>86</v>
      </c>
      <c r="D28" s="31">
        <v>86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1573</v>
      </c>
      <c r="D29" s="27">
        <v>1573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17</v>
      </c>
      <c r="D30" s="31">
        <v>17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1556</v>
      </c>
      <c r="D31" s="31">
        <v>1556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1033</v>
      </c>
      <c r="D36" s="27">
        <v>961</v>
      </c>
      <c r="E36" s="29">
        <v>93.030009680542108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39</v>
      </c>
      <c r="D39" s="27">
        <v>39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39</v>
      </c>
      <c r="D40" s="31">
        <v>39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3383</v>
      </c>
      <c r="D43" s="27">
        <v>2245</v>
      </c>
      <c r="E43" s="28">
        <v>66.361217853975759</v>
      </c>
    </row>
    <row r="44" spans="2:5" s="4" customFormat="1" ht="15.75" customHeight="1" x14ac:dyDescent="0.2">
      <c r="B44" s="26" t="s">
        <v>38</v>
      </c>
      <c r="C44" s="27">
        <v>3098</v>
      </c>
      <c r="D44" s="27">
        <v>2763</v>
      </c>
      <c r="E44" s="28">
        <v>89.186571981923819</v>
      </c>
    </row>
    <row r="45" spans="2:5" s="4" customFormat="1" ht="15.75" customHeight="1" x14ac:dyDescent="0.2">
      <c r="B45" s="26" t="s">
        <v>39</v>
      </c>
      <c r="C45" s="27">
        <v>119</v>
      </c>
      <c r="D45" s="27">
        <v>11</v>
      </c>
      <c r="E45" s="28">
        <v>9.2436974789915975</v>
      </c>
    </row>
    <row r="46" spans="2:5" s="4" customFormat="1" ht="15.75" customHeight="1" x14ac:dyDescent="0.2">
      <c r="B46" s="26" t="s">
        <v>40</v>
      </c>
      <c r="C46" s="27">
        <v>59226</v>
      </c>
      <c r="D46" s="27">
        <v>6656</v>
      </c>
      <c r="E46" s="28">
        <v>11.238307500084423</v>
      </c>
    </row>
    <row r="47" spans="2:5" s="4" customFormat="1" ht="15.75" customHeight="1" x14ac:dyDescent="0.2">
      <c r="B47" s="26" t="s">
        <v>41</v>
      </c>
      <c r="C47" s="27">
        <v>2023</v>
      </c>
      <c r="D47" s="27">
        <v>2023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2023</v>
      </c>
      <c r="D48" s="31">
        <v>2023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10632</v>
      </c>
      <c r="D60" s="27">
        <v>686</v>
      </c>
      <c r="E60" s="28">
        <v>6.45221971407073</v>
      </c>
    </row>
    <row r="61" spans="2:5" s="4" customFormat="1" ht="15.75" customHeight="1" x14ac:dyDescent="0.2">
      <c r="B61" s="26" t="s">
        <v>56</v>
      </c>
      <c r="C61" s="27">
        <v>576</v>
      </c>
      <c r="D61" s="27">
        <v>525</v>
      </c>
      <c r="E61" s="28">
        <v>91.145833333333343</v>
      </c>
    </row>
    <row r="62" spans="2:5" s="8" customFormat="1" ht="15.75" customHeight="1" x14ac:dyDescent="0.2">
      <c r="B62" s="30" t="s">
        <v>57</v>
      </c>
      <c r="C62" s="31">
        <v>454</v>
      </c>
      <c r="D62" s="31">
        <v>454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78</v>
      </c>
      <c r="D63" s="31">
        <v>27</v>
      </c>
      <c r="E63" s="33">
        <v>34.615384615384613</v>
      </c>
    </row>
    <row r="64" spans="2:5" s="8" customFormat="1" ht="15.75" customHeight="1" x14ac:dyDescent="0.2">
      <c r="B64" s="30" t="s">
        <v>59</v>
      </c>
      <c r="C64" s="31">
        <v>44</v>
      </c>
      <c r="D64" s="31">
        <v>44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10056</v>
      </c>
      <c r="D65" s="27">
        <v>161</v>
      </c>
      <c r="E65" s="28">
        <v>1.6010342084327764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10033</v>
      </c>
      <c r="D67" s="31">
        <v>141</v>
      </c>
      <c r="E67" s="33">
        <v>1.4053623043954948</v>
      </c>
    </row>
    <row r="68" spans="2:5" s="8" customFormat="1" ht="15.75" customHeight="1" x14ac:dyDescent="0.2">
      <c r="B68" s="30" t="s">
        <v>63</v>
      </c>
      <c r="C68" s="31">
        <v>23</v>
      </c>
      <c r="D68" s="31">
        <v>20</v>
      </c>
      <c r="E68" s="33">
        <v>86.956521739130437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44041</v>
      </c>
      <c r="D70" s="27">
        <v>2007</v>
      </c>
      <c r="E70" s="28">
        <v>4.5571172316704889</v>
      </c>
    </row>
    <row r="71" spans="2:5" s="8" customFormat="1" ht="15.75" customHeight="1" x14ac:dyDescent="0.2">
      <c r="B71" s="34" t="s">
        <v>66</v>
      </c>
      <c r="C71" s="35">
        <v>117</v>
      </c>
      <c r="D71" s="35">
        <v>113</v>
      </c>
      <c r="E71" s="33">
        <v>96.581196581196579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1207</v>
      </c>
      <c r="D73" s="35">
        <v>224</v>
      </c>
      <c r="E73" s="33">
        <v>18.558409279204639</v>
      </c>
    </row>
    <row r="74" spans="2:5" s="8" customFormat="1" ht="15.75" customHeight="1" x14ac:dyDescent="0.2">
      <c r="B74" s="34" t="s">
        <v>69</v>
      </c>
      <c r="C74" s="35">
        <v>26513</v>
      </c>
      <c r="D74" s="35">
        <v>227</v>
      </c>
      <c r="E74" s="33">
        <v>0.85618375891072307</v>
      </c>
    </row>
    <row r="75" spans="2:5" s="8" customFormat="1" ht="15.75" customHeight="1" x14ac:dyDescent="0.2">
      <c r="B75" s="34" t="s">
        <v>70</v>
      </c>
      <c r="C75" s="35">
        <v>14617</v>
      </c>
      <c r="D75" s="35">
        <v>943</v>
      </c>
      <c r="E75" s="33">
        <v>6.4513922145447085</v>
      </c>
    </row>
    <row r="76" spans="2:5" s="8" customFormat="1" ht="15.75" customHeight="1" x14ac:dyDescent="0.2">
      <c r="B76" s="34" t="s">
        <v>71</v>
      </c>
      <c r="C76" s="35">
        <v>1587</v>
      </c>
      <c r="D76" s="35">
        <v>500</v>
      </c>
      <c r="E76" s="33">
        <v>31.505986137366097</v>
      </c>
    </row>
    <row r="77" spans="2:5" s="5" customFormat="1" ht="15.75" customHeight="1" x14ac:dyDescent="0.2">
      <c r="B77" s="26" t="s">
        <v>72</v>
      </c>
      <c r="C77" s="27">
        <v>6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6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2523</v>
      </c>
      <c r="D86" s="27">
        <v>1939</v>
      </c>
      <c r="E86" s="28">
        <v>76.852952833927873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44</v>
      </c>
      <c r="D89" s="31">
        <v>44</v>
      </c>
      <c r="E89" s="33">
        <v>100</v>
      </c>
    </row>
    <row r="90" spans="2:5" ht="15.75" customHeight="1" x14ac:dyDescent="0.2">
      <c r="B90" s="30" t="s">
        <v>85</v>
      </c>
      <c r="C90" s="31">
        <v>697</v>
      </c>
      <c r="D90" s="31">
        <v>665</v>
      </c>
      <c r="E90" s="33">
        <v>95.40889526542324</v>
      </c>
    </row>
    <row r="91" spans="2:5" ht="15.75" customHeight="1" x14ac:dyDescent="0.2">
      <c r="B91" s="30" t="s">
        <v>86</v>
      </c>
      <c r="C91" s="31">
        <v>248</v>
      </c>
      <c r="D91" s="31">
        <v>248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1534</v>
      </c>
      <c r="D93" s="31">
        <v>982</v>
      </c>
      <c r="E93" s="33">
        <v>64.015645371577577</v>
      </c>
    </row>
    <row r="94" spans="2:5" s="5" customFormat="1" ht="15.75" customHeight="1" x14ac:dyDescent="0.2">
      <c r="B94" s="26" t="s">
        <v>89</v>
      </c>
      <c r="C94" s="27">
        <v>110</v>
      </c>
      <c r="D94" s="27">
        <v>110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103</v>
      </c>
      <c r="D95" s="27">
        <v>103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103</v>
      </c>
      <c r="D99" s="31">
        <v>103</v>
      </c>
      <c r="E99" s="38">
        <v>100</v>
      </c>
    </row>
    <row r="100" spans="2:5" ht="15.75" customHeight="1" x14ac:dyDescent="0.2">
      <c r="B100" s="30" t="s">
        <v>95</v>
      </c>
      <c r="C100" s="31">
        <v>0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7</v>
      </c>
      <c r="D101" s="27">
        <v>7</v>
      </c>
      <c r="E101" s="37"/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44ABE73A-EA39-45CE-A727-401C92EC9E22}"/>
    <hyperlink ref="D4" location="Şubat!A1" display="Şubat" xr:uid="{27A03CC3-FF8E-4285-B02E-3394204FB837}"/>
    <hyperlink ref="E4" location="Mart!A1" display="Mart" xr:uid="{C3E85C79-2B50-4C38-A380-4D7FE7B9A505}"/>
    <hyperlink ref="C5" location="Nisan!A1" display="Nisan" xr:uid="{3A59EC65-1B59-4CB3-AAC3-880F8CC4B95E}"/>
    <hyperlink ref="D5" location="Mayıs!A1" display="Mayıs" xr:uid="{D8060771-92E0-4AB6-8CE9-A3E4CC5A0C4E}"/>
    <hyperlink ref="E5" location="Haziran!A1" display="Haziran" xr:uid="{5B56DFF4-B368-4CD6-8CAB-FCEC77C7C829}"/>
    <hyperlink ref="C6" location="Temmuz!A1" display="Temmuz" xr:uid="{8FAE4443-1AF8-4361-9EA4-0B54AAA10D99}"/>
    <hyperlink ref="D6" location="Ağustos!A1" display="Ağustos" xr:uid="{D0E758FA-A3D8-4EDD-8B6D-9F99DCF11023}"/>
    <hyperlink ref="E6" location="Eylül!A1" display="Eylül" xr:uid="{7DE474EB-3514-4CBC-8BC4-C3BB931A8EAA}"/>
    <hyperlink ref="C7" location="Ekim!A1" display="Ekim" xr:uid="{865F67F1-A8AB-4F65-9837-3C336DE1CE5B}"/>
    <hyperlink ref="D7" location="Kasım!A1" display="Kasım" xr:uid="{4AA8BD30-A28C-400F-98DD-2DB17BF2C997}"/>
    <hyperlink ref="E7" location="Aralık!A1" display="Aralık" xr:uid="{75194B35-DAB4-43E7-B7A8-4E7C9C0FA3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5DBB-958A-47E9-A17B-6A672B998E6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104191</v>
      </c>
      <c r="D10" s="27">
        <f>+D11+D46+D95+D106</f>
        <v>24872</v>
      </c>
      <c r="E10" s="28">
        <f t="shared" ref="E10:E72" si="0">+D10/C10*100</f>
        <v>23.871543607413308</v>
      </c>
    </row>
    <row r="11" spans="2:7" s="5" customFormat="1" ht="15.75" customHeight="1" x14ac:dyDescent="0.2">
      <c r="B11" s="26" t="s">
        <v>5</v>
      </c>
      <c r="C11" s="27">
        <f>+C12+C22+C25+C39+C43+C44+C45</f>
        <v>45576</v>
      </c>
      <c r="D11" s="27">
        <f>+D12+D22+D25+D39+D43+D44+D45</f>
        <v>18827</v>
      </c>
      <c r="E11" s="29">
        <f t="shared" si="0"/>
        <v>41.309022292434619</v>
      </c>
    </row>
    <row r="12" spans="2:7" s="5" customFormat="1" ht="15.75" customHeight="1" x14ac:dyDescent="0.2">
      <c r="B12" s="26" t="s">
        <v>6</v>
      </c>
      <c r="C12" s="27">
        <f>+C13+C18</f>
        <v>15305</v>
      </c>
      <c r="D12" s="27">
        <f>+D13+D18</f>
        <v>9395</v>
      </c>
      <c r="E12" s="29">
        <f t="shared" si="0"/>
        <v>61.385168245671352</v>
      </c>
      <c r="G12" s="6"/>
    </row>
    <row r="13" spans="2:7" s="5" customFormat="1" ht="15.75" customHeight="1" x14ac:dyDescent="0.2">
      <c r="B13" s="26" t="s">
        <v>7</v>
      </c>
      <c r="C13" s="27">
        <f>SUM(C14:C17)</f>
        <v>13376</v>
      </c>
      <c r="D13" s="27">
        <f>SUM(D14:D17)</f>
        <v>8774</v>
      </c>
      <c r="E13" s="29">
        <f t="shared" si="0"/>
        <v>65.595095693779911</v>
      </c>
    </row>
    <row r="14" spans="2:7" ht="15.75" customHeight="1" x14ac:dyDescent="0.2">
      <c r="B14" s="30" t="s">
        <v>8</v>
      </c>
      <c r="C14" s="31">
        <v>1618</v>
      </c>
      <c r="D14" s="31">
        <v>503</v>
      </c>
      <c r="E14" s="32">
        <f t="shared" si="0"/>
        <v>31.087762669962913</v>
      </c>
    </row>
    <row r="15" spans="2:7" ht="15.75" customHeight="1" x14ac:dyDescent="0.2">
      <c r="B15" s="30" t="s">
        <v>9</v>
      </c>
      <c r="C15" s="31">
        <v>162</v>
      </c>
      <c r="D15" s="31">
        <v>113</v>
      </c>
      <c r="E15" s="32">
        <f t="shared" si="0"/>
        <v>69.753086419753089</v>
      </c>
    </row>
    <row r="16" spans="2:7" ht="15.75" customHeight="1" x14ac:dyDescent="0.2">
      <c r="B16" s="30" t="s">
        <v>10</v>
      </c>
      <c r="C16" s="31">
        <v>10449</v>
      </c>
      <c r="D16" s="31">
        <v>7442</v>
      </c>
      <c r="E16" s="32">
        <f t="shared" si="0"/>
        <v>71.222126519284146</v>
      </c>
    </row>
    <row r="17" spans="2:5" ht="15.75" customHeight="1" x14ac:dyDescent="0.2">
      <c r="B17" s="30" t="s">
        <v>11</v>
      </c>
      <c r="C17" s="31">
        <v>1147</v>
      </c>
      <c r="D17" s="31">
        <v>716</v>
      </c>
      <c r="E17" s="32">
        <f t="shared" si="0"/>
        <v>62.423714036617262</v>
      </c>
    </row>
    <row r="18" spans="2:5" s="5" customFormat="1" ht="15.75" customHeight="1" x14ac:dyDescent="0.2">
      <c r="B18" s="26" t="s">
        <v>12</v>
      </c>
      <c r="C18" s="27">
        <f>SUM(C19:C21)</f>
        <v>1929</v>
      </c>
      <c r="D18" s="27">
        <f>SUM(D19:D21)</f>
        <v>621</v>
      </c>
      <c r="E18" s="29">
        <f t="shared" si="0"/>
        <v>32.192846034214618</v>
      </c>
    </row>
    <row r="19" spans="2:5" ht="15.75" customHeight="1" x14ac:dyDescent="0.2">
      <c r="B19" s="30" t="s">
        <v>13</v>
      </c>
      <c r="C19" s="31">
        <v>1173</v>
      </c>
      <c r="D19" s="31">
        <v>174</v>
      </c>
      <c r="E19" s="32">
        <f t="shared" si="0"/>
        <v>14.833759590792839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750</v>
      </c>
      <c r="D21" s="31">
        <v>447</v>
      </c>
      <c r="E21" s="32">
        <f t="shared" si="0"/>
        <v>59.599999999999994</v>
      </c>
    </row>
    <row r="22" spans="2:5" s="4" customFormat="1" ht="15.75" customHeight="1" x14ac:dyDescent="0.2">
      <c r="B22" s="26" t="s">
        <v>16</v>
      </c>
      <c r="C22" s="27">
        <f>SUM(C23:C24)</f>
        <v>5430</v>
      </c>
      <c r="D22" s="27">
        <f>SUM(D23:D24)</f>
        <v>3304</v>
      </c>
      <c r="E22" s="28">
        <f t="shared" si="0"/>
        <v>60.847145488029462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f t="shared" si="0"/>
        <v>0</v>
      </c>
    </row>
    <row r="24" spans="2:5" s="8" customFormat="1" ht="15.75" customHeight="1" x14ac:dyDescent="0.2">
      <c r="B24" s="30" t="s">
        <v>18</v>
      </c>
      <c r="C24" s="31">
        <v>5429</v>
      </c>
      <c r="D24" s="31">
        <v>3304</v>
      </c>
      <c r="E24" s="33">
        <f t="shared" si="0"/>
        <v>60.858353287898325</v>
      </c>
    </row>
    <row r="25" spans="2:5" s="4" customFormat="1" ht="15.75" customHeight="1" x14ac:dyDescent="0.2">
      <c r="B25" s="26" t="s">
        <v>19</v>
      </c>
      <c r="C25" s="27">
        <f>+C26+C29+C36+C37+C38</f>
        <v>18788</v>
      </c>
      <c r="D25" s="27">
        <f>+D26+D29+D36+D37+D38</f>
        <v>1636</v>
      </c>
      <c r="E25" s="28">
        <f t="shared" si="0"/>
        <v>8.7076857568660841</v>
      </c>
    </row>
    <row r="26" spans="2:5" s="4" customFormat="1" ht="15.75" customHeight="1" x14ac:dyDescent="0.2">
      <c r="B26" s="26" t="s">
        <v>20</v>
      </c>
      <c r="C26" s="27">
        <f>SUM(C27:C28)</f>
        <v>16458</v>
      </c>
      <c r="D26" s="27">
        <f>SUM(D27:D28)</f>
        <v>-632</v>
      </c>
      <c r="E26" s="28">
        <f t="shared" si="0"/>
        <v>-3.8400777737270628</v>
      </c>
    </row>
    <row r="27" spans="2:5" s="8" customFormat="1" ht="15.75" customHeight="1" x14ac:dyDescent="0.2">
      <c r="B27" s="30" t="s">
        <v>21</v>
      </c>
      <c r="C27" s="31">
        <v>16381</v>
      </c>
      <c r="D27" s="31">
        <v>-709</v>
      </c>
      <c r="E27" s="33">
        <f t="shared" si="0"/>
        <v>-4.3281850924851959</v>
      </c>
    </row>
    <row r="28" spans="2:5" s="8" customFormat="1" ht="15.75" customHeight="1" x14ac:dyDescent="0.2">
      <c r="B28" s="30" t="s">
        <v>22</v>
      </c>
      <c r="C28" s="31">
        <v>77</v>
      </c>
      <c r="D28" s="31">
        <v>77</v>
      </c>
      <c r="E28" s="33">
        <f t="shared" si="0"/>
        <v>100</v>
      </c>
    </row>
    <row r="29" spans="2:5" s="4" customFormat="1" ht="15.75" customHeight="1" x14ac:dyDescent="0.2">
      <c r="B29" s="26" t="s">
        <v>23</v>
      </c>
      <c r="C29" s="27">
        <f>SUM(C30:C35)</f>
        <v>1416</v>
      </c>
      <c r="D29" s="27">
        <f>SUM(D30:D35)</f>
        <v>1416</v>
      </c>
      <c r="E29" s="28">
        <f t="shared" si="0"/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1404</v>
      </c>
      <c r="D31" s="31">
        <v>1404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914</v>
      </c>
      <c r="D36" s="27">
        <v>852</v>
      </c>
      <c r="E36" s="29">
        <f t="shared" si="0"/>
        <v>93.216630196936549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39</v>
      </c>
      <c r="D39" s="27">
        <f>SUM(D40:D42)</f>
        <v>39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39</v>
      </c>
      <c r="D40" s="31">
        <v>39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3122</v>
      </c>
      <c r="D43" s="27">
        <v>2007</v>
      </c>
      <c r="E43" s="28">
        <f t="shared" si="0"/>
        <v>64.285714285714292</v>
      </c>
    </row>
    <row r="44" spans="2:5" s="4" customFormat="1" ht="15.75" customHeight="1" x14ac:dyDescent="0.2">
      <c r="B44" s="26" t="s">
        <v>38</v>
      </c>
      <c r="C44" s="27">
        <v>2772</v>
      </c>
      <c r="D44" s="27">
        <v>2435</v>
      </c>
      <c r="E44" s="28">
        <f t="shared" si="0"/>
        <v>87.842712842712842</v>
      </c>
    </row>
    <row r="45" spans="2:5" s="4" customFormat="1" ht="15.75" customHeight="1" x14ac:dyDescent="0.2">
      <c r="B45" s="26" t="s">
        <v>39</v>
      </c>
      <c r="C45" s="27">
        <v>120</v>
      </c>
      <c r="D45" s="27">
        <v>11</v>
      </c>
      <c r="E45" s="28">
        <f t="shared" si="0"/>
        <v>9.1666666666666661</v>
      </c>
    </row>
    <row r="46" spans="2:5" s="4" customFormat="1" ht="15.75" customHeight="1" x14ac:dyDescent="0.2">
      <c r="B46" s="26" t="s">
        <v>40</v>
      </c>
      <c r="C46" s="27">
        <f>+C47+C51+C61+C71+C78+C87</f>
        <v>58525</v>
      </c>
      <c r="D46" s="27">
        <f>+D47+D51+D61+D71+D78+D87</f>
        <v>5955</v>
      </c>
      <c r="E46" s="28">
        <f t="shared" si="0"/>
        <v>10.175138829560018</v>
      </c>
    </row>
    <row r="47" spans="2:5" s="4" customFormat="1" ht="15.75" customHeight="1" x14ac:dyDescent="0.2">
      <c r="B47" s="26" t="s">
        <v>41</v>
      </c>
      <c r="C47" s="27">
        <f>SUM(C48:C50)</f>
        <v>1865</v>
      </c>
      <c r="D47" s="27">
        <f>SUM(D48:D50)</f>
        <v>1865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1865</v>
      </c>
      <c r="D48" s="31">
        <v>1865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</v>
      </c>
      <c r="D51" s="27">
        <f>+D52+D53+D54</f>
        <v>1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10567</v>
      </c>
      <c r="D61" s="27">
        <f>+D62+D66+D70</f>
        <v>612</v>
      </c>
      <c r="E61" s="28">
        <f t="shared" si="0"/>
        <v>5.7916154064540555</v>
      </c>
    </row>
    <row r="62" spans="2:5" s="4" customFormat="1" ht="15.75" customHeight="1" x14ac:dyDescent="0.2">
      <c r="B62" s="26" t="s">
        <v>56</v>
      </c>
      <c r="C62" s="27">
        <f>SUM(C63:C65)</f>
        <v>516</v>
      </c>
      <c r="D62" s="27">
        <f>SUM(D63:D65)</f>
        <v>465</v>
      </c>
      <c r="E62" s="28">
        <f t="shared" si="0"/>
        <v>90.116279069767444</v>
      </c>
    </row>
    <row r="63" spans="2:5" s="8" customFormat="1" ht="15.75" customHeight="1" x14ac:dyDescent="0.2">
      <c r="B63" s="30" t="s">
        <v>57</v>
      </c>
      <c r="C63" s="31">
        <v>401</v>
      </c>
      <c r="D63" s="31">
        <v>401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74</v>
      </c>
      <c r="D64" s="31">
        <v>23</v>
      </c>
      <c r="E64" s="33">
        <f t="shared" si="0"/>
        <v>31.081081081081081</v>
      </c>
    </row>
    <row r="65" spans="2:5" s="8" customFormat="1" ht="15.75" customHeight="1" x14ac:dyDescent="0.2">
      <c r="B65" s="30" t="s">
        <v>59</v>
      </c>
      <c r="C65" s="31">
        <v>41</v>
      </c>
      <c r="D65" s="31">
        <v>41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10051</v>
      </c>
      <c r="D66" s="27">
        <f>SUM(D67:D69)</f>
        <v>147</v>
      </c>
      <c r="E66" s="28">
        <f t="shared" si="0"/>
        <v>1.4625410406924684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10031</v>
      </c>
      <c r="D68" s="31">
        <v>130</v>
      </c>
      <c r="E68" s="33">
        <f t="shared" si="0"/>
        <v>1.2959824543913867</v>
      </c>
    </row>
    <row r="69" spans="2:5" s="8" customFormat="1" ht="15.75" customHeight="1" x14ac:dyDescent="0.2">
      <c r="B69" s="30" t="s">
        <v>63</v>
      </c>
      <c r="C69" s="31">
        <v>20</v>
      </c>
      <c r="D69" s="31">
        <v>17</v>
      </c>
      <c r="E69" s="33">
        <f t="shared" si="0"/>
        <v>85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43791</v>
      </c>
      <c r="D71" s="27">
        <f>SUM(D72:D77)</f>
        <v>1765</v>
      </c>
      <c r="E71" s="28">
        <f t="shared" si="0"/>
        <v>4.0305085519855677</v>
      </c>
    </row>
    <row r="72" spans="2:5" s="8" customFormat="1" ht="15.75" customHeight="1" x14ac:dyDescent="0.2">
      <c r="B72" s="34" t="s">
        <v>66</v>
      </c>
      <c r="C72" s="35">
        <v>93</v>
      </c>
      <c r="D72" s="35">
        <v>89</v>
      </c>
      <c r="E72" s="33">
        <f t="shared" si="0"/>
        <v>95.6989247311828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1217</v>
      </c>
      <c r="D74" s="35">
        <v>213</v>
      </c>
      <c r="E74" s="33">
        <f>+D74/C74*100</f>
        <v>17.502054231717338</v>
      </c>
    </row>
    <row r="75" spans="2:5" s="8" customFormat="1" ht="15.75" customHeight="1" x14ac:dyDescent="0.2">
      <c r="B75" s="34" t="s">
        <v>69</v>
      </c>
      <c r="C75" s="35">
        <v>26459</v>
      </c>
      <c r="D75" s="35">
        <v>204</v>
      </c>
      <c r="E75" s="33">
        <f>+D75/C75*100</f>
        <v>0.7710041951698855</v>
      </c>
    </row>
    <row r="76" spans="2:5" s="8" customFormat="1" ht="15.75" customHeight="1" x14ac:dyDescent="0.2">
      <c r="B76" s="34" t="s">
        <v>70</v>
      </c>
      <c r="C76" s="35">
        <v>14533</v>
      </c>
      <c r="D76" s="35">
        <v>858</v>
      </c>
      <c r="E76" s="33">
        <f>+D76/C76*100</f>
        <v>5.903805133145255</v>
      </c>
    </row>
    <row r="77" spans="2:5" s="8" customFormat="1" ht="15.75" customHeight="1" x14ac:dyDescent="0.2">
      <c r="B77" s="34" t="s">
        <v>71</v>
      </c>
      <c r="C77" s="35">
        <v>1489</v>
      </c>
      <c r="D77" s="35">
        <v>401</v>
      </c>
      <c r="E77" s="33">
        <f>+D77/C77*100</f>
        <v>26.930826057756885</v>
      </c>
    </row>
    <row r="78" spans="2:5" s="5" customFormat="1" ht="15.75" customHeight="1" x14ac:dyDescent="0.2">
      <c r="B78" s="26" t="s">
        <v>72</v>
      </c>
      <c r="C78" s="27">
        <f>SUM(C79:C86)</f>
        <v>6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6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2295</v>
      </c>
      <c r="D87" s="27">
        <f>SUM(D88:D94)</f>
        <v>1712</v>
      </c>
      <c r="E87" s="28">
        <f>+D87/C87*100</f>
        <v>74.596949891067538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40</v>
      </c>
      <c r="D90" s="31">
        <v>40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612</v>
      </c>
      <c r="D91" s="31">
        <v>580</v>
      </c>
      <c r="E91" s="33">
        <f>+D91/C91*100</f>
        <v>94.77124183006535</v>
      </c>
    </row>
    <row r="92" spans="2:5" ht="15.75" customHeight="1" x14ac:dyDescent="0.2">
      <c r="B92" s="30" t="s">
        <v>86</v>
      </c>
      <c r="C92" s="31">
        <v>229</v>
      </c>
      <c r="D92" s="31">
        <v>229</v>
      </c>
      <c r="E92" s="33">
        <f>+D92/C92*100</f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1414</v>
      </c>
      <c r="D94" s="31">
        <v>863</v>
      </c>
      <c r="E94" s="33">
        <f>+D94/C94*100</f>
        <v>61.032531824611034</v>
      </c>
    </row>
    <row r="95" spans="2:5" s="5" customFormat="1" ht="15.75" customHeight="1" x14ac:dyDescent="0.2">
      <c r="B95" s="26" t="s">
        <v>89</v>
      </c>
      <c r="C95" s="27">
        <f>+C96+C102+C103</f>
        <v>90</v>
      </c>
      <c r="D95" s="27">
        <f>+D96+D102+D103</f>
        <v>90</v>
      </c>
      <c r="E95" s="37">
        <f>+D95/C95*100</f>
        <v>100</v>
      </c>
    </row>
    <row r="96" spans="2:5" s="5" customFormat="1" ht="15.75" customHeight="1" x14ac:dyDescent="0.2">
      <c r="B96" s="26" t="s">
        <v>90</v>
      </c>
      <c r="C96" s="27">
        <f>SUM(C97:C101)</f>
        <v>90</v>
      </c>
      <c r="D96" s="27">
        <f>SUM(D97:D101)</f>
        <v>90</v>
      </c>
      <c r="E96" s="37">
        <f>+D96/C96*100</f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90</v>
      </c>
      <c r="D100" s="31">
        <v>90</v>
      </c>
      <c r="E100" s="38">
        <f>+D100/C100*100</f>
        <v>100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0A0192A-3272-4A5A-84CF-A92F65510782}"/>
    <hyperlink ref="D4" location="Şubat!A1" display="Şubat" xr:uid="{3E755AEC-B691-47B9-B924-0F3CDF46F599}"/>
    <hyperlink ref="E4" location="Mart!A1" display="Mart" xr:uid="{F51FC957-693A-4C05-98AB-1E00504D852A}"/>
    <hyperlink ref="C5" location="Nisan!A1" display="Nisan" xr:uid="{DCBC3070-4B2D-4EF0-B1ED-74662AABCD0E}"/>
    <hyperlink ref="D5" location="Mayıs!A1" display="Mayıs" xr:uid="{75491604-8566-4FF4-96E5-C12D51DAA659}"/>
    <hyperlink ref="E5" location="Haziran!A1" display="Haziran" xr:uid="{C050E0F7-137A-47FF-8D6B-17FE30815D81}"/>
    <hyperlink ref="C6" location="Temmuz!A1" display="Temmuz" xr:uid="{F3A1AB50-5AF1-4BEB-8316-A1E939C80A69}"/>
    <hyperlink ref="D6" location="Ağustos!A1" display="Ağustos" xr:uid="{FBAF29D3-340C-449C-B055-4AD7C2F88E8D}"/>
    <hyperlink ref="E6" location="Eylül!A1" display="Eylül" xr:uid="{01152BA0-3C6A-4184-8986-9BDDE0A2DE03}"/>
    <hyperlink ref="C7" location="Ekim!A1" display="Ekim" xr:uid="{8415BBD7-8D7F-4678-9685-4D0595952E0C}"/>
    <hyperlink ref="D7" location="Kasım!A1" display="Kasım" xr:uid="{06914EE7-EB29-4645-9CFF-F4867D13CC73}"/>
    <hyperlink ref="E7" location="Aralık!A1" display="Aralık" xr:uid="{AC2F6FCD-76FC-4123-BC7E-76BB53EEAE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7A53-FBAC-4EDA-9236-DF1F58A7983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101016</v>
      </c>
      <c r="D10" s="27">
        <v>21111</v>
      </c>
      <c r="E10" s="28">
        <v>20.898669517700167</v>
      </c>
    </row>
    <row r="11" spans="2:7" s="5" customFormat="1" ht="15.75" customHeight="1" x14ac:dyDescent="0.2">
      <c r="B11" s="26" t="s">
        <v>5</v>
      </c>
      <c r="C11" s="27">
        <v>42835</v>
      </c>
      <c r="D11" s="27">
        <v>15755</v>
      </c>
      <c r="E11" s="29">
        <v>36.78067001283997</v>
      </c>
    </row>
    <row r="12" spans="2:7" s="5" customFormat="1" ht="15.75" customHeight="1" x14ac:dyDescent="0.2">
      <c r="B12" s="26" t="s">
        <v>6</v>
      </c>
      <c r="C12" s="27">
        <v>13551</v>
      </c>
      <c r="D12" s="27">
        <v>7844</v>
      </c>
      <c r="E12" s="29">
        <v>57.885026935281523</v>
      </c>
      <c r="G12" s="6"/>
    </row>
    <row r="13" spans="2:7" s="5" customFormat="1" ht="15.75" customHeight="1" x14ac:dyDescent="0.2">
      <c r="B13" s="26" t="s">
        <v>7</v>
      </c>
      <c r="C13" s="27">
        <v>11835</v>
      </c>
      <c r="D13" s="27">
        <v>7371</v>
      </c>
      <c r="E13" s="29">
        <v>62.281368821292773</v>
      </c>
    </row>
    <row r="14" spans="2:7" ht="15.75" customHeight="1" x14ac:dyDescent="0.2">
      <c r="B14" s="30" t="s">
        <v>8</v>
      </c>
      <c r="C14" s="31">
        <v>1645</v>
      </c>
      <c r="D14" s="31">
        <v>459</v>
      </c>
      <c r="E14" s="32">
        <v>27.902735562310031</v>
      </c>
    </row>
    <row r="15" spans="2:7" ht="15.75" customHeight="1" x14ac:dyDescent="0.2">
      <c r="B15" s="30" t="s">
        <v>9</v>
      </c>
      <c r="C15" s="31">
        <v>158</v>
      </c>
      <c r="D15" s="31">
        <v>107</v>
      </c>
      <c r="E15" s="32">
        <v>67.721518987341767</v>
      </c>
    </row>
    <row r="16" spans="2:7" ht="15.75" customHeight="1" x14ac:dyDescent="0.2">
      <c r="B16" s="30" t="s">
        <v>10</v>
      </c>
      <c r="C16" s="31">
        <v>9148</v>
      </c>
      <c r="D16" s="31">
        <v>6307</v>
      </c>
      <c r="E16" s="32">
        <v>68.944031482291209</v>
      </c>
    </row>
    <row r="17" spans="2:5" ht="15.75" customHeight="1" x14ac:dyDescent="0.2">
      <c r="B17" s="30" t="s">
        <v>11</v>
      </c>
      <c r="C17" s="31">
        <v>884</v>
      </c>
      <c r="D17" s="31">
        <v>498</v>
      </c>
      <c r="E17" s="32">
        <v>56.334841628959275</v>
      </c>
    </row>
    <row r="18" spans="2:5" s="5" customFormat="1" ht="15.75" customHeight="1" x14ac:dyDescent="0.2">
      <c r="B18" s="26" t="s">
        <v>12</v>
      </c>
      <c r="C18" s="27">
        <v>1716</v>
      </c>
      <c r="D18" s="27">
        <v>473</v>
      </c>
      <c r="E18" s="29">
        <v>27.564102564102566</v>
      </c>
    </row>
    <row r="19" spans="2:5" ht="15.75" customHeight="1" x14ac:dyDescent="0.2">
      <c r="B19" s="30" t="s">
        <v>13</v>
      </c>
      <c r="C19" s="31">
        <v>1173</v>
      </c>
      <c r="D19" s="31">
        <v>168</v>
      </c>
      <c r="E19" s="32">
        <v>14.322250639386189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537</v>
      </c>
      <c r="D21" s="31">
        <v>305</v>
      </c>
      <c r="E21" s="32">
        <v>56.797020484171327</v>
      </c>
    </row>
    <row r="22" spans="2:5" s="4" customFormat="1" ht="15.75" customHeight="1" x14ac:dyDescent="0.2">
      <c r="B22" s="26" t="s">
        <v>16</v>
      </c>
      <c r="C22" s="27">
        <v>5429</v>
      </c>
      <c r="D22" s="27">
        <v>2745</v>
      </c>
      <c r="E22" s="28">
        <v>50.561797752808992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5428</v>
      </c>
      <c r="D24" s="31">
        <v>2745</v>
      </c>
      <c r="E24" s="33">
        <v>50.571112748710391</v>
      </c>
    </row>
    <row r="25" spans="2:5" s="4" customFormat="1" ht="15.75" customHeight="1" x14ac:dyDescent="0.2">
      <c r="B25" s="26" t="s">
        <v>19</v>
      </c>
      <c r="C25" s="27">
        <v>18416</v>
      </c>
      <c r="D25" s="27">
        <v>1262</v>
      </c>
      <c r="E25" s="28">
        <v>6.8527367506516068</v>
      </c>
    </row>
    <row r="26" spans="2:5" s="4" customFormat="1" ht="15.75" customHeight="1" x14ac:dyDescent="0.2">
      <c r="B26" s="26" t="s">
        <v>20</v>
      </c>
      <c r="C26" s="27">
        <v>16459</v>
      </c>
      <c r="D26" s="27">
        <v>-630</v>
      </c>
      <c r="E26" s="28">
        <v>-3.8276930554711708</v>
      </c>
    </row>
    <row r="27" spans="2:5" s="8" customFormat="1" ht="15.75" customHeight="1" x14ac:dyDescent="0.2">
      <c r="B27" s="30" t="s">
        <v>21</v>
      </c>
      <c r="C27" s="31">
        <v>16391</v>
      </c>
      <c r="D27" s="31">
        <v>-698</v>
      </c>
      <c r="E27" s="33">
        <v>-4.2584345067415041</v>
      </c>
    </row>
    <row r="28" spans="2:5" s="8" customFormat="1" ht="15.75" customHeight="1" x14ac:dyDescent="0.2">
      <c r="B28" s="30" t="s">
        <v>22</v>
      </c>
      <c r="C28" s="31">
        <v>68</v>
      </c>
      <c r="D28" s="31">
        <v>68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1164</v>
      </c>
      <c r="D29" s="27">
        <v>1162</v>
      </c>
      <c r="E29" s="28">
        <v>99.828178694158083</v>
      </c>
    </row>
    <row r="30" spans="2:5" s="8" customFormat="1" ht="15.75" customHeight="1" x14ac:dyDescent="0.2">
      <c r="B30" s="30" t="s">
        <v>24</v>
      </c>
      <c r="C30" s="31">
        <v>5</v>
      </c>
      <c r="D30" s="31">
        <v>5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1159</v>
      </c>
      <c r="D31" s="31">
        <v>1157</v>
      </c>
      <c r="E31" s="33">
        <v>99.8274374460742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793</v>
      </c>
      <c r="D36" s="27">
        <v>730</v>
      </c>
      <c r="E36" s="29">
        <v>92.055485498108453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38</v>
      </c>
      <c r="D39" s="27">
        <v>38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38</v>
      </c>
      <c r="D40" s="31">
        <v>38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2828</v>
      </c>
      <c r="D43" s="27">
        <v>1738</v>
      </c>
      <c r="E43" s="28">
        <v>61.456859971711452</v>
      </c>
    </row>
    <row r="44" spans="2:5" s="4" customFormat="1" ht="15.75" customHeight="1" x14ac:dyDescent="0.2">
      <c r="B44" s="26" t="s">
        <v>38</v>
      </c>
      <c r="C44" s="27">
        <v>2453</v>
      </c>
      <c r="D44" s="27">
        <v>2118</v>
      </c>
      <c r="E44" s="28">
        <v>86.343253159396653</v>
      </c>
    </row>
    <row r="45" spans="2:5" s="4" customFormat="1" ht="15.75" customHeight="1" x14ac:dyDescent="0.2">
      <c r="B45" s="26" t="s">
        <v>39</v>
      </c>
      <c r="C45" s="27">
        <v>120</v>
      </c>
      <c r="D45" s="27">
        <v>10</v>
      </c>
      <c r="E45" s="28">
        <v>8.3333333333333321</v>
      </c>
    </row>
    <row r="46" spans="2:5" s="4" customFormat="1" ht="15.75" customHeight="1" x14ac:dyDescent="0.2">
      <c r="B46" s="26" t="s">
        <v>40</v>
      </c>
      <c r="C46" s="27">
        <v>58103</v>
      </c>
      <c r="D46" s="27">
        <v>5278</v>
      </c>
      <c r="E46" s="28">
        <v>9.0838683028415055</v>
      </c>
    </row>
    <row r="47" spans="2:5" s="4" customFormat="1" ht="15.75" customHeight="1" x14ac:dyDescent="0.2">
      <c r="B47" s="26" t="s">
        <v>41</v>
      </c>
      <c r="C47" s="27">
        <v>1685</v>
      </c>
      <c r="D47" s="27">
        <v>1685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1685</v>
      </c>
      <c r="D48" s="31">
        <v>1685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10578</v>
      </c>
      <c r="D61" s="27">
        <v>541</v>
      </c>
      <c r="E61" s="28">
        <v>5.1143883531858574</v>
      </c>
    </row>
    <row r="62" spans="2:5" s="4" customFormat="1" ht="15.75" customHeight="1" x14ac:dyDescent="0.2">
      <c r="B62" s="26" t="s">
        <v>56</v>
      </c>
      <c r="C62" s="27">
        <v>453</v>
      </c>
      <c r="D62" s="27">
        <v>401</v>
      </c>
      <c r="E62" s="28">
        <v>88.520971302428251</v>
      </c>
    </row>
    <row r="63" spans="2:5" s="8" customFormat="1" ht="15.75" customHeight="1" x14ac:dyDescent="0.2">
      <c r="B63" s="30" t="s">
        <v>57</v>
      </c>
      <c r="C63" s="31">
        <v>350</v>
      </c>
      <c r="D63" s="31">
        <v>350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73</v>
      </c>
      <c r="D64" s="31">
        <v>21</v>
      </c>
      <c r="E64" s="33">
        <v>28.767123287671232</v>
      </c>
    </row>
    <row r="65" spans="2:5" s="8" customFormat="1" ht="15.75" customHeight="1" x14ac:dyDescent="0.2">
      <c r="B65" s="30" t="s">
        <v>59</v>
      </c>
      <c r="C65" s="31">
        <v>30</v>
      </c>
      <c r="D65" s="31">
        <v>30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10125</v>
      </c>
      <c r="D66" s="27">
        <v>140</v>
      </c>
      <c r="E66" s="28">
        <v>1.3827160493827162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10105</v>
      </c>
      <c r="D68" s="31">
        <v>123</v>
      </c>
      <c r="E68" s="33">
        <v>1.2172191984166254</v>
      </c>
    </row>
    <row r="69" spans="2:5" s="8" customFormat="1" ht="15.75" customHeight="1" x14ac:dyDescent="0.2">
      <c r="B69" s="30" t="s">
        <v>63</v>
      </c>
      <c r="C69" s="31">
        <v>20</v>
      </c>
      <c r="D69" s="31">
        <v>17</v>
      </c>
      <c r="E69" s="33">
        <v>85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43761</v>
      </c>
      <c r="D71" s="27">
        <v>1562</v>
      </c>
      <c r="E71" s="28">
        <v>3.5693882680925935</v>
      </c>
    </row>
    <row r="72" spans="2:5" s="8" customFormat="1" ht="15.75" customHeight="1" x14ac:dyDescent="0.2">
      <c r="B72" s="34" t="s">
        <v>66</v>
      </c>
      <c r="C72" s="35">
        <v>76</v>
      </c>
      <c r="D72" s="35">
        <v>71</v>
      </c>
      <c r="E72" s="33">
        <v>93.421052631578945</v>
      </c>
    </row>
    <row r="73" spans="2:5" s="8" customFormat="1" ht="15.75" customHeight="1" x14ac:dyDescent="0.2">
      <c r="B73" s="34" t="s">
        <v>67</v>
      </c>
      <c r="C73" s="35">
        <v>90</v>
      </c>
      <c r="D73" s="35">
        <v>4</v>
      </c>
      <c r="E73" s="33">
        <v>4.4444444444444446</v>
      </c>
    </row>
    <row r="74" spans="2:5" s="8" customFormat="1" ht="15.75" customHeight="1" x14ac:dyDescent="0.2">
      <c r="B74" s="34" t="s">
        <v>68</v>
      </c>
      <c r="C74" s="35">
        <v>1216</v>
      </c>
      <c r="D74" s="35">
        <v>200</v>
      </c>
      <c r="E74" s="33">
        <v>16.447368421052634</v>
      </c>
    </row>
    <row r="75" spans="2:5" s="8" customFormat="1" ht="15.75" customHeight="1" x14ac:dyDescent="0.2">
      <c r="B75" s="34" t="s">
        <v>69</v>
      </c>
      <c r="C75" s="35">
        <v>26600</v>
      </c>
      <c r="D75" s="35">
        <v>184</v>
      </c>
      <c r="E75" s="33">
        <v>0.69172932330827064</v>
      </c>
    </row>
    <row r="76" spans="2:5" s="8" customFormat="1" ht="15.75" customHeight="1" x14ac:dyDescent="0.2">
      <c r="B76" s="34" t="s">
        <v>70</v>
      </c>
      <c r="C76" s="35">
        <v>14443</v>
      </c>
      <c r="D76" s="35">
        <v>763</v>
      </c>
      <c r="E76" s="33">
        <v>5.2828359759052823</v>
      </c>
    </row>
    <row r="77" spans="2:5" s="8" customFormat="1" ht="15.75" customHeight="1" x14ac:dyDescent="0.2">
      <c r="B77" s="34" t="s">
        <v>71</v>
      </c>
      <c r="C77" s="35">
        <v>1336</v>
      </c>
      <c r="D77" s="35">
        <v>340</v>
      </c>
      <c r="E77" s="33">
        <v>25.449101796407188</v>
      </c>
    </row>
    <row r="78" spans="2:5" s="5" customFormat="1" ht="15.75" customHeight="1" x14ac:dyDescent="0.2">
      <c r="B78" s="26" t="s">
        <v>72</v>
      </c>
      <c r="C78" s="27">
        <v>6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6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2072</v>
      </c>
      <c r="D87" s="27">
        <v>1489</v>
      </c>
      <c r="E87" s="28">
        <v>71.862934362934368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35</v>
      </c>
      <c r="D90" s="31">
        <v>35</v>
      </c>
      <c r="E90" s="33">
        <v>100</v>
      </c>
    </row>
    <row r="91" spans="2:5" ht="15.75" customHeight="1" x14ac:dyDescent="0.2">
      <c r="B91" s="30" t="s">
        <v>85</v>
      </c>
      <c r="C91" s="31">
        <v>533</v>
      </c>
      <c r="D91" s="31">
        <v>501</v>
      </c>
      <c r="E91" s="33">
        <v>93.996247654784241</v>
      </c>
    </row>
    <row r="92" spans="2:5" ht="15.75" customHeight="1" x14ac:dyDescent="0.2">
      <c r="B92" s="30" t="s">
        <v>86</v>
      </c>
      <c r="C92" s="31">
        <v>212</v>
      </c>
      <c r="D92" s="31">
        <v>212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1292</v>
      </c>
      <c r="D94" s="31">
        <v>741</v>
      </c>
      <c r="E94" s="33">
        <v>57.352941176470587</v>
      </c>
    </row>
    <row r="95" spans="2:5" s="5" customFormat="1" ht="15.75" customHeight="1" x14ac:dyDescent="0.2">
      <c r="B95" s="26" t="s">
        <v>89</v>
      </c>
      <c r="C95" s="27">
        <v>78</v>
      </c>
      <c r="D95" s="27">
        <v>78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78</v>
      </c>
      <c r="D96" s="27">
        <v>78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78</v>
      </c>
      <c r="D100" s="31">
        <v>78</v>
      </c>
      <c r="E100" s="38">
        <v>100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0F8A308-EFA1-445D-B3A0-3DC718482929}"/>
    <hyperlink ref="D4" location="Şubat!A1" display="Şubat" xr:uid="{99AA0A19-0041-4A1A-B03E-4E7CB6D1A3D1}"/>
    <hyperlink ref="E4" location="Mart!A1" display="Mart" xr:uid="{B3A2EC45-6B93-43CB-8ECE-169F5DCD38A7}"/>
    <hyperlink ref="C5" location="Nisan!A1" display="Nisan" xr:uid="{FB875890-834C-46F9-AE4B-9D2F9CA469F7}"/>
    <hyperlink ref="D5" location="Mayıs!A1" display="Mayıs" xr:uid="{39C17ECD-8B1A-4141-8997-7B52CC2D635C}"/>
    <hyperlink ref="E5" location="Haziran!A1" display="Haziran" xr:uid="{3B93EDC0-7F55-4EFA-8073-DB7FA5F61585}"/>
    <hyperlink ref="C6" location="Temmuz!A1" display="Temmuz" xr:uid="{5555C3CD-F6A8-494F-9182-0D83DEA02441}"/>
    <hyperlink ref="D6" location="Ağustos!A1" display="Ağustos" xr:uid="{10D28A58-1118-4966-BE60-3DFEA2F5211F}"/>
    <hyperlink ref="E6" location="Eylül!A1" display="Eylül" xr:uid="{D08DAC74-AAEB-46C3-87B8-7E2511A48455}"/>
    <hyperlink ref="C7" location="Ekim!A1" display="Ekim" xr:uid="{8C26B761-F2A8-4C71-A9A4-C3C2515AF7A9}"/>
    <hyperlink ref="D7" location="Kasım!A1" display="Kasım" xr:uid="{2DB4B992-4367-472A-ABD9-F656DED6A43A}"/>
    <hyperlink ref="E7" location="Aralık!A1" display="Aralık" xr:uid="{0A502B65-4948-41AE-80EE-8247F7C027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F616-A8E6-40DC-A081-316887A30E1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98315</v>
      </c>
      <c r="D10" s="27">
        <v>17642</v>
      </c>
      <c r="E10" s="28">
        <v>17.944362508264252</v>
      </c>
    </row>
    <row r="11" spans="2:7" s="5" customFormat="1" ht="15.75" customHeight="1" x14ac:dyDescent="0.2">
      <c r="B11" s="26" t="s">
        <v>5</v>
      </c>
      <c r="C11" s="27">
        <v>40835</v>
      </c>
      <c r="D11" s="27">
        <v>12979</v>
      </c>
      <c r="E11" s="29">
        <v>31.784008815966697</v>
      </c>
    </row>
    <row r="12" spans="2:7" s="5" customFormat="1" ht="15.75" customHeight="1" x14ac:dyDescent="0.2">
      <c r="B12" s="26" t="s">
        <v>6</v>
      </c>
      <c r="C12" s="27">
        <v>12244</v>
      </c>
      <c r="D12" s="27">
        <v>6507</v>
      </c>
      <c r="E12" s="29">
        <v>53.144397255798758</v>
      </c>
      <c r="G12" s="6"/>
    </row>
    <row r="13" spans="2:7" s="5" customFormat="1" ht="15.75" customHeight="1" x14ac:dyDescent="0.2">
      <c r="B13" s="26" t="s">
        <v>7</v>
      </c>
      <c r="C13" s="27">
        <v>10521</v>
      </c>
      <c r="D13" s="27">
        <v>6062</v>
      </c>
      <c r="E13" s="29">
        <v>57.618097139055223</v>
      </c>
    </row>
    <row r="14" spans="2:7" ht="15.75" customHeight="1" x14ac:dyDescent="0.2">
      <c r="B14" s="30" t="s">
        <v>8</v>
      </c>
      <c r="C14" s="31">
        <v>1650</v>
      </c>
      <c r="D14" s="31">
        <v>334</v>
      </c>
      <c r="E14" s="32">
        <v>20.242424242424242</v>
      </c>
    </row>
    <row r="15" spans="2:7" ht="15.75" customHeight="1" x14ac:dyDescent="0.2">
      <c r="B15" s="30" t="s">
        <v>9</v>
      </c>
      <c r="C15" s="31">
        <v>157</v>
      </c>
      <c r="D15" s="31">
        <v>103</v>
      </c>
      <c r="E15" s="32">
        <v>65.605095541401269</v>
      </c>
    </row>
    <row r="16" spans="2:7" ht="15.75" customHeight="1" x14ac:dyDescent="0.2">
      <c r="B16" s="30" t="s">
        <v>10</v>
      </c>
      <c r="C16" s="31">
        <v>7836</v>
      </c>
      <c r="D16" s="31">
        <v>5140</v>
      </c>
      <c r="E16" s="32">
        <v>65.594691168963763</v>
      </c>
    </row>
    <row r="17" spans="2:5" ht="15.75" customHeight="1" x14ac:dyDescent="0.2">
      <c r="B17" s="30" t="s">
        <v>11</v>
      </c>
      <c r="C17" s="31">
        <v>878</v>
      </c>
      <c r="D17" s="31">
        <v>485</v>
      </c>
      <c r="E17" s="32">
        <v>55.239179954441909</v>
      </c>
    </row>
    <row r="18" spans="2:5" s="5" customFormat="1" ht="15.75" customHeight="1" x14ac:dyDescent="0.2">
      <c r="B18" s="26" t="s">
        <v>12</v>
      </c>
      <c r="C18" s="27">
        <v>1723</v>
      </c>
      <c r="D18" s="27">
        <v>445</v>
      </c>
      <c r="E18" s="29">
        <v>25.827045850261172</v>
      </c>
    </row>
    <row r="19" spans="2:5" ht="15.75" customHeight="1" x14ac:dyDescent="0.2">
      <c r="B19" s="30" t="s">
        <v>13</v>
      </c>
      <c r="C19" s="31">
        <v>1167</v>
      </c>
      <c r="D19" s="31">
        <v>138</v>
      </c>
      <c r="E19" s="32">
        <v>11.825192802056556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550</v>
      </c>
      <c r="D21" s="31">
        <v>307</v>
      </c>
      <c r="E21" s="32">
        <v>55.81818181818182</v>
      </c>
    </row>
    <row r="22" spans="2:5" s="4" customFormat="1" ht="15.75" customHeight="1" x14ac:dyDescent="0.2">
      <c r="B22" s="26" t="s">
        <v>16</v>
      </c>
      <c r="C22" s="27">
        <v>5413</v>
      </c>
      <c r="D22" s="27">
        <v>1930</v>
      </c>
      <c r="E22" s="28">
        <v>35.654904858673561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5412</v>
      </c>
      <c r="D24" s="31">
        <v>1930</v>
      </c>
      <c r="E24" s="33">
        <v>35.661492978566152</v>
      </c>
    </row>
    <row r="25" spans="2:5" s="4" customFormat="1" ht="15.75" customHeight="1" x14ac:dyDescent="0.2">
      <c r="B25" s="26" t="s">
        <v>19</v>
      </c>
      <c r="C25" s="27">
        <v>18288</v>
      </c>
      <c r="D25" s="27">
        <v>1155</v>
      </c>
      <c r="E25" s="28">
        <v>6.3156167979002626</v>
      </c>
    </row>
    <row r="26" spans="2:5" s="4" customFormat="1" ht="15.75" customHeight="1" x14ac:dyDescent="0.2">
      <c r="B26" s="26" t="s">
        <v>20</v>
      </c>
      <c r="C26" s="27">
        <v>16661</v>
      </c>
      <c r="D26" s="27">
        <v>-402</v>
      </c>
      <c r="E26" s="28">
        <v>-2.4128203589220338</v>
      </c>
    </row>
    <row r="27" spans="2:5" s="8" customFormat="1" ht="15.75" customHeight="1" x14ac:dyDescent="0.2">
      <c r="B27" s="30" t="s">
        <v>21</v>
      </c>
      <c r="C27" s="31">
        <v>16609</v>
      </c>
      <c r="D27" s="31">
        <v>-454</v>
      </c>
      <c r="E27" s="33">
        <v>-2.7334577638629658</v>
      </c>
    </row>
    <row r="28" spans="2:5" s="8" customFormat="1" ht="15.75" customHeight="1" x14ac:dyDescent="0.2">
      <c r="B28" s="30" t="s">
        <v>22</v>
      </c>
      <c r="C28" s="31">
        <v>52</v>
      </c>
      <c r="D28" s="31">
        <v>52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950</v>
      </c>
      <c r="D29" s="27">
        <v>947</v>
      </c>
      <c r="E29" s="28">
        <v>99.68421052631578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946</v>
      </c>
      <c r="D31" s="31">
        <v>943</v>
      </c>
      <c r="E31" s="33">
        <v>99.682875264270606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677</v>
      </c>
      <c r="D36" s="27">
        <v>610</v>
      </c>
      <c r="E36" s="29">
        <v>90.10339734121122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29</v>
      </c>
      <c r="D39" s="27">
        <v>29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29</v>
      </c>
      <c r="D40" s="31">
        <v>29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2574</v>
      </c>
      <c r="D43" s="27">
        <v>1517</v>
      </c>
      <c r="E43" s="28">
        <v>58.935508935508942</v>
      </c>
    </row>
    <row r="44" spans="2:5" s="4" customFormat="1" ht="15.75" customHeight="1" x14ac:dyDescent="0.2">
      <c r="B44" s="26" t="s">
        <v>38</v>
      </c>
      <c r="C44" s="27">
        <v>2166</v>
      </c>
      <c r="D44" s="27">
        <v>1829</v>
      </c>
      <c r="E44" s="28">
        <v>84.441366574330573</v>
      </c>
    </row>
    <row r="45" spans="2:5" s="4" customFormat="1" ht="15.75" customHeight="1" x14ac:dyDescent="0.2">
      <c r="B45" s="26" t="s">
        <v>39</v>
      </c>
      <c r="C45" s="27">
        <v>121</v>
      </c>
      <c r="D45" s="27">
        <v>12</v>
      </c>
      <c r="E45" s="28">
        <v>9.9173553719008272</v>
      </c>
    </row>
    <row r="46" spans="2:5" s="4" customFormat="1" ht="15.75" customHeight="1" x14ac:dyDescent="0.2">
      <c r="B46" s="26" t="s">
        <v>40</v>
      </c>
      <c r="C46" s="27">
        <v>57405</v>
      </c>
      <c r="D46" s="27">
        <v>4588</v>
      </c>
      <c r="E46" s="28">
        <v>7.9923351624422958</v>
      </c>
    </row>
    <row r="47" spans="2:5" s="4" customFormat="1" ht="15.75" customHeight="1" x14ac:dyDescent="0.2">
      <c r="B47" s="26" t="s">
        <v>41</v>
      </c>
      <c r="C47" s="27">
        <v>1505</v>
      </c>
      <c r="D47" s="27">
        <v>1505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1505</v>
      </c>
      <c r="D48" s="31">
        <v>1505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10523</v>
      </c>
      <c r="D61" s="27">
        <v>465</v>
      </c>
      <c r="E61" s="28">
        <v>4.4188919509645537</v>
      </c>
    </row>
    <row r="62" spans="2:5" s="4" customFormat="1" ht="15.75" customHeight="1" x14ac:dyDescent="0.2">
      <c r="B62" s="26" t="s">
        <v>56</v>
      </c>
      <c r="C62" s="27">
        <v>404</v>
      </c>
      <c r="D62" s="27">
        <v>352</v>
      </c>
      <c r="E62" s="28">
        <v>87.128712871287135</v>
      </c>
    </row>
    <row r="63" spans="2:5" s="8" customFormat="1" ht="15.75" customHeight="1" x14ac:dyDescent="0.2">
      <c r="B63" s="30" t="s">
        <v>57</v>
      </c>
      <c r="C63" s="31">
        <v>303</v>
      </c>
      <c r="D63" s="31">
        <v>303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72</v>
      </c>
      <c r="D64" s="31">
        <v>20</v>
      </c>
      <c r="E64" s="33">
        <v>27.777777777777779</v>
      </c>
    </row>
    <row r="65" spans="2:5" s="8" customFormat="1" ht="15.75" customHeight="1" x14ac:dyDescent="0.2">
      <c r="B65" s="30" t="s">
        <v>59</v>
      </c>
      <c r="C65" s="31">
        <v>29</v>
      </c>
      <c r="D65" s="31">
        <v>29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10119</v>
      </c>
      <c r="D66" s="27">
        <v>113</v>
      </c>
      <c r="E66" s="28">
        <v>1.1167111374641763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10099</v>
      </c>
      <c r="D68" s="31">
        <v>97</v>
      </c>
      <c r="E68" s="33">
        <v>0.96049113773640959</v>
      </c>
    </row>
    <row r="69" spans="2:5" s="8" customFormat="1" ht="15.75" customHeight="1" x14ac:dyDescent="0.2">
      <c r="B69" s="30" t="s">
        <v>63</v>
      </c>
      <c r="C69" s="31">
        <v>20</v>
      </c>
      <c r="D69" s="31">
        <v>16</v>
      </c>
      <c r="E69" s="33">
        <v>80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43563</v>
      </c>
      <c r="D71" s="27">
        <v>1400</v>
      </c>
      <c r="E71" s="28">
        <v>3.2137364277024081</v>
      </c>
    </row>
    <row r="72" spans="2:5" s="8" customFormat="1" ht="15.75" customHeight="1" x14ac:dyDescent="0.2">
      <c r="B72" s="34" t="s">
        <v>66</v>
      </c>
      <c r="C72" s="35">
        <v>71</v>
      </c>
      <c r="D72" s="35">
        <v>67</v>
      </c>
      <c r="E72" s="33">
        <v>94.366197183098592</v>
      </c>
    </row>
    <row r="73" spans="2:5" s="8" customFormat="1" ht="15.75" customHeight="1" x14ac:dyDescent="0.2">
      <c r="B73" s="34" t="s">
        <v>67</v>
      </c>
      <c r="C73" s="35">
        <v>230</v>
      </c>
      <c r="D73" s="35">
        <v>132</v>
      </c>
      <c r="E73" s="33">
        <v>57.391304347826086</v>
      </c>
    </row>
    <row r="74" spans="2:5" s="8" customFormat="1" ht="15.75" customHeight="1" x14ac:dyDescent="0.2">
      <c r="B74" s="34" t="s">
        <v>68</v>
      </c>
      <c r="C74" s="35">
        <v>1215</v>
      </c>
      <c r="D74" s="35">
        <v>186</v>
      </c>
      <c r="E74" s="33">
        <v>15.308641975308642</v>
      </c>
    </row>
    <row r="75" spans="2:5" s="8" customFormat="1" ht="15.75" customHeight="1" x14ac:dyDescent="0.2">
      <c r="B75" s="34" t="s">
        <v>69</v>
      </c>
      <c r="C75" s="35">
        <v>26575</v>
      </c>
      <c r="D75" s="35">
        <v>162</v>
      </c>
      <c r="E75" s="33">
        <v>0.60959548447789269</v>
      </c>
    </row>
    <row r="76" spans="2:5" s="8" customFormat="1" ht="15.75" customHeight="1" x14ac:dyDescent="0.2">
      <c r="B76" s="34" t="s">
        <v>70</v>
      </c>
      <c r="C76" s="35">
        <v>14348</v>
      </c>
      <c r="D76" s="35">
        <v>692</v>
      </c>
      <c r="E76" s="33">
        <v>4.8229718427655426</v>
      </c>
    </row>
    <row r="77" spans="2:5" s="8" customFormat="1" ht="15.75" customHeight="1" x14ac:dyDescent="0.2">
      <c r="B77" s="34" t="s">
        <v>71</v>
      </c>
      <c r="C77" s="35">
        <v>1124</v>
      </c>
      <c r="D77" s="35">
        <v>161</v>
      </c>
      <c r="E77" s="33">
        <v>14.323843416370108</v>
      </c>
    </row>
    <row r="78" spans="2:5" s="5" customFormat="1" ht="15.75" customHeight="1" x14ac:dyDescent="0.2">
      <c r="B78" s="26" t="s">
        <v>72</v>
      </c>
      <c r="C78" s="27">
        <v>6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6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1807</v>
      </c>
      <c r="D87" s="27">
        <v>1217</v>
      </c>
      <c r="E87" s="28">
        <v>67.349197565024895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31</v>
      </c>
      <c r="D90" s="31">
        <v>31</v>
      </c>
      <c r="E90" s="33">
        <v>100</v>
      </c>
    </row>
    <row r="91" spans="2:5" ht="15.75" customHeight="1" x14ac:dyDescent="0.2">
      <c r="B91" s="30" t="s">
        <v>85</v>
      </c>
      <c r="C91" s="31">
        <v>462</v>
      </c>
      <c r="D91" s="31">
        <v>424</v>
      </c>
      <c r="E91" s="33">
        <v>91.774891774891771</v>
      </c>
    </row>
    <row r="92" spans="2:5" ht="15.75" customHeight="1" x14ac:dyDescent="0.2">
      <c r="B92" s="30" t="s">
        <v>86</v>
      </c>
      <c r="C92" s="31">
        <v>205</v>
      </c>
      <c r="D92" s="31">
        <v>205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1109</v>
      </c>
      <c r="D94" s="31">
        <v>557</v>
      </c>
      <c r="E94" s="33">
        <v>50.225428313796215</v>
      </c>
    </row>
    <row r="95" spans="2:5" s="5" customFormat="1" ht="15.75" customHeight="1" x14ac:dyDescent="0.2">
      <c r="B95" s="26" t="s">
        <v>89</v>
      </c>
      <c r="C95" s="27">
        <v>75</v>
      </c>
      <c r="D95" s="27">
        <v>75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75</v>
      </c>
      <c r="D96" s="27">
        <v>75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75</v>
      </c>
      <c r="D100" s="31">
        <v>75</v>
      </c>
      <c r="E100" s="38">
        <v>100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81236C4-3C88-4ED8-AE27-6C98F492BCBA}"/>
    <hyperlink ref="D4" location="Şubat!A1" display="Şubat" xr:uid="{B2A1F7BA-002C-4193-B54A-589D44503805}"/>
    <hyperlink ref="E4" location="Mart!A1" display="Mart" xr:uid="{1D209C24-B079-4912-8CD1-EAB67AA30BE6}"/>
    <hyperlink ref="C5" location="Nisan!A1" display="Nisan" xr:uid="{35FFE331-F9F9-4BBD-BB6E-13A82B15C294}"/>
    <hyperlink ref="D5" location="Mayıs!A1" display="Mayıs" xr:uid="{990BBDE4-4F85-452A-A202-84BDD5B916A5}"/>
    <hyperlink ref="E5" location="Haziran!A1" display="Haziran" xr:uid="{CDCF3591-3CD6-4CEB-8DDC-C445D38CD1F8}"/>
    <hyperlink ref="C6" location="Temmuz!A1" display="Temmuz" xr:uid="{832D9DF2-BFF0-4D28-8A48-A8654FC19426}"/>
    <hyperlink ref="D6" location="Ağustos!A1" display="Ağustos" xr:uid="{7D9FC505-7ECD-4D92-A9D5-B4A623AABE2E}"/>
    <hyperlink ref="E6" location="Eylül!A1" display="Eylül" xr:uid="{C701A29B-0B9A-458F-9155-0CDCCE273180}"/>
    <hyperlink ref="C7" location="Ekim!A1" display="Ekim" xr:uid="{BCFD47DF-2069-4211-96FB-814B38161AB7}"/>
    <hyperlink ref="D7" location="Kasım!A1" display="Kasım" xr:uid="{41A39073-32EA-4A3A-A5DC-AE33B9526EA5}"/>
    <hyperlink ref="E7" location="Aralık!A1" display="Aralık" xr:uid="{A04327A2-A5C3-4DFA-BE7B-7B39EAE36C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C4B6-1DE1-43E8-8DC6-B361FF41C90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95337</v>
      </c>
      <c r="D10" s="27">
        <v>14895</v>
      </c>
      <c r="E10" s="28">
        <v>15.623524969319361</v>
      </c>
    </row>
    <row r="11" spans="2:7" s="5" customFormat="1" ht="15.75" customHeight="1" x14ac:dyDescent="0.2">
      <c r="B11" s="26" t="s">
        <v>5</v>
      </c>
      <c r="C11" s="27">
        <v>39036</v>
      </c>
      <c r="D11" s="27">
        <v>10990</v>
      </c>
      <c r="E11" s="29">
        <v>28.153499333948151</v>
      </c>
    </row>
    <row r="12" spans="2:7" s="5" customFormat="1" ht="15.75" customHeight="1" x14ac:dyDescent="0.2">
      <c r="B12" s="26" t="s">
        <v>6</v>
      </c>
      <c r="C12" s="27">
        <v>11351</v>
      </c>
      <c r="D12" s="27">
        <v>5456</v>
      </c>
      <c r="E12" s="29">
        <v>48.066249669632633</v>
      </c>
      <c r="G12" s="6"/>
    </row>
    <row r="13" spans="2:7" s="5" customFormat="1" ht="15.75" customHeight="1" x14ac:dyDescent="0.2">
      <c r="B13" s="26" t="s">
        <v>7</v>
      </c>
      <c r="C13" s="27">
        <v>9573</v>
      </c>
      <c r="D13" s="27">
        <v>5024</v>
      </c>
      <c r="E13" s="29">
        <v>52.480935965736961</v>
      </c>
    </row>
    <row r="14" spans="2:7" ht="15.75" customHeight="1" x14ac:dyDescent="0.2">
      <c r="B14" s="30" t="s">
        <v>8</v>
      </c>
      <c r="C14" s="31">
        <v>1643</v>
      </c>
      <c r="D14" s="31">
        <v>307</v>
      </c>
      <c r="E14" s="32">
        <v>18.685331710286064</v>
      </c>
    </row>
    <row r="15" spans="2:7" ht="15.75" customHeight="1" x14ac:dyDescent="0.2">
      <c r="B15" s="30" t="s">
        <v>9</v>
      </c>
      <c r="C15" s="31">
        <v>156</v>
      </c>
      <c r="D15" s="31">
        <v>94</v>
      </c>
      <c r="E15" s="32">
        <v>60.256410256410255</v>
      </c>
    </row>
    <row r="16" spans="2:7" ht="15.75" customHeight="1" x14ac:dyDescent="0.2">
      <c r="B16" s="30" t="s">
        <v>10</v>
      </c>
      <c r="C16" s="31">
        <v>6847</v>
      </c>
      <c r="D16" s="31">
        <v>4150</v>
      </c>
      <c r="E16" s="32">
        <v>60.610486344384405</v>
      </c>
    </row>
    <row r="17" spans="2:5" ht="15.75" customHeight="1" x14ac:dyDescent="0.2">
      <c r="B17" s="30" t="s">
        <v>11</v>
      </c>
      <c r="C17" s="31">
        <v>927</v>
      </c>
      <c r="D17" s="31">
        <v>473</v>
      </c>
      <c r="E17" s="32">
        <v>51.024811218985974</v>
      </c>
    </row>
    <row r="18" spans="2:5" s="5" customFormat="1" ht="15.75" customHeight="1" x14ac:dyDescent="0.2">
      <c r="B18" s="26" t="s">
        <v>12</v>
      </c>
      <c r="C18" s="27">
        <v>1778</v>
      </c>
      <c r="D18" s="27">
        <v>432</v>
      </c>
      <c r="E18" s="29">
        <v>24.296962879640045</v>
      </c>
    </row>
    <row r="19" spans="2:5" ht="15.75" customHeight="1" x14ac:dyDescent="0.2">
      <c r="B19" s="30" t="s">
        <v>13</v>
      </c>
      <c r="C19" s="31">
        <v>1162</v>
      </c>
      <c r="D19" s="31">
        <v>127</v>
      </c>
      <c r="E19" s="32">
        <v>10.929432013769363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610</v>
      </c>
      <c r="D21" s="31">
        <v>305</v>
      </c>
      <c r="E21" s="32">
        <v>50</v>
      </c>
    </row>
    <row r="22" spans="2:5" s="4" customFormat="1" ht="15.75" customHeight="1" x14ac:dyDescent="0.2">
      <c r="B22" s="26" t="s">
        <v>16</v>
      </c>
      <c r="C22" s="27">
        <v>5359</v>
      </c>
      <c r="D22" s="27">
        <v>1811</v>
      </c>
      <c r="E22" s="28">
        <v>33.793618212353053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5358</v>
      </c>
      <c r="D24" s="31">
        <v>1811</v>
      </c>
      <c r="E24" s="33">
        <v>33.799925345278083</v>
      </c>
    </row>
    <row r="25" spans="2:5" s="4" customFormat="1" ht="15.75" customHeight="1" x14ac:dyDescent="0.2">
      <c r="B25" s="26" t="s">
        <v>19</v>
      </c>
      <c r="C25" s="27">
        <v>18009</v>
      </c>
      <c r="D25" s="27">
        <v>899</v>
      </c>
      <c r="E25" s="28">
        <v>4.9919484702093397</v>
      </c>
    </row>
    <row r="26" spans="2:5" s="4" customFormat="1" ht="15.75" customHeight="1" x14ac:dyDescent="0.2">
      <c r="B26" s="26" t="s">
        <v>20</v>
      </c>
      <c r="C26" s="27">
        <v>16707</v>
      </c>
      <c r="D26" s="27">
        <v>-342</v>
      </c>
      <c r="E26" s="28">
        <v>-2.0470461483210629</v>
      </c>
    </row>
    <row r="27" spans="2:5" s="8" customFormat="1" ht="15.75" customHeight="1" x14ac:dyDescent="0.2">
      <c r="B27" s="30" t="s">
        <v>21</v>
      </c>
      <c r="C27" s="31">
        <v>16664</v>
      </c>
      <c r="D27" s="31">
        <v>-385</v>
      </c>
      <c r="E27" s="33">
        <v>-2.3103696591454632</v>
      </c>
    </row>
    <row r="28" spans="2:5" s="8" customFormat="1" ht="15.75" customHeight="1" x14ac:dyDescent="0.2">
      <c r="B28" s="30" t="s">
        <v>22</v>
      </c>
      <c r="C28" s="31">
        <v>43</v>
      </c>
      <c r="D28" s="31">
        <v>43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746</v>
      </c>
      <c r="D29" s="27">
        <v>744</v>
      </c>
      <c r="E29" s="28">
        <v>99.731903485254691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742</v>
      </c>
      <c r="D31" s="31">
        <v>740</v>
      </c>
      <c r="E31" s="33">
        <v>99.73045822102425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556</v>
      </c>
      <c r="D36" s="27">
        <v>497</v>
      </c>
      <c r="E36" s="29">
        <v>89.388489208633089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26</v>
      </c>
      <c r="D39" s="27">
        <v>26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26</v>
      </c>
      <c r="D40" s="31">
        <v>26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2335</v>
      </c>
      <c r="D43" s="27">
        <v>1278</v>
      </c>
      <c r="E43" s="28">
        <v>54.732334047109212</v>
      </c>
    </row>
    <row r="44" spans="2:5" s="4" customFormat="1" ht="15.75" customHeight="1" x14ac:dyDescent="0.2">
      <c r="B44" s="26" t="s">
        <v>38</v>
      </c>
      <c r="C44" s="27">
        <v>1835</v>
      </c>
      <c r="D44" s="27">
        <v>1509</v>
      </c>
      <c r="E44" s="28">
        <v>82.234332425068118</v>
      </c>
    </row>
    <row r="45" spans="2:5" s="4" customFormat="1" ht="15.75" customHeight="1" x14ac:dyDescent="0.2">
      <c r="B45" s="26" t="s">
        <v>39</v>
      </c>
      <c r="C45" s="27">
        <v>121</v>
      </c>
      <c r="D45" s="27">
        <v>11</v>
      </c>
      <c r="E45" s="28">
        <v>9.0909090909090917</v>
      </c>
    </row>
    <row r="46" spans="2:5" s="4" customFormat="1" ht="15.75" customHeight="1" x14ac:dyDescent="0.2">
      <c r="B46" s="26" t="s">
        <v>40</v>
      </c>
      <c r="C46" s="27">
        <v>56234</v>
      </c>
      <c r="D46" s="27">
        <v>3838</v>
      </c>
      <c r="E46" s="28">
        <v>6.8250524593662192</v>
      </c>
    </row>
    <row r="47" spans="2:5" s="4" customFormat="1" ht="15.75" customHeight="1" x14ac:dyDescent="0.2">
      <c r="B47" s="26" t="s">
        <v>41</v>
      </c>
      <c r="C47" s="27">
        <v>1286</v>
      </c>
      <c r="D47" s="27">
        <v>1286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1286</v>
      </c>
      <c r="D48" s="31">
        <v>1286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10414</v>
      </c>
      <c r="D61" s="27">
        <v>387</v>
      </c>
      <c r="E61" s="28">
        <v>3.7161513347416935</v>
      </c>
    </row>
    <row r="62" spans="2:5" s="4" customFormat="1" ht="15.75" customHeight="1" x14ac:dyDescent="0.2">
      <c r="B62" s="26" t="s">
        <v>56</v>
      </c>
      <c r="C62" s="27">
        <v>345</v>
      </c>
      <c r="D62" s="27">
        <v>293</v>
      </c>
      <c r="E62" s="28">
        <v>84.927536231884062</v>
      </c>
    </row>
    <row r="63" spans="2:5" s="8" customFormat="1" ht="15.75" customHeight="1" x14ac:dyDescent="0.2">
      <c r="B63" s="30" t="s">
        <v>57</v>
      </c>
      <c r="C63" s="31">
        <v>249</v>
      </c>
      <c r="D63" s="31">
        <v>249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68</v>
      </c>
      <c r="D64" s="31">
        <v>16</v>
      </c>
      <c r="E64" s="33">
        <v>23.52941176470588</v>
      </c>
    </row>
    <row r="65" spans="2:5" s="8" customFormat="1" ht="15.75" customHeight="1" x14ac:dyDescent="0.2">
      <c r="B65" s="30" t="s">
        <v>59</v>
      </c>
      <c r="C65" s="31">
        <v>28</v>
      </c>
      <c r="D65" s="31">
        <v>28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10069</v>
      </c>
      <c r="D66" s="27">
        <v>94</v>
      </c>
      <c r="E66" s="28">
        <v>0.9335584467176482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10051</v>
      </c>
      <c r="D68" s="31">
        <v>79</v>
      </c>
      <c r="E68" s="33">
        <v>0.78599144363744899</v>
      </c>
    </row>
    <row r="69" spans="2:5" s="8" customFormat="1" ht="15.75" customHeight="1" x14ac:dyDescent="0.2">
      <c r="B69" s="30" t="s">
        <v>63</v>
      </c>
      <c r="C69" s="31">
        <v>18</v>
      </c>
      <c r="D69" s="31">
        <v>15</v>
      </c>
      <c r="E69" s="33">
        <v>83.333333333333343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43009</v>
      </c>
      <c r="D71" s="27">
        <v>1227</v>
      </c>
      <c r="E71" s="28">
        <v>2.8528912553186543</v>
      </c>
    </row>
    <row r="72" spans="2:5" s="8" customFormat="1" ht="15.75" customHeight="1" x14ac:dyDescent="0.2">
      <c r="B72" s="34" t="s">
        <v>66</v>
      </c>
      <c r="C72" s="35">
        <v>53</v>
      </c>
      <c r="D72" s="35">
        <v>49</v>
      </c>
      <c r="E72" s="33">
        <v>92.452830188679243</v>
      </c>
    </row>
    <row r="73" spans="2:5" s="8" customFormat="1" ht="15.75" customHeight="1" x14ac:dyDescent="0.2">
      <c r="B73" s="34" t="s">
        <v>67</v>
      </c>
      <c r="C73" s="35">
        <v>215</v>
      </c>
      <c r="D73" s="35">
        <v>118</v>
      </c>
      <c r="E73" s="33">
        <v>54.883720930232563</v>
      </c>
    </row>
    <row r="74" spans="2:5" s="8" customFormat="1" ht="15.75" customHeight="1" x14ac:dyDescent="0.2">
      <c r="B74" s="34" t="s">
        <v>68</v>
      </c>
      <c r="C74" s="35">
        <v>1213</v>
      </c>
      <c r="D74" s="35">
        <v>172</v>
      </c>
      <c r="E74" s="33">
        <v>14.179719703215168</v>
      </c>
    </row>
    <row r="75" spans="2:5" s="8" customFormat="1" ht="15.75" customHeight="1" x14ac:dyDescent="0.2">
      <c r="B75" s="34" t="s">
        <v>69</v>
      </c>
      <c r="C75" s="35">
        <v>26480</v>
      </c>
      <c r="D75" s="35">
        <v>144</v>
      </c>
      <c r="E75" s="33">
        <v>0.54380664652567978</v>
      </c>
    </row>
    <row r="76" spans="2:5" s="8" customFormat="1" ht="15.75" customHeight="1" x14ac:dyDescent="0.2">
      <c r="B76" s="34" t="s">
        <v>70</v>
      </c>
      <c r="C76" s="35">
        <v>14273</v>
      </c>
      <c r="D76" s="35">
        <v>613</v>
      </c>
      <c r="E76" s="33">
        <v>4.2948223919288164</v>
      </c>
    </row>
    <row r="77" spans="2:5" s="8" customFormat="1" ht="15.75" customHeight="1" x14ac:dyDescent="0.2">
      <c r="B77" s="34" t="s">
        <v>71</v>
      </c>
      <c r="C77" s="35">
        <v>775</v>
      </c>
      <c r="D77" s="35">
        <v>131</v>
      </c>
      <c r="E77" s="33">
        <v>16.903225806451612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1525</v>
      </c>
      <c r="D87" s="27">
        <v>938</v>
      </c>
      <c r="E87" s="28">
        <v>61.508196721311471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26</v>
      </c>
      <c r="D90" s="31">
        <v>26</v>
      </c>
      <c r="E90" s="33">
        <v>100</v>
      </c>
    </row>
    <row r="91" spans="2:5" ht="15.75" customHeight="1" x14ac:dyDescent="0.2">
      <c r="B91" s="30" t="s">
        <v>85</v>
      </c>
      <c r="C91" s="31">
        <v>384</v>
      </c>
      <c r="D91" s="31">
        <v>349</v>
      </c>
      <c r="E91" s="33">
        <v>90.885416666666657</v>
      </c>
    </row>
    <row r="92" spans="2:5" ht="15.75" customHeight="1" x14ac:dyDescent="0.2">
      <c r="B92" s="30" t="s">
        <v>86</v>
      </c>
      <c r="C92" s="31">
        <v>93</v>
      </c>
      <c r="D92" s="31">
        <v>93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1022</v>
      </c>
      <c r="D94" s="31">
        <v>470</v>
      </c>
      <c r="E94" s="33">
        <v>45.988258317025441</v>
      </c>
    </row>
    <row r="95" spans="2:5" s="5" customFormat="1" ht="15.75" customHeight="1" x14ac:dyDescent="0.2">
      <c r="B95" s="26" t="s">
        <v>89</v>
      </c>
      <c r="C95" s="27">
        <v>67</v>
      </c>
      <c r="D95" s="27">
        <v>67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67</v>
      </c>
      <c r="D96" s="27">
        <v>67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67</v>
      </c>
      <c r="D100" s="31">
        <v>67</v>
      </c>
      <c r="E100" s="38">
        <v>100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4048B55-45BF-4D98-BC9A-ADCAFD17D8B6}"/>
    <hyperlink ref="D4" location="Şubat!A1" display="Şubat" xr:uid="{22D54ADE-8338-4384-843E-7A871E819DD1}"/>
    <hyperlink ref="E4" location="Mart!A1" display="Mart" xr:uid="{BBDECDDE-BBF3-4BD7-9E77-6D4620AFD8AC}"/>
    <hyperlink ref="C5" location="Nisan!A1" display="Nisan" xr:uid="{F621941D-0A8A-49C2-9A75-F9412440ADE2}"/>
    <hyperlink ref="D5" location="Mayıs!A1" display="Mayıs" xr:uid="{5F60A549-BAFB-4E6C-B64F-C989D02F2F87}"/>
    <hyperlink ref="E5" location="Haziran!A1" display="Haziran" xr:uid="{41399006-889C-46FB-9C20-3E3E89C0DCC0}"/>
    <hyperlink ref="C6" location="Temmuz!A1" display="Temmuz" xr:uid="{B39F80B3-2BF7-4ECE-B9D6-A72A098B173A}"/>
    <hyperlink ref="D6" location="Ağustos!A1" display="Ağustos" xr:uid="{6FF991EC-39EB-4F53-8342-5B49CC934EA0}"/>
    <hyperlink ref="E6" location="Eylül!A1" display="Eylül" xr:uid="{38C920EF-2FB7-4EBE-9783-3C762639A426}"/>
    <hyperlink ref="C7" location="Ekim!A1" display="Ekim" xr:uid="{1ABE7FB5-1961-466A-A83C-EFE17EABD8C1}"/>
    <hyperlink ref="D7" location="Kasım!A1" display="Kasım" xr:uid="{68A109ED-077A-4D5A-8744-824A36A0C1C8}"/>
    <hyperlink ref="E7" location="Aralık!A1" display="Aralık" xr:uid="{7F70064C-1BE8-4D85-861F-D770092E01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BB05-16D5-421A-8BEC-B00F568518E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92177</v>
      </c>
      <c r="D10" s="27">
        <v>11368</v>
      </c>
      <c r="E10" s="28">
        <v>12.33279451490068</v>
      </c>
    </row>
    <row r="11" spans="2:7" s="5" customFormat="1" ht="15.75" customHeight="1" x14ac:dyDescent="0.2">
      <c r="B11" s="26" t="s">
        <v>5</v>
      </c>
      <c r="C11" s="27">
        <v>37067</v>
      </c>
      <c r="D11" s="27">
        <v>8545</v>
      </c>
      <c r="E11" s="29">
        <v>23.052850244152481</v>
      </c>
    </row>
    <row r="12" spans="2:7" s="5" customFormat="1" ht="15.75" customHeight="1" x14ac:dyDescent="0.2">
      <c r="B12" s="26" t="s">
        <v>6</v>
      </c>
      <c r="C12" s="27">
        <v>10239</v>
      </c>
      <c r="D12" s="27">
        <v>4062</v>
      </c>
      <c r="E12" s="29">
        <v>39.671842953413424</v>
      </c>
      <c r="G12" s="6"/>
    </row>
    <row r="13" spans="2:7" s="5" customFormat="1" ht="15.75" customHeight="1" x14ac:dyDescent="0.2">
      <c r="B13" s="26" t="s">
        <v>7</v>
      </c>
      <c r="C13" s="27">
        <v>8602</v>
      </c>
      <c r="D13" s="27">
        <v>3815</v>
      </c>
      <c r="E13" s="29">
        <v>44.350151127644736</v>
      </c>
    </row>
    <row r="14" spans="2:7" ht="15.75" customHeight="1" x14ac:dyDescent="0.2">
      <c r="B14" s="30" t="s">
        <v>8</v>
      </c>
      <c r="C14" s="31">
        <v>1630</v>
      </c>
      <c r="D14" s="31">
        <v>264</v>
      </c>
      <c r="E14" s="32">
        <v>16.19631901840491</v>
      </c>
    </row>
    <row r="15" spans="2:7" ht="15.75" customHeight="1" x14ac:dyDescent="0.2">
      <c r="B15" s="30" t="s">
        <v>9</v>
      </c>
      <c r="C15" s="31">
        <v>154</v>
      </c>
      <c r="D15" s="31">
        <v>90</v>
      </c>
      <c r="E15" s="32">
        <v>58.441558441558442</v>
      </c>
    </row>
    <row r="16" spans="2:7" ht="15.75" customHeight="1" x14ac:dyDescent="0.2">
      <c r="B16" s="30" t="s">
        <v>10</v>
      </c>
      <c r="C16" s="31">
        <v>5996</v>
      </c>
      <c r="D16" s="31">
        <v>3143</v>
      </c>
      <c r="E16" s="32">
        <v>52.418278852568378</v>
      </c>
    </row>
    <row r="17" spans="2:5" ht="15.75" customHeight="1" x14ac:dyDescent="0.2">
      <c r="B17" s="30" t="s">
        <v>11</v>
      </c>
      <c r="C17" s="31">
        <v>822</v>
      </c>
      <c r="D17" s="31">
        <v>318</v>
      </c>
      <c r="E17" s="32">
        <v>38.686131386861319</v>
      </c>
    </row>
    <row r="18" spans="2:5" s="5" customFormat="1" ht="15.75" customHeight="1" x14ac:dyDescent="0.2">
      <c r="B18" s="26" t="s">
        <v>12</v>
      </c>
      <c r="C18" s="27">
        <v>1637</v>
      </c>
      <c r="D18" s="27">
        <v>247</v>
      </c>
      <c r="E18" s="29">
        <v>15.088576664630422</v>
      </c>
    </row>
    <row r="19" spans="2:5" ht="15.75" customHeight="1" x14ac:dyDescent="0.2">
      <c r="B19" s="30" t="s">
        <v>13</v>
      </c>
      <c r="C19" s="31">
        <v>1147</v>
      </c>
      <c r="D19" s="31">
        <v>42</v>
      </c>
      <c r="E19" s="32">
        <v>3.6617262423714032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484</v>
      </c>
      <c r="D21" s="31">
        <v>205</v>
      </c>
      <c r="E21" s="32">
        <v>42.355371900826441</v>
      </c>
    </row>
    <row r="22" spans="2:5" s="4" customFormat="1" ht="15.75" customHeight="1" x14ac:dyDescent="0.2">
      <c r="B22" s="26" t="s">
        <v>16</v>
      </c>
      <c r="C22" s="27">
        <v>5331</v>
      </c>
      <c r="D22" s="27">
        <v>1657</v>
      </c>
      <c r="E22" s="28">
        <v>31.082348527480775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5330</v>
      </c>
      <c r="D24" s="31">
        <v>1657</v>
      </c>
      <c r="E24" s="33">
        <v>31.088180112570356</v>
      </c>
    </row>
    <row r="25" spans="2:5" s="4" customFormat="1" ht="15.75" customHeight="1" x14ac:dyDescent="0.2">
      <c r="B25" s="26" t="s">
        <v>19</v>
      </c>
      <c r="C25" s="27">
        <v>17781</v>
      </c>
      <c r="D25" s="27">
        <v>681</v>
      </c>
      <c r="E25" s="28">
        <v>3.8299308250379616</v>
      </c>
    </row>
    <row r="26" spans="2:5" s="4" customFormat="1" ht="15.75" customHeight="1" x14ac:dyDescent="0.2">
      <c r="B26" s="26" t="s">
        <v>20</v>
      </c>
      <c r="C26" s="27">
        <v>16756</v>
      </c>
      <c r="D26" s="27">
        <v>-290</v>
      </c>
      <c r="E26" s="28">
        <v>-1.7307233229887802</v>
      </c>
    </row>
    <row r="27" spans="2:5" s="8" customFormat="1" ht="15.75" customHeight="1" x14ac:dyDescent="0.2">
      <c r="B27" s="30" t="s">
        <v>21</v>
      </c>
      <c r="C27" s="31">
        <v>16732</v>
      </c>
      <c r="D27" s="31">
        <v>-314</v>
      </c>
      <c r="E27" s="33">
        <v>-1.876643557255558</v>
      </c>
    </row>
    <row r="28" spans="2:5" s="8" customFormat="1" ht="15.75" customHeight="1" x14ac:dyDescent="0.2">
      <c r="B28" s="30" t="s">
        <v>22</v>
      </c>
      <c r="C28" s="31">
        <v>24</v>
      </c>
      <c r="D28" s="31">
        <v>24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578</v>
      </c>
      <c r="D29" s="27">
        <v>576</v>
      </c>
      <c r="E29" s="28">
        <v>99.653979238754317</v>
      </c>
    </row>
    <row r="30" spans="2:5" s="8" customFormat="1" ht="15.75" customHeight="1" x14ac:dyDescent="0.2">
      <c r="B30" s="30" t="s">
        <v>24</v>
      </c>
      <c r="C30" s="31">
        <v>4</v>
      </c>
      <c r="D30" s="31">
        <v>4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574</v>
      </c>
      <c r="D31" s="31">
        <v>572</v>
      </c>
      <c r="E31" s="33">
        <v>99.651567944250871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447</v>
      </c>
      <c r="D36" s="27">
        <v>395</v>
      </c>
      <c r="E36" s="29">
        <v>88.366890380313208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25</v>
      </c>
      <c r="D39" s="27">
        <v>25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25</v>
      </c>
      <c r="D40" s="31">
        <v>25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2047</v>
      </c>
      <c r="D43" s="27">
        <v>929</v>
      </c>
      <c r="E43" s="28">
        <v>45.383488031265266</v>
      </c>
    </row>
    <row r="44" spans="2:5" s="4" customFormat="1" ht="15.75" customHeight="1" x14ac:dyDescent="0.2">
      <c r="B44" s="26" t="s">
        <v>38</v>
      </c>
      <c r="C44" s="27">
        <v>1522</v>
      </c>
      <c r="D44" s="27">
        <v>1182</v>
      </c>
      <c r="E44" s="28">
        <v>77.660972404730614</v>
      </c>
    </row>
    <row r="45" spans="2:5" s="4" customFormat="1" ht="15.75" customHeight="1" x14ac:dyDescent="0.2">
      <c r="B45" s="26" t="s">
        <v>39</v>
      </c>
      <c r="C45" s="27">
        <v>122</v>
      </c>
      <c r="D45" s="27">
        <v>9</v>
      </c>
      <c r="E45" s="28">
        <v>7.3770491803278686</v>
      </c>
    </row>
    <row r="46" spans="2:5" s="4" customFormat="1" ht="15.75" customHeight="1" x14ac:dyDescent="0.2">
      <c r="B46" s="26" t="s">
        <v>40</v>
      </c>
      <c r="C46" s="27">
        <v>55075</v>
      </c>
      <c r="D46" s="27">
        <v>2788</v>
      </c>
      <c r="E46" s="28">
        <v>5.06218792555606</v>
      </c>
    </row>
    <row r="47" spans="2:5" s="4" customFormat="1" ht="15.75" customHeight="1" x14ac:dyDescent="0.2">
      <c r="B47" s="26" t="s">
        <v>41</v>
      </c>
      <c r="C47" s="27">
        <v>885</v>
      </c>
      <c r="D47" s="27">
        <v>885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885</v>
      </c>
      <c r="D48" s="31">
        <v>885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10320</v>
      </c>
      <c r="D61" s="27">
        <v>295</v>
      </c>
      <c r="E61" s="28">
        <v>2.8585271317829455</v>
      </c>
    </row>
    <row r="62" spans="2:5" s="4" customFormat="1" ht="15.75" customHeight="1" x14ac:dyDescent="0.2">
      <c r="B62" s="26" t="s">
        <v>56</v>
      </c>
      <c r="C62" s="27">
        <v>280</v>
      </c>
      <c r="D62" s="27">
        <v>226</v>
      </c>
      <c r="E62" s="28">
        <v>80.714285714285722</v>
      </c>
    </row>
    <row r="63" spans="2:5" s="8" customFormat="1" ht="15.75" customHeight="1" x14ac:dyDescent="0.2">
      <c r="B63" s="30" t="s">
        <v>57</v>
      </c>
      <c r="C63" s="31">
        <v>199</v>
      </c>
      <c r="D63" s="31">
        <v>199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66</v>
      </c>
      <c r="D64" s="31">
        <v>12</v>
      </c>
      <c r="E64" s="33">
        <v>18.181818181818183</v>
      </c>
    </row>
    <row r="65" spans="2:5" s="8" customFormat="1" ht="15.75" customHeight="1" x14ac:dyDescent="0.2">
      <c r="B65" s="30" t="s">
        <v>59</v>
      </c>
      <c r="C65" s="31">
        <v>15</v>
      </c>
      <c r="D65" s="31">
        <v>15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10040</v>
      </c>
      <c r="D66" s="27">
        <v>69</v>
      </c>
      <c r="E66" s="28">
        <v>0.6872509960159362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10027</v>
      </c>
      <c r="D68" s="31">
        <v>59</v>
      </c>
      <c r="E68" s="33">
        <v>0.58841128951830057</v>
      </c>
    </row>
    <row r="69" spans="2:5" s="8" customFormat="1" ht="15.75" customHeight="1" x14ac:dyDescent="0.2">
      <c r="B69" s="30" t="s">
        <v>63</v>
      </c>
      <c r="C69" s="31">
        <v>13</v>
      </c>
      <c r="D69" s="31">
        <v>10</v>
      </c>
      <c r="E69" s="33">
        <v>76.923076923076934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42561</v>
      </c>
      <c r="D71" s="27">
        <v>899</v>
      </c>
      <c r="E71" s="28">
        <v>2.1122623998496275</v>
      </c>
    </row>
    <row r="72" spans="2:5" s="8" customFormat="1" ht="15.75" customHeight="1" x14ac:dyDescent="0.2">
      <c r="B72" s="34" t="s">
        <v>66</v>
      </c>
      <c r="C72" s="35">
        <v>43</v>
      </c>
      <c r="D72" s="35">
        <v>39</v>
      </c>
      <c r="E72" s="33">
        <v>90.697674418604649</v>
      </c>
    </row>
    <row r="73" spans="2:5" s="8" customFormat="1" ht="15.75" customHeight="1" x14ac:dyDescent="0.2">
      <c r="B73" s="34" t="s">
        <v>67</v>
      </c>
      <c r="C73" s="35">
        <v>188</v>
      </c>
      <c r="D73" s="35">
        <v>91</v>
      </c>
      <c r="E73" s="33">
        <v>48.404255319148938</v>
      </c>
    </row>
    <row r="74" spans="2:5" s="8" customFormat="1" ht="15.75" customHeight="1" x14ac:dyDescent="0.2">
      <c r="B74" s="34" t="s">
        <v>68</v>
      </c>
      <c r="C74" s="35">
        <v>1204</v>
      </c>
      <c r="D74" s="35">
        <v>141</v>
      </c>
      <c r="E74" s="33">
        <v>11.710963455149502</v>
      </c>
    </row>
    <row r="75" spans="2:5" s="8" customFormat="1" ht="15.75" customHeight="1" x14ac:dyDescent="0.2">
      <c r="B75" s="34" t="s">
        <v>69</v>
      </c>
      <c r="C75" s="35">
        <v>26449</v>
      </c>
      <c r="D75" s="35">
        <v>109</v>
      </c>
      <c r="E75" s="33">
        <v>0.4121138795417596</v>
      </c>
    </row>
    <row r="76" spans="2:5" s="8" customFormat="1" ht="15.75" customHeight="1" x14ac:dyDescent="0.2">
      <c r="B76" s="34" t="s">
        <v>70</v>
      </c>
      <c r="C76" s="35">
        <v>14085</v>
      </c>
      <c r="D76" s="35">
        <v>433</v>
      </c>
      <c r="E76" s="33">
        <v>3.0741924032658861</v>
      </c>
    </row>
    <row r="77" spans="2:5" s="8" customFormat="1" ht="15.75" customHeight="1" x14ac:dyDescent="0.2">
      <c r="B77" s="34" t="s">
        <v>71</v>
      </c>
      <c r="C77" s="35">
        <v>592</v>
      </c>
      <c r="D77" s="35">
        <v>86</v>
      </c>
      <c r="E77" s="33">
        <v>14.527027027027026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1309</v>
      </c>
      <c r="D87" s="27">
        <v>709</v>
      </c>
      <c r="E87" s="28">
        <v>54.163483575248286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21</v>
      </c>
      <c r="D90" s="31">
        <v>21</v>
      </c>
      <c r="E90" s="33">
        <v>100</v>
      </c>
    </row>
    <row r="91" spans="2:5" ht="15.75" customHeight="1" x14ac:dyDescent="0.2">
      <c r="B91" s="30" t="s">
        <v>85</v>
      </c>
      <c r="C91" s="31">
        <v>308</v>
      </c>
      <c r="D91" s="31">
        <v>261</v>
      </c>
      <c r="E91" s="33">
        <v>84.740259740259745</v>
      </c>
    </row>
    <row r="92" spans="2:5" ht="15.75" customHeight="1" x14ac:dyDescent="0.2">
      <c r="B92" s="30" t="s">
        <v>86</v>
      </c>
      <c r="C92" s="31">
        <v>80</v>
      </c>
      <c r="D92" s="31">
        <v>80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900</v>
      </c>
      <c r="D94" s="31">
        <v>347</v>
      </c>
      <c r="E94" s="33">
        <v>38.555555555555557</v>
      </c>
    </row>
    <row r="95" spans="2:5" s="5" customFormat="1" ht="15.75" customHeight="1" x14ac:dyDescent="0.2">
      <c r="B95" s="26" t="s">
        <v>89</v>
      </c>
      <c r="C95" s="27">
        <v>35</v>
      </c>
      <c r="D95" s="27">
        <v>35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35</v>
      </c>
      <c r="D96" s="27">
        <v>35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35</v>
      </c>
      <c r="D100" s="31">
        <v>35</v>
      </c>
      <c r="E100" s="38">
        <v>100</v>
      </c>
    </row>
    <row r="101" spans="2:5" ht="15.75" customHeight="1" x14ac:dyDescent="0.2">
      <c r="B101" s="30" t="s">
        <v>95</v>
      </c>
      <c r="C101" s="31">
        <v>0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/>
      <c r="D102" s="27"/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5101927-2182-436B-8C53-82F7120FCBA8}"/>
    <hyperlink ref="D4" location="Şubat!A1" display="Şubat" xr:uid="{B58DB15C-8D59-4759-BA01-F5B7E05C1E01}"/>
    <hyperlink ref="E4" location="Mart!A1" display="Mart" xr:uid="{3E3BE49E-46E3-451C-8A54-CCDF1705E2CF}"/>
    <hyperlink ref="C5" location="Nisan!A1" display="Nisan" xr:uid="{0FF2A158-7744-4364-BF19-0AFD40F7FA66}"/>
    <hyperlink ref="D5" location="Mayıs!A1" display="Mayıs" xr:uid="{7D42ECA1-A6AC-4657-9EC3-D753DF8A33C0}"/>
    <hyperlink ref="E5" location="Haziran!A1" display="Haziran" xr:uid="{FFE48FFD-2AA1-4E4F-B9FC-683D10115FB1}"/>
    <hyperlink ref="C6" location="Temmuz!A1" display="Temmuz" xr:uid="{3D9DEAD0-EBB1-49DC-9291-9D4B08A95AD1}"/>
    <hyperlink ref="D6" location="Ağustos!A1" display="Ağustos" xr:uid="{79C297D1-8478-4ED3-8DDC-30C98719E9E4}"/>
    <hyperlink ref="E6" location="Eylül!A1" display="Eylül" xr:uid="{C5E32F02-CB45-4D72-9F5E-A9C4925971A4}"/>
    <hyperlink ref="C7" location="Ekim!A1" display="Ekim" xr:uid="{DE2EF130-2F6B-4C75-8401-1772AAB39841}"/>
    <hyperlink ref="D7" location="Kasım!A1" display="Kasım" xr:uid="{31CD7FB8-AA9B-48E0-A494-81DA666749E8}"/>
    <hyperlink ref="E7" location="Aralık!A1" display="Aralık" xr:uid="{B106FE5C-3293-4E22-98E8-908F93A008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2006-04-21T08:42:16Z</dcterms:created>
  <dcterms:modified xsi:type="dcterms:W3CDTF">2025-07-29T13:14:17Z</dcterms:modified>
</cp:coreProperties>
</file>