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A5725F36-85BC-4D35-AFDE-DC79EF0CEB23}" xr6:coauthVersionLast="47" xr6:coauthVersionMax="47" xr10:uidLastSave="{00000000-0000-0000-0000-000000000000}"/>
  <bookViews>
    <workbookView xWindow="-108" yWindow="-108" windowWidth="23256" windowHeight="12456" xr2:uid="{C140FFBA-3A08-4C86-AD8A-16D3D8BB6862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{"'70  Karaman'!$B$3:$D$105"}</definedName>
    <definedName name="HTML_Control" localSheetId="0" hidden="1">{"'70  Karaman'!$B$3:$D$105"}</definedName>
    <definedName name="HTML_Control" localSheetId="2" hidden="1">{"'70  Karaman'!$B$3:$D$105"}</definedName>
    <definedName name="HTML_Control" localSheetId="3" hidden="1">{"'70  Karaman'!$B$3:$D$105"}</definedName>
    <definedName name="HTML_Control" localSheetId="6" hidden="1">{"'70  Karaman'!$B$3:$D$105"}</definedName>
    <definedName name="HTML_Control" localSheetId="1" hidden="1">{"'70  Karaman'!$B$3:$D$105"}</definedName>
    <definedName name="HTML_Control" localSheetId="9" hidden="1">{"'70  Karaman'!$B$3:$D$105"}</definedName>
    <definedName name="HTML_Control" localSheetId="7" hidden="1">{"'70  Karaman'!$B$3:$D$105"}</definedName>
    <definedName name="HTML_Control" localSheetId="8" hidden="1">{"'70  Karaman'!$B$3:$D$105"}</definedName>
    <definedName name="HTML_Control" localSheetId="11" hidden="1">{"'70  Karaman'!$B$3:$D$90"}</definedName>
    <definedName name="HTML_Control" localSheetId="10" hidden="1">{"'70  Karaman'!$B$3:$D$90"}</definedName>
    <definedName name="HTML_Control" localSheetId="5" hidden="1">{"'70  Karaman'!$B$3:$D$105"}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"21.04.2006"</definedName>
    <definedName name="HTML_LastUpdate" localSheetId="7" hidden="1">"14.06.2006"</definedName>
    <definedName name="HTML_LastUpdate" localSheetId="8" hidden="1">"15.05.2006"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Settings\hersan.MUHASEBAT\Desktop\htm\70.htm"</definedName>
    <definedName name="HTML_PathFile" localSheetId="0" hidden="1">"C:\Documents and Settings\hersan.MUHASEBAT\Desktop\htm\70.htm"</definedName>
    <definedName name="HTML_PathFile" localSheetId="2" hidden="1">"C:\Documents and Settings\hersan.MUHASEBAT\Desktop\htm\70.htm"</definedName>
    <definedName name="HTML_PathFile" localSheetId="3" hidden="1">"C:\Documents and Settings\hersan.MUHASEBAT\Desktop\htm\70.htm"</definedName>
    <definedName name="HTML_PathFile" localSheetId="6" hidden="1">"C:\Documents and Settings\hersan.MUHASEBAT\Desktop\htm\70.htm"</definedName>
    <definedName name="HTML_PathFile" localSheetId="1" hidden="1">"C:\Documents and Settings\hersan.MUHASEBAT\Desktop\htm\70.htm"</definedName>
    <definedName name="HTML_PathFile" localSheetId="9" hidden="1">"\\M-pc-00000-20\il_2005_2006hazırlık\docs\70.htm"</definedName>
    <definedName name="HTML_PathFile" localSheetId="7" hidden="1">"C:\Documents and Settings\eakgonullu\Belgelerim\internet\docs\il_81\htm\70.htm"</definedName>
    <definedName name="HTML_PathFile" localSheetId="8" hidden="1">"C:\Documents and Settings\hersan\Belgelerim\int-hazırlık\htm\70.htm"</definedName>
    <definedName name="HTML_PathFile" localSheetId="11" hidden="1">"C:\Documents and Settings\hersan\Belgelerim\int-hazırlık\htm\70.htm"</definedName>
    <definedName name="HTML_PathFile" localSheetId="10" hidden="1">"\\M-pc-00000-20\il_2005_2006hazırlık\docs\htm\70.htm"</definedName>
    <definedName name="HTML_PathFile" localSheetId="5" hidden="1">"C:\Documents and Settings\hersan.MUHASEBAT\Desktop\htm\70.htm"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D12" i="8" s="1"/>
  <c r="E13" i="8"/>
  <c r="E14" i="8"/>
  <c r="E15" i="8"/>
  <c r="E16" i="8"/>
  <c r="E17" i="8"/>
  <c r="C18" i="8"/>
  <c r="D18" i="8"/>
  <c r="E18" i="8"/>
  <c r="E19" i="8"/>
  <c r="E20" i="8"/>
  <c r="E21" i="8"/>
  <c r="C22" i="8"/>
  <c r="D22" i="8"/>
  <c r="E22" i="8" s="1"/>
  <c r="E23" i="8"/>
  <c r="E24" i="8"/>
  <c r="C26" i="8"/>
  <c r="C25" i="8" s="1"/>
  <c r="D26" i="8"/>
  <c r="D25" i="8" s="1"/>
  <c r="E25" i="8" s="1"/>
  <c r="E26" i="8"/>
  <c r="E27" i="8"/>
  <c r="E28" i="8"/>
  <c r="C29" i="8"/>
  <c r="D29" i="8"/>
  <c r="E29" i="8" s="1"/>
  <c r="E31" i="8"/>
  <c r="E36" i="8"/>
  <c r="C39" i="8"/>
  <c r="D39" i="8"/>
  <c r="E39" i="8"/>
  <c r="E40" i="8"/>
  <c r="E42" i="8"/>
  <c r="E43" i="8"/>
  <c r="E44" i="8"/>
  <c r="E45" i="8"/>
  <c r="C47" i="8"/>
  <c r="C46" i="8" s="1"/>
  <c r="D47" i="8"/>
  <c r="D46" i="8" s="1"/>
  <c r="E46" i="8" s="1"/>
  <c r="E47" i="8"/>
  <c r="E48" i="8"/>
  <c r="D51" i="8"/>
  <c r="E52" i="8"/>
  <c r="C54" i="8"/>
  <c r="C51" i="8" s="1"/>
  <c r="D54" i="8"/>
  <c r="C62" i="8"/>
  <c r="C61" i="8" s="1"/>
  <c r="D62" i="8"/>
  <c r="D61" i="8" s="1"/>
  <c r="E61" i="8" s="1"/>
  <c r="E62" i="8"/>
  <c r="E63" i="8"/>
  <c r="E64" i="8"/>
  <c r="E65" i="8"/>
  <c r="C66" i="8"/>
  <c r="D66" i="8"/>
  <c r="E66" i="8" s="1"/>
  <c r="E68" i="8"/>
  <c r="E69" i="8"/>
  <c r="C71" i="8"/>
  <c r="D71" i="8"/>
  <c r="E71" i="8"/>
  <c r="E72" i="8"/>
  <c r="E74" i="8"/>
  <c r="E75" i="8"/>
  <c r="E76" i="8"/>
  <c r="E77" i="8"/>
  <c r="C78" i="8"/>
  <c r="D78" i="8"/>
  <c r="C87" i="8"/>
  <c r="D87" i="8"/>
  <c r="E87" i="8"/>
  <c r="E90" i="8"/>
  <c r="E91" i="8"/>
  <c r="E92" i="8"/>
  <c r="E93" i="8"/>
  <c r="E94" i="8"/>
  <c r="C95" i="8"/>
  <c r="D95" i="8"/>
  <c r="E95" i="8"/>
  <c r="C96" i="8"/>
  <c r="D96" i="8"/>
  <c r="E96" i="8" s="1"/>
  <c r="E100" i="8"/>
  <c r="E102" i="8"/>
  <c r="C103" i="8"/>
  <c r="D103" i="8"/>
  <c r="C107" i="8"/>
  <c r="C106" i="8" s="1"/>
  <c r="D107" i="8"/>
  <c r="D106" i="8" s="1"/>
  <c r="D11" i="8" l="1"/>
  <c r="E12" i="8"/>
  <c r="E51" i="8"/>
  <c r="C11" i="8"/>
  <c r="C10" i="8" s="1"/>
  <c r="D10" i="8" l="1"/>
  <c r="E10" i="8" s="1"/>
  <c r="E11" i="8"/>
</calcChain>
</file>

<file path=xl/sharedStrings.xml><?xml version="1.0" encoding="utf-8"?>
<sst xmlns="http://schemas.openxmlformats.org/spreadsheetml/2006/main" count="1408" uniqueCount="211">
  <si>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</si>
  <si>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</si>
  <si>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</si>
  <si>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</si>
  <si>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</si>
  <si>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</si>
  <si>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</si>
  <si>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</si>
  <si>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</si>
  <si>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</si>
  <si>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</si>
  <si>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</si>
  <si>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</si>
  <si>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</si>
  <si>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</si>
  <si>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</si>
  <si>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</si>
  <si>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</si>
  <si>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</si>
  <si>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</si>
  <si>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</si>
  <si>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</si>
  <si>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</si>
  <si>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</si>
  <si>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</si>
  <si>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</si>
  <si>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</si>
  <si>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</si>
  <si>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</si>
  <si>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</si>
  <si>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</si>
  <si>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</si>
  <si>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</si>
  <si>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</si>
  <si>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</si>
  <si>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</si>
  <si>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</si>
  <si>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</si>
  <si>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</si>
  <si>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</si>
  <si>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</si>
  <si>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</si>
  <si>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</si>
  <si>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</si>
  <si>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</si>
  <si>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</si>
  <si>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</si>
  <si>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</si>
  <si>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</si>
  <si>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</si>
  <si>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</si>
  <si>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</si>
  <si>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</si>
  <si>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</si>
  <si>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</si>
  <si>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</si>
  <si>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</si>
  <si>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</si>
  <si>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</si>
  <si>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</si>
  <si>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</si>
  <si>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</si>
  <si>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</si>
  <si>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</si>
  <si>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</si>
  <si>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</si>
  <si>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</si>
  <si>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</si>
  <si>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</si>
  <si>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</si>
  <si>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</si>
  <si>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</si>
  <si>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</si>
  <si>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</si>
  <si>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</si>
  <si>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</si>
  <si>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</si>
  <si>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</si>
  <si>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</si>
  <si>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</si>
  <si>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</si>
  <si>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</si>
  <si>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</si>
  <si>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</si>
  <si>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</si>
  <si>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</si>
  <si>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</si>
  <si>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</si>
  <si>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</si>
  <si>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</si>
  <si>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</si>
  <si>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</si>
  <si>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</si>
  <si>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</si>
  <si>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</si>
  <si>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</si>
  <si>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</si>
  <si>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</si>
  <si>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</si>
  <si>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</si>
  <si>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</si>
  <si>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</si>
  <si>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</si>
  <si>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</si>
  <si>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</si>
  <si>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</si>
  <si>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</si>
  <si>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KARAMAN İLİ GENEL  BÜTÇE GELİRLERİNİN TAHSİLATI, TAHAKKUKU VE TAHSİLATIN TAHAKKUKA  ORANI (KÜMÜLATİF) HAZİRAN 2006</t>
  </si>
  <si>
    <t>KARAMAN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</si>
  <si>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</si>
  <si>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</si>
  <si>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</si>
  <si>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</si>
  <si>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</si>
  <si>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</si>
  <si>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</si>
  <si>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</si>
  <si>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</si>
  <si>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</si>
  <si>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</si>
  <si>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</si>
  <si>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</si>
  <si>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</si>
  <si>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</si>
  <si>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</si>
  <si>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</si>
  <si>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</si>
  <si>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</si>
  <si>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</si>
  <si>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</si>
  <si>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</si>
  <si>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</si>
  <si>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</si>
  <si>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</si>
  <si>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</si>
  <si>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</si>
  <si>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</si>
  <si>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</si>
  <si>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</si>
  <si>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</si>
  <si>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</si>
  <si>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</si>
  <si>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</si>
  <si>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</si>
  <si>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</si>
  <si>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</si>
  <si>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</si>
  <si>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</si>
  <si>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</si>
  <si>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</si>
  <si>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</si>
  <si>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</si>
  <si>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</si>
  <si>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</si>
  <si>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</si>
  <si>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</si>
  <si>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</si>
  <si>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</si>
  <si>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</si>
  <si>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</si>
  <si>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</si>
  <si>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</si>
  <si>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</si>
  <si>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</si>
  <si>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</si>
  <si>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</si>
  <si>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</si>
  <si>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</si>
  <si>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</si>
  <si>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</si>
  <si>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</si>
  <si>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</si>
  <si>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</si>
  <si>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</si>
  <si>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</si>
  <si>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</si>
  <si>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</si>
  <si>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</si>
  <si>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</si>
  <si>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</si>
  <si>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</si>
  <si>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</si>
  <si>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</si>
  <si>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</si>
  <si>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KARAMAN İLİ GENEL  BÜTÇE GELİRLERİNİN TAHSİLATI, TAHAKKUKU VE TAHSİLATIN TAHAKKUKA  ORANI (KÜMÜLATİF) ŞUBAT 2006</t>
  </si>
  <si>
    <t xml:space="preserve"> </t>
  </si>
  <si>
    <t xml:space="preserve">        Banka ve Sigorta Muameleleri Vergisi</t>
  </si>
  <si>
    <t xml:space="preserve">        Motorlu Taşıtlar Vergisi</t>
  </si>
  <si>
    <t>KARAMAN İLİ GENEL  BÜTÇE GELİRLERİNİN TAHSİLATI, TAHAKKUKU VE TAHSİLATIN TAHAKKUKA  ORANI (KÜMÜLATİF) MART 2006</t>
  </si>
  <si>
    <t>KARAMAN İLİ GENEL  BÜTÇE GELİRLERİNİN TAHSİLATI, TAHAKKUKU VE TAHSİLATIN TAHAKKUKA  ORANI (KÜMÜLATİF) NİSAN 2006</t>
  </si>
  <si>
    <t>KARAMAN İLİ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</si>
  <si>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</si>
  <si>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</si>
  <si>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</si>
  <si>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</si>
  <si>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</si>
  <si>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</si>
  <si>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KARAMAN İLİ GENEL  BÜTÇE GELİRLERİNİN TAHSİLATI, TAHAKKUKU VE TAHSİLATIN TAHAKKUKA  ORANI (KÜMÜLATİF) TEMMUZ 2006</t>
  </si>
  <si>
    <t>Temmuz</t>
  </si>
  <si>
    <t>KARAMAN İLİ GENEL  BÜTÇE GELİRLERİNİN TAHSİLATI, TAHAKKUKU VE TAHSİLATIN TAHAKKUKA  ORANI (KÜMÜLATİF) AĞUSTOS 2006</t>
  </si>
  <si>
    <t>Ağustos</t>
  </si>
  <si>
    <t>KARAMAN İLİ GENEL  BÜTÇE GELİRLERİNİN TAHSİLATI, TAHAKKUKU VE TAHSİLATIN TAHAKKUKA  ORANI (KÜMÜLATİF) EYLÜL 2006</t>
  </si>
  <si>
    <t>Eylül</t>
  </si>
  <si>
    <t xml:space="preserve">        Motorlu Taşıtlar (II)</t>
  </si>
  <si>
    <t>KARAMAN İLİ GENEL  BÜTÇE GELİRLERİNİN TAHSİLATI, TAHAKKUKU VE TAHSİLATIN TAHAKKUKA  ORANI (KÜMÜLATİF) EKİM 2006</t>
  </si>
  <si>
    <t>Ekim</t>
  </si>
  <si>
    <t>KARAMAN İLİ GENEL  BÜTÇE GELİRLERİNİN TAHSİLATI, TAHAKKUKU VE TAHSİLATIN TAHAKKUKA  ORANI (KÜMÜLATİF) KASIM 2006</t>
  </si>
  <si>
    <t>Kasım</t>
  </si>
  <si>
    <t>Aralık</t>
  </si>
  <si>
    <t>KARAMAN İLİ GENEL  BÜTÇE GELİRLERİNİN TAHSİLATI, TAHAKKUKU VE TAHSİLATIN TAHAKKUKA  ORANI (KÜMÜLATİF) ARALIK 2006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</si>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</sst>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sz val="8"/>
      <color indexed="12"/>
      <name val="Arial"/>
      <family val="2"/>
      <charset val="162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6">
    <xf numFmtId="0" fontId="0" fillId="0" borderId="0" xfId="0"/>
    <xf numFmtId="0" fontId="5" fillId="0" borderId="0" xfId="2" applyFont="1" applyAlignment="1">
      <alignment horizontal="centerContinuous" vertical="justify"/>
    </xf>
    <xf numFmtId="0" fontId="6" fillId="0" borderId="0" xfId="2" applyFont="1" applyAlignment="1">
      <alignment vertical="center"/>
    </xf>
    <xf numFmtId="0" fontId="5" fillId="0" borderId="0" xfId="2" applyFont="1" applyAlignment="1">
      <alignment horizontal="center"/>
    </xf>
    <xf numFmtId="0" fontId="5" fillId="0" borderId="0" xfId="2" applyFont="1" applyFill="1"/>
    <xf numFmtId="0" fontId="5" fillId="0" borderId="0" xfId="2" applyFont="1"/>
    <xf numFmtId="3" fontId="5" fillId="0" borderId="0" xfId="2" applyNumberFormat="1" applyFont="1"/>
    <xf numFmtId="0" fontId="6" fillId="0" borderId="0" xfId="2" applyFont="1"/>
    <xf numFmtId="0" fontId="6" fillId="0" borderId="0" xfId="2" applyFont="1" applyFill="1"/>
    <xf numFmtId="4" fontId="6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6" fillId="0" borderId="0" xfId="2" applyFont="1" applyAlignment="1">
      <alignment horizontal="center"/>
    </xf>
    <xf numFmtId="0" fontId="5" fillId="2" borderId="1" xfId="2" applyFont="1" applyFill="1" applyBorder="1" applyAlignment="1">
      <alignment horizontal="centerContinuous" vertical="justify"/>
    </xf>
    <xf numFmtId="0" fontId="5" fillId="2" borderId="2" xfId="2" applyFont="1" applyFill="1" applyBorder="1" applyAlignment="1">
      <alignment horizontal="centerContinuous" vertical="justify"/>
    </xf>
    <xf numFmtId="4" fontId="5" fillId="2" borderId="3" xfId="2" applyNumberFormat="1" applyFont="1" applyFill="1" applyBorder="1" applyAlignment="1">
      <alignment horizontal="right" vertical="justify"/>
    </xf>
    <xf numFmtId="0" fontId="5" fillId="2" borderId="3" xfId="2" applyFont="1" applyFill="1" applyBorder="1" applyAlignment="1">
      <alignment horizontal="centerContinuous" vertical="justify"/>
    </xf>
    <xf numFmtId="0" fontId="5" fillId="0" borderId="0" xfId="2" applyFont="1" applyAlignment="1">
      <alignment vertical="center"/>
    </xf>
    <xf numFmtId="4" fontId="5" fillId="0" borderId="0" xfId="2" applyNumberFormat="1" applyFont="1" applyAlignment="1">
      <alignment vertical="center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5" fillId="0" borderId="4" xfId="2" applyFont="1" applyBorder="1" applyAlignment="1">
      <alignment horizontal="center"/>
    </xf>
    <xf numFmtId="0" fontId="5" fillId="0" borderId="4" xfId="2" applyFont="1" applyBorder="1" applyAlignment="1">
      <alignment horizontal="centerContinuous" vertical="center" wrapText="1"/>
    </xf>
    <xf numFmtId="4" fontId="5" fillId="0" borderId="4" xfId="2" applyNumberFormat="1" applyFont="1" applyBorder="1" applyAlignment="1">
      <alignment horizontal="right" vertical="center" wrapText="1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0" fontId="4" fillId="0" borderId="4" xfId="3" applyFont="1" applyFill="1" applyBorder="1" applyAlignment="1">
      <alignment horizontal="left" vertical="center"/>
    </xf>
    <xf numFmtId="3" fontId="4" fillId="0" borderId="4" xfId="3" applyNumberFormat="1" applyFont="1" applyFill="1" applyBorder="1" applyAlignment="1">
      <alignment horizontal="right" vertical="center"/>
    </xf>
    <xf numFmtId="4" fontId="6" fillId="3" borderId="4" xfId="2" applyNumberFormat="1" applyFont="1" applyFill="1" applyBorder="1" applyAlignment="1">
      <alignment horizontal="right" vertical="center"/>
    </xf>
    <xf numFmtId="4" fontId="6" fillId="0" borderId="4" xfId="2" applyNumberFormat="1" applyFont="1" applyFill="1" applyBorder="1" applyAlignment="1">
      <alignment horizontal="right" vertical="center"/>
    </xf>
    <xf numFmtId="0" fontId="4" fillId="0" borderId="4" xfId="2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 vertical="center"/>
    </xf>
    <xf numFmtId="49" fontId="4" fillId="0" borderId="4" xfId="3" applyNumberFormat="1" applyFont="1" applyFill="1" applyBorder="1" applyAlignment="1">
      <alignment horizontal="left" vertical="center"/>
    </xf>
    <xf numFmtId="4" fontId="5" fillId="0" borderId="4" xfId="2" applyNumberFormat="1" applyFont="1" applyBorder="1" applyAlignment="1">
      <alignment horizontal="right" vertical="center"/>
    </xf>
    <xf numFmtId="4" fontId="6" fillId="0" borderId="4" xfId="2" applyNumberFormat="1" applyFont="1" applyBorder="1" applyAlignment="1">
      <alignment horizontal="right" vertical="center"/>
    </xf>
    <xf numFmtId="0" fontId="5" fillId="0" borderId="4" xfId="2" applyFont="1" applyBorder="1" applyAlignment="1">
      <alignment horizontal="center" vertical="center" wrapText="1"/>
    </xf>
    <xf numFmtId="0" fontId="5" fillId="0" borderId="4" xfId="3" applyFont="1" applyFill="1" applyBorder="1" applyAlignment="1">
      <alignment horizontal="left" vertical="center"/>
    </xf>
    <xf numFmtId="3" fontId="5" fillId="0" borderId="4" xfId="2" applyNumberFormat="1" applyFont="1" applyFill="1" applyBorder="1" applyAlignment="1">
      <alignment horizontal="right"/>
    </xf>
    <xf numFmtId="173" fontId="5" fillId="0" borderId="4" xfId="2" applyNumberFormat="1" applyFont="1" applyFill="1" applyBorder="1"/>
    <xf numFmtId="3" fontId="5" fillId="3" borderId="4" xfId="2" applyNumberFormat="1" applyFont="1" applyFill="1" applyBorder="1" applyAlignment="1"/>
    <xf numFmtId="173" fontId="5" fillId="0" borderId="4" xfId="2" applyNumberFormat="1" applyFont="1" applyBorder="1"/>
    <xf numFmtId="0" fontId="6" fillId="0" borderId="4" xfId="3" applyFont="1" applyFill="1" applyBorder="1" applyAlignment="1">
      <alignment horizontal="left" vertical="center"/>
    </xf>
    <xf numFmtId="3" fontId="6" fillId="0" borderId="4" xfId="0" applyNumberFormat="1" applyFont="1" applyBorder="1"/>
    <xf numFmtId="173" fontId="6" fillId="0" borderId="4" xfId="2" applyNumberFormat="1" applyFont="1" applyBorder="1"/>
    <xf numFmtId="3" fontId="5" fillId="0" borderId="4" xfId="0" applyNumberFormat="1" applyFont="1" applyBorder="1"/>
    <xf numFmtId="3" fontId="5" fillId="0" borderId="4" xfId="2" applyNumberFormat="1" applyFont="1" applyFill="1" applyBorder="1" applyAlignment="1"/>
    <xf numFmtId="173" fontId="6" fillId="0" borderId="4" xfId="2" applyNumberFormat="1" applyFont="1" applyFill="1" applyBorder="1"/>
    <xf numFmtId="3" fontId="10" fillId="0" borderId="4" xfId="0" applyNumberFormat="1" applyFont="1" applyBorder="1"/>
    <xf numFmtId="3" fontId="6" fillId="0" borderId="4" xfId="2" applyNumberFormat="1" applyFont="1" applyFill="1" applyBorder="1" applyAlignment="1"/>
    <xf numFmtId="3" fontId="5" fillId="0" borderId="4" xfId="2" applyNumberFormat="1" applyFont="1" applyBorder="1"/>
    <xf numFmtId="3" fontId="6" fillId="0" borderId="4" xfId="2" applyNumberFormat="1" applyFont="1" applyBorder="1"/>
    <xf numFmtId="0" fontId="10" fillId="0" borderId="4" xfId="0" applyFont="1" applyBorder="1"/>
  </cellXfs>
  <cellStyles count="6">
    <cellStyle name="Hyperlink" xfId="1" builtinId="8"/>
    <cellStyle name="Normal" xfId="0" builtinId="0"/>
    <cellStyle name="Normal_genel_gelir_det3" xfId="2" xr:uid="{127F1972-76FD-4C3B-A721-A757ED571451}"/>
    <cellStyle name="Normal_genelgelirtahk_tahs" xfId="3" xr:uid="{275AF49E-8412-410B-936F-F67F2ED9F48D}"/>
    <cellStyle name="Virgül [0]_29dan32ye" xfId="4" xr:uid="{7E1BAB13-29EA-43DB-8BD5-A055F0019723}"/>
    <cellStyle name="Virgül_29dan32ye" xfId="5" xr:uid="{1222E869-FCD0-43BE-A003-E41087A80C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7148F-1D90-47DC-B305-5BAEB02B6719}"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.75" customHeight="1" thickBot="1" x14ac:dyDescent="0.25"/>
    <row r="2" spans="2:7" s="2" customFormat="1" ht="24.75" customHeight="1" thickBot="1" x14ac:dyDescent="0.3">
      <c r="B2" s="15" t="s">
        <v>209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208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127008</v>
      </c>
      <c r="D10" s="27">
        <v>105573</v>
      </c>
      <c r="E10" s="28">
        <v>83.123110355253218</v>
      </c>
    </row>
    <row r="11" spans="2:7" s="5" customFormat="1" ht="15.75" customHeight="1" x14ac:dyDescent="0.2">
      <c r="B11" s="26" t="s">
        <v>5</v>
      </c>
      <c r="C11" s="27">
        <v>106048</v>
      </c>
      <c r="D11" s="27">
        <v>90569</v>
      </c>
      <c r="E11" s="29">
        <v>85.403779420639708</v>
      </c>
    </row>
    <row r="12" spans="2:7" s="5" customFormat="1" ht="15.75" customHeight="1" x14ac:dyDescent="0.2">
      <c r="B12" s="26" t="s">
        <v>6</v>
      </c>
      <c r="C12" s="27">
        <v>54841</v>
      </c>
      <c r="D12" s="27">
        <v>48710</v>
      </c>
      <c r="E12" s="29">
        <v>88.820408088838647</v>
      </c>
      <c r="G12" s="6"/>
    </row>
    <row r="13" spans="2:7" s="5" customFormat="1" ht="15.75" customHeight="1" x14ac:dyDescent="0.2">
      <c r="B13" s="26" t="s">
        <v>7</v>
      </c>
      <c r="C13" s="27">
        <v>41805</v>
      </c>
      <c r="D13" s="27">
        <v>37831</v>
      </c>
      <c r="E13" s="29">
        <v>90.493960052625283</v>
      </c>
    </row>
    <row r="14" spans="2:7" ht="15.75" customHeight="1" x14ac:dyDescent="0.2">
      <c r="B14" s="30" t="s">
        <v>8</v>
      </c>
      <c r="C14" s="31">
        <v>1781</v>
      </c>
      <c r="D14" s="31">
        <v>1123</v>
      </c>
      <c r="E14" s="32">
        <v>63.054463784390791</v>
      </c>
    </row>
    <row r="15" spans="2:7" ht="15.75" customHeight="1" x14ac:dyDescent="0.2">
      <c r="B15" s="30" t="s">
        <v>9</v>
      </c>
      <c r="C15" s="31">
        <v>553</v>
      </c>
      <c r="D15" s="31">
        <v>343</v>
      </c>
      <c r="E15" s="32">
        <v>62.025316455696199</v>
      </c>
    </row>
    <row r="16" spans="2:7" ht="15.75" customHeight="1" x14ac:dyDescent="0.2">
      <c r="B16" s="30" t="s">
        <v>10</v>
      </c>
      <c r="C16" s="31">
        <v>37270</v>
      </c>
      <c r="D16" s="31">
        <v>34465</v>
      </c>
      <c r="E16" s="32">
        <v>92.473839549235322</v>
      </c>
    </row>
    <row r="17" spans="2:5" ht="15.75" customHeight="1" x14ac:dyDescent="0.2">
      <c r="B17" s="30" t="s">
        <v>11</v>
      </c>
      <c r="C17" s="31">
        <v>2201</v>
      </c>
      <c r="D17" s="31">
        <v>1900</v>
      </c>
      <c r="E17" s="32">
        <v>86.324398000908673</v>
      </c>
    </row>
    <row r="18" spans="2:5" s="5" customFormat="1" ht="15.75" customHeight="1" x14ac:dyDescent="0.2">
      <c r="B18" s="26" t="s">
        <v>12</v>
      </c>
      <c r="C18" s="27">
        <v>13036</v>
      </c>
      <c r="D18" s="27">
        <v>10879</v>
      </c>
      <c r="E18" s="29">
        <v>83.45351334765266</v>
      </c>
    </row>
    <row r="19" spans="2:5" ht="15.75" customHeight="1" x14ac:dyDescent="0.2">
      <c r="B19" s="30" t="s">
        <v>13</v>
      </c>
      <c r="C19" s="31">
        <v>1445</v>
      </c>
      <c r="D19" s="31">
        <v>936</v>
      </c>
      <c r="E19" s="32">
        <v>64.775086505190316</v>
      </c>
    </row>
    <row r="20" spans="2:5" ht="15.75" customHeight="1" x14ac:dyDescent="0.2">
      <c r="B20" s="30" t="s">
        <v>14</v>
      </c>
      <c r="C20" s="31">
        <v>354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11237</v>
      </c>
      <c r="D21" s="31">
        <v>9943</v>
      </c>
      <c r="E21" s="32">
        <v>88.484470944202187</v>
      </c>
    </row>
    <row r="22" spans="2:5" s="4" customFormat="1" ht="15.75" customHeight="1" x14ac:dyDescent="0.2">
      <c r="B22" s="26" t="s">
        <v>16</v>
      </c>
      <c r="C22" s="27">
        <v>7872</v>
      </c>
      <c r="D22" s="27">
        <v>5939</v>
      </c>
      <c r="E22" s="28">
        <v>75.444613821138205</v>
      </c>
    </row>
    <row r="23" spans="2:5" s="8" customFormat="1" ht="15.75" customHeight="1" x14ac:dyDescent="0.2">
      <c r="B23" s="30" t="s">
        <v>17</v>
      </c>
      <c r="C23" s="31">
        <v>12</v>
      </c>
      <c r="D23" s="31">
        <v>10</v>
      </c>
      <c r="E23" s="33">
        <v>83.333333333333343</v>
      </c>
    </row>
    <row r="24" spans="2:5" s="8" customFormat="1" ht="15.75" customHeight="1" x14ac:dyDescent="0.2">
      <c r="B24" s="30" t="s">
        <v>18</v>
      </c>
      <c r="C24" s="31">
        <v>7860</v>
      </c>
      <c r="D24" s="31">
        <v>5929</v>
      </c>
      <c r="E24" s="33">
        <v>75.43256997455471</v>
      </c>
    </row>
    <row r="25" spans="2:5" s="4" customFormat="1" ht="15.75" customHeight="1" x14ac:dyDescent="0.2">
      <c r="B25" s="26" t="s">
        <v>19</v>
      </c>
      <c r="C25" s="27">
        <v>29649</v>
      </c>
      <c r="D25" s="27">
        <v>24204</v>
      </c>
      <c r="E25" s="28">
        <v>81.63513103308712</v>
      </c>
    </row>
    <row r="26" spans="2:5" s="4" customFormat="1" ht="15.75" customHeight="1" x14ac:dyDescent="0.2">
      <c r="B26" s="26" t="s">
        <v>20</v>
      </c>
      <c r="C26" s="27">
        <v>27380</v>
      </c>
      <c r="D26" s="27">
        <v>21980</v>
      </c>
      <c r="E26" s="28">
        <v>80.277574872169467</v>
      </c>
    </row>
    <row r="27" spans="2:5" s="8" customFormat="1" ht="15.75" customHeight="1" x14ac:dyDescent="0.2">
      <c r="B27" s="30" t="s">
        <v>21</v>
      </c>
      <c r="C27" s="31">
        <v>25822</v>
      </c>
      <c r="D27" s="31">
        <v>20513</v>
      </c>
      <c r="E27" s="33">
        <v>79.440012392533504</v>
      </c>
    </row>
    <row r="28" spans="2:5" s="8" customFormat="1" ht="15.75" customHeight="1" x14ac:dyDescent="0.2">
      <c r="B28" s="30" t="s">
        <v>22</v>
      </c>
      <c r="C28" s="31">
        <v>1558</v>
      </c>
      <c r="D28" s="31">
        <v>1467</v>
      </c>
      <c r="E28" s="33">
        <v>94.159178433889608</v>
      </c>
    </row>
    <row r="29" spans="2:5" s="4" customFormat="1" ht="15.75" customHeight="1" x14ac:dyDescent="0.2">
      <c r="B29" s="26" t="s">
        <v>23</v>
      </c>
      <c r="C29" s="27">
        <v>437</v>
      </c>
      <c r="D29" s="27">
        <v>437</v>
      </c>
      <c r="E29" s="28">
        <v>100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203</v>
      </c>
      <c r="C31" s="31">
        <v>437</v>
      </c>
      <c r="D31" s="31">
        <v>437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1832</v>
      </c>
      <c r="D36" s="27">
        <v>1787</v>
      </c>
      <c r="E36" s="29">
        <v>97.543668122270745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6</v>
      </c>
      <c r="D39" s="27">
        <v>6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4</v>
      </c>
      <c r="D40" s="31">
        <v>4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0</v>
      </c>
      <c r="D41" s="31">
        <v>0</v>
      </c>
      <c r="E41" s="33"/>
    </row>
    <row r="42" spans="2:5" s="8" customFormat="1" ht="15.75" customHeight="1" x14ac:dyDescent="0.2">
      <c r="B42" s="30" t="s">
        <v>36</v>
      </c>
      <c r="C42" s="31">
        <v>2</v>
      </c>
      <c r="D42" s="31">
        <v>2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6127</v>
      </c>
      <c r="D43" s="27">
        <v>5190</v>
      </c>
      <c r="E43" s="28">
        <v>84.70703443773462</v>
      </c>
    </row>
    <row r="44" spans="2:5" s="4" customFormat="1" ht="15.75" customHeight="1" x14ac:dyDescent="0.2">
      <c r="B44" s="26" t="s">
        <v>38</v>
      </c>
      <c r="C44" s="27">
        <v>7475</v>
      </c>
      <c r="D44" s="27">
        <v>6512</v>
      </c>
      <c r="E44" s="28">
        <v>87.11705685618729</v>
      </c>
    </row>
    <row r="45" spans="2:5" s="4" customFormat="1" ht="15.75" customHeight="1" x14ac:dyDescent="0.2">
      <c r="B45" s="26" t="s">
        <v>39</v>
      </c>
      <c r="C45" s="27">
        <v>78</v>
      </c>
      <c r="D45" s="27">
        <v>8</v>
      </c>
      <c r="E45" s="28">
        <v>10.256410256410255</v>
      </c>
    </row>
    <row r="46" spans="2:5" s="4" customFormat="1" ht="15.75" customHeight="1" x14ac:dyDescent="0.2">
      <c r="B46" s="26" t="s">
        <v>40</v>
      </c>
      <c r="C46" s="27">
        <v>20113</v>
      </c>
      <c r="D46" s="27">
        <v>14525</v>
      </c>
      <c r="E46" s="28">
        <v>72.216974096355585</v>
      </c>
    </row>
    <row r="47" spans="2:5" s="4" customFormat="1" ht="15.75" customHeight="1" x14ac:dyDescent="0.2">
      <c r="B47" s="26" t="s">
        <v>41</v>
      </c>
      <c r="C47" s="27">
        <v>3567</v>
      </c>
      <c r="D47" s="27">
        <v>3567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3567</v>
      </c>
      <c r="D48" s="31">
        <v>3567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12</v>
      </c>
      <c r="D51" s="27">
        <v>-1</v>
      </c>
      <c r="E51" s="28">
        <v>-8.3333333333333321</v>
      </c>
    </row>
    <row r="52" spans="2:5" s="4" customFormat="1" ht="15.75" customHeight="1" x14ac:dyDescent="0.2">
      <c r="B52" s="26" t="s">
        <v>46</v>
      </c>
      <c r="C52" s="27">
        <v>12</v>
      </c>
      <c r="D52" s="27">
        <v>-1</v>
      </c>
      <c r="E52" s="28">
        <v>-8.3333333333333321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3716</v>
      </c>
      <c r="D60" s="27">
        <v>1827</v>
      </c>
      <c r="E60" s="28">
        <v>49.165769644779331</v>
      </c>
    </row>
    <row r="61" spans="2:5" s="4" customFormat="1" ht="15.75" customHeight="1" x14ac:dyDescent="0.2">
      <c r="B61" s="26" t="s">
        <v>56</v>
      </c>
      <c r="C61" s="27">
        <v>1281</v>
      </c>
      <c r="D61" s="27">
        <v>769</v>
      </c>
      <c r="E61" s="28">
        <v>60.031225604996095</v>
      </c>
    </row>
    <row r="62" spans="2:5" s="8" customFormat="1" ht="15.75" customHeight="1" x14ac:dyDescent="0.2">
      <c r="B62" s="30" t="s">
        <v>57</v>
      </c>
      <c r="C62" s="31">
        <v>383</v>
      </c>
      <c r="D62" s="31">
        <v>383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829</v>
      </c>
      <c r="D63" s="31">
        <v>317</v>
      </c>
      <c r="E63" s="33">
        <v>38.238841978287091</v>
      </c>
    </row>
    <row r="64" spans="2:5" s="8" customFormat="1" ht="15.75" customHeight="1" x14ac:dyDescent="0.2">
      <c r="B64" s="30" t="s">
        <v>59</v>
      </c>
      <c r="C64" s="31">
        <v>69</v>
      </c>
      <c r="D64" s="31">
        <v>69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2435</v>
      </c>
      <c r="D65" s="27">
        <v>1058</v>
      </c>
      <c r="E65" s="28">
        <v>43.449691991786452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2413</v>
      </c>
      <c r="D67" s="31">
        <v>1036</v>
      </c>
      <c r="E67" s="33">
        <v>42.934106920845423</v>
      </c>
    </row>
    <row r="68" spans="2:5" s="8" customFormat="1" ht="15.75" customHeight="1" x14ac:dyDescent="0.2">
      <c r="B68" s="30" t="s">
        <v>63</v>
      </c>
      <c r="C68" s="31">
        <v>22</v>
      </c>
      <c r="D68" s="31">
        <v>22</v>
      </c>
      <c r="E68" s="33">
        <v>100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10366</v>
      </c>
      <c r="D70" s="27">
        <v>6728</v>
      </c>
      <c r="E70" s="28">
        <v>64.904495465946368</v>
      </c>
    </row>
    <row r="71" spans="2:5" s="8" customFormat="1" ht="15.75" customHeight="1" x14ac:dyDescent="0.2">
      <c r="B71" s="34" t="s">
        <v>66</v>
      </c>
      <c r="C71" s="35">
        <v>504</v>
      </c>
      <c r="D71" s="35">
        <v>417</v>
      </c>
      <c r="E71" s="33">
        <v>82.738095238095227</v>
      </c>
    </row>
    <row r="72" spans="2:5" s="8" customFormat="1" ht="15.75" customHeight="1" x14ac:dyDescent="0.2">
      <c r="B72" s="34" t="s">
        <v>67</v>
      </c>
      <c r="C72" s="35">
        <v>1288</v>
      </c>
      <c r="D72" s="35">
        <v>303</v>
      </c>
      <c r="E72" s="33"/>
    </row>
    <row r="73" spans="2:5" s="8" customFormat="1" ht="15.75" customHeight="1" x14ac:dyDescent="0.2">
      <c r="B73" s="34" t="s">
        <v>68</v>
      </c>
      <c r="C73" s="35">
        <v>1056</v>
      </c>
      <c r="D73" s="35">
        <v>480</v>
      </c>
      <c r="E73" s="33">
        <v>45.454545454545453</v>
      </c>
    </row>
    <row r="74" spans="2:5" s="8" customFormat="1" ht="15.75" customHeight="1" x14ac:dyDescent="0.2">
      <c r="B74" s="34" t="s">
        <v>69</v>
      </c>
      <c r="C74" s="35">
        <v>4071</v>
      </c>
      <c r="D74" s="35">
        <v>2750</v>
      </c>
      <c r="E74" s="33">
        <v>67.550970277573072</v>
      </c>
    </row>
    <row r="75" spans="2:5" s="8" customFormat="1" ht="15.75" customHeight="1" x14ac:dyDescent="0.2">
      <c r="B75" s="34" t="s">
        <v>70</v>
      </c>
      <c r="C75" s="35">
        <v>2548</v>
      </c>
      <c r="D75" s="35">
        <v>2265</v>
      </c>
      <c r="E75" s="33">
        <v>88.893249607535324</v>
      </c>
    </row>
    <row r="76" spans="2:5" s="8" customFormat="1" ht="15.75" customHeight="1" x14ac:dyDescent="0.2">
      <c r="B76" s="34" t="s">
        <v>71</v>
      </c>
      <c r="C76" s="35">
        <v>899</v>
      </c>
      <c r="D76" s="35">
        <v>513</v>
      </c>
      <c r="E76" s="33">
        <v>57.063403781979986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/>
      <c r="D80" s="31"/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2452</v>
      </c>
      <c r="D86" s="27">
        <v>2404</v>
      </c>
      <c r="E86" s="28">
        <v>98.042414355628054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94</v>
      </c>
      <c r="D89" s="31">
        <v>94</v>
      </c>
      <c r="E89" s="33">
        <v>100</v>
      </c>
    </row>
    <row r="90" spans="2:5" ht="15.75" customHeight="1" x14ac:dyDescent="0.2">
      <c r="B90" s="30" t="s">
        <v>85</v>
      </c>
      <c r="C90" s="31">
        <v>1157</v>
      </c>
      <c r="D90" s="31">
        <v>1157</v>
      </c>
      <c r="E90" s="33">
        <v>100</v>
      </c>
    </row>
    <row r="91" spans="2:5" ht="15.75" customHeight="1" x14ac:dyDescent="0.2">
      <c r="B91" s="30" t="s">
        <v>86</v>
      </c>
      <c r="C91" s="31">
        <v>171</v>
      </c>
      <c r="D91" s="31">
        <v>140</v>
      </c>
      <c r="E91" s="33">
        <v>81.871345029239762</v>
      </c>
    </row>
    <row r="92" spans="2:5" ht="15.75" customHeight="1" x14ac:dyDescent="0.2">
      <c r="B92" s="30" t="s">
        <v>87</v>
      </c>
      <c r="C92" s="31">
        <v>307</v>
      </c>
      <c r="D92" s="31">
        <v>307</v>
      </c>
      <c r="E92" s="33">
        <v>100</v>
      </c>
    </row>
    <row r="93" spans="2:5" ht="15.75" customHeight="1" x14ac:dyDescent="0.2">
      <c r="B93" s="30" t="s">
        <v>88</v>
      </c>
      <c r="C93" s="31">
        <v>723</v>
      </c>
      <c r="D93" s="31">
        <v>706</v>
      </c>
      <c r="E93" s="33">
        <v>97.648686030428763</v>
      </c>
    </row>
    <row r="94" spans="2:5" s="5" customFormat="1" ht="15.75" customHeight="1" x14ac:dyDescent="0.2">
      <c r="B94" s="26" t="s">
        <v>89</v>
      </c>
      <c r="C94" s="27">
        <v>847</v>
      </c>
      <c r="D94" s="27">
        <v>479</v>
      </c>
      <c r="E94" s="37">
        <v>56.552538370720185</v>
      </c>
    </row>
    <row r="95" spans="2:5" s="5" customFormat="1" ht="15.75" customHeight="1" x14ac:dyDescent="0.2">
      <c r="B95" s="26" t="s">
        <v>90</v>
      </c>
      <c r="C95" s="27">
        <v>814</v>
      </c>
      <c r="D95" s="27">
        <v>446</v>
      </c>
      <c r="E95" s="37">
        <v>54.791154791154796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814</v>
      </c>
      <c r="D99" s="31">
        <v>446</v>
      </c>
      <c r="E99" s="38">
        <v>54.791154791154796</v>
      </c>
    </row>
    <row r="100" spans="2:5" ht="15.75" customHeight="1" x14ac:dyDescent="0.2">
      <c r="B100" s="30" t="s">
        <v>95</v>
      </c>
      <c r="C100" s="31"/>
      <c r="D100" s="31"/>
      <c r="E100" s="38"/>
    </row>
    <row r="101" spans="2:5" s="5" customFormat="1" ht="15.75" customHeight="1" x14ac:dyDescent="0.2">
      <c r="B101" s="26" t="s">
        <v>96</v>
      </c>
      <c r="C101" s="27">
        <v>33</v>
      </c>
      <c r="D101" s="27">
        <v>33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  <row r="112" spans="2:5" x14ac:dyDescent="0.2">
      <c r="B112" s="5" t="s">
        <v>210</v>
      </c>
    </row>
  </sheetData>
  <phoneticPr fontId="0" type="noConversion"/>
  <hyperlinks>
    <hyperlink ref="C4" location="Ocak!A1" display="Ocak" xr:uid="{A90F2598-BF44-4E51-918B-B07E34C8F573}"/>
    <hyperlink ref="D4" location="Şubat!A1" display="Şubat" xr:uid="{6F0E0B0B-F1F3-40D9-9204-E8F1F0E2130D}"/>
    <hyperlink ref="E4" location="Mart!A1" display="Mart" xr:uid="{364441B7-BBA4-422B-94D2-B8F58865C46B}"/>
    <hyperlink ref="C5" location="Nisan!A1" display="Nisan" xr:uid="{B4E95152-A0FB-474F-8DED-3090BEBC8563}"/>
    <hyperlink ref="D5" location="Mayıs!A1" display="Mayıs" xr:uid="{E3C7B6A9-05CB-4463-9F41-4800215D3756}"/>
    <hyperlink ref="E5" location="Haziran!A1" display="Haziran" xr:uid="{9E1705D6-BE65-407E-B4B0-3A1AD4D17415}"/>
    <hyperlink ref="C6" location="Temmuz!A1" display="Temmuz" xr:uid="{94BCCF93-EFC5-46E9-A54A-211897F90546}"/>
    <hyperlink ref="D6" location="Ağustos!A1" display="Ağustos" xr:uid="{5C789AE5-0AC8-40B9-A08F-56C181ECAA1F}"/>
    <hyperlink ref="E6" location="Eylül!A1" display="Eylül" xr:uid="{A95468CC-47E6-451B-A818-A4BFFC2C63FA}"/>
    <hyperlink ref="C7" location="Ekim!A1" display="Ekim" xr:uid="{BBF29B01-9CDF-4061-A27F-9E76AED49B06}"/>
    <hyperlink ref="D7" location="Kasım!A1" display="Kasım" xr:uid="{20917A06-A121-4360-B290-37B91CFB7E6D}"/>
    <hyperlink ref="E7" location="Aralık!A1" display="Aralık" xr:uid="{0DF4FB6E-068A-479F-A730-371527E4A45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689CF-D95B-4408-A6F9-D5F934EF915A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.75" customHeight="1" thickBot="1" x14ac:dyDescent="0.25"/>
    <row r="2" spans="2:7" s="2" customFormat="1" ht="24.75" customHeight="1" thickBot="1" x14ac:dyDescent="0.3">
      <c r="B2" s="15" t="s">
        <v>188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208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48612</v>
      </c>
      <c r="D10" s="27">
        <v>21358</v>
      </c>
      <c r="E10" s="28">
        <v>43.935653748045752</v>
      </c>
    </row>
    <row r="11" spans="2:7" s="5" customFormat="1" ht="15.75" customHeight="1" x14ac:dyDescent="0.2">
      <c r="B11" s="26" t="s">
        <v>5</v>
      </c>
      <c r="C11" s="27">
        <v>39134</v>
      </c>
      <c r="D11" s="27">
        <v>19241</v>
      </c>
      <c r="E11" s="29">
        <v>49.166964787652681</v>
      </c>
    </row>
    <row r="12" spans="2:7" s="5" customFormat="1" ht="15.75" customHeight="1" x14ac:dyDescent="0.2">
      <c r="B12" s="26" t="s">
        <v>6</v>
      </c>
      <c r="C12" s="27">
        <v>16173</v>
      </c>
      <c r="D12" s="27">
        <v>9613</v>
      </c>
      <c r="E12" s="29">
        <v>59.438570456934393</v>
      </c>
      <c r="G12" s="6"/>
    </row>
    <row r="13" spans="2:7" s="5" customFormat="1" ht="15.75" customHeight="1" x14ac:dyDescent="0.2">
      <c r="B13" s="26" t="s">
        <v>7</v>
      </c>
      <c r="C13" s="27">
        <v>12525</v>
      </c>
      <c r="D13" s="27">
        <v>7494</v>
      </c>
      <c r="E13" s="29">
        <v>59.832335329341312</v>
      </c>
    </row>
    <row r="14" spans="2:7" ht="15.75" customHeight="1" x14ac:dyDescent="0.2">
      <c r="B14" s="30" t="s">
        <v>8</v>
      </c>
      <c r="C14" s="31">
        <v>1859</v>
      </c>
      <c r="D14" s="31">
        <v>348</v>
      </c>
      <c r="E14" s="32">
        <v>18.719741796664874</v>
      </c>
    </row>
    <row r="15" spans="2:7" ht="15.75" customHeight="1" x14ac:dyDescent="0.2">
      <c r="B15" s="30" t="s">
        <v>9</v>
      </c>
      <c r="C15" s="31">
        <v>544</v>
      </c>
      <c r="D15" s="31">
        <v>195</v>
      </c>
      <c r="E15" s="32">
        <v>35.845588235294116</v>
      </c>
    </row>
    <row r="16" spans="2:7" ht="15.75" customHeight="1" x14ac:dyDescent="0.2">
      <c r="B16" s="30" t="s">
        <v>10</v>
      </c>
      <c r="C16" s="31">
        <v>9009</v>
      </c>
      <c r="D16" s="31">
        <v>6256</v>
      </c>
      <c r="E16" s="32">
        <v>69.441669441669447</v>
      </c>
    </row>
    <row r="17" spans="2:5" ht="15.75" customHeight="1" x14ac:dyDescent="0.2">
      <c r="B17" s="30" t="s">
        <v>11</v>
      </c>
      <c r="C17" s="31">
        <v>1113</v>
      </c>
      <c r="D17" s="31">
        <v>695</v>
      </c>
      <c r="E17" s="32">
        <v>62.443845462713391</v>
      </c>
    </row>
    <row r="18" spans="2:5" s="5" customFormat="1" ht="15.75" customHeight="1" x14ac:dyDescent="0.2">
      <c r="B18" s="26" t="s">
        <v>12</v>
      </c>
      <c r="C18" s="27">
        <v>3648</v>
      </c>
      <c r="D18" s="27">
        <v>2119</v>
      </c>
      <c r="E18" s="29">
        <v>58.086622807017541</v>
      </c>
    </row>
    <row r="19" spans="2:5" ht="15.75" customHeight="1" x14ac:dyDescent="0.2">
      <c r="B19" s="30" t="s">
        <v>13</v>
      </c>
      <c r="C19" s="31">
        <v>245</v>
      </c>
      <c r="D19" s="31">
        <v>17</v>
      </c>
      <c r="E19" s="32">
        <v>6.9387755102040813</v>
      </c>
    </row>
    <row r="20" spans="2:5" ht="15.75" customHeight="1" x14ac:dyDescent="0.2">
      <c r="B20" s="30" t="s">
        <v>14</v>
      </c>
      <c r="C20" s="31">
        <v>354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3049</v>
      </c>
      <c r="D21" s="31">
        <v>2102</v>
      </c>
      <c r="E21" s="32">
        <v>68.940636274188265</v>
      </c>
    </row>
    <row r="22" spans="2:5" s="4" customFormat="1" ht="15.75" customHeight="1" x14ac:dyDescent="0.2">
      <c r="B22" s="26" t="s">
        <v>16</v>
      </c>
      <c r="C22" s="27">
        <v>7633</v>
      </c>
      <c r="D22" s="27">
        <v>2554</v>
      </c>
      <c r="E22" s="28">
        <v>33.459976418184198</v>
      </c>
    </row>
    <row r="23" spans="2:5" s="8" customFormat="1" ht="15.75" customHeight="1" x14ac:dyDescent="0.2">
      <c r="B23" s="30" t="s">
        <v>17</v>
      </c>
      <c r="C23" s="31">
        <v>3</v>
      </c>
      <c r="D23" s="31">
        <v>1</v>
      </c>
      <c r="E23" s="33">
        <v>33.333333333333329</v>
      </c>
    </row>
    <row r="24" spans="2:5" s="8" customFormat="1" ht="15.75" customHeight="1" x14ac:dyDescent="0.2">
      <c r="B24" s="30" t="s">
        <v>18</v>
      </c>
      <c r="C24" s="31">
        <v>7630</v>
      </c>
      <c r="D24" s="31">
        <v>2553</v>
      </c>
      <c r="E24" s="33">
        <v>33.460026212319789</v>
      </c>
    </row>
    <row r="25" spans="2:5" s="4" customFormat="1" ht="15.75" customHeight="1" x14ac:dyDescent="0.2">
      <c r="B25" s="26" t="s">
        <v>19</v>
      </c>
      <c r="C25" s="27">
        <v>10822</v>
      </c>
      <c r="D25" s="27">
        <v>4425</v>
      </c>
      <c r="E25" s="28">
        <v>40.888929957493993</v>
      </c>
    </row>
    <row r="26" spans="2:5" s="4" customFormat="1" ht="15.75" customHeight="1" x14ac:dyDescent="0.2">
      <c r="B26" s="26" t="s">
        <v>20</v>
      </c>
      <c r="C26" s="27">
        <v>10378</v>
      </c>
      <c r="D26" s="27">
        <v>4022</v>
      </c>
      <c r="E26" s="28">
        <v>38.755058778184619</v>
      </c>
    </row>
    <row r="27" spans="2:5" s="8" customFormat="1" ht="15.75" customHeight="1" x14ac:dyDescent="0.2">
      <c r="B27" s="30" t="s">
        <v>21</v>
      </c>
      <c r="C27" s="31">
        <v>10279</v>
      </c>
      <c r="D27" s="31">
        <v>3974</v>
      </c>
      <c r="E27" s="33">
        <v>38.661348380192628</v>
      </c>
    </row>
    <row r="28" spans="2:5" s="8" customFormat="1" ht="15.75" customHeight="1" x14ac:dyDescent="0.2">
      <c r="B28" s="30" t="s">
        <v>22</v>
      </c>
      <c r="C28" s="31">
        <v>99</v>
      </c>
      <c r="D28" s="31">
        <v>48</v>
      </c>
      <c r="E28" s="33">
        <v>48.484848484848484</v>
      </c>
    </row>
    <row r="29" spans="2:5" s="4" customFormat="1" ht="15.75" customHeight="1" x14ac:dyDescent="0.2">
      <c r="B29" s="26" t="s">
        <v>23</v>
      </c>
      <c r="C29" s="27">
        <v>35</v>
      </c>
      <c r="D29" s="27">
        <v>35</v>
      </c>
      <c r="E29" s="28">
        <v>100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35</v>
      </c>
      <c r="D31" s="31">
        <v>35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409</v>
      </c>
      <c r="D36" s="27">
        <v>368</v>
      </c>
      <c r="E36" s="29">
        <v>89.975550122249388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2027</v>
      </c>
      <c r="D43" s="27">
        <v>1248</v>
      </c>
      <c r="E43" s="28">
        <v>61.568820917612236</v>
      </c>
    </row>
    <row r="44" spans="2:5" s="4" customFormat="1" ht="15.75" customHeight="1" x14ac:dyDescent="0.2">
      <c r="B44" s="26" t="s">
        <v>38</v>
      </c>
      <c r="C44" s="27">
        <v>2392</v>
      </c>
      <c r="D44" s="27">
        <v>1399</v>
      </c>
      <c r="E44" s="28">
        <v>58.486622073578602</v>
      </c>
    </row>
    <row r="45" spans="2:5" s="4" customFormat="1" ht="15.75" customHeight="1" x14ac:dyDescent="0.2">
      <c r="B45" s="26" t="s">
        <v>39</v>
      </c>
      <c r="C45" s="27">
        <v>87</v>
      </c>
      <c r="D45" s="27">
        <v>2</v>
      </c>
      <c r="E45" s="28">
        <v>2.2988505747126435</v>
      </c>
    </row>
    <row r="46" spans="2:5" s="4" customFormat="1" ht="15.75" customHeight="1" x14ac:dyDescent="0.2">
      <c r="B46" s="26" t="s">
        <v>40</v>
      </c>
      <c r="C46" s="27">
        <v>8915</v>
      </c>
      <c r="D46" s="27">
        <v>1961</v>
      </c>
      <c r="E46" s="28">
        <v>21.996634885025237</v>
      </c>
    </row>
    <row r="47" spans="2:5" s="4" customFormat="1" ht="15.75" customHeight="1" x14ac:dyDescent="0.2">
      <c r="B47" s="26" t="s">
        <v>41</v>
      </c>
      <c r="C47" s="27">
        <v>826</v>
      </c>
      <c r="D47" s="27">
        <v>826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826</v>
      </c>
      <c r="D48" s="31">
        <v>826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4</v>
      </c>
      <c r="D51" s="27">
        <v>1</v>
      </c>
      <c r="E51" s="28">
        <v>25</v>
      </c>
    </row>
    <row r="52" spans="2:5" s="4" customFormat="1" ht="15.75" customHeight="1" x14ac:dyDescent="0.2">
      <c r="B52" s="26" t="s">
        <v>46</v>
      </c>
      <c r="C52" s="27">
        <v>4</v>
      </c>
      <c r="D52" s="27">
        <v>1</v>
      </c>
      <c r="E52" s="28">
        <v>25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2107</v>
      </c>
      <c r="D61" s="27">
        <v>172</v>
      </c>
      <c r="E61" s="28">
        <v>8.1632653061224492</v>
      </c>
    </row>
    <row r="62" spans="2:5" s="4" customFormat="1" ht="15.75" customHeight="1" x14ac:dyDescent="0.2">
      <c r="B62" s="26" t="s">
        <v>56</v>
      </c>
      <c r="C62" s="27">
        <v>584</v>
      </c>
      <c r="D62" s="27">
        <v>156</v>
      </c>
      <c r="E62" s="28">
        <v>26.712328767123289</v>
      </c>
    </row>
    <row r="63" spans="2:5" s="8" customFormat="1" ht="15.75" customHeight="1" x14ac:dyDescent="0.2">
      <c r="B63" s="30" t="s">
        <v>57</v>
      </c>
      <c r="C63" s="31">
        <v>86</v>
      </c>
      <c r="D63" s="31">
        <v>86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472</v>
      </c>
      <c r="D64" s="31">
        <v>44</v>
      </c>
      <c r="E64" s="33">
        <v>9.3220338983050848</v>
      </c>
    </row>
    <row r="65" spans="2:5" s="8" customFormat="1" ht="15.75" customHeight="1" x14ac:dyDescent="0.2">
      <c r="B65" s="30" t="s">
        <v>59</v>
      </c>
      <c r="C65" s="31">
        <v>26</v>
      </c>
      <c r="D65" s="31">
        <v>26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1523</v>
      </c>
      <c r="D66" s="27">
        <v>16</v>
      </c>
      <c r="E66" s="28">
        <v>1.0505581089954037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1520</v>
      </c>
      <c r="D68" s="31">
        <v>13</v>
      </c>
      <c r="E68" s="33">
        <v>0.85526315789473695</v>
      </c>
    </row>
    <row r="69" spans="2:5" s="8" customFormat="1" ht="15.75" customHeight="1" x14ac:dyDescent="0.2">
      <c r="B69" s="30" t="s">
        <v>63</v>
      </c>
      <c r="C69" s="31">
        <v>3</v>
      </c>
      <c r="D69" s="31">
        <v>3</v>
      </c>
      <c r="E69" s="33"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5544</v>
      </c>
      <c r="D71" s="27">
        <v>592</v>
      </c>
      <c r="E71" s="28">
        <v>10.678210678210679</v>
      </c>
    </row>
    <row r="72" spans="2:5" s="8" customFormat="1" ht="15.75" customHeight="1" x14ac:dyDescent="0.2">
      <c r="B72" s="34" t="s">
        <v>66</v>
      </c>
      <c r="C72" s="35">
        <v>129</v>
      </c>
      <c r="D72" s="35">
        <v>50</v>
      </c>
      <c r="E72" s="33">
        <v>38.759689922480625</v>
      </c>
    </row>
    <row r="73" spans="2:5" s="8" customFormat="1" ht="15.75" customHeight="1" x14ac:dyDescent="0.2">
      <c r="B73" s="34" t="s">
        <v>67</v>
      </c>
      <c r="C73" s="35">
        <v>270</v>
      </c>
      <c r="D73" s="35">
        <v>23</v>
      </c>
      <c r="E73" s="33">
        <v>8.518518518518519</v>
      </c>
    </row>
    <row r="74" spans="2:5" s="8" customFormat="1" ht="15.75" customHeight="1" x14ac:dyDescent="0.2">
      <c r="B74" s="34" t="s">
        <v>68</v>
      </c>
      <c r="C74" s="35">
        <v>922</v>
      </c>
      <c r="D74" s="35">
        <v>144</v>
      </c>
      <c r="E74" s="33">
        <v>15.61822125813449</v>
      </c>
    </row>
    <row r="75" spans="2:5" s="8" customFormat="1" ht="15.75" customHeight="1" x14ac:dyDescent="0.2">
      <c r="B75" s="34" t="s">
        <v>69</v>
      </c>
      <c r="C75" s="35">
        <v>3090</v>
      </c>
      <c r="D75" s="35">
        <v>70</v>
      </c>
      <c r="E75" s="33">
        <v>2.2653721682847898</v>
      </c>
    </row>
    <row r="76" spans="2:5" s="8" customFormat="1" ht="15.75" customHeight="1" x14ac:dyDescent="0.2">
      <c r="B76" s="34" t="s">
        <v>70</v>
      </c>
      <c r="C76" s="35">
        <v>453</v>
      </c>
      <c r="D76" s="35">
        <v>223</v>
      </c>
      <c r="E76" s="33">
        <v>49.227373068432669</v>
      </c>
    </row>
    <row r="77" spans="2:5" s="8" customFormat="1" ht="15.75" customHeight="1" x14ac:dyDescent="0.2">
      <c r="B77" s="34" t="s">
        <v>71</v>
      </c>
      <c r="C77" s="35">
        <v>680</v>
      </c>
      <c r="D77" s="35">
        <v>82</v>
      </c>
      <c r="E77" s="33">
        <v>12.058823529411764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434</v>
      </c>
      <c r="D87" s="27">
        <v>370</v>
      </c>
      <c r="E87" s="28">
        <v>85.253456221198149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20</v>
      </c>
      <c r="D90" s="31">
        <v>20</v>
      </c>
      <c r="E90" s="33">
        <v>100</v>
      </c>
    </row>
    <row r="91" spans="2:5" ht="15.75" customHeight="1" x14ac:dyDescent="0.2">
      <c r="B91" s="30" t="s">
        <v>85</v>
      </c>
      <c r="C91" s="31">
        <v>185</v>
      </c>
      <c r="D91" s="31">
        <v>175</v>
      </c>
      <c r="E91" s="33">
        <v>94.594594594594597</v>
      </c>
    </row>
    <row r="92" spans="2:5" ht="15.75" customHeight="1" x14ac:dyDescent="0.2">
      <c r="B92" s="30" t="s">
        <v>86</v>
      </c>
      <c r="C92" s="31">
        <v>25</v>
      </c>
      <c r="D92" s="31">
        <v>25</v>
      </c>
      <c r="E92" s="33">
        <v>100</v>
      </c>
    </row>
    <row r="93" spans="2:5" ht="15.75" customHeight="1" x14ac:dyDescent="0.2">
      <c r="B93" s="30" t="s">
        <v>87</v>
      </c>
      <c r="C93" s="31">
        <v>15</v>
      </c>
      <c r="D93" s="31">
        <v>15</v>
      </c>
      <c r="E93" s="33">
        <v>100</v>
      </c>
    </row>
    <row r="94" spans="2:5" ht="15.75" customHeight="1" x14ac:dyDescent="0.2">
      <c r="B94" s="30" t="s">
        <v>88</v>
      </c>
      <c r="C94" s="31">
        <v>189</v>
      </c>
      <c r="D94" s="31">
        <v>135</v>
      </c>
      <c r="E94" s="33">
        <v>71.428571428571431</v>
      </c>
    </row>
    <row r="95" spans="2:5" s="5" customFormat="1" ht="15.75" customHeight="1" x14ac:dyDescent="0.2">
      <c r="B95" s="26" t="s">
        <v>89</v>
      </c>
      <c r="C95" s="27">
        <v>563</v>
      </c>
      <c r="D95" s="27">
        <v>156</v>
      </c>
      <c r="E95" s="37">
        <v>27.708703374777976</v>
      </c>
    </row>
    <row r="96" spans="2:5" s="5" customFormat="1" ht="15.75" customHeight="1" x14ac:dyDescent="0.2">
      <c r="B96" s="26" t="s">
        <v>90</v>
      </c>
      <c r="C96" s="27">
        <v>563</v>
      </c>
      <c r="D96" s="27">
        <v>156</v>
      </c>
      <c r="E96" s="37">
        <v>27.708703374777976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563</v>
      </c>
      <c r="D100" s="31">
        <v>156</v>
      </c>
      <c r="E100" s="38">
        <v>27.708703374777976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/>
      <c r="D102" s="27"/>
      <c r="E102" s="37"/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1BAD268D-B259-4F89-ACEE-CB2F67A3B505}"/>
    <hyperlink ref="D4" location="Şubat!A1" display="Şubat" xr:uid="{50432E55-E348-4EC8-A22B-CA568A7ACA4A}"/>
    <hyperlink ref="E4" location="Mart!A1" display="Mart" xr:uid="{8FB8B51D-0636-4159-89B5-6786DA6BD7EB}"/>
    <hyperlink ref="C5" location="Nisan!A1" display="Nisan" xr:uid="{8F7143D0-B63E-4D99-B976-4AEFAFD1D6F2}"/>
    <hyperlink ref="D5" location="Mayıs!A1" display="Mayıs" xr:uid="{2D3324B4-BE6E-415B-B413-B9F2DAE48184}"/>
    <hyperlink ref="E5" location="Haziran!A1" display="Haziran" xr:uid="{1821E05D-B252-4748-B649-02C16C57CC0F}"/>
    <hyperlink ref="C6" location="Temmuz!A1" display="Temmuz" xr:uid="{3194BD95-BEF0-4706-A56D-D518CBE79603}"/>
    <hyperlink ref="D6" location="Ağustos!A1" display="Ağustos" xr:uid="{7838E19D-DA37-49FA-8DBC-567C678278F4}"/>
    <hyperlink ref="E6" location="Eylül!A1" display="Eylül" xr:uid="{DB624589-60D0-45CC-84B7-11E5C61BC199}"/>
    <hyperlink ref="C7" location="Ekim!A1" display="Ekim" xr:uid="{5A63BAB5-E6E1-4023-B982-D01AB2A140BB}"/>
    <hyperlink ref="D7" location="Kasım!A1" display="Kasım" xr:uid="{FD235BA2-1C27-4F40-B51E-B251F9E572E1}"/>
    <hyperlink ref="E7" location="Aralık!A1" display="Aralık" xr:uid="{6068266E-E26E-4E2F-909C-2E2AAC132C7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9E70F-3EFE-4392-B623-AD89DC9B16E4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4.75" customHeight="1" thickBot="1" x14ac:dyDescent="0.25"/>
    <row r="2" spans="2:5" s="2" customFormat="1" ht="24.75" customHeight="1" thickBot="1" x14ac:dyDescent="0.3">
      <c r="B2" s="15" t="s">
        <v>184</v>
      </c>
      <c r="C2" s="16"/>
      <c r="D2" s="16"/>
      <c r="E2" s="18"/>
    </row>
    <row r="3" spans="2:5" s="2" customFormat="1" ht="17.25" customHeight="1" x14ac:dyDescent="0.25">
      <c r="B3" s="1"/>
      <c r="C3" s="19"/>
      <c r="D3" s="19"/>
      <c r="E3" s="19"/>
    </row>
    <row r="4" spans="2:5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7.25" customHeight="1" x14ac:dyDescent="0.25">
      <c r="B7" s="1"/>
      <c r="C7" s="21" t="s">
        <v>205</v>
      </c>
      <c r="D7" s="21" t="s">
        <v>207</v>
      </c>
      <c r="E7" s="22" t="s">
        <v>208</v>
      </c>
    </row>
    <row r="8" spans="2:5" s="2" customFormat="1" ht="17.2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41746</v>
      </c>
      <c r="D10" s="41">
        <v>13172</v>
      </c>
      <c r="E10" s="42">
        <v>31.552723614238491</v>
      </c>
    </row>
    <row r="11" spans="2:5" s="11" customFormat="1" ht="15.75" customHeight="1" x14ac:dyDescent="0.25">
      <c r="B11" s="40" t="s">
        <v>5</v>
      </c>
      <c r="C11" s="43">
        <v>33693</v>
      </c>
      <c r="D11" s="43">
        <v>12310</v>
      </c>
      <c r="E11" s="44">
        <v>36.535778945181491</v>
      </c>
    </row>
    <row r="12" spans="2:5" s="11" customFormat="1" ht="15.9" customHeight="1" x14ac:dyDescent="0.25">
      <c r="B12" s="40" t="s">
        <v>109</v>
      </c>
      <c r="C12" s="43">
        <v>13732</v>
      </c>
      <c r="D12" s="43">
        <v>7282</v>
      </c>
      <c r="E12" s="44">
        <v>53.029420332071076</v>
      </c>
    </row>
    <row r="13" spans="2:5" s="11" customFormat="1" ht="15.9" customHeight="1" x14ac:dyDescent="0.25">
      <c r="B13" s="40" t="s">
        <v>110</v>
      </c>
      <c r="C13" s="43">
        <v>10083</v>
      </c>
      <c r="D13" s="43">
        <v>5333</v>
      </c>
      <c r="E13" s="44">
        <v>52.891004661311115</v>
      </c>
    </row>
    <row r="14" spans="2:5" s="12" customFormat="1" ht="15.9" customHeight="1" x14ac:dyDescent="0.2">
      <c r="B14" s="45" t="s">
        <v>8</v>
      </c>
      <c r="C14" s="46">
        <v>387</v>
      </c>
      <c r="D14" s="46">
        <v>39</v>
      </c>
      <c r="E14" s="47">
        <v>10.077519379844961</v>
      </c>
    </row>
    <row r="15" spans="2:5" s="12" customFormat="1" ht="15.9" customHeight="1" x14ac:dyDescent="0.2">
      <c r="B15" s="45" t="s">
        <v>9</v>
      </c>
      <c r="C15" s="46">
        <v>537</v>
      </c>
      <c r="D15" s="46">
        <v>182</v>
      </c>
      <c r="E15" s="47">
        <v>33.891992551210429</v>
      </c>
    </row>
    <row r="16" spans="2:5" s="12" customFormat="1" ht="15.9" customHeight="1" x14ac:dyDescent="0.2">
      <c r="B16" s="45" t="s">
        <v>10</v>
      </c>
      <c r="C16" s="46">
        <v>8051</v>
      </c>
      <c r="D16" s="46">
        <v>4448</v>
      </c>
      <c r="E16" s="47">
        <v>55.247795304931067</v>
      </c>
    </row>
    <row r="17" spans="2:5" s="12" customFormat="1" ht="15.9" customHeight="1" x14ac:dyDescent="0.2">
      <c r="B17" s="45" t="s">
        <v>11</v>
      </c>
      <c r="C17" s="46">
        <v>1108</v>
      </c>
      <c r="D17" s="46">
        <v>664</v>
      </c>
      <c r="E17" s="47">
        <v>59.927797833935017</v>
      </c>
    </row>
    <row r="18" spans="2:5" s="11" customFormat="1" ht="15.9" customHeight="1" x14ac:dyDescent="0.25">
      <c r="B18" s="40" t="s">
        <v>111</v>
      </c>
      <c r="C18" s="43">
        <v>3649</v>
      </c>
      <c r="D18" s="43">
        <v>1949</v>
      </c>
      <c r="E18" s="44">
        <v>53.41189366949849</v>
      </c>
    </row>
    <row r="19" spans="2:5" s="12" customFormat="1" ht="15.9" customHeight="1" x14ac:dyDescent="0.2">
      <c r="B19" s="45" t="s">
        <v>13</v>
      </c>
      <c r="C19" s="46">
        <v>245</v>
      </c>
      <c r="D19" s="46">
        <v>15</v>
      </c>
      <c r="E19" s="47">
        <v>6.1224489795918364</v>
      </c>
    </row>
    <row r="20" spans="2:5" s="12" customFormat="1" ht="15.9" customHeight="1" x14ac:dyDescent="0.2">
      <c r="B20" s="45" t="s">
        <v>14</v>
      </c>
      <c r="C20" s="46">
        <v>354</v>
      </c>
      <c r="D20" s="46" t="s">
        <v>185</v>
      </c>
      <c r="E20" s="47"/>
    </row>
    <row r="21" spans="2:5" s="12" customFormat="1" ht="15.9" customHeight="1" x14ac:dyDescent="0.2">
      <c r="B21" s="45" t="s">
        <v>15</v>
      </c>
      <c r="C21" s="46">
        <v>3050</v>
      </c>
      <c r="D21" s="46">
        <v>1934</v>
      </c>
      <c r="E21" s="47">
        <v>63.409836065573764</v>
      </c>
    </row>
    <row r="22" spans="2:5" s="10" customFormat="1" ht="15.9" customHeight="1" x14ac:dyDescent="0.25">
      <c r="B22" s="40" t="s">
        <v>112</v>
      </c>
      <c r="C22" s="48"/>
      <c r="D22" s="48"/>
      <c r="E22" s="42"/>
    </row>
    <row r="23" spans="2:5" s="10" customFormat="1" ht="15.9" customHeight="1" x14ac:dyDescent="0.25">
      <c r="B23" s="40" t="s">
        <v>113</v>
      </c>
      <c r="C23" s="49">
        <v>7890</v>
      </c>
      <c r="D23" s="49">
        <v>2608</v>
      </c>
      <c r="E23" s="42">
        <v>33.054499366286436</v>
      </c>
    </row>
    <row r="24" spans="2:5" s="10" customFormat="1" ht="15.9" customHeight="1" x14ac:dyDescent="0.25">
      <c r="B24" s="40" t="s">
        <v>114</v>
      </c>
      <c r="C24" s="48">
        <v>0</v>
      </c>
      <c r="D24" s="48">
        <v>0</v>
      </c>
      <c r="E24" s="42"/>
    </row>
    <row r="25" spans="2:5" s="10" customFormat="1" ht="15.9" customHeight="1" x14ac:dyDescent="0.25">
      <c r="B25" s="40" t="s">
        <v>115</v>
      </c>
      <c r="C25" s="48">
        <v>2</v>
      </c>
      <c r="D25" s="48">
        <v>0</v>
      </c>
      <c r="E25" s="42">
        <v>0</v>
      </c>
    </row>
    <row r="26" spans="2:5" s="10" customFormat="1" ht="15.9" customHeight="1" x14ac:dyDescent="0.25">
      <c r="B26" s="40" t="s">
        <v>116</v>
      </c>
      <c r="C26" s="48">
        <v>301</v>
      </c>
      <c r="D26" s="48">
        <v>236</v>
      </c>
      <c r="E26" s="42"/>
    </row>
    <row r="27" spans="2:5" s="13" customFormat="1" ht="15.9" customHeight="1" x14ac:dyDescent="0.2">
      <c r="B27" s="45" t="s">
        <v>186</v>
      </c>
      <c r="C27" s="46">
        <v>301</v>
      </c>
      <c r="D27" s="46">
        <v>236</v>
      </c>
      <c r="E27" s="50">
        <v>78.405315614617948</v>
      </c>
    </row>
    <row r="28" spans="2:5" s="10" customFormat="1" ht="15.9" customHeight="1" x14ac:dyDescent="0.25">
      <c r="B28" s="40" t="s">
        <v>118</v>
      </c>
      <c r="C28" s="48">
        <v>7587</v>
      </c>
      <c r="D28" s="48">
        <v>2372</v>
      </c>
      <c r="E28" s="42"/>
    </row>
    <row r="29" spans="2:5" s="13" customFormat="1" ht="15.9" customHeight="1" x14ac:dyDescent="0.2">
      <c r="B29" s="45" t="s">
        <v>187</v>
      </c>
      <c r="C29" s="46">
        <v>7587</v>
      </c>
      <c r="D29" s="46">
        <v>2372</v>
      </c>
      <c r="E29" s="50">
        <v>31.264004217740869</v>
      </c>
    </row>
    <row r="30" spans="2:5" s="10" customFormat="1" ht="15.9" customHeight="1" x14ac:dyDescent="0.25">
      <c r="B30" s="40" t="s">
        <v>119</v>
      </c>
      <c r="C30" s="48">
        <v>8489</v>
      </c>
      <c r="D30" s="48">
        <v>767</v>
      </c>
      <c r="E30" s="42">
        <v>9.0352220520673807</v>
      </c>
    </row>
    <row r="31" spans="2:5" s="10" customFormat="1" ht="15.9" customHeight="1" x14ac:dyDescent="0.25">
      <c r="B31" s="40" t="s">
        <v>120</v>
      </c>
      <c r="C31" s="49">
        <v>8423</v>
      </c>
      <c r="D31" s="49">
        <v>755</v>
      </c>
      <c r="E31" s="42">
        <v>8.9635521785587073</v>
      </c>
    </row>
    <row r="32" spans="2:5" s="10" customFormat="1" ht="15.9" customHeight="1" x14ac:dyDescent="0.25">
      <c r="B32" s="40" t="s">
        <v>121</v>
      </c>
      <c r="C32" s="48">
        <v>11</v>
      </c>
      <c r="D32" s="48">
        <v>11</v>
      </c>
      <c r="E32" s="42">
        <v>100</v>
      </c>
    </row>
    <row r="33" spans="2:5" s="12" customFormat="1" ht="15.9" customHeight="1" x14ac:dyDescent="0.2">
      <c r="B33" s="45" t="s">
        <v>122</v>
      </c>
      <c r="C33" s="51"/>
      <c r="D33" s="51"/>
      <c r="E33" s="47"/>
    </row>
    <row r="34" spans="2:5" s="12" customFormat="1" ht="15.9" customHeight="1" x14ac:dyDescent="0.2">
      <c r="B34" s="45" t="s">
        <v>123</v>
      </c>
      <c r="C34" s="46">
        <v>11</v>
      </c>
      <c r="D34" s="46">
        <v>11</v>
      </c>
      <c r="E34" s="47">
        <v>100</v>
      </c>
    </row>
    <row r="35" spans="2:5" s="12" customFormat="1" ht="15.9" customHeight="1" x14ac:dyDescent="0.2">
      <c r="B35" s="45" t="s">
        <v>124</v>
      </c>
      <c r="C35" s="46"/>
      <c r="D35" s="46"/>
      <c r="E35" s="47"/>
    </row>
    <row r="36" spans="2:5" s="12" customFormat="1" ht="15.9" customHeight="1" x14ac:dyDescent="0.2">
      <c r="B36" s="45" t="s">
        <v>125</v>
      </c>
      <c r="C36" s="46"/>
      <c r="D36" s="46"/>
      <c r="E36" s="47"/>
    </row>
    <row r="37" spans="2:5" s="12" customFormat="1" ht="15.9" customHeight="1" x14ac:dyDescent="0.2">
      <c r="B37" s="45" t="s">
        <v>126</v>
      </c>
      <c r="C37" s="46"/>
      <c r="D37" s="46"/>
      <c r="E37" s="47"/>
    </row>
    <row r="38" spans="2:5" s="13" customFormat="1" ht="15.9" customHeight="1" x14ac:dyDescent="0.2">
      <c r="B38" s="45" t="s">
        <v>127</v>
      </c>
      <c r="C38" s="46"/>
      <c r="D38" s="46"/>
      <c r="E38" s="50"/>
    </row>
    <row r="39" spans="2:5" s="13" customFormat="1" ht="15.9" customHeight="1" x14ac:dyDescent="0.2">
      <c r="B39" s="45" t="s">
        <v>128</v>
      </c>
      <c r="C39" s="46"/>
      <c r="D39" s="46"/>
      <c r="E39" s="50"/>
    </row>
    <row r="40" spans="2:5" s="10" customFormat="1" ht="15.9" customHeight="1" x14ac:dyDescent="0.25">
      <c r="B40" s="40" t="s">
        <v>129</v>
      </c>
      <c r="C40" s="48"/>
      <c r="D40" s="48"/>
      <c r="E40" s="42"/>
    </row>
    <row r="41" spans="2:5" s="10" customFormat="1" ht="15.9" customHeight="1" x14ac:dyDescent="0.25">
      <c r="B41" s="40" t="s">
        <v>130</v>
      </c>
      <c r="C41" s="48">
        <v>55</v>
      </c>
      <c r="D41" s="48">
        <v>1</v>
      </c>
      <c r="E41" s="42">
        <v>1.8181818181818181</v>
      </c>
    </row>
    <row r="42" spans="2:5" s="10" customFormat="1" ht="15.9" customHeight="1" x14ac:dyDescent="0.25">
      <c r="B42" s="40" t="s">
        <v>131</v>
      </c>
      <c r="C42" s="49">
        <v>0</v>
      </c>
      <c r="D42" s="49">
        <v>0</v>
      </c>
      <c r="E42" s="42"/>
    </row>
    <row r="43" spans="2:5" s="10" customFormat="1" ht="15.9" customHeight="1" x14ac:dyDescent="0.25">
      <c r="B43" s="40" t="s">
        <v>132</v>
      </c>
      <c r="C43" s="48"/>
      <c r="D43" s="48"/>
      <c r="E43" s="42"/>
    </row>
    <row r="44" spans="2:5" s="10" customFormat="1" ht="15.9" customHeight="1" x14ac:dyDescent="0.25">
      <c r="B44" s="40" t="s">
        <v>133</v>
      </c>
      <c r="C44" s="48"/>
      <c r="D44" s="48"/>
      <c r="E44" s="42"/>
    </row>
    <row r="45" spans="2:5" s="10" customFormat="1" ht="15.9" customHeight="1" x14ac:dyDescent="0.25">
      <c r="B45" s="40" t="s">
        <v>134</v>
      </c>
      <c r="C45" s="48"/>
      <c r="D45" s="48"/>
      <c r="E45" s="42"/>
    </row>
    <row r="46" spans="2:5" s="10" customFormat="1" ht="15.9" customHeight="1" x14ac:dyDescent="0.25">
      <c r="B46" s="40" t="s">
        <v>135</v>
      </c>
      <c r="C46" s="48"/>
      <c r="D46" s="48"/>
      <c r="E46" s="42"/>
    </row>
    <row r="47" spans="2:5" s="10" customFormat="1" ht="15.9" customHeight="1" x14ac:dyDescent="0.25">
      <c r="B47" s="40" t="s">
        <v>136</v>
      </c>
      <c r="C47" s="48">
        <v>1647</v>
      </c>
      <c r="D47" s="48">
        <v>714</v>
      </c>
      <c r="E47" s="42">
        <v>43.351548269581059</v>
      </c>
    </row>
    <row r="48" spans="2:5" s="10" customFormat="1" ht="15.9" customHeight="1" x14ac:dyDescent="0.25">
      <c r="B48" s="40" t="s">
        <v>137</v>
      </c>
      <c r="C48" s="48">
        <v>1614</v>
      </c>
      <c r="D48" s="48">
        <v>716</v>
      </c>
      <c r="E48" s="42">
        <v>44.361833952912022</v>
      </c>
    </row>
    <row r="49" spans="2:5" s="10" customFormat="1" ht="15.9" customHeight="1" x14ac:dyDescent="0.25">
      <c r="B49" s="40" t="s">
        <v>138</v>
      </c>
      <c r="C49" s="48">
        <v>33</v>
      </c>
      <c r="D49" s="48">
        <v>-2</v>
      </c>
      <c r="E49" s="42"/>
    </row>
    <row r="50" spans="2:5" s="10" customFormat="1" ht="15.9" customHeight="1" x14ac:dyDescent="0.25">
      <c r="B50" s="40" t="s">
        <v>139</v>
      </c>
      <c r="C50" s="49">
        <v>1935</v>
      </c>
      <c r="D50" s="49">
        <v>939</v>
      </c>
      <c r="E50" s="42">
        <v>48.527131782945737</v>
      </c>
    </row>
    <row r="51" spans="2:5" s="10" customFormat="1" ht="15.9" customHeight="1" x14ac:dyDescent="0.25">
      <c r="B51" s="40" t="s">
        <v>140</v>
      </c>
      <c r="C51" s="48">
        <v>1935</v>
      </c>
      <c r="D51" s="48">
        <v>939</v>
      </c>
      <c r="E51" s="42">
        <v>48.527131782945737</v>
      </c>
    </row>
    <row r="52" spans="2:5" s="10" customFormat="1" ht="15.9" customHeight="1" x14ac:dyDescent="0.25">
      <c r="B52" s="40" t="s">
        <v>40</v>
      </c>
      <c r="C52" s="48">
        <v>7517</v>
      </c>
      <c r="D52" s="48">
        <v>757</v>
      </c>
      <c r="E52" s="42">
        <v>10.070506851137422</v>
      </c>
    </row>
    <row r="53" spans="2:5" s="10" customFormat="1" ht="15.9" customHeight="1" x14ac:dyDescent="0.25">
      <c r="B53" s="40" t="s">
        <v>141</v>
      </c>
      <c r="C53" s="48">
        <v>91</v>
      </c>
      <c r="D53" s="48">
        <v>91</v>
      </c>
      <c r="E53" s="42">
        <v>100</v>
      </c>
    </row>
    <row r="54" spans="2:5" s="10" customFormat="1" ht="15.9" customHeight="1" x14ac:dyDescent="0.25">
      <c r="B54" s="40" t="s">
        <v>142</v>
      </c>
      <c r="C54" s="49"/>
      <c r="D54" s="49"/>
      <c r="E54" s="42"/>
    </row>
    <row r="55" spans="2:5" s="10" customFormat="1" ht="15.9" customHeight="1" x14ac:dyDescent="0.25">
      <c r="B55" s="40" t="s">
        <v>143</v>
      </c>
      <c r="C55" s="48">
        <v>91</v>
      </c>
      <c r="D55" s="48">
        <v>91</v>
      </c>
      <c r="E55" s="42">
        <v>100</v>
      </c>
    </row>
    <row r="56" spans="2:5" s="10" customFormat="1" ht="15.9" customHeight="1" x14ac:dyDescent="0.25">
      <c r="B56" s="40" t="s">
        <v>144</v>
      </c>
      <c r="C56" s="49"/>
      <c r="D56" s="49"/>
      <c r="E56" s="42"/>
    </row>
    <row r="57" spans="2:5" s="10" customFormat="1" ht="15.9" customHeight="1" x14ac:dyDescent="0.25">
      <c r="B57" s="40" t="s">
        <v>145</v>
      </c>
      <c r="C57" s="48"/>
      <c r="D57" s="48"/>
      <c r="E57" s="42"/>
    </row>
    <row r="58" spans="2:5" s="10" customFormat="1" ht="15.9" customHeight="1" x14ac:dyDescent="0.25">
      <c r="B58" s="40" t="s">
        <v>146</v>
      </c>
      <c r="C58" s="48"/>
      <c r="D58" s="48"/>
      <c r="E58" s="42"/>
    </row>
    <row r="59" spans="2:5" s="10" customFormat="1" ht="15.9" customHeight="1" x14ac:dyDescent="0.25">
      <c r="B59" s="40" t="s">
        <v>147</v>
      </c>
      <c r="C59" s="48">
        <v>4</v>
      </c>
      <c r="D59" s="48">
        <v>1</v>
      </c>
      <c r="E59" s="42">
        <v>25</v>
      </c>
    </row>
    <row r="60" spans="2:5" s="10" customFormat="1" ht="15.9" customHeight="1" x14ac:dyDescent="0.25">
      <c r="B60" s="40" t="s">
        <v>148</v>
      </c>
      <c r="C60" s="48">
        <v>4</v>
      </c>
      <c r="D60" s="48">
        <v>1</v>
      </c>
      <c r="E60" s="42">
        <v>25</v>
      </c>
    </row>
    <row r="61" spans="2:5" s="10" customFormat="1" ht="15.9" customHeight="1" x14ac:dyDescent="0.25">
      <c r="B61" s="40" t="s">
        <v>149</v>
      </c>
      <c r="C61" s="49"/>
      <c r="D61" s="49"/>
      <c r="E61" s="42"/>
    </row>
    <row r="62" spans="2:5" s="10" customFormat="1" ht="15.9" customHeight="1" x14ac:dyDescent="0.25">
      <c r="B62" s="40" t="s">
        <v>150</v>
      </c>
      <c r="C62" s="48"/>
      <c r="D62" s="48"/>
      <c r="E62" s="42"/>
    </row>
    <row r="63" spans="2:5" s="10" customFormat="1" ht="15.9" customHeight="1" x14ac:dyDescent="0.25">
      <c r="B63" s="40" t="s">
        <v>151</v>
      </c>
      <c r="C63" s="48">
        <v>1956</v>
      </c>
      <c r="D63" s="48">
        <v>103</v>
      </c>
      <c r="E63" s="42">
        <v>5.2658486707566459</v>
      </c>
    </row>
    <row r="64" spans="2:5" s="10" customFormat="1" ht="15.9" customHeight="1" x14ac:dyDescent="0.25">
      <c r="B64" s="40" t="s">
        <v>152</v>
      </c>
      <c r="C64" s="48">
        <v>490</v>
      </c>
      <c r="D64" s="48">
        <v>97</v>
      </c>
      <c r="E64" s="42">
        <v>19.795918367346939</v>
      </c>
    </row>
    <row r="65" spans="2:5" s="10" customFormat="1" ht="15.9" customHeight="1" x14ac:dyDescent="0.25">
      <c r="B65" s="40" t="s">
        <v>153</v>
      </c>
      <c r="C65" s="48">
        <v>1466</v>
      </c>
      <c r="D65" s="48">
        <v>6</v>
      </c>
      <c r="E65" s="42">
        <v>0.40927694406548432</v>
      </c>
    </row>
    <row r="66" spans="2:5" s="10" customFormat="1" ht="15.9" customHeight="1" x14ac:dyDescent="0.25">
      <c r="B66" s="40" t="s">
        <v>154</v>
      </c>
      <c r="C66" s="48"/>
      <c r="D66" s="48"/>
      <c r="E66" s="42"/>
    </row>
    <row r="67" spans="2:5" s="10" customFormat="1" ht="15.9" customHeight="1" x14ac:dyDescent="0.25">
      <c r="B67" s="40" t="s">
        <v>155</v>
      </c>
      <c r="C67" s="49">
        <v>5195</v>
      </c>
      <c r="D67" s="49">
        <v>345</v>
      </c>
      <c r="E67" s="42">
        <v>6.6410009624639086</v>
      </c>
    </row>
    <row r="68" spans="2:5" s="10" customFormat="1" ht="15.9" customHeight="1" x14ac:dyDescent="0.25">
      <c r="B68" s="40" t="s">
        <v>156</v>
      </c>
      <c r="C68" s="48">
        <v>5195</v>
      </c>
      <c r="D68" s="48">
        <v>345</v>
      </c>
      <c r="E68" s="42">
        <v>6.6410009624639086</v>
      </c>
    </row>
    <row r="69" spans="2:5" s="10" customFormat="1" ht="15.9" customHeight="1" x14ac:dyDescent="0.25">
      <c r="B69" s="40" t="s">
        <v>157</v>
      </c>
      <c r="C69" s="48">
        <v>123</v>
      </c>
      <c r="D69" s="48">
        <v>69</v>
      </c>
      <c r="E69" s="42">
        <v>56.09756097560976</v>
      </c>
    </row>
    <row r="70" spans="2:5" s="4" customFormat="1" ht="15.9" customHeight="1" x14ac:dyDescent="0.2">
      <c r="B70" s="40" t="s">
        <v>158</v>
      </c>
      <c r="C70" s="48">
        <v>62</v>
      </c>
      <c r="D70" s="48">
        <v>55</v>
      </c>
      <c r="E70" s="42">
        <v>88.709677419354833</v>
      </c>
    </row>
    <row r="71" spans="2:5" s="10" customFormat="1" ht="15.9" customHeight="1" x14ac:dyDescent="0.25">
      <c r="B71" s="40" t="s">
        <v>159</v>
      </c>
      <c r="C71" s="48">
        <v>48</v>
      </c>
      <c r="D71" s="48">
        <v>1</v>
      </c>
      <c r="E71" s="42">
        <v>2.083333333333333</v>
      </c>
    </row>
    <row r="72" spans="2:5" s="10" customFormat="1" ht="15.9" customHeight="1" x14ac:dyDescent="0.25">
      <c r="B72" s="40" t="s">
        <v>160</v>
      </c>
      <c r="C72" s="49">
        <v>11</v>
      </c>
      <c r="D72" s="49">
        <v>11</v>
      </c>
      <c r="E72" s="42">
        <v>100</v>
      </c>
    </row>
    <row r="73" spans="2:5" s="10" customFormat="1" ht="15.9" customHeight="1" x14ac:dyDescent="0.25">
      <c r="B73" s="40" t="s">
        <v>161</v>
      </c>
      <c r="C73" s="48">
        <v>2</v>
      </c>
      <c r="D73" s="48">
        <v>2</v>
      </c>
      <c r="E73" s="42"/>
    </row>
    <row r="74" spans="2:5" s="10" customFormat="1" ht="15.9" customHeight="1" x14ac:dyDescent="0.25">
      <c r="B74" s="40" t="s">
        <v>162</v>
      </c>
      <c r="C74" s="49">
        <v>0</v>
      </c>
      <c r="D74" s="49">
        <v>0</v>
      </c>
      <c r="E74" s="42"/>
    </row>
    <row r="75" spans="2:5" s="10" customFormat="1" ht="15.9" customHeight="1" x14ac:dyDescent="0.25">
      <c r="B75" s="40" t="s">
        <v>163</v>
      </c>
      <c r="C75" s="48">
        <v>0</v>
      </c>
      <c r="D75" s="48">
        <v>0</v>
      </c>
      <c r="E75" s="42"/>
    </row>
    <row r="76" spans="2:5" s="13" customFormat="1" ht="15.9" customHeight="1" x14ac:dyDescent="0.2">
      <c r="B76" s="45" t="s">
        <v>76</v>
      </c>
      <c r="C76" s="46"/>
      <c r="D76" s="46"/>
      <c r="E76" s="50"/>
    </row>
    <row r="77" spans="2:5" s="13" customFormat="1" ht="15.9" customHeight="1" x14ac:dyDescent="0.2">
      <c r="B77" s="45" t="s">
        <v>164</v>
      </c>
      <c r="C77" s="52"/>
      <c r="D77" s="52"/>
      <c r="E77" s="50"/>
    </row>
    <row r="78" spans="2:5" s="13" customFormat="1" ht="15.9" customHeight="1" x14ac:dyDescent="0.2">
      <c r="B78" s="45" t="s">
        <v>165</v>
      </c>
      <c r="C78" s="46"/>
      <c r="D78" s="46"/>
      <c r="E78" s="50"/>
    </row>
    <row r="79" spans="2:5" s="11" customFormat="1" ht="15.75" customHeight="1" x14ac:dyDescent="0.25">
      <c r="B79" s="40" t="s">
        <v>166</v>
      </c>
      <c r="C79" s="53">
        <v>148</v>
      </c>
      <c r="D79" s="53">
        <v>148</v>
      </c>
      <c r="E79" s="44">
        <v>100</v>
      </c>
    </row>
    <row r="80" spans="2:5" s="11" customFormat="1" ht="15.75" customHeight="1" x14ac:dyDescent="0.25">
      <c r="B80" s="40" t="s">
        <v>89</v>
      </c>
      <c r="C80" s="53">
        <v>536</v>
      </c>
      <c r="D80" s="53">
        <v>105</v>
      </c>
      <c r="E80" s="44">
        <v>19.589552238805972</v>
      </c>
    </row>
    <row r="81" spans="2:5" s="11" customFormat="1" ht="15.75" customHeight="1" x14ac:dyDescent="0.25">
      <c r="B81" s="40" t="s">
        <v>168</v>
      </c>
      <c r="C81" s="53">
        <v>0</v>
      </c>
      <c r="D81" s="53">
        <v>0</v>
      </c>
      <c r="E81" s="44"/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/>
      <c r="D83" s="53"/>
      <c r="E83" s="44"/>
    </row>
    <row r="84" spans="2:5" s="11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1" customFormat="1" ht="15.75" customHeight="1" x14ac:dyDescent="0.25">
      <c r="B85" s="40" t="s">
        <v>172</v>
      </c>
      <c r="C85" s="53"/>
      <c r="D85" s="53"/>
      <c r="E85" s="44"/>
    </row>
    <row r="86" spans="2:5" s="11" customFormat="1" ht="15.75" customHeight="1" x14ac:dyDescent="0.25">
      <c r="B86" s="40" t="s">
        <v>173</v>
      </c>
      <c r="C86" s="53">
        <v>536</v>
      </c>
      <c r="D86" s="53">
        <v>105</v>
      </c>
      <c r="E86" s="44">
        <v>19.589552238805972</v>
      </c>
    </row>
    <row r="87" spans="2:5" s="11" customFormat="1" ht="15.75" customHeight="1" x14ac:dyDescent="0.25">
      <c r="B87" s="40" t="s">
        <v>174</v>
      </c>
      <c r="C87" s="53">
        <v>536</v>
      </c>
      <c r="D87" s="53">
        <v>105</v>
      </c>
      <c r="E87" s="44">
        <v>19.589552238805972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/>
      <c r="D97" s="53"/>
      <c r="E97" s="44"/>
    </row>
  </sheetData>
  <phoneticPr fontId="0" type="noConversion"/>
  <hyperlinks>
    <hyperlink ref="C4" location="Ocak!A1" display="Ocak" xr:uid="{697DAE3F-A0ED-495A-A7F7-4846B1F7B924}"/>
    <hyperlink ref="D4" location="Şubat!A1" display="Şubat" xr:uid="{70B6D7EE-9853-4E4D-AE1D-29E5A9791DDA}"/>
    <hyperlink ref="E4" location="Mart!A1" display="Mart" xr:uid="{1ED1F356-1283-48D9-B860-FF36A5383527}"/>
    <hyperlink ref="C5" location="Nisan!A1" display="Nisan" xr:uid="{D8F3E6AA-9410-4CD7-A953-C471EBD390AE}"/>
    <hyperlink ref="D5" location="Mayıs!A1" display="Mayıs" xr:uid="{B20EAE91-AF3F-47BD-A89F-BB7FAE94F231}"/>
    <hyperlink ref="E5" location="Haziran!A1" display="Haziran" xr:uid="{2FEB30E9-DDF5-45C1-839F-4EA2E49C6B1B}"/>
    <hyperlink ref="C6" location="Temmuz!A1" display="Temmuz" xr:uid="{6E301C8F-EE62-4DCC-9614-0929732A899A}"/>
    <hyperlink ref="D6" location="Ağustos!A1" display="Ağustos" xr:uid="{4E12B205-8EEB-473D-9BF9-21A9AB6D3511}"/>
    <hyperlink ref="E6" location="Eylül!A1" display="Eylül" xr:uid="{A8D8DBAB-C452-4D9F-BCD1-796F26D76839}"/>
    <hyperlink ref="C7" location="Ekim!A1" display="Ekim" xr:uid="{8B97527D-A716-4E93-B57B-CABFCB395C89}"/>
    <hyperlink ref="D7" location="Kasım!A1" display="Kasım" xr:uid="{70479FD9-0C6A-42F5-BEEC-7880468045E5}"/>
    <hyperlink ref="E7" location="Aralık!A1" display="Aralık" xr:uid="{341B5CB1-9A4B-4B6C-81FA-3A2F06C9793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FE9F2-5BDF-4BDC-AFB9-48F94A90B119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4.75" customHeight="1" thickBot="1" x14ac:dyDescent="0.25"/>
    <row r="2" spans="2:5" s="2" customFormat="1" ht="24.75" customHeight="1" thickBot="1" x14ac:dyDescent="0.3">
      <c r="B2" s="15" t="s">
        <v>108</v>
      </c>
      <c r="C2" s="16"/>
      <c r="D2" s="16"/>
      <c r="E2" s="18"/>
    </row>
    <row r="3" spans="2:5" s="2" customFormat="1" ht="17.25" customHeight="1" x14ac:dyDescent="0.25">
      <c r="B3" s="1"/>
      <c r="C3" s="19"/>
      <c r="D3" s="19"/>
      <c r="E3" s="19"/>
    </row>
    <row r="4" spans="2:5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7.25" customHeight="1" x14ac:dyDescent="0.25">
      <c r="B7" s="1"/>
      <c r="C7" s="21" t="s">
        <v>205</v>
      </c>
      <c r="D7" s="21" t="s">
        <v>207</v>
      </c>
      <c r="E7" s="22" t="s">
        <v>208</v>
      </c>
    </row>
    <row r="8" spans="2:5" s="2" customFormat="1" ht="17.2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33445</v>
      </c>
      <c r="D10" s="41">
        <v>6592</v>
      </c>
      <c r="E10" s="42">
        <v>19.709971595156226</v>
      </c>
    </row>
    <row r="11" spans="2:5" s="11" customFormat="1" ht="15.75" customHeight="1" x14ac:dyDescent="0.25">
      <c r="B11" s="40" t="s">
        <v>5</v>
      </c>
      <c r="C11" s="43">
        <v>25830</v>
      </c>
      <c r="D11" s="43">
        <v>6133</v>
      </c>
      <c r="E11" s="44">
        <v>23.743708865660086</v>
      </c>
    </row>
    <row r="12" spans="2:5" s="11" customFormat="1" ht="15.9" customHeight="1" x14ac:dyDescent="0.25">
      <c r="B12" s="40" t="s">
        <v>109</v>
      </c>
      <c r="C12" s="43">
        <v>8180</v>
      </c>
      <c r="D12" s="43">
        <v>2761</v>
      </c>
      <c r="E12" s="44">
        <v>33.753056234718827</v>
      </c>
    </row>
    <row r="13" spans="2:5" s="11" customFormat="1" ht="15.9" customHeight="1" x14ac:dyDescent="0.25">
      <c r="B13" s="40" t="s">
        <v>110</v>
      </c>
      <c r="C13" s="43">
        <v>7217</v>
      </c>
      <c r="D13" s="43">
        <v>2759</v>
      </c>
      <c r="E13" s="44">
        <v>38.229181100180135</v>
      </c>
    </row>
    <row r="14" spans="2:5" s="12" customFormat="1" ht="15.9" customHeight="1" x14ac:dyDescent="0.2">
      <c r="B14" s="45" t="s">
        <v>8</v>
      </c>
      <c r="C14" s="46">
        <v>378</v>
      </c>
      <c r="D14" s="46">
        <v>18</v>
      </c>
      <c r="E14" s="47">
        <v>4.7619047619047619</v>
      </c>
    </row>
    <row r="15" spans="2:5" s="12" customFormat="1" ht="15.9" customHeight="1" x14ac:dyDescent="0.2">
      <c r="B15" s="45" t="s">
        <v>9</v>
      </c>
      <c r="C15" s="46">
        <v>161</v>
      </c>
      <c r="D15" s="46">
        <v>3</v>
      </c>
      <c r="E15" s="47">
        <v>1.8633540372670807</v>
      </c>
    </row>
    <row r="16" spans="2:5" s="12" customFormat="1" ht="15.9" customHeight="1" x14ac:dyDescent="0.2">
      <c r="B16" s="45" t="s">
        <v>10</v>
      </c>
      <c r="C16" s="46">
        <v>6461</v>
      </c>
      <c r="D16" s="46">
        <v>2733</v>
      </c>
      <c r="E16" s="47">
        <v>42.2999535675592</v>
      </c>
    </row>
    <row r="17" spans="2:5" s="12" customFormat="1" ht="15.9" customHeight="1" x14ac:dyDescent="0.2">
      <c r="B17" s="45" t="s">
        <v>11</v>
      </c>
      <c r="C17" s="46">
        <v>217</v>
      </c>
      <c r="D17" s="46">
        <v>5</v>
      </c>
      <c r="E17" s="47">
        <v>2.3041474654377883</v>
      </c>
    </row>
    <row r="18" spans="2:5" s="11" customFormat="1" ht="15.9" customHeight="1" x14ac:dyDescent="0.25">
      <c r="B18" s="40" t="s">
        <v>111</v>
      </c>
      <c r="C18" s="43">
        <v>963</v>
      </c>
      <c r="D18" s="43">
        <v>2</v>
      </c>
      <c r="E18" s="44">
        <v>0.20768431983385255</v>
      </c>
    </row>
    <row r="19" spans="2:5" s="12" customFormat="1" ht="15.9" customHeight="1" x14ac:dyDescent="0.2">
      <c r="B19" s="45" t="s">
        <v>13</v>
      </c>
      <c r="C19" s="46">
        <v>245</v>
      </c>
      <c r="D19" s="46">
        <v>11</v>
      </c>
      <c r="E19" s="47">
        <v>4.4897959183673466</v>
      </c>
    </row>
    <row r="20" spans="2:5" s="12" customFormat="1" ht="15.9" customHeight="1" x14ac:dyDescent="0.2">
      <c r="B20" s="45" t="s">
        <v>14</v>
      </c>
      <c r="C20" s="46">
        <v>354</v>
      </c>
      <c r="D20" s="46">
        <v>0</v>
      </c>
      <c r="E20" s="47">
        <v>0</v>
      </c>
    </row>
    <row r="21" spans="2:5" s="12" customFormat="1" ht="15.9" customHeight="1" x14ac:dyDescent="0.2">
      <c r="B21" s="45" t="s">
        <v>15</v>
      </c>
      <c r="C21" s="46">
        <v>364</v>
      </c>
      <c r="D21" s="46">
        <v>-9</v>
      </c>
      <c r="E21" s="47">
        <v>-2.4725274725274726</v>
      </c>
    </row>
    <row r="22" spans="2:5" s="10" customFormat="1" ht="15.9" customHeight="1" x14ac:dyDescent="0.25">
      <c r="B22" s="40" t="s">
        <v>112</v>
      </c>
      <c r="C22" s="48"/>
      <c r="D22" s="48"/>
      <c r="E22" s="42"/>
    </row>
    <row r="23" spans="2:5" s="10" customFormat="1" ht="15.9" customHeight="1" x14ac:dyDescent="0.25">
      <c r="B23" s="40" t="s">
        <v>113</v>
      </c>
      <c r="C23" s="49">
        <v>7748</v>
      </c>
      <c r="D23" s="49">
        <v>1771</v>
      </c>
      <c r="E23" s="42">
        <v>22.857511615900876</v>
      </c>
    </row>
    <row r="24" spans="2:5" s="10" customFormat="1" ht="15.9" customHeight="1" x14ac:dyDescent="0.25">
      <c r="B24" s="40" t="s">
        <v>114</v>
      </c>
      <c r="C24" s="48">
        <v>0</v>
      </c>
      <c r="D24" s="48">
        <v>0</v>
      </c>
      <c r="E24" s="42"/>
    </row>
    <row r="25" spans="2:5" s="10" customFormat="1" ht="15.9" customHeight="1" x14ac:dyDescent="0.25">
      <c r="B25" s="40" t="s">
        <v>115</v>
      </c>
      <c r="C25" s="48">
        <v>2</v>
      </c>
      <c r="D25" s="48">
        <v>0</v>
      </c>
      <c r="E25" s="42">
        <v>0</v>
      </c>
    </row>
    <row r="26" spans="2:5" s="10" customFormat="1" ht="15.9" customHeight="1" x14ac:dyDescent="0.25">
      <c r="B26" s="40" t="s">
        <v>116</v>
      </c>
      <c r="C26" s="48">
        <v>191</v>
      </c>
      <c r="D26" s="48">
        <v>128</v>
      </c>
      <c r="E26" s="42">
        <v>67.015706806282722</v>
      </c>
    </row>
    <row r="27" spans="2:5" s="10" customFormat="1" ht="15.9" customHeight="1" x14ac:dyDescent="0.25">
      <c r="B27" s="40" t="s">
        <v>117</v>
      </c>
      <c r="C27" s="48"/>
      <c r="D27" s="48"/>
      <c r="E27" s="42"/>
    </row>
    <row r="28" spans="2:5" s="10" customFormat="1" ht="15.9" customHeight="1" x14ac:dyDescent="0.25">
      <c r="B28" s="40" t="s">
        <v>118</v>
      </c>
      <c r="C28" s="48">
        <v>7555</v>
      </c>
      <c r="D28" s="48">
        <v>1643</v>
      </c>
      <c r="E28" s="42">
        <v>21.747187293183323</v>
      </c>
    </row>
    <row r="29" spans="2:5" s="10" customFormat="1" ht="15.9" customHeight="1" x14ac:dyDescent="0.25">
      <c r="B29" s="40" t="s">
        <v>119</v>
      </c>
      <c r="C29" s="48">
        <v>7478</v>
      </c>
      <c r="D29" s="48">
        <v>863</v>
      </c>
      <c r="E29" s="42">
        <v>11.540518855308907</v>
      </c>
    </row>
    <row r="30" spans="2:5" s="10" customFormat="1" ht="15.9" customHeight="1" x14ac:dyDescent="0.25">
      <c r="B30" s="40" t="s">
        <v>120</v>
      </c>
      <c r="C30" s="49">
        <v>7419</v>
      </c>
      <c r="D30" s="49">
        <v>859</v>
      </c>
      <c r="E30" s="42">
        <v>11.578379835557353</v>
      </c>
    </row>
    <row r="31" spans="2:5" s="10" customFormat="1" ht="15.9" customHeight="1" x14ac:dyDescent="0.25">
      <c r="B31" s="40" t="s">
        <v>121</v>
      </c>
      <c r="C31" s="48">
        <v>4</v>
      </c>
      <c r="D31" s="48">
        <v>4</v>
      </c>
      <c r="E31" s="42">
        <v>100</v>
      </c>
    </row>
    <row r="32" spans="2:5" s="12" customFormat="1" ht="15.9" customHeight="1" x14ac:dyDescent="0.2">
      <c r="B32" s="45" t="s">
        <v>122</v>
      </c>
      <c r="C32" s="55"/>
      <c r="D32" s="55"/>
      <c r="E32" s="47"/>
    </row>
    <row r="33" spans="2:5" s="12" customFormat="1" ht="15.9" customHeight="1" x14ac:dyDescent="0.2">
      <c r="B33" s="45" t="s">
        <v>123</v>
      </c>
      <c r="C33" s="46">
        <v>4</v>
      </c>
      <c r="D33" s="46">
        <v>4</v>
      </c>
      <c r="E33" s="47">
        <v>100</v>
      </c>
    </row>
    <row r="34" spans="2:5" s="12" customFormat="1" ht="15.9" customHeight="1" x14ac:dyDescent="0.2">
      <c r="B34" s="45" t="s">
        <v>124</v>
      </c>
      <c r="C34" s="46"/>
      <c r="D34" s="46"/>
      <c r="E34" s="47"/>
    </row>
    <row r="35" spans="2:5" s="12" customFormat="1" ht="15.9" customHeight="1" x14ac:dyDescent="0.2">
      <c r="B35" s="45" t="s">
        <v>125</v>
      </c>
      <c r="C35" s="46"/>
      <c r="D35" s="46"/>
      <c r="E35" s="47"/>
    </row>
    <row r="36" spans="2:5" s="12" customFormat="1" ht="15.9" customHeight="1" x14ac:dyDescent="0.2">
      <c r="B36" s="45" t="s">
        <v>126</v>
      </c>
      <c r="C36" s="46"/>
      <c r="D36" s="46"/>
      <c r="E36" s="47"/>
    </row>
    <row r="37" spans="2:5" s="13" customFormat="1" ht="15.9" customHeight="1" x14ac:dyDescent="0.2">
      <c r="B37" s="45" t="s">
        <v>127</v>
      </c>
      <c r="C37" s="46"/>
      <c r="D37" s="46"/>
      <c r="E37" s="50"/>
    </row>
    <row r="38" spans="2:5" s="13" customFormat="1" ht="15.9" customHeight="1" x14ac:dyDescent="0.2">
      <c r="B38" s="45" t="s">
        <v>128</v>
      </c>
      <c r="C38" s="46"/>
      <c r="D38" s="46"/>
      <c r="E38" s="50"/>
    </row>
    <row r="39" spans="2:5" s="10" customFormat="1" ht="15.9" customHeight="1" x14ac:dyDescent="0.25">
      <c r="B39" s="40" t="s">
        <v>129</v>
      </c>
      <c r="C39" s="48"/>
      <c r="D39" s="48"/>
      <c r="E39" s="42"/>
    </row>
    <row r="40" spans="2:5" s="10" customFormat="1" ht="15.9" customHeight="1" x14ac:dyDescent="0.25">
      <c r="B40" s="40" t="s">
        <v>130</v>
      </c>
      <c r="C40" s="48">
        <v>55</v>
      </c>
      <c r="D40" s="48">
        <v>0</v>
      </c>
      <c r="E40" s="42">
        <v>0</v>
      </c>
    </row>
    <row r="41" spans="2:5" s="10" customFormat="1" ht="15.9" customHeight="1" x14ac:dyDescent="0.25">
      <c r="B41" s="40" t="s">
        <v>131</v>
      </c>
      <c r="C41" s="49">
        <v>0</v>
      </c>
      <c r="D41" s="49">
        <v>0</v>
      </c>
      <c r="E41" s="42"/>
    </row>
    <row r="42" spans="2:5" s="10" customFormat="1" ht="15.9" customHeight="1" x14ac:dyDescent="0.25">
      <c r="B42" s="40" t="s">
        <v>132</v>
      </c>
      <c r="C42" s="48"/>
      <c r="D42" s="48"/>
      <c r="E42" s="42"/>
    </row>
    <row r="43" spans="2:5" s="10" customFormat="1" ht="15.9" customHeight="1" x14ac:dyDescent="0.25">
      <c r="B43" s="40" t="s">
        <v>133</v>
      </c>
      <c r="C43" s="48"/>
      <c r="D43" s="48"/>
      <c r="E43" s="42"/>
    </row>
    <row r="44" spans="2:5" s="10" customFormat="1" ht="15.9" customHeight="1" x14ac:dyDescent="0.25">
      <c r="B44" s="40" t="s">
        <v>134</v>
      </c>
      <c r="C44" s="48"/>
      <c r="D44" s="48"/>
      <c r="E44" s="42"/>
    </row>
    <row r="45" spans="2:5" s="10" customFormat="1" ht="15.9" customHeight="1" x14ac:dyDescent="0.25">
      <c r="B45" s="40" t="s">
        <v>135</v>
      </c>
      <c r="C45" s="48"/>
      <c r="D45" s="48"/>
      <c r="E45" s="42"/>
    </row>
    <row r="46" spans="2:5" s="10" customFormat="1" ht="15.9" customHeight="1" x14ac:dyDescent="0.25">
      <c r="B46" s="40" t="s">
        <v>136</v>
      </c>
      <c r="C46" s="48">
        <v>988</v>
      </c>
      <c r="D46" s="48">
        <v>286</v>
      </c>
      <c r="E46" s="42">
        <v>28.947368421052634</v>
      </c>
    </row>
    <row r="47" spans="2:5" s="10" customFormat="1" ht="15.9" customHeight="1" x14ac:dyDescent="0.25">
      <c r="B47" s="40" t="s">
        <v>137</v>
      </c>
      <c r="C47" s="48">
        <v>956</v>
      </c>
      <c r="D47" s="48">
        <v>285</v>
      </c>
      <c r="E47" s="42">
        <v>29.811715481171547</v>
      </c>
    </row>
    <row r="48" spans="2:5" s="10" customFormat="1" ht="15.9" customHeight="1" x14ac:dyDescent="0.25">
      <c r="B48" s="40" t="s">
        <v>138</v>
      </c>
      <c r="C48" s="48">
        <v>32</v>
      </c>
      <c r="D48" s="48">
        <v>1</v>
      </c>
      <c r="E48" s="42">
        <v>3.125</v>
      </c>
    </row>
    <row r="49" spans="2:5" s="10" customFormat="1" ht="15.9" customHeight="1" x14ac:dyDescent="0.25">
      <c r="B49" s="40" t="s">
        <v>139</v>
      </c>
      <c r="C49" s="49">
        <v>1436</v>
      </c>
      <c r="D49" s="49">
        <v>452</v>
      </c>
      <c r="E49" s="42">
        <v>31.47632311977716</v>
      </c>
    </row>
    <row r="50" spans="2:5" s="10" customFormat="1" ht="15.9" customHeight="1" x14ac:dyDescent="0.25">
      <c r="B50" s="40" t="s">
        <v>140</v>
      </c>
      <c r="C50" s="48">
        <v>1436</v>
      </c>
      <c r="D50" s="48">
        <v>452</v>
      </c>
      <c r="E50" s="42">
        <v>31.47632311977716</v>
      </c>
    </row>
    <row r="51" spans="2:5" s="10" customFormat="1" ht="15.9" customHeight="1" x14ac:dyDescent="0.25">
      <c r="B51" s="40" t="s">
        <v>40</v>
      </c>
      <c r="C51" s="48">
        <v>7155</v>
      </c>
      <c r="D51" s="48">
        <v>409</v>
      </c>
      <c r="E51" s="42">
        <v>5.716282320055905</v>
      </c>
    </row>
    <row r="52" spans="2:5" s="10" customFormat="1" ht="15.9" customHeight="1" x14ac:dyDescent="0.25">
      <c r="B52" s="40" t="s">
        <v>141</v>
      </c>
      <c r="C52" s="48">
        <v>89</v>
      </c>
      <c r="D52" s="48">
        <v>89</v>
      </c>
      <c r="E52" s="42">
        <v>100</v>
      </c>
    </row>
    <row r="53" spans="2:5" s="10" customFormat="1" ht="15.9" customHeight="1" x14ac:dyDescent="0.25">
      <c r="B53" s="40" t="s">
        <v>142</v>
      </c>
      <c r="C53" s="49"/>
      <c r="D53" s="49"/>
      <c r="E53" s="42"/>
    </row>
    <row r="54" spans="2:5" s="10" customFormat="1" ht="15.9" customHeight="1" x14ac:dyDescent="0.25">
      <c r="B54" s="40" t="s">
        <v>143</v>
      </c>
      <c r="C54" s="48">
        <v>89</v>
      </c>
      <c r="D54" s="48">
        <v>89</v>
      </c>
      <c r="E54" s="42">
        <v>100</v>
      </c>
    </row>
    <row r="55" spans="2:5" s="10" customFormat="1" ht="15.9" customHeight="1" x14ac:dyDescent="0.25">
      <c r="B55" s="40" t="s">
        <v>144</v>
      </c>
      <c r="C55" s="49"/>
      <c r="D55" s="49"/>
      <c r="E55" s="42"/>
    </row>
    <row r="56" spans="2:5" s="10" customFormat="1" ht="15.9" customHeight="1" x14ac:dyDescent="0.25">
      <c r="B56" s="40" t="s">
        <v>145</v>
      </c>
      <c r="C56" s="48"/>
      <c r="D56" s="48"/>
      <c r="E56" s="42"/>
    </row>
    <row r="57" spans="2:5" s="10" customFormat="1" ht="15.9" customHeight="1" x14ac:dyDescent="0.25">
      <c r="B57" s="40" t="s">
        <v>146</v>
      </c>
      <c r="C57" s="48"/>
      <c r="D57" s="48"/>
      <c r="E57" s="42"/>
    </row>
    <row r="58" spans="2:5" s="10" customFormat="1" ht="15.9" customHeight="1" x14ac:dyDescent="0.25">
      <c r="B58" s="40" t="s">
        <v>147</v>
      </c>
      <c r="C58" s="48">
        <v>4</v>
      </c>
      <c r="D58" s="48">
        <v>1</v>
      </c>
      <c r="E58" s="42">
        <v>25</v>
      </c>
    </row>
    <row r="59" spans="2:5" s="10" customFormat="1" ht="15.9" customHeight="1" x14ac:dyDescent="0.25">
      <c r="B59" s="40" t="s">
        <v>148</v>
      </c>
      <c r="C59" s="48">
        <v>4</v>
      </c>
      <c r="D59" s="48">
        <v>1</v>
      </c>
      <c r="E59" s="42">
        <v>25</v>
      </c>
    </row>
    <row r="60" spans="2:5" s="10" customFormat="1" ht="15.9" customHeight="1" x14ac:dyDescent="0.25">
      <c r="B60" s="40" t="s">
        <v>149</v>
      </c>
      <c r="C60" s="49"/>
      <c r="D60" s="49"/>
      <c r="E60" s="42"/>
    </row>
    <row r="61" spans="2:5" s="10" customFormat="1" ht="15.9" customHeight="1" x14ac:dyDescent="0.25">
      <c r="B61" s="40" t="s">
        <v>150</v>
      </c>
      <c r="C61" s="48"/>
      <c r="D61" s="48"/>
      <c r="E61" s="42"/>
    </row>
    <row r="62" spans="2:5" s="10" customFormat="1" ht="15.9" customHeight="1" x14ac:dyDescent="0.25">
      <c r="B62" s="40" t="s">
        <v>151</v>
      </c>
      <c r="C62" s="48">
        <v>1924</v>
      </c>
      <c r="D62" s="48">
        <v>41</v>
      </c>
      <c r="E62" s="42">
        <v>2.130977130977131</v>
      </c>
    </row>
    <row r="63" spans="2:5" s="10" customFormat="1" ht="15.9" customHeight="1" x14ac:dyDescent="0.25">
      <c r="B63" s="40" t="s">
        <v>152</v>
      </c>
      <c r="C63" s="48">
        <v>420</v>
      </c>
      <c r="D63" s="48">
        <v>36</v>
      </c>
      <c r="E63" s="42">
        <v>8.5714285714285712</v>
      </c>
    </row>
    <row r="64" spans="2:5" s="10" customFormat="1" ht="15.9" customHeight="1" x14ac:dyDescent="0.25">
      <c r="B64" s="40" t="s">
        <v>153</v>
      </c>
      <c r="C64" s="48">
        <v>1504</v>
      </c>
      <c r="D64" s="48">
        <v>5</v>
      </c>
      <c r="E64" s="42">
        <v>0.33244680851063829</v>
      </c>
    </row>
    <row r="65" spans="2:5" s="10" customFormat="1" ht="15.9" customHeight="1" x14ac:dyDescent="0.25">
      <c r="B65" s="40" t="s">
        <v>154</v>
      </c>
      <c r="C65" s="48"/>
      <c r="D65" s="48"/>
      <c r="E65" s="42"/>
    </row>
    <row r="66" spans="2:5" s="10" customFormat="1" ht="15.9" customHeight="1" x14ac:dyDescent="0.25">
      <c r="B66" s="40" t="s">
        <v>155</v>
      </c>
      <c r="C66" s="49">
        <v>4985</v>
      </c>
      <c r="D66" s="49">
        <v>179</v>
      </c>
      <c r="E66" s="42">
        <v>3.590772316950853</v>
      </c>
    </row>
    <row r="67" spans="2:5" s="10" customFormat="1" ht="15.9" customHeight="1" x14ac:dyDescent="0.25">
      <c r="B67" s="40" t="s">
        <v>156</v>
      </c>
      <c r="C67" s="48">
        <v>4985</v>
      </c>
      <c r="D67" s="48">
        <v>179</v>
      </c>
      <c r="E67" s="42">
        <v>3.590772316950853</v>
      </c>
    </row>
    <row r="68" spans="2:5" s="10" customFormat="1" ht="15.9" customHeight="1" x14ac:dyDescent="0.25">
      <c r="B68" s="40" t="s">
        <v>157</v>
      </c>
      <c r="C68" s="48">
        <v>82</v>
      </c>
      <c r="D68" s="48">
        <v>28</v>
      </c>
      <c r="E68" s="42">
        <v>34.146341463414636</v>
      </c>
    </row>
    <row r="69" spans="2:5" s="4" customFormat="1" ht="15.9" customHeight="1" x14ac:dyDescent="0.2">
      <c r="B69" s="40" t="s">
        <v>158</v>
      </c>
      <c r="C69" s="48">
        <v>32</v>
      </c>
      <c r="D69" s="48">
        <v>26</v>
      </c>
      <c r="E69" s="42">
        <v>81.25</v>
      </c>
    </row>
    <row r="70" spans="2:5" s="10" customFormat="1" ht="15.9" customHeight="1" x14ac:dyDescent="0.25">
      <c r="B70" s="40" t="s">
        <v>159</v>
      </c>
      <c r="C70" s="48">
        <v>48</v>
      </c>
      <c r="D70" s="48">
        <v>0</v>
      </c>
      <c r="E70" s="42">
        <v>0</v>
      </c>
    </row>
    <row r="71" spans="2:5" s="10" customFormat="1" ht="15.9" customHeight="1" x14ac:dyDescent="0.25">
      <c r="B71" s="40" t="s">
        <v>160</v>
      </c>
      <c r="C71" s="49">
        <v>2</v>
      </c>
      <c r="D71" s="49">
        <v>2</v>
      </c>
      <c r="E71" s="42">
        <v>100</v>
      </c>
    </row>
    <row r="72" spans="2:5" s="10" customFormat="1" ht="15.9" customHeight="1" x14ac:dyDescent="0.25">
      <c r="B72" s="40" t="s">
        <v>161</v>
      </c>
      <c r="C72" s="48">
        <v>0</v>
      </c>
      <c r="D72" s="48">
        <v>0</v>
      </c>
      <c r="E72" s="42"/>
    </row>
    <row r="73" spans="2:5" s="10" customFormat="1" ht="15.9" customHeight="1" x14ac:dyDescent="0.25">
      <c r="B73" s="40" t="s">
        <v>162</v>
      </c>
      <c r="C73" s="49">
        <v>0</v>
      </c>
      <c r="D73" s="49">
        <v>0</v>
      </c>
      <c r="E73" s="42"/>
    </row>
    <row r="74" spans="2:5" s="10" customFormat="1" ht="15.9" customHeight="1" x14ac:dyDescent="0.25">
      <c r="B74" s="40" t="s">
        <v>163</v>
      </c>
      <c r="C74" s="48">
        <v>0</v>
      </c>
      <c r="D74" s="48">
        <v>0</v>
      </c>
      <c r="E74" s="42"/>
    </row>
    <row r="75" spans="2:5" s="10" customFormat="1" ht="15.9" customHeight="1" x14ac:dyDescent="0.25">
      <c r="B75" s="45" t="s">
        <v>76</v>
      </c>
      <c r="C75" s="48"/>
      <c r="D75" s="48"/>
      <c r="E75" s="50"/>
    </row>
    <row r="76" spans="2:5" s="10" customFormat="1" ht="15.9" customHeight="1" x14ac:dyDescent="0.25">
      <c r="B76" s="45" t="s">
        <v>164</v>
      </c>
      <c r="C76" s="49"/>
      <c r="D76" s="49"/>
      <c r="E76" s="50"/>
    </row>
    <row r="77" spans="2:5" s="10" customFormat="1" ht="15.9" customHeight="1" x14ac:dyDescent="0.25">
      <c r="B77" s="45" t="s">
        <v>165</v>
      </c>
      <c r="C77" s="48"/>
      <c r="D77" s="48"/>
      <c r="E77" s="50"/>
    </row>
    <row r="78" spans="2:5" s="10" customFormat="1" ht="15.9" customHeight="1" x14ac:dyDescent="0.25">
      <c r="B78" s="40" t="s">
        <v>166</v>
      </c>
      <c r="C78" s="48">
        <v>71</v>
      </c>
      <c r="D78" s="48">
        <v>71</v>
      </c>
      <c r="E78" s="42">
        <v>100</v>
      </c>
    </row>
    <row r="79" spans="2:5" s="11" customFormat="1" ht="15.75" customHeight="1" x14ac:dyDescent="0.25">
      <c r="B79" s="40" t="s">
        <v>167</v>
      </c>
      <c r="C79" s="53">
        <v>71</v>
      </c>
      <c r="D79" s="53">
        <v>71</v>
      </c>
      <c r="E79" s="44">
        <v>100</v>
      </c>
    </row>
    <row r="80" spans="2:5" s="11" customFormat="1" ht="15.75" customHeight="1" x14ac:dyDescent="0.25">
      <c r="B80" s="40" t="s">
        <v>89</v>
      </c>
      <c r="C80" s="53">
        <v>460</v>
      </c>
      <c r="D80" s="53">
        <v>50</v>
      </c>
      <c r="E80" s="44">
        <v>10.869565217391305</v>
      </c>
    </row>
    <row r="81" spans="2:5" s="11" customFormat="1" ht="15.75" customHeight="1" x14ac:dyDescent="0.25">
      <c r="B81" s="40" t="s">
        <v>168</v>
      </c>
      <c r="C81" s="53">
        <v>0</v>
      </c>
      <c r="D81" s="53">
        <v>0</v>
      </c>
      <c r="E81" s="44"/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/>
      <c r="D83" s="53"/>
      <c r="E83" s="44"/>
    </row>
    <row r="84" spans="2:5" s="11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1" customFormat="1" ht="15.75" customHeight="1" x14ac:dyDescent="0.25">
      <c r="B85" s="40" t="s">
        <v>172</v>
      </c>
      <c r="C85" s="53"/>
      <c r="D85" s="53"/>
      <c r="E85" s="44"/>
    </row>
    <row r="86" spans="2:5" s="11" customFormat="1" ht="15.75" customHeight="1" x14ac:dyDescent="0.25">
      <c r="B86" s="40" t="s">
        <v>173</v>
      </c>
      <c r="C86" s="53">
        <v>460</v>
      </c>
      <c r="D86" s="53">
        <v>50</v>
      </c>
      <c r="E86" s="44">
        <v>10.869565217391305</v>
      </c>
    </row>
    <row r="87" spans="2:5" s="11" customFormat="1" ht="15.75" customHeight="1" x14ac:dyDescent="0.25">
      <c r="B87" s="40" t="s">
        <v>174</v>
      </c>
      <c r="C87" s="53">
        <v>460</v>
      </c>
      <c r="D87" s="53">
        <v>50</v>
      </c>
      <c r="E87" s="44">
        <v>10.869565217391305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/>
      <c r="D97" s="53"/>
      <c r="E97" s="44"/>
    </row>
  </sheetData>
  <phoneticPr fontId="0" type="noConversion"/>
  <hyperlinks>
    <hyperlink ref="C4" location="Ocak!A1" display="Ocak" xr:uid="{1AE1EE7D-7D09-4461-9ADD-892DB6741450}"/>
    <hyperlink ref="D4" location="Şubat!A1" display="Şubat" xr:uid="{0CEE82C0-56FE-4560-AE1C-D9C83B403539}"/>
    <hyperlink ref="E4" location="Mart!A1" display="Mart" xr:uid="{A8AE8FD4-EFA6-4040-9A46-F22E7C6841D2}"/>
    <hyperlink ref="C5" location="Nisan!A1" display="Nisan" xr:uid="{A9B93FF0-21DB-4230-A2F5-956805C3A955}"/>
    <hyperlink ref="D5" location="Mayıs!A1" display="Mayıs" xr:uid="{DED460B7-6162-4FCA-B58A-30EA44C6B49F}"/>
    <hyperlink ref="E5" location="Haziran!A1" display="Haziran" xr:uid="{1A0FDBA5-16E2-4DE8-A4B2-DB2228341712}"/>
    <hyperlink ref="C6" location="Temmuz!A1" display="Temmuz" xr:uid="{230D9437-6B80-4E8F-AC17-DC82966614D5}"/>
    <hyperlink ref="D6" location="Ağustos!A1" display="Ağustos" xr:uid="{2C9382C8-A59C-4DB0-932E-E81DAA28F350}"/>
    <hyperlink ref="E6" location="Eylül!A1" display="Eylül" xr:uid="{DEDC1882-3945-4FCF-8132-725C050A70EA}"/>
    <hyperlink ref="C7" location="Ekim!A1" display="Ekim" xr:uid="{21848BB9-F6A2-4B10-A549-60CF533DDC00}"/>
    <hyperlink ref="D7" location="Kasım!A1" display="Kasım" xr:uid="{78C327D9-7128-4FE2-9B1C-D57B7F9CBAA8}"/>
    <hyperlink ref="E7" location="Aralık!A1" display="Aralık" xr:uid="{02357DC9-1B2F-4A4F-AA3C-9064FBAF615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896E1-472F-4371-8AB2-828A259A671D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.75" customHeight="1" thickBot="1" x14ac:dyDescent="0.25"/>
    <row r="2" spans="2:7" s="2" customFormat="1" ht="24.75" customHeight="1" thickBot="1" x14ac:dyDescent="0.3">
      <c r="B2" s="15" t="s">
        <v>206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208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123789</v>
      </c>
      <c r="D10" s="27">
        <v>96916</v>
      </c>
      <c r="E10" s="28">
        <v>78.291285978560282</v>
      </c>
    </row>
    <row r="11" spans="2:7" s="5" customFormat="1" ht="15.75" customHeight="1" x14ac:dyDescent="0.2">
      <c r="B11" s="26" t="s">
        <v>5</v>
      </c>
      <c r="C11" s="27">
        <v>103877</v>
      </c>
      <c r="D11" s="27">
        <v>82687</v>
      </c>
      <c r="E11" s="29">
        <v>79.600874110727105</v>
      </c>
    </row>
    <row r="12" spans="2:7" s="5" customFormat="1" ht="15.75" customHeight="1" x14ac:dyDescent="0.2">
      <c r="B12" s="26" t="s">
        <v>6</v>
      </c>
      <c r="C12" s="27">
        <v>50966</v>
      </c>
      <c r="D12" s="27">
        <v>43671</v>
      </c>
      <c r="E12" s="29">
        <v>85.686536122120629</v>
      </c>
      <c r="G12" s="6"/>
    </row>
    <row r="13" spans="2:7" s="5" customFormat="1" ht="15.75" customHeight="1" x14ac:dyDescent="0.2">
      <c r="B13" s="26" t="s">
        <v>7</v>
      </c>
      <c r="C13" s="27">
        <v>37923</v>
      </c>
      <c r="D13" s="27">
        <v>32858</v>
      </c>
      <c r="E13" s="29">
        <v>86.643989135880588</v>
      </c>
    </row>
    <row r="14" spans="2:7" ht="15.75" customHeight="1" x14ac:dyDescent="0.2">
      <c r="B14" s="30" t="s">
        <v>8</v>
      </c>
      <c r="C14" s="31">
        <v>1685</v>
      </c>
      <c r="D14" s="31">
        <v>1044</v>
      </c>
      <c r="E14" s="32">
        <v>61.958456973293771</v>
      </c>
    </row>
    <row r="15" spans="2:7" ht="15.75" customHeight="1" x14ac:dyDescent="0.2">
      <c r="B15" s="30" t="s">
        <v>9</v>
      </c>
      <c r="C15" s="31">
        <v>551</v>
      </c>
      <c r="D15" s="31">
        <v>334</v>
      </c>
      <c r="E15" s="32">
        <v>60.617059891107083</v>
      </c>
    </row>
    <row r="16" spans="2:7" ht="15.75" customHeight="1" x14ac:dyDescent="0.2">
      <c r="B16" s="30" t="s">
        <v>10</v>
      </c>
      <c r="C16" s="31">
        <v>33490</v>
      </c>
      <c r="D16" s="31">
        <v>29613</v>
      </c>
      <c r="E16" s="32">
        <v>88.423409973126311</v>
      </c>
    </row>
    <row r="17" spans="2:5" ht="15.75" customHeight="1" x14ac:dyDescent="0.2">
      <c r="B17" s="30" t="s">
        <v>11</v>
      </c>
      <c r="C17" s="31">
        <v>2197</v>
      </c>
      <c r="D17" s="31">
        <v>1867</v>
      </c>
      <c r="E17" s="32">
        <v>84.97951752389622</v>
      </c>
    </row>
    <row r="18" spans="2:5" s="5" customFormat="1" ht="15.75" customHeight="1" x14ac:dyDescent="0.2">
      <c r="B18" s="26" t="s">
        <v>12</v>
      </c>
      <c r="C18" s="27">
        <v>13043</v>
      </c>
      <c r="D18" s="27">
        <v>10813</v>
      </c>
      <c r="E18" s="29">
        <v>82.90270643256919</v>
      </c>
    </row>
    <row r="19" spans="2:5" ht="15.75" customHeight="1" x14ac:dyDescent="0.2">
      <c r="B19" s="30" t="s">
        <v>13</v>
      </c>
      <c r="C19" s="31">
        <v>1441</v>
      </c>
      <c r="D19" s="31">
        <v>914</v>
      </c>
      <c r="E19" s="32">
        <v>63.428174878556554</v>
      </c>
    </row>
    <row r="20" spans="2:5" ht="15.75" customHeight="1" x14ac:dyDescent="0.2">
      <c r="B20" s="30" t="s">
        <v>14</v>
      </c>
      <c r="C20" s="31">
        <v>354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11248</v>
      </c>
      <c r="D21" s="31">
        <v>9899</v>
      </c>
      <c r="E21" s="32">
        <v>88.006756756756758</v>
      </c>
    </row>
    <row r="22" spans="2:5" s="4" customFormat="1" ht="15.75" customHeight="1" x14ac:dyDescent="0.2">
      <c r="B22" s="26" t="s">
        <v>16</v>
      </c>
      <c r="C22" s="27">
        <v>7862</v>
      </c>
      <c r="D22" s="27">
        <v>5782</v>
      </c>
      <c r="E22" s="28">
        <v>73.543627575680489</v>
      </c>
    </row>
    <row r="23" spans="2:5" s="8" customFormat="1" ht="15.75" customHeight="1" x14ac:dyDescent="0.2">
      <c r="B23" s="30" t="s">
        <v>17</v>
      </c>
      <c r="C23" s="31">
        <v>11</v>
      </c>
      <c r="D23" s="31">
        <v>10</v>
      </c>
      <c r="E23" s="33">
        <v>90.909090909090907</v>
      </c>
    </row>
    <row r="24" spans="2:5" s="8" customFormat="1" ht="15.75" customHeight="1" x14ac:dyDescent="0.2">
      <c r="B24" s="30" t="s">
        <v>18</v>
      </c>
      <c r="C24" s="31">
        <v>7851</v>
      </c>
      <c r="D24" s="31">
        <v>5772</v>
      </c>
      <c r="E24" s="33">
        <v>73.519296904852879</v>
      </c>
    </row>
    <row r="25" spans="2:5" s="4" customFormat="1" ht="15.75" customHeight="1" x14ac:dyDescent="0.2">
      <c r="B25" s="26" t="s">
        <v>19</v>
      </c>
      <c r="C25" s="27">
        <v>32615</v>
      </c>
      <c r="D25" s="27">
        <v>22784</v>
      </c>
      <c r="E25" s="28">
        <v>69.857427564004297</v>
      </c>
    </row>
    <row r="26" spans="2:5" s="4" customFormat="1" ht="15.75" customHeight="1" x14ac:dyDescent="0.2">
      <c r="B26" s="26" t="s">
        <v>20</v>
      </c>
      <c r="C26" s="27">
        <v>30514</v>
      </c>
      <c r="D26" s="27">
        <v>20728</v>
      </c>
      <c r="E26" s="28">
        <v>67.92947499508422</v>
      </c>
    </row>
    <row r="27" spans="2:5" s="8" customFormat="1" ht="15.75" customHeight="1" x14ac:dyDescent="0.2">
      <c r="B27" s="30" t="s">
        <v>21</v>
      </c>
      <c r="C27" s="31">
        <v>29171</v>
      </c>
      <c r="D27" s="31">
        <v>19436</v>
      </c>
      <c r="E27" s="33">
        <v>66.627815296013154</v>
      </c>
    </row>
    <row r="28" spans="2:5" s="8" customFormat="1" ht="15.75" customHeight="1" x14ac:dyDescent="0.2">
      <c r="B28" s="30" t="s">
        <v>22</v>
      </c>
      <c r="C28" s="31">
        <v>1343</v>
      </c>
      <c r="D28" s="31">
        <v>1292</v>
      </c>
      <c r="E28" s="33">
        <v>96.202531645569621</v>
      </c>
    </row>
    <row r="29" spans="2:5" s="4" customFormat="1" ht="15.75" customHeight="1" x14ac:dyDescent="0.2">
      <c r="B29" s="26" t="s">
        <v>23</v>
      </c>
      <c r="C29" s="27">
        <v>426</v>
      </c>
      <c r="D29" s="27">
        <v>426</v>
      </c>
      <c r="E29" s="28">
        <v>100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203</v>
      </c>
      <c r="C31" s="31">
        <v>426</v>
      </c>
      <c r="D31" s="31">
        <v>426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1675</v>
      </c>
      <c r="D36" s="27">
        <v>1630</v>
      </c>
      <c r="E36" s="29">
        <v>97.31343283582089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6</v>
      </c>
      <c r="D39" s="27">
        <v>6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4</v>
      </c>
      <c r="D40" s="31">
        <v>4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0</v>
      </c>
      <c r="D41" s="31">
        <v>0</v>
      </c>
      <c r="E41" s="33"/>
    </row>
    <row r="42" spans="2:5" s="8" customFormat="1" ht="15.75" customHeight="1" x14ac:dyDescent="0.2">
      <c r="B42" s="30" t="s">
        <v>36</v>
      </c>
      <c r="C42" s="31">
        <v>2</v>
      </c>
      <c r="D42" s="31">
        <v>2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5640</v>
      </c>
      <c r="D43" s="27">
        <v>4707</v>
      </c>
      <c r="E43" s="28">
        <v>83.457446808510639</v>
      </c>
    </row>
    <row r="44" spans="2:5" s="4" customFormat="1" ht="15.75" customHeight="1" x14ac:dyDescent="0.2">
      <c r="B44" s="26" t="s">
        <v>38</v>
      </c>
      <c r="C44" s="27">
        <v>6700</v>
      </c>
      <c r="D44" s="27">
        <v>5731</v>
      </c>
      <c r="E44" s="28">
        <v>85.53731343283583</v>
      </c>
    </row>
    <row r="45" spans="2:5" s="4" customFormat="1" ht="15.75" customHeight="1" x14ac:dyDescent="0.2">
      <c r="B45" s="26" t="s">
        <v>39</v>
      </c>
      <c r="C45" s="27">
        <v>88</v>
      </c>
      <c r="D45" s="27">
        <v>6</v>
      </c>
      <c r="E45" s="28">
        <v>6.8181818181818175</v>
      </c>
    </row>
    <row r="46" spans="2:5" s="4" customFormat="1" ht="15.75" customHeight="1" x14ac:dyDescent="0.2">
      <c r="B46" s="26" t="s">
        <v>40</v>
      </c>
      <c r="C46" s="27">
        <v>19133</v>
      </c>
      <c r="D46" s="27">
        <v>13791</v>
      </c>
      <c r="E46" s="28">
        <v>72.079652955626401</v>
      </c>
    </row>
    <row r="47" spans="2:5" s="4" customFormat="1" ht="15.75" customHeight="1" x14ac:dyDescent="0.2">
      <c r="B47" s="26" t="s">
        <v>41</v>
      </c>
      <c r="C47" s="27">
        <v>3557</v>
      </c>
      <c r="D47" s="27">
        <v>3557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3557</v>
      </c>
      <c r="D48" s="31">
        <v>3557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12</v>
      </c>
      <c r="D51" s="27">
        <v>-1</v>
      </c>
      <c r="E51" s="28">
        <v>-8.3333333333333321</v>
      </c>
    </row>
    <row r="52" spans="2:5" s="4" customFormat="1" ht="15.75" customHeight="1" x14ac:dyDescent="0.2">
      <c r="B52" s="26" t="s">
        <v>46</v>
      </c>
      <c r="C52" s="27">
        <v>12</v>
      </c>
      <c r="D52" s="27">
        <v>-1</v>
      </c>
      <c r="E52" s="28">
        <v>-8.3333333333333321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3405</v>
      </c>
      <c r="D60" s="27">
        <v>1694</v>
      </c>
      <c r="E60" s="28">
        <v>49.750367107195302</v>
      </c>
    </row>
    <row r="61" spans="2:5" s="4" customFormat="1" ht="15.75" customHeight="1" x14ac:dyDescent="0.2">
      <c r="B61" s="26" t="s">
        <v>56</v>
      </c>
      <c r="C61" s="27">
        <v>1187</v>
      </c>
      <c r="D61" s="27">
        <v>709</v>
      </c>
      <c r="E61" s="28">
        <v>59.730412805391744</v>
      </c>
    </row>
    <row r="62" spans="2:5" s="8" customFormat="1" ht="15.75" customHeight="1" x14ac:dyDescent="0.2">
      <c r="B62" s="30" t="s">
        <v>57</v>
      </c>
      <c r="C62" s="31">
        <v>339</v>
      </c>
      <c r="D62" s="31">
        <v>339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773</v>
      </c>
      <c r="D63" s="31">
        <v>295</v>
      </c>
      <c r="E63" s="33">
        <v>38.163001293661061</v>
      </c>
    </row>
    <row r="64" spans="2:5" s="8" customFormat="1" ht="15.75" customHeight="1" x14ac:dyDescent="0.2">
      <c r="B64" s="30" t="s">
        <v>59</v>
      </c>
      <c r="C64" s="31">
        <v>75</v>
      </c>
      <c r="D64" s="31">
        <v>75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2218</v>
      </c>
      <c r="D65" s="27">
        <v>985</v>
      </c>
      <c r="E65" s="28">
        <v>44.409377817853922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2200</v>
      </c>
      <c r="D67" s="31">
        <v>967</v>
      </c>
      <c r="E67" s="33">
        <v>43.95454545454546</v>
      </c>
    </row>
    <row r="68" spans="2:5" s="8" customFormat="1" ht="15.75" customHeight="1" x14ac:dyDescent="0.2">
      <c r="B68" s="30" t="s">
        <v>63</v>
      </c>
      <c r="C68" s="31">
        <v>18</v>
      </c>
      <c r="D68" s="31">
        <v>18</v>
      </c>
      <c r="E68" s="33">
        <v>100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10059</v>
      </c>
      <c r="D70" s="27">
        <v>6453</v>
      </c>
      <c r="E70" s="28">
        <v>64.151506113927823</v>
      </c>
    </row>
    <row r="71" spans="2:5" s="8" customFormat="1" ht="15.75" customHeight="1" x14ac:dyDescent="0.2">
      <c r="B71" s="34" t="s">
        <v>66</v>
      </c>
      <c r="C71" s="35">
        <v>483</v>
      </c>
      <c r="D71" s="35">
        <v>402</v>
      </c>
      <c r="E71" s="33">
        <v>83.229813664596278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1072</v>
      </c>
      <c r="D73" s="35">
        <v>438</v>
      </c>
      <c r="E73" s="33">
        <v>40.85820895522388</v>
      </c>
    </row>
    <row r="74" spans="2:5" s="8" customFormat="1" ht="15.75" customHeight="1" x14ac:dyDescent="0.2">
      <c r="B74" s="34" t="s">
        <v>69</v>
      </c>
      <c r="C74" s="35">
        <v>4036</v>
      </c>
      <c r="D74" s="35">
        <v>2727</v>
      </c>
      <c r="E74" s="33">
        <v>67.566897918731414</v>
      </c>
    </row>
    <row r="75" spans="2:5" s="8" customFormat="1" ht="15.75" customHeight="1" x14ac:dyDescent="0.2">
      <c r="B75" s="34" t="s">
        <v>70</v>
      </c>
      <c r="C75" s="35">
        <v>2426</v>
      </c>
      <c r="D75" s="35">
        <v>2153</v>
      </c>
      <c r="E75" s="33">
        <v>88.746908491343774</v>
      </c>
    </row>
    <row r="76" spans="2:5" s="8" customFormat="1" ht="15.75" customHeight="1" x14ac:dyDescent="0.2">
      <c r="B76" s="34" t="s">
        <v>71</v>
      </c>
      <c r="C76" s="35">
        <v>2042</v>
      </c>
      <c r="D76" s="35">
        <v>733</v>
      </c>
      <c r="E76" s="33">
        <v>35.896180215475027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/>
      <c r="D80" s="31"/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2100</v>
      </c>
      <c r="D86" s="27">
        <v>2088</v>
      </c>
      <c r="E86" s="28">
        <v>99.428571428571431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86</v>
      </c>
      <c r="D89" s="31">
        <v>86</v>
      </c>
      <c r="E89" s="33">
        <v>100</v>
      </c>
    </row>
    <row r="90" spans="2:5" ht="15.75" customHeight="1" x14ac:dyDescent="0.2">
      <c r="B90" s="30" t="s">
        <v>85</v>
      </c>
      <c r="C90" s="31">
        <v>1031</v>
      </c>
      <c r="D90" s="31">
        <v>1031</v>
      </c>
      <c r="E90" s="33">
        <v>100</v>
      </c>
    </row>
    <row r="91" spans="2:5" ht="15.75" customHeight="1" x14ac:dyDescent="0.2">
      <c r="B91" s="30" t="s">
        <v>86</v>
      </c>
      <c r="C91" s="31">
        <v>120</v>
      </c>
      <c r="D91" s="31">
        <v>120</v>
      </c>
      <c r="E91" s="33">
        <v>100</v>
      </c>
    </row>
    <row r="92" spans="2:5" ht="15.75" customHeight="1" x14ac:dyDescent="0.2">
      <c r="B92" s="30" t="s">
        <v>87</v>
      </c>
      <c r="C92" s="31">
        <v>264</v>
      </c>
      <c r="D92" s="31">
        <v>264</v>
      </c>
      <c r="E92" s="33">
        <v>100</v>
      </c>
    </row>
    <row r="93" spans="2:5" ht="15.75" customHeight="1" x14ac:dyDescent="0.2">
      <c r="B93" s="30" t="s">
        <v>88</v>
      </c>
      <c r="C93" s="31">
        <v>599</v>
      </c>
      <c r="D93" s="31">
        <v>587</v>
      </c>
      <c r="E93" s="33">
        <v>97.996661101836395</v>
      </c>
    </row>
    <row r="94" spans="2:5" s="5" customFormat="1" ht="15.75" customHeight="1" x14ac:dyDescent="0.2">
      <c r="B94" s="26" t="s">
        <v>89</v>
      </c>
      <c r="C94" s="27">
        <v>779</v>
      </c>
      <c r="D94" s="27">
        <v>438</v>
      </c>
      <c r="E94" s="37">
        <v>56.22593068035944</v>
      </c>
    </row>
    <row r="95" spans="2:5" s="5" customFormat="1" ht="15.75" customHeight="1" x14ac:dyDescent="0.2">
      <c r="B95" s="26" t="s">
        <v>90</v>
      </c>
      <c r="C95" s="27">
        <v>746</v>
      </c>
      <c r="D95" s="27">
        <v>405</v>
      </c>
      <c r="E95" s="37">
        <v>54.289544235924936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746</v>
      </c>
      <c r="D99" s="31">
        <v>405</v>
      </c>
      <c r="E99" s="38">
        <v>54.289544235924936</v>
      </c>
    </row>
    <row r="100" spans="2:5" ht="15.75" customHeight="1" x14ac:dyDescent="0.2">
      <c r="B100" s="30" t="s">
        <v>95</v>
      </c>
      <c r="C100" s="31"/>
      <c r="D100" s="31"/>
      <c r="E100" s="38"/>
    </row>
    <row r="101" spans="2:5" s="5" customFormat="1" ht="15.75" customHeight="1" x14ac:dyDescent="0.2">
      <c r="B101" s="26" t="s">
        <v>96</v>
      </c>
      <c r="C101" s="27">
        <v>33</v>
      </c>
      <c r="D101" s="27">
        <v>33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B3DBD5F5-6617-46F9-A387-ED30339EDE02}"/>
    <hyperlink ref="D4" location="Şubat!A1" display="Şubat" xr:uid="{3CED381E-8788-4FDE-9306-5F3711A0E318}"/>
    <hyperlink ref="E4" location="Mart!A1" display="Mart" xr:uid="{6A855860-3FA9-4C51-8209-A809A2AE4E81}"/>
    <hyperlink ref="C5" location="Nisan!A1" display="Nisan" xr:uid="{8D24EBA8-CB38-41C7-8578-7492E511EADC}"/>
    <hyperlink ref="D5" location="Mayıs!A1" display="Mayıs" xr:uid="{E72736F9-714F-4C8A-8B02-2E370973B350}"/>
    <hyperlink ref="E5" location="Haziran!A1" display="Haziran" xr:uid="{85F9527F-86EB-459F-8DF0-C78AC6CB5C40}"/>
    <hyperlink ref="C6" location="Temmuz!A1" display="Temmuz" xr:uid="{78606304-19E4-469E-B62D-082552510978}"/>
    <hyperlink ref="D6" location="Ağustos!A1" display="Ağustos" xr:uid="{E3083706-6A2F-43E3-A14A-B56E35A6CF38}"/>
    <hyperlink ref="E6" location="Eylül!A1" display="Eylül" xr:uid="{0AB4CB94-F616-42D9-8F6A-AEB7A18B494C}"/>
    <hyperlink ref="C7" location="Ekim!A1" display="Ekim" xr:uid="{BE60E755-5CEA-48AB-A38D-26E780BCC48F}"/>
    <hyperlink ref="D7" location="Kasım!A1" display="Kasım" xr:uid="{907784EE-0B6E-409D-B933-A981FD37F828}"/>
    <hyperlink ref="E7" location="Aralık!A1" display="Aralık" xr:uid="{FD3AAEBD-5B87-42DC-A72C-15B473566EB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94CA6-50E1-47E7-A91D-4FD93AC81354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.75" customHeight="1" thickBot="1" x14ac:dyDescent="0.25"/>
    <row r="2" spans="2:7" s="2" customFormat="1" ht="24.75" customHeight="1" thickBot="1" x14ac:dyDescent="0.3">
      <c r="B2" s="15" t="s">
        <v>204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208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110709</v>
      </c>
      <c r="D10" s="27">
        <v>85637</v>
      </c>
      <c r="E10" s="28">
        <v>77.353241380556241</v>
      </c>
    </row>
    <row r="11" spans="2:7" s="5" customFormat="1" ht="15.75" customHeight="1" x14ac:dyDescent="0.2">
      <c r="B11" s="26" t="s">
        <v>5</v>
      </c>
      <c r="C11" s="27">
        <v>92197</v>
      </c>
      <c r="D11" s="27">
        <v>72068</v>
      </c>
      <c r="E11" s="29">
        <v>78.167402410056724</v>
      </c>
    </row>
    <row r="12" spans="2:7" s="5" customFormat="1" ht="15.75" customHeight="1" x14ac:dyDescent="0.2">
      <c r="B12" s="26" t="s">
        <v>6</v>
      </c>
      <c r="C12" s="27">
        <v>43426</v>
      </c>
      <c r="D12" s="27">
        <v>36509</v>
      </c>
      <c r="E12" s="29">
        <v>84.071754248606823</v>
      </c>
      <c r="G12" s="6"/>
    </row>
    <row r="13" spans="2:7" s="5" customFormat="1" ht="15.75" customHeight="1" x14ac:dyDescent="0.2">
      <c r="B13" s="26" t="s">
        <v>7</v>
      </c>
      <c r="C13" s="27">
        <v>33856</v>
      </c>
      <c r="D13" s="27">
        <v>28633</v>
      </c>
      <c r="E13" s="29">
        <v>84.572896975425323</v>
      </c>
    </row>
    <row r="14" spans="2:7" ht="15.75" customHeight="1" x14ac:dyDescent="0.2">
      <c r="B14" s="30" t="s">
        <v>8</v>
      </c>
      <c r="C14" s="31">
        <v>1647</v>
      </c>
      <c r="D14" s="31">
        <v>998</v>
      </c>
      <c r="E14" s="32">
        <v>60.595021250758954</v>
      </c>
    </row>
    <row r="15" spans="2:7" ht="15.75" customHeight="1" x14ac:dyDescent="0.2">
      <c r="B15" s="30" t="s">
        <v>9</v>
      </c>
      <c r="C15" s="31">
        <v>550</v>
      </c>
      <c r="D15" s="31">
        <v>320</v>
      </c>
      <c r="E15" s="32">
        <v>58.18181818181818</v>
      </c>
    </row>
    <row r="16" spans="2:7" ht="15.75" customHeight="1" x14ac:dyDescent="0.2">
      <c r="B16" s="30" t="s">
        <v>10</v>
      </c>
      <c r="C16" s="31">
        <v>30006</v>
      </c>
      <c r="D16" s="31">
        <v>25894</v>
      </c>
      <c r="E16" s="32">
        <v>86.296074118509637</v>
      </c>
    </row>
    <row r="17" spans="2:5" ht="15.75" customHeight="1" x14ac:dyDescent="0.2">
      <c r="B17" s="30" t="s">
        <v>11</v>
      </c>
      <c r="C17" s="31">
        <v>1653</v>
      </c>
      <c r="D17" s="31">
        <v>1421</v>
      </c>
      <c r="E17" s="32">
        <v>85.964912280701753</v>
      </c>
    </row>
    <row r="18" spans="2:5" s="5" customFormat="1" ht="15.75" customHeight="1" x14ac:dyDescent="0.2">
      <c r="B18" s="26" t="s">
        <v>12</v>
      </c>
      <c r="C18" s="27">
        <v>9570</v>
      </c>
      <c r="D18" s="27">
        <v>7876</v>
      </c>
      <c r="E18" s="29">
        <v>82.298850574712645</v>
      </c>
    </row>
    <row r="19" spans="2:5" ht="15.75" customHeight="1" x14ac:dyDescent="0.2">
      <c r="B19" s="30" t="s">
        <v>13</v>
      </c>
      <c r="C19" s="31">
        <v>1452</v>
      </c>
      <c r="D19" s="31">
        <v>909</v>
      </c>
      <c r="E19" s="32">
        <v>62.603305785123965</v>
      </c>
    </row>
    <row r="20" spans="2:5" ht="15.75" customHeight="1" x14ac:dyDescent="0.2">
      <c r="B20" s="30" t="s">
        <v>14</v>
      </c>
      <c r="C20" s="31">
        <v>354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7764</v>
      </c>
      <c r="D21" s="31">
        <v>6967</v>
      </c>
      <c r="E21" s="32">
        <v>89.734672849046888</v>
      </c>
    </row>
    <row r="22" spans="2:5" s="4" customFormat="1" ht="15.75" customHeight="1" x14ac:dyDescent="0.2">
      <c r="B22" s="26" t="s">
        <v>16</v>
      </c>
      <c r="C22" s="27">
        <v>7841</v>
      </c>
      <c r="D22" s="27">
        <v>5653</v>
      </c>
      <c r="E22" s="28">
        <v>72.095395995408751</v>
      </c>
    </row>
    <row r="23" spans="2:5" s="8" customFormat="1" ht="15.75" customHeight="1" x14ac:dyDescent="0.2">
      <c r="B23" s="30" t="s">
        <v>17</v>
      </c>
      <c r="C23" s="31">
        <v>11</v>
      </c>
      <c r="D23" s="31">
        <v>10</v>
      </c>
      <c r="E23" s="33">
        <v>90.909090909090907</v>
      </c>
    </row>
    <row r="24" spans="2:5" s="8" customFormat="1" ht="15.75" customHeight="1" x14ac:dyDescent="0.2">
      <c r="B24" s="30" t="s">
        <v>18</v>
      </c>
      <c r="C24" s="31">
        <v>7830</v>
      </c>
      <c r="D24" s="31">
        <v>5643</v>
      </c>
      <c r="E24" s="33">
        <v>72.068965517241381</v>
      </c>
    </row>
    <row r="25" spans="2:5" s="4" customFormat="1" ht="15.75" customHeight="1" x14ac:dyDescent="0.2">
      <c r="B25" s="26" t="s">
        <v>19</v>
      </c>
      <c r="C25" s="27">
        <v>29476</v>
      </c>
      <c r="D25" s="27">
        <v>20438</v>
      </c>
      <c r="E25" s="28">
        <v>69.337766318360707</v>
      </c>
    </row>
    <row r="26" spans="2:5" s="4" customFormat="1" ht="15.75" customHeight="1" x14ac:dyDescent="0.2">
      <c r="B26" s="26" t="s">
        <v>20</v>
      </c>
      <c r="C26" s="27">
        <v>27553</v>
      </c>
      <c r="D26" s="27">
        <v>18604</v>
      </c>
      <c r="E26" s="28">
        <v>67.52077813668204</v>
      </c>
    </row>
    <row r="27" spans="2:5" s="8" customFormat="1" ht="15.75" customHeight="1" x14ac:dyDescent="0.2">
      <c r="B27" s="30" t="s">
        <v>21</v>
      </c>
      <c r="C27" s="31">
        <v>26374</v>
      </c>
      <c r="D27" s="31">
        <v>17520</v>
      </c>
      <c r="E27" s="33">
        <v>66.429058921665273</v>
      </c>
    </row>
    <row r="28" spans="2:5" s="8" customFormat="1" ht="15.75" customHeight="1" x14ac:dyDescent="0.2">
      <c r="B28" s="30" t="s">
        <v>22</v>
      </c>
      <c r="C28" s="31">
        <v>1179</v>
      </c>
      <c r="D28" s="31">
        <v>1084</v>
      </c>
      <c r="E28" s="33">
        <v>91.942324003392713</v>
      </c>
    </row>
    <row r="29" spans="2:5" s="4" customFormat="1" ht="15.75" customHeight="1" x14ac:dyDescent="0.2">
      <c r="B29" s="26" t="s">
        <v>23</v>
      </c>
      <c r="C29" s="27">
        <v>415</v>
      </c>
      <c r="D29" s="27">
        <v>415</v>
      </c>
      <c r="E29" s="28">
        <v>100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203</v>
      </c>
      <c r="C31" s="31">
        <v>415</v>
      </c>
      <c r="D31" s="31">
        <v>415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1508</v>
      </c>
      <c r="D36" s="27">
        <v>1419</v>
      </c>
      <c r="E36" s="29">
        <v>94.098143236074279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6</v>
      </c>
      <c r="D39" s="27">
        <v>6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4</v>
      </c>
      <c r="D40" s="31">
        <v>4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0</v>
      </c>
      <c r="D41" s="31">
        <v>0</v>
      </c>
      <c r="E41" s="33"/>
    </row>
    <row r="42" spans="2:5" s="8" customFormat="1" ht="15.75" customHeight="1" x14ac:dyDescent="0.2">
      <c r="B42" s="30" t="s">
        <v>36</v>
      </c>
      <c r="C42" s="31">
        <v>2</v>
      </c>
      <c r="D42" s="31">
        <v>2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5183</v>
      </c>
      <c r="D43" s="27">
        <v>4245</v>
      </c>
      <c r="E43" s="28">
        <v>81.902373142967392</v>
      </c>
    </row>
    <row r="44" spans="2:5" s="4" customFormat="1" ht="15.75" customHeight="1" x14ac:dyDescent="0.2">
      <c r="B44" s="26" t="s">
        <v>38</v>
      </c>
      <c r="C44" s="27">
        <v>6177</v>
      </c>
      <c r="D44" s="27">
        <v>5212</v>
      </c>
      <c r="E44" s="28">
        <v>84.377529545086617</v>
      </c>
    </row>
    <row r="45" spans="2:5" s="4" customFormat="1" ht="15.75" customHeight="1" x14ac:dyDescent="0.2">
      <c r="B45" s="26" t="s">
        <v>39</v>
      </c>
      <c r="C45" s="27">
        <v>88</v>
      </c>
      <c r="D45" s="27">
        <v>5</v>
      </c>
      <c r="E45" s="28">
        <v>5.6818181818181817</v>
      </c>
    </row>
    <row r="46" spans="2:5" s="4" customFormat="1" ht="15.75" customHeight="1" x14ac:dyDescent="0.2">
      <c r="B46" s="26" t="s">
        <v>40</v>
      </c>
      <c r="C46" s="27">
        <v>17776</v>
      </c>
      <c r="D46" s="27">
        <v>13177</v>
      </c>
      <c r="E46" s="28">
        <v>74.128037803780373</v>
      </c>
    </row>
    <row r="47" spans="2:5" s="4" customFormat="1" ht="15.75" customHeight="1" x14ac:dyDescent="0.2">
      <c r="B47" s="26" t="s">
        <v>41</v>
      </c>
      <c r="C47" s="27">
        <v>3553</v>
      </c>
      <c r="D47" s="27">
        <v>3553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3553</v>
      </c>
      <c r="D48" s="31">
        <v>3553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12</v>
      </c>
      <c r="D51" s="27">
        <v>-1</v>
      </c>
      <c r="E51" s="28">
        <v>-8.3333333333333321</v>
      </c>
    </row>
    <row r="52" spans="2:5" s="4" customFormat="1" ht="15.75" customHeight="1" x14ac:dyDescent="0.2">
      <c r="B52" s="26" t="s">
        <v>46</v>
      </c>
      <c r="C52" s="27">
        <v>12</v>
      </c>
      <c r="D52" s="27">
        <v>-1</v>
      </c>
      <c r="E52" s="28">
        <v>-8.3333333333333321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2962</v>
      </c>
      <c r="D60" s="27">
        <v>1610</v>
      </c>
      <c r="E60" s="28">
        <v>54.355165428764352</v>
      </c>
    </row>
    <row r="61" spans="2:5" s="4" customFormat="1" ht="15.75" customHeight="1" x14ac:dyDescent="0.2">
      <c r="B61" s="26" t="s">
        <v>56</v>
      </c>
      <c r="C61" s="27">
        <v>1102</v>
      </c>
      <c r="D61" s="27">
        <v>633</v>
      </c>
      <c r="E61" s="28">
        <v>57.4410163339383</v>
      </c>
    </row>
    <row r="62" spans="2:5" s="8" customFormat="1" ht="15.75" customHeight="1" x14ac:dyDescent="0.2">
      <c r="B62" s="30" t="s">
        <v>57</v>
      </c>
      <c r="C62" s="31">
        <v>301</v>
      </c>
      <c r="D62" s="31">
        <v>301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732</v>
      </c>
      <c r="D63" s="31">
        <v>263</v>
      </c>
      <c r="E63" s="33">
        <v>35.928961748633881</v>
      </c>
    </row>
    <row r="64" spans="2:5" s="8" customFormat="1" ht="15.75" customHeight="1" x14ac:dyDescent="0.2">
      <c r="B64" s="30" t="s">
        <v>59</v>
      </c>
      <c r="C64" s="31">
        <v>69</v>
      </c>
      <c r="D64" s="31">
        <v>69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1860</v>
      </c>
      <c r="D65" s="27">
        <v>977</v>
      </c>
      <c r="E65" s="28">
        <v>52.526881720430104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1846</v>
      </c>
      <c r="D67" s="31">
        <v>963</v>
      </c>
      <c r="E67" s="33">
        <v>52.166847237269778</v>
      </c>
    </row>
    <row r="68" spans="2:5" s="8" customFormat="1" ht="15.75" customHeight="1" x14ac:dyDescent="0.2">
      <c r="B68" s="30" t="s">
        <v>63</v>
      </c>
      <c r="C68" s="31">
        <v>14</v>
      </c>
      <c r="D68" s="31">
        <v>14</v>
      </c>
      <c r="E68" s="33">
        <v>100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9364</v>
      </c>
      <c r="D70" s="27">
        <v>6142</v>
      </c>
      <c r="E70" s="28">
        <v>65.591627509611271</v>
      </c>
    </row>
    <row r="71" spans="2:5" s="8" customFormat="1" ht="15.75" customHeight="1" x14ac:dyDescent="0.2">
      <c r="B71" s="34" t="s">
        <v>66</v>
      </c>
      <c r="C71" s="35">
        <v>466</v>
      </c>
      <c r="D71" s="35">
        <v>385</v>
      </c>
      <c r="E71" s="33">
        <v>82.618025751072963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1041</v>
      </c>
      <c r="D73" s="35">
        <v>390</v>
      </c>
      <c r="E73" s="33">
        <v>37.463976945244958</v>
      </c>
    </row>
    <row r="74" spans="2:5" s="8" customFormat="1" ht="15.75" customHeight="1" x14ac:dyDescent="0.2">
      <c r="B74" s="34" t="s">
        <v>69</v>
      </c>
      <c r="C74" s="35">
        <v>3640</v>
      </c>
      <c r="D74" s="35">
        <v>2686</v>
      </c>
      <c r="E74" s="33">
        <v>73.791208791208788</v>
      </c>
    </row>
    <row r="75" spans="2:5" s="8" customFormat="1" ht="15.75" customHeight="1" x14ac:dyDescent="0.2">
      <c r="B75" s="34" t="s">
        <v>70</v>
      </c>
      <c r="C75" s="35">
        <v>2313</v>
      </c>
      <c r="D75" s="35">
        <v>2042</v>
      </c>
      <c r="E75" s="33">
        <v>88.283614353653263</v>
      </c>
    </row>
    <row r="76" spans="2:5" s="8" customFormat="1" ht="15.75" customHeight="1" x14ac:dyDescent="0.2">
      <c r="B76" s="34" t="s">
        <v>71</v>
      </c>
      <c r="C76" s="35">
        <v>1904</v>
      </c>
      <c r="D76" s="35">
        <v>639</v>
      </c>
      <c r="E76" s="33">
        <v>33.560924369747895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/>
      <c r="D80" s="31"/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1885</v>
      </c>
      <c r="D86" s="27">
        <v>1873</v>
      </c>
      <c r="E86" s="28">
        <v>99.363395225464188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79</v>
      </c>
      <c r="D89" s="31">
        <v>79</v>
      </c>
      <c r="E89" s="33">
        <v>100</v>
      </c>
    </row>
    <row r="90" spans="2:5" ht="15.75" customHeight="1" x14ac:dyDescent="0.2">
      <c r="B90" s="30" t="s">
        <v>85</v>
      </c>
      <c r="C90" s="31">
        <v>934</v>
      </c>
      <c r="D90" s="31">
        <v>934</v>
      </c>
      <c r="E90" s="33">
        <v>100</v>
      </c>
    </row>
    <row r="91" spans="2:5" ht="15.75" customHeight="1" x14ac:dyDescent="0.2">
      <c r="B91" s="30" t="s">
        <v>86</v>
      </c>
      <c r="C91" s="31">
        <v>91</v>
      </c>
      <c r="D91" s="31">
        <v>91</v>
      </c>
      <c r="E91" s="33">
        <v>100</v>
      </c>
    </row>
    <row r="92" spans="2:5" ht="15.75" customHeight="1" x14ac:dyDescent="0.2">
      <c r="B92" s="30" t="s">
        <v>87</v>
      </c>
      <c r="C92" s="31">
        <v>213</v>
      </c>
      <c r="D92" s="31">
        <v>213</v>
      </c>
      <c r="E92" s="33">
        <v>100</v>
      </c>
    </row>
    <row r="93" spans="2:5" ht="15.75" customHeight="1" x14ac:dyDescent="0.2">
      <c r="B93" s="30" t="s">
        <v>88</v>
      </c>
      <c r="C93" s="31">
        <v>568</v>
      </c>
      <c r="D93" s="31">
        <v>556</v>
      </c>
      <c r="E93" s="33">
        <v>97.887323943661968</v>
      </c>
    </row>
    <row r="94" spans="2:5" s="5" customFormat="1" ht="15.75" customHeight="1" x14ac:dyDescent="0.2">
      <c r="B94" s="26" t="s">
        <v>89</v>
      </c>
      <c r="C94" s="27">
        <v>736</v>
      </c>
      <c r="D94" s="27">
        <v>392</v>
      </c>
      <c r="E94" s="37">
        <v>53.260869565217398</v>
      </c>
    </row>
    <row r="95" spans="2:5" s="5" customFormat="1" ht="15.75" customHeight="1" x14ac:dyDescent="0.2">
      <c r="B95" s="26" t="s">
        <v>90</v>
      </c>
      <c r="C95" s="27">
        <v>703</v>
      </c>
      <c r="D95" s="27">
        <v>359</v>
      </c>
      <c r="E95" s="37">
        <v>51.066856330014218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703</v>
      </c>
      <c r="D99" s="31">
        <v>359</v>
      </c>
      <c r="E99" s="38">
        <v>51.066856330014218</v>
      </c>
    </row>
    <row r="100" spans="2:5" ht="15.75" customHeight="1" x14ac:dyDescent="0.2">
      <c r="B100" s="30" t="s">
        <v>95</v>
      </c>
      <c r="C100" s="31"/>
      <c r="D100" s="31"/>
      <c r="E100" s="38"/>
    </row>
    <row r="101" spans="2:5" s="5" customFormat="1" ht="15.75" customHeight="1" x14ac:dyDescent="0.2">
      <c r="B101" s="26" t="s">
        <v>96</v>
      </c>
      <c r="C101" s="27">
        <v>33</v>
      </c>
      <c r="D101" s="27">
        <v>33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025AA47D-6EF0-4B56-ACAB-93505E17E4E4}"/>
    <hyperlink ref="D4" location="Şubat!A1" display="Şubat" xr:uid="{1C083D61-9756-427B-BBC2-330D35EA68C4}"/>
    <hyperlink ref="E4" location="Mart!A1" display="Mart" xr:uid="{0B40C5F9-FF42-45E6-9B0C-7F6F92E3761C}"/>
    <hyperlink ref="C5" location="Nisan!A1" display="Nisan" xr:uid="{99DE36F7-79DA-43A4-9159-64CC388451AA}"/>
    <hyperlink ref="D5" location="Mayıs!A1" display="Mayıs" xr:uid="{24082A64-EDDB-497F-A612-210DBC3B95FB}"/>
    <hyperlink ref="E5" location="Haziran!A1" display="Haziran" xr:uid="{19BFCD17-3218-444E-A5FB-1398D859F839}"/>
    <hyperlink ref="C6" location="Temmuz!A1" display="Temmuz" xr:uid="{0988202E-0725-4A7D-86A6-3C70F482E7F1}"/>
    <hyperlink ref="D6" location="Ağustos!A1" display="Ağustos" xr:uid="{966E4B6A-EC41-4751-B083-1EDD28D089FB}"/>
    <hyperlink ref="E6" location="Eylül!A1" display="Eylül" xr:uid="{9C524BF4-609D-405C-9061-F2B323864A77}"/>
    <hyperlink ref="C7" location="Ekim!A1" display="Ekim" xr:uid="{10FC341E-6FC3-4A4B-97CD-F54DC59C590C}"/>
    <hyperlink ref="D7" location="Kasım!A1" display="Kasım" xr:uid="{5F41A0E0-D4D4-4324-8608-3A65BBE74546}"/>
    <hyperlink ref="E7" location="Aralık!A1" display="Aralık" xr:uid="{71971EA6-F7FF-44BE-B3E3-E010CBE17EE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E9DB1-D36E-41C9-AF8E-40C9F29D8384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.75" customHeight="1" thickBot="1" x14ac:dyDescent="0.25"/>
    <row r="2" spans="2:7" s="2" customFormat="1" ht="24.75" customHeight="1" thickBot="1" x14ac:dyDescent="0.3">
      <c r="B2" s="15" t="s">
        <v>201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208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100032</v>
      </c>
      <c r="D10" s="27">
        <v>76522</v>
      </c>
      <c r="E10" s="28">
        <v>76.497520793346126</v>
      </c>
    </row>
    <row r="11" spans="2:7" s="5" customFormat="1" ht="15.75" customHeight="1" x14ac:dyDescent="0.2">
      <c r="B11" s="26" t="s">
        <v>5</v>
      </c>
      <c r="C11" s="27">
        <v>82305</v>
      </c>
      <c r="D11" s="27">
        <v>63599</v>
      </c>
      <c r="E11" s="29">
        <v>77.272340684041069</v>
      </c>
    </row>
    <row r="12" spans="2:7" s="5" customFormat="1" ht="15.75" customHeight="1" x14ac:dyDescent="0.2">
      <c r="B12" s="26" t="s">
        <v>6</v>
      </c>
      <c r="C12" s="27">
        <v>39229</v>
      </c>
      <c r="D12" s="27">
        <v>32509</v>
      </c>
      <c r="E12" s="29">
        <v>82.869815697570672</v>
      </c>
      <c r="G12" s="6"/>
    </row>
    <row r="13" spans="2:7" s="5" customFormat="1" ht="15.75" customHeight="1" x14ac:dyDescent="0.2">
      <c r="B13" s="26" t="s">
        <v>7</v>
      </c>
      <c r="C13" s="27">
        <v>29664</v>
      </c>
      <c r="D13" s="27">
        <v>24668</v>
      </c>
      <c r="E13" s="29">
        <v>83.158036677454149</v>
      </c>
    </row>
    <row r="14" spans="2:7" ht="15.75" customHeight="1" x14ac:dyDescent="0.2">
      <c r="B14" s="30" t="s">
        <v>8</v>
      </c>
      <c r="C14" s="31">
        <v>1637</v>
      </c>
      <c r="D14" s="31">
        <v>945</v>
      </c>
      <c r="E14" s="32">
        <v>57.727550397067809</v>
      </c>
    </row>
    <row r="15" spans="2:7" ht="15.75" customHeight="1" x14ac:dyDescent="0.2">
      <c r="B15" s="30" t="s">
        <v>9</v>
      </c>
      <c r="C15" s="31">
        <v>549</v>
      </c>
      <c r="D15" s="31">
        <v>310</v>
      </c>
      <c r="E15" s="32">
        <v>56.466302367941715</v>
      </c>
    </row>
    <row r="16" spans="2:7" ht="15.75" customHeight="1" x14ac:dyDescent="0.2">
      <c r="B16" s="30" t="s">
        <v>10</v>
      </c>
      <c r="C16" s="31">
        <v>25830</v>
      </c>
      <c r="D16" s="31">
        <v>21997</v>
      </c>
      <c r="E16" s="32">
        <v>85.160665892373217</v>
      </c>
    </row>
    <row r="17" spans="2:5" ht="15.75" customHeight="1" x14ac:dyDescent="0.2">
      <c r="B17" s="30" t="s">
        <v>11</v>
      </c>
      <c r="C17" s="31">
        <v>1648</v>
      </c>
      <c r="D17" s="31">
        <v>1416</v>
      </c>
      <c r="E17" s="32">
        <v>85.922330097087368</v>
      </c>
    </row>
    <row r="18" spans="2:5" s="5" customFormat="1" ht="15.75" customHeight="1" x14ac:dyDescent="0.2">
      <c r="B18" s="26" t="s">
        <v>12</v>
      </c>
      <c r="C18" s="27">
        <v>9565</v>
      </c>
      <c r="D18" s="27">
        <v>7841</v>
      </c>
      <c r="E18" s="29">
        <v>81.975953998954523</v>
      </c>
    </row>
    <row r="19" spans="2:5" ht="15.75" customHeight="1" x14ac:dyDescent="0.2">
      <c r="B19" s="30" t="s">
        <v>13</v>
      </c>
      <c r="C19" s="31">
        <v>1880</v>
      </c>
      <c r="D19" s="31">
        <v>882</v>
      </c>
      <c r="E19" s="32">
        <v>46.914893617021278</v>
      </c>
    </row>
    <row r="20" spans="2:5" ht="15.75" customHeight="1" x14ac:dyDescent="0.2">
      <c r="B20" s="30" t="s">
        <v>14</v>
      </c>
      <c r="C20" s="31">
        <v>354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7331</v>
      </c>
      <c r="D21" s="31">
        <v>6959</v>
      </c>
      <c r="E21" s="32">
        <v>94.925658163961259</v>
      </c>
    </row>
    <row r="22" spans="2:5" s="4" customFormat="1" ht="15.75" customHeight="1" x14ac:dyDescent="0.2">
      <c r="B22" s="26" t="s">
        <v>16</v>
      </c>
      <c r="C22" s="27">
        <v>7811</v>
      </c>
      <c r="D22" s="27">
        <v>5532</v>
      </c>
      <c r="E22" s="28">
        <v>70.823198054026363</v>
      </c>
    </row>
    <row r="23" spans="2:5" s="8" customFormat="1" ht="15.75" customHeight="1" x14ac:dyDescent="0.2">
      <c r="B23" s="30" t="s">
        <v>17</v>
      </c>
      <c r="C23" s="31">
        <v>11</v>
      </c>
      <c r="D23" s="31">
        <v>9</v>
      </c>
      <c r="E23" s="33">
        <v>81.818181818181827</v>
      </c>
    </row>
    <row r="24" spans="2:5" s="8" customFormat="1" ht="15.75" customHeight="1" x14ac:dyDescent="0.2">
      <c r="B24" s="30" t="s">
        <v>18</v>
      </c>
      <c r="C24" s="31">
        <v>7800</v>
      </c>
      <c r="D24" s="31">
        <v>5523</v>
      </c>
      <c r="E24" s="33">
        <v>70.807692307692307</v>
      </c>
    </row>
    <row r="25" spans="2:5" s="4" customFormat="1" ht="15.75" customHeight="1" x14ac:dyDescent="0.2">
      <c r="B25" s="26" t="s">
        <v>19</v>
      </c>
      <c r="C25" s="27">
        <v>24750</v>
      </c>
      <c r="D25" s="27">
        <v>16998</v>
      </c>
      <c r="E25" s="28">
        <v>68.678787878787887</v>
      </c>
    </row>
    <row r="26" spans="2:5" s="4" customFormat="1" ht="15.75" customHeight="1" x14ac:dyDescent="0.2">
      <c r="B26" s="26" t="s">
        <v>20</v>
      </c>
      <c r="C26" s="27">
        <v>23056</v>
      </c>
      <c r="D26" s="27">
        <v>15387</v>
      </c>
      <c r="E26" s="28">
        <v>66.737508674531583</v>
      </c>
    </row>
    <row r="27" spans="2:5" s="8" customFormat="1" ht="15.75" customHeight="1" x14ac:dyDescent="0.2">
      <c r="B27" s="30" t="s">
        <v>21</v>
      </c>
      <c r="C27" s="31">
        <v>21950</v>
      </c>
      <c r="D27" s="31">
        <v>14408</v>
      </c>
      <c r="E27" s="33">
        <v>65.64009111617311</v>
      </c>
    </row>
    <row r="28" spans="2:5" s="8" customFormat="1" ht="15.75" customHeight="1" x14ac:dyDescent="0.2">
      <c r="B28" s="30" t="s">
        <v>22</v>
      </c>
      <c r="C28" s="31">
        <v>1106</v>
      </c>
      <c r="D28" s="31">
        <v>979</v>
      </c>
      <c r="E28" s="33">
        <v>88.517179023508135</v>
      </c>
    </row>
    <row r="29" spans="2:5" s="4" customFormat="1" ht="15.75" customHeight="1" x14ac:dyDescent="0.2">
      <c r="B29" s="26" t="s">
        <v>23</v>
      </c>
      <c r="C29" s="27">
        <v>402</v>
      </c>
      <c r="D29" s="27">
        <v>402</v>
      </c>
      <c r="E29" s="28">
        <v>100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203</v>
      </c>
      <c r="C31" s="31">
        <v>402</v>
      </c>
      <c r="D31" s="31">
        <v>402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1292</v>
      </c>
      <c r="D36" s="27">
        <v>1209</v>
      </c>
      <c r="E36" s="29">
        <v>93.575851393188856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6</v>
      </c>
      <c r="D39" s="27">
        <v>6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4</v>
      </c>
      <c r="D40" s="31">
        <v>4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0</v>
      </c>
      <c r="D41" s="31">
        <v>0</v>
      </c>
      <c r="E41" s="33"/>
    </row>
    <row r="42" spans="2:5" s="8" customFormat="1" ht="15.75" customHeight="1" x14ac:dyDescent="0.2">
      <c r="B42" s="30" t="s">
        <v>36</v>
      </c>
      <c r="C42" s="31">
        <v>2</v>
      </c>
      <c r="D42" s="31">
        <v>2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4737</v>
      </c>
      <c r="D43" s="27">
        <v>3830</v>
      </c>
      <c r="E43" s="28">
        <v>80.85286046020687</v>
      </c>
    </row>
    <row r="44" spans="2:5" s="4" customFormat="1" ht="15.75" customHeight="1" x14ac:dyDescent="0.2">
      <c r="B44" s="26" t="s">
        <v>38</v>
      </c>
      <c r="C44" s="27">
        <v>5685</v>
      </c>
      <c r="D44" s="27">
        <v>4718</v>
      </c>
      <c r="E44" s="28">
        <v>82.990325417766059</v>
      </c>
    </row>
    <row r="45" spans="2:5" s="4" customFormat="1" ht="15.75" customHeight="1" x14ac:dyDescent="0.2">
      <c r="B45" s="26" t="s">
        <v>39</v>
      </c>
      <c r="C45" s="27">
        <v>87</v>
      </c>
      <c r="D45" s="27">
        <v>6</v>
      </c>
      <c r="E45" s="28">
        <v>6.8965517241379306</v>
      </c>
    </row>
    <row r="46" spans="2:5" s="4" customFormat="1" ht="15.75" customHeight="1" x14ac:dyDescent="0.2">
      <c r="B46" s="26" t="s">
        <v>40</v>
      </c>
      <c r="C46" s="27">
        <v>17008</v>
      </c>
      <c r="D46" s="27">
        <v>12564</v>
      </c>
      <c r="E46" s="28">
        <v>73.871119473189083</v>
      </c>
    </row>
    <row r="47" spans="2:5" s="4" customFormat="1" ht="15.75" customHeight="1" x14ac:dyDescent="0.2">
      <c r="B47" s="26" t="s">
        <v>41</v>
      </c>
      <c r="C47" s="27">
        <v>3545</v>
      </c>
      <c r="D47" s="27">
        <v>3545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3545</v>
      </c>
      <c r="D48" s="31">
        <v>3545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12</v>
      </c>
      <c r="D51" s="27">
        <v>-1</v>
      </c>
      <c r="E51" s="28">
        <v>-8.3333333333333321</v>
      </c>
    </row>
    <row r="52" spans="2:5" s="4" customFormat="1" ht="15.75" customHeight="1" x14ac:dyDescent="0.2">
      <c r="B52" s="26" t="s">
        <v>46</v>
      </c>
      <c r="C52" s="27">
        <v>12</v>
      </c>
      <c r="D52" s="27">
        <v>-1</v>
      </c>
      <c r="E52" s="28">
        <v>-8.3333333333333321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2830</v>
      </c>
      <c r="D60" s="27">
        <v>1526</v>
      </c>
      <c r="E60" s="28">
        <v>53.922261484098946</v>
      </c>
    </row>
    <row r="61" spans="2:5" s="4" customFormat="1" ht="15.75" customHeight="1" x14ac:dyDescent="0.2">
      <c r="B61" s="26" t="s">
        <v>56</v>
      </c>
      <c r="C61" s="27">
        <v>999</v>
      </c>
      <c r="D61" s="27">
        <v>558</v>
      </c>
      <c r="E61" s="28">
        <v>55.85585585585585</v>
      </c>
    </row>
    <row r="62" spans="2:5" s="8" customFormat="1" ht="15.75" customHeight="1" x14ac:dyDescent="0.2">
      <c r="B62" s="30" t="s">
        <v>57</v>
      </c>
      <c r="C62" s="31">
        <v>257</v>
      </c>
      <c r="D62" s="31">
        <v>257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679</v>
      </c>
      <c r="D63" s="31">
        <v>238</v>
      </c>
      <c r="E63" s="33">
        <v>35.051546391752574</v>
      </c>
    </row>
    <row r="64" spans="2:5" s="8" customFormat="1" ht="15.75" customHeight="1" x14ac:dyDescent="0.2">
      <c r="B64" s="30" t="s">
        <v>59</v>
      </c>
      <c r="C64" s="31">
        <v>63</v>
      </c>
      <c r="D64" s="31">
        <v>63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1831</v>
      </c>
      <c r="D65" s="27">
        <v>968</v>
      </c>
      <c r="E65" s="28">
        <v>52.867285636264342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1823</v>
      </c>
      <c r="D67" s="31">
        <v>960</v>
      </c>
      <c r="E67" s="33">
        <v>52.660449808008778</v>
      </c>
    </row>
    <row r="68" spans="2:5" s="8" customFormat="1" ht="15.75" customHeight="1" x14ac:dyDescent="0.2">
      <c r="B68" s="30" t="s">
        <v>63</v>
      </c>
      <c r="C68" s="31">
        <v>8</v>
      </c>
      <c r="D68" s="31">
        <v>8</v>
      </c>
      <c r="E68" s="33">
        <v>100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8989</v>
      </c>
      <c r="D70" s="27">
        <v>5875</v>
      </c>
      <c r="E70" s="28">
        <v>65.357659361441762</v>
      </c>
    </row>
    <row r="71" spans="2:5" s="8" customFormat="1" ht="15.75" customHeight="1" x14ac:dyDescent="0.2">
      <c r="B71" s="34" t="s">
        <v>66</v>
      </c>
      <c r="C71" s="35">
        <v>448</v>
      </c>
      <c r="D71" s="35">
        <v>369</v>
      </c>
      <c r="E71" s="33">
        <v>82.366071428571431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997</v>
      </c>
      <c r="D73" s="35">
        <v>356</v>
      </c>
      <c r="E73" s="33">
        <v>35.707121364092274</v>
      </c>
    </row>
    <row r="74" spans="2:5" s="8" customFormat="1" ht="15.75" customHeight="1" x14ac:dyDescent="0.2">
      <c r="B74" s="34" t="s">
        <v>69</v>
      </c>
      <c r="C74" s="35">
        <v>3560</v>
      </c>
      <c r="D74" s="35">
        <v>2637</v>
      </c>
      <c r="E74" s="33">
        <v>74.073033707865164</v>
      </c>
    </row>
    <row r="75" spans="2:5" s="8" customFormat="1" ht="15.75" customHeight="1" x14ac:dyDescent="0.2">
      <c r="B75" s="34" t="s">
        <v>70</v>
      </c>
      <c r="C75" s="35">
        <v>2209</v>
      </c>
      <c r="D75" s="35">
        <v>1938</v>
      </c>
      <c r="E75" s="33">
        <v>87.73200543232231</v>
      </c>
    </row>
    <row r="76" spans="2:5" s="8" customFormat="1" ht="15.75" customHeight="1" x14ac:dyDescent="0.2">
      <c r="B76" s="34" t="s">
        <v>71</v>
      </c>
      <c r="C76" s="35">
        <v>1775</v>
      </c>
      <c r="D76" s="35">
        <v>575</v>
      </c>
      <c r="E76" s="33">
        <v>32.394366197183103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/>
      <c r="D80" s="31"/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1632</v>
      </c>
      <c r="D86" s="27">
        <v>1619</v>
      </c>
      <c r="E86" s="28">
        <v>99.203431372549019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70</v>
      </c>
      <c r="D89" s="31">
        <v>70</v>
      </c>
      <c r="E89" s="33">
        <v>100</v>
      </c>
    </row>
    <row r="90" spans="2:5" ht="15.75" customHeight="1" x14ac:dyDescent="0.2">
      <c r="B90" s="30" t="s">
        <v>85</v>
      </c>
      <c r="C90" s="31">
        <v>846</v>
      </c>
      <c r="D90" s="31">
        <v>846</v>
      </c>
      <c r="E90" s="33">
        <v>100</v>
      </c>
    </row>
    <row r="91" spans="2:5" ht="15.75" customHeight="1" x14ac:dyDescent="0.2">
      <c r="B91" s="30" t="s">
        <v>86</v>
      </c>
      <c r="C91" s="31">
        <v>82</v>
      </c>
      <c r="D91" s="31">
        <v>82</v>
      </c>
      <c r="E91" s="33">
        <v>100</v>
      </c>
    </row>
    <row r="92" spans="2:5" ht="15.75" customHeight="1" x14ac:dyDescent="0.2">
      <c r="B92" s="30" t="s">
        <v>87</v>
      </c>
      <c r="C92" s="31">
        <v>143</v>
      </c>
      <c r="D92" s="31">
        <v>143</v>
      </c>
      <c r="E92" s="33">
        <v>100</v>
      </c>
    </row>
    <row r="93" spans="2:5" ht="15.75" customHeight="1" x14ac:dyDescent="0.2">
      <c r="B93" s="30" t="s">
        <v>88</v>
      </c>
      <c r="C93" s="31">
        <v>491</v>
      </c>
      <c r="D93" s="31">
        <v>478</v>
      </c>
      <c r="E93" s="33">
        <v>97.352342158859472</v>
      </c>
    </row>
    <row r="94" spans="2:5" s="5" customFormat="1" ht="15.75" customHeight="1" x14ac:dyDescent="0.2">
      <c r="B94" s="26" t="s">
        <v>89</v>
      </c>
      <c r="C94" s="27">
        <v>719</v>
      </c>
      <c r="D94" s="27">
        <v>359</v>
      </c>
      <c r="E94" s="37">
        <v>49.93045897079277</v>
      </c>
    </row>
    <row r="95" spans="2:5" s="5" customFormat="1" ht="15.75" customHeight="1" x14ac:dyDescent="0.2">
      <c r="B95" s="26" t="s">
        <v>90</v>
      </c>
      <c r="C95" s="27">
        <v>686</v>
      </c>
      <c r="D95" s="27">
        <v>326</v>
      </c>
      <c r="E95" s="37">
        <v>47.521865889212826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686</v>
      </c>
      <c r="D99" s="31">
        <v>326</v>
      </c>
      <c r="E99" s="38">
        <v>47.521865889212826</v>
      </c>
    </row>
    <row r="100" spans="2:5" ht="15.75" customHeight="1" x14ac:dyDescent="0.2">
      <c r="B100" s="30" t="s">
        <v>95</v>
      </c>
      <c r="C100" s="31"/>
      <c r="D100" s="31"/>
      <c r="E100" s="38"/>
    </row>
    <row r="101" spans="2:5" s="5" customFormat="1" ht="15.75" customHeight="1" x14ac:dyDescent="0.2">
      <c r="B101" s="26" t="s">
        <v>96</v>
      </c>
      <c r="C101" s="27">
        <v>33</v>
      </c>
      <c r="D101" s="27">
        <v>33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EFC1DFDB-9C39-4340-9B8B-A7BEBFFFAB4C}"/>
    <hyperlink ref="D4" location="Şubat!A1" display="Şubat" xr:uid="{CE363437-F993-448B-A9AD-DCF452E3C808}"/>
    <hyperlink ref="E4" location="Mart!A1" display="Mart" xr:uid="{3FD2934F-3E10-4684-B198-6F851C83B25F}"/>
    <hyperlink ref="C5" location="Nisan!A1" display="Nisan" xr:uid="{BB04AC6F-C72C-467E-BCE0-FD4F74FEDFED}"/>
    <hyperlink ref="D5" location="Mayıs!A1" display="Mayıs" xr:uid="{A11199E8-DAE5-46C8-96EB-0D7F76DA70E8}"/>
    <hyperlink ref="E5" location="Haziran!A1" display="Haziran" xr:uid="{990DD2AE-A71F-4167-A5CA-621AFEA5BF2E}"/>
    <hyperlink ref="C6" location="Temmuz!A1" display="Temmuz" xr:uid="{DA33FCC0-6B67-4E43-AFAB-B3BD1D61774D}"/>
    <hyperlink ref="D6" location="Ağustos!A1" display="Ağustos" xr:uid="{D5F39B22-9087-4CE3-A68B-730583888322}"/>
    <hyperlink ref="E6" location="Eylül!A1" display="Eylül" xr:uid="{05C57828-3A91-419F-8904-662B10FA75BF}"/>
    <hyperlink ref="C7" location="Ekim!A1" display="Ekim" xr:uid="{8841E357-5651-457C-B5D0-798FC6AAF0DA}"/>
    <hyperlink ref="D7" location="Kasım!A1" display="Kasım" xr:uid="{1E92A0F2-9228-4089-BBB5-B6B63AF6CCB9}"/>
    <hyperlink ref="E7" location="Aralık!A1" display="Aralık" xr:uid="{55013BED-488B-495A-93E8-50C0C748E82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A8510-B31B-4881-9C00-46D70C4A7183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.75" customHeight="1" thickBot="1" x14ac:dyDescent="0.25"/>
    <row r="2" spans="2:7" s="2" customFormat="1" ht="24.75" customHeight="1" thickBot="1" x14ac:dyDescent="0.3">
      <c r="B2" s="15" t="s">
        <v>199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208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f>+C11+C46+C95+C106</f>
        <v>93467</v>
      </c>
      <c r="D10" s="27">
        <f>+D11+D46+D95+D106</f>
        <v>68005</v>
      </c>
      <c r="E10" s="28">
        <f t="shared" ref="E10:E72" si="0">+D10/C10*100</f>
        <v>72.758299720757051</v>
      </c>
    </row>
    <row r="11" spans="2:7" s="5" customFormat="1" ht="15.75" customHeight="1" x14ac:dyDescent="0.2">
      <c r="B11" s="26" t="s">
        <v>5</v>
      </c>
      <c r="C11" s="27">
        <f>+C12+C22+C25+C39+C43+C44+C45</f>
        <v>76889</v>
      </c>
      <c r="D11" s="27">
        <f>+D12+D22+D25+D39+D43+D44+D45</f>
        <v>56300</v>
      </c>
      <c r="E11" s="29">
        <f t="shared" si="0"/>
        <v>73.222437539830139</v>
      </c>
    </row>
    <row r="12" spans="2:7" s="5" customFormat="1" ht="15.75" customHeight="1" x14ac:dyDescent="0.2">
      <c r="B12" s="26" t="s">
        <v>6</v>
      </c>
      <c r="C12" s="27">
        <f>+C13+C18</f>
        <v>36807</v>
      </c>
      <c r="D12" s="27">
        <f>+D13+D18</f>
        <v>29048</v>
      </c>
      <c r="E12" s="29">
        <f t="shared" si="0"/>
        <v>78.919770695791556</v>
      </c>
      <c r="G12" s="6"/>
    </row>
    <row r="13" spans="2:7" s="5" customFormat="1" ht="15.75" customHeight="1" x14ac:dyDescent="0.2">
      <c r="B13" s="26" t="s">
        <v>7</v>
      </c>
      <c r="C13" s="27">
        <f>SUM(C14:C17)</f>
        <v>26684</v>
      </c>
      <c r="D13" s="27">
        <f>SUM(D14:D17)</f>
        <v>21415</v>
      </c>
      <c r="E13" s="29">
        <f t="shared" si="0"/>
        <v>80.254084844850851</v>
      </c>
    </row>
    <row r="14" spans="2:7" ht="15.75" customHeight="1" x14ac:dyDescent="0.2">
      <c r="B14" s="30" t="s">
        <v>8</v>
      </c>
      <c r="C14" s="31">
        <v>1644</v>
      </c>
      <c r="D14" s="31">
        <v>910</v>
      </c>
      <c r="E14" s="32">
        <f t="shared" si="0"/>
        <v>55.352798053527984</v>
      </c>
    </row>
    <row r="15" spans="2:7" ht="15.75" customHeight="1" x14ac:dyDescent="0.2">
      <c r="B15" s="30" t="s">
        <v>9</v>
      </c>
      <c r="C15" s="31">
        <v>549</v>
      </c>
      <c r="D15" s="31">
        <v>304</v>
      </c>
      <c r="E15" s="32">
        <f t="shared" si="0"/>
        <v>55.373406193078324</v>
      </c>
    </row>
    <row r="16" spans="2:7" ht="15.75" customHeight="1" x14ac:dyDescent="0.2">
      <c r="B16" s="30" t="s">
        <v>10</v>
      </c>
      <c r="C16" s="31">
        <v>22842</v>
      </c>
      <c r="D16" s="31">
        <v>18810</v>
      </c>
      <c r="E16" s="32">
        <f t="shared" si="0"/>
        <v>82.348305752561075</v>
      </c>
    </row>
    <row r="17" spans="2:5" ht="15.75" customHeight="1" x14ac:dyDescent="0.2">
      <c r="B17" s="30" t="s">
        <v>11</v>
      </c>
      <c r="C17" s="31">
        <v>1649</v>
      </c>
      <c r="D17" s="31">
        <v>1391</v>
      </c>
      <c r="E17" s="32">
        <f t="shared" si="0"/>
        <v>84.354154032747118</v>
      </c>
    </row>
    <row r="18" spans="2:5" s="5" customFormat="1" ht="15.75" customHeight="1" x14ac:dyDescent="0.2">
      <c r="B18" s="26" t="s">
        <v>12</v>
      </c>
      <c r="C18" s="27">
        <f>SUM(C19:C21)</f>
        <v>10123</v>
      </c>
      <c r="D18" s="27">
        <f>SUM(D19:D21)</f>
        <v>7633</v>
      </c>
      <c r="E18" s="29">
        <f t="shared" si="0"/>
        <v>75.402548651585505</v>
      </c>
    </row>
    <row r="19" spans="2:5" ht="15.75" customHeight="1" x14ac:dyDescent="0.2">
      <c r="B19" s="30" t="s">
        <v>13</v>
      </c>
      <c r="C19" s="31">
        <v>1999</v>
      </c>
      <c r="D19" s="31">
        <v>784</v>
      </c>
      <c r="E19" s="32">
        <f t="shared" si="0"/>
        <v>39.219609804902447</v>
      </c>
    </row>
    <row r="20" spans="2:5" ht="15.75" customHeight="1" x14ac:dyDescent="0.2">
      <c r="B20" s="30" t="s">
        <v>14</v>
      </c>
      <c r="C20" s="31">
        <v>354</v>
      </c>
      <c r="D20" s="31">
        <v>0</v>
      </c>
      <c r="E20" s="32">
        <f t="shared" si="0"/>
        <v>0</v>
      </c>
    </row>
    <row r="21" spans="2:5" ht="15.75" customHeight="1" x14ac:dyDescent="0.2">
      <c r="B21" s="30" t="s">
        <v>15</v>
      </c>
      <c r="C21" s="31">
        <v>7770</v>
      </c>
      <c r="D21" s="31">
        <v>6849</v>
      </c>
      <c r="E21" s="32">
        <f t="shared" si="0"/>
        <v>88.146718146718143</v>
      </c>
    </row>
    <row r="22" spans="2:5" s="4" customFormat="1" ht="15.75" customHeight="1" x14ac:dyDescent="0.2">
      <c r="B22" s="26" t="s">
        <v>16</v>
      </c>
      <c r="C22" s="27">
        <f>SUM(C23:C24)</f>
        <v>7820</v>
      </c>
      <c r="D22" s="27">
        <f>SUM(D23:D24)</f>
        <v>5331</v>
      </c>
      <c r="E22" s="28">
        <f t="shared" si="0"/>
        <v>68.171355498721226</v>
      </c>
    </row>
    <row r="23" spans="2:5" s="8" customFormat="1" ht="15.75" customHeight="1" x14ac:dyDescent="0.2">
      <c r="B23" s="30" t="s">
        <v>17</v>
      </c>
      <c r="C23" s="31">
        <v>9</v>
      </c>
      <c r="D23" s="31">
        <v>7</v>
      </c>
      <c r="E23" s="33">
        <f t="shared" si="0"/>
        <v>77.777777777777786</v>
      </c>
    </row>
    <row r="24" spans="2:5" s="8" customFormat="1" ht="15.75" customHeight="1" x14ac:dyDescent="0.2">
      <c r="B24" s="30" t="s">
        <v>18</v>
      </c>
      <c r="C24" s="31">
        <v>7811</v>
      </c>
      <c r="D24" s="31">
        <v>5324</v>
      </c>
      <c r="E24" s="33">
        <f t="shared" si="0"/>
        <v>68.160286775060811</v>
      </c>
    </row>
    <row r="25" spans="2:5" s="4" customFormat="1" ht="15.75" customHeight="1" x14ac:dyDescent="0.2">
      <c r="B25" s="26" t="s">
        <v>19</v>
      </c>
      <c r="C25" s="27">
        <f>+C26+C29+C36+C37+C38</f>
        <v>22724</v>
      </c>
      <c r="D25" s="27">
        <f>+D26+D29+D36+D37+D38</f>
        <v>14509</v>
      </c>
      <c r="E25" s="28">
        <f t="shared" si="0"/>
        <v>63.848794226368597</v>
      </c>
    </row>
    <row r="26" spans="2:5" s="4" customFormat="1" ht="15.75" customHeight="1" x14ac:dyDescent="0.2">
      <c r="B26" s="26" t="s">
        <v>20</v>
      </c>
      <c r="C26" s="27">
        <f>SUM(C27:C28)</f>
        <v>21216</v>
      </c>
      <c r="D26" s="27">
        <f>SUM(D27:D28)</f>
        <v>13049</v>
      </c>
      <c r="E26" s="28">
        <f t="shared" si="0"/>
        <v>61.505467571644047</v>
      </c>
    </row>
    <row r="27" spans="2:5" s="8" customFormat="1" ht="15.75" customHeight="1" x14ac:dyDescent="0.2">
      <c r="B27" s="30" t="s">
        <v>21</v>
      </c>
      <c r="C27" s="31">
        <v>20268</v>
      </c>
      <c r="D27" s="31">
        <v>12251</v>
      </c>
      <c r="E27" s="33">
        <f t="shared" si="0"/>
        <v>60.44503651075587</v>
      </c>
    </row>
    <row r="28" spans="2:5" s="8" customFormat="1" ht="15.75" customHeight="1" x14ac:dyDescent="0.2">
      <c r="B28" s="30" t="s">
        <v>22</v>
      </c>
      <c r="C28" s="31">
        <v>948</v>
      </c>
      <c r="D28" s="31">
        <v>798</v>
      </c>
      <c r="E28" s="33">
        <f t="shared" si="0"/>
        <v>84.177215189873422</v>
      </c>
    </row>
    <row r="29" spans="2:5" s="4" customFormat="1" ht="15.75" customHeight="1" x14ac:dyDescent="0.2">
      <c r="B29" s="26" t="s">
        <v>23</v>
      </c>
      <c r="C29" s="27">
        <f>SUM(C30:C35)</f>
        <v>374</v>
      </c>
      <c r="D29" s="27">
        <f>SUM(D30:D35)</f>
        <v>373</v>
      </c>
      <c r="E29" s="28">
        <f t="shared" si="0"/>
        <v>99.732620320855617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374</v>
      </c>
      <c r="D31" s="31">
        <v>373</v>
      </c>
      <c r="E31" s="33">
        <f t="shared" si="0"/>
        <v>99.732620320855617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1134</v>
      </c>
      <c r="D36" s="27">
        <v>1087</v>
      </c>
      <c r="E36" s="29">
        <f t="shared" si="0"/>
        <v>95.855379188712519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f>SUM(C40:C42)</f>
        <v>6</v>
      </c>
      <c r="D39" s="27">
        <f>SUM(D40:D42)</f>
        <v>6</v>
      </c>
      <c r="E39" s="28">
        <f t="shared" si="0"/>
        <v>100</v>
      </c>
    </row>
    <row r="40" spans="2:5" s="8" customFormat="1" ht="15.75" customHeight="1" x14ac:dyDescent="0.2">
      <c r="B40" s="30" t="s">
        <v>34</v>
      </c>
      <c r="C40" s="31">
        <v>4</v>
      </c>
      <c r="D40" s="31">
        <v>4</v>
      </c>
      <c r="E40" s="33">
        <f t="shared" si="0"/>
        <v>100</v>
      </c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>
        <v>2</v>
      </c>
      <c r="D42" s="31">
        <v>2</v>
      </c>
      <c r="E42" s="33">
        <f t="shared" si="0"/>
        <v>100</v>
      </c>
    </row>
    <row r="43" spans="2:5" s="4" customFormat="1" ht="15.75" customHeight="1" x14ac:dyDescent="0.2">
      <c r="B43" s="26" t="s">
        <v>37</v>
      </c>
      <c r="C43" s="27">
        <v>4252</v>
      </c>
      <c r="D43" s="27">
        <v>3190</v>
      </c>
      <c r="E43" s="28">
        <f t="shared" si="0"/>
        <v>75.023518344308556</v>
      </c>
    </row>
    <row r="44" spans="2:5" s="4" customFormat="1" ht="15.75" customHeight="1" x14ac:dyDescent="0.2">
      <c r="B44" s="26" t="s">
        <v>38</v>
      </c>
      <c r="C44" s="27">
        <v>5193</v>
      </c>
      <c r="D44" s="27">
        <v>4210</v>
      </c>
      <c r="E44" s="28">
        <f t="shared" si="0"/>
        <v>81.070672058540339</v>
      </c>
    </row>
    <row r="45" spans="2:5" s="4" customFormat="1" ht="15.75" customHeight="1" x14ac:dyDescent="0.2">
      <c r="B45" s="26" t="s">
        <v>39</v>
      </c>
      <c r="C45" s="27">
        <v>87</v>
      </c>
      <c r="D45" s="27">
        <v>6</v>
      </c>
      <c r="E45" s="28">
        <f t="shared" si="0"/>
        <v>6.8965517241379306</v>
      </c>
    </row>
    <row r="46" spans="2:5" s="4" customFormat="1" ht="15.75" customHeight="1" x14ac:dyDescent="0.2">
      <c r="B46" s="26" t="s">
        <v>40</v>
      </c>
      <c r="C46" s="27">
        <f>+C47+C51+C61+C71+C78+C87</f>
        <v>15879</v>
      </c>
      <c r="D46" s="27">
        <f>+D47+D51+D61+D71+D78+D87</f>
        <v>11370</v>
      </c>
      <c r="E46" s="28">
        <f t="shared" si="0"/>
        <v>71.604005290005674</v>
      </c>
    </row>
    <row r="47" spans="2:5" s="4" customFormat="1" ht="15.75" customHeight="1" x14ac:dyDescent="0.2">
      <c r="B47" s="26" t="s">
        <v>41</v>
      </c>
      <c r="C47" s="27">
        <f>SUM(C48:C50)</f>
        <v>3202</v>
      </c>
      <c r="D47" s="27">
        <f>SUM(D48:D50)</f>
        <v>3202</v>
      </c>
      <c r="E47" s="28">
        <f t="shared" si="0"/>
        <v>100</v>
      </c>
    </row>
    <row r="48" spans="2:5" s="8" customFormat="1" ht="15.75" customHeight="1" x14ac:dyDescent="0.2">
      <c r="B48" s="30" t="s">
        <v>42</v>
      </c>
      <c r="C48" s="31">
        <v>3202</v>
      </c>
      <c r="D48" s="31">
        <v>3202</v>
      </c>
      <c r="E48" s="33">
        <f t="shared" si="0"/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f>+C52+C53+C54</f>
        <v>12</v>
      </c>
      <c r="D51" s="27">
        <f>+D52+D53+D54</f>
        <v>-1</v>
      </c>
      <c r="E51" s="28">
        <f t="shared" si="0"/>
        <v>-8.3333333333333321</v>
      </c>
    </row>
    <row r="52" spans="2:5" s="4" customFormat="1" ht="15.75" customHeight="1" x14ac:dyDescent="0.2">
      <c r="B52" s="26" t="s">
        <v>46</v>
      </c>
      <c r="C52" s="27">
        <v>12</v>
      </c>
      <c r="D52" s="27">
        <v>-1</v>
      </c>
      <c r="E52" s="28">
        <f t="shared" si="0"/>
        <v>-8.3333333333333321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f>SUM(C55:C60)</f>
        <v>0</v>
      </c>
      <c r="D54" s="27">
        <f>SUM(D55:D60)</f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f>+C62+C66+C70</f>
        <v>2736</v>
      </c>
      <c r="D61" s="27">
        <f>+D62+D66+D70</f>
        <v>1423</v>
      </c>
      <c r="E61" s="28">
        <f t="shared" si="0"/>
        <v>52.010233918128655</v>
      </c>
    </row>
    <row r="62" spans="2:5" s="4" customFormat="1" ht="15.75" customHeight="1" x14ac:dyDescent="0.2">
      <c r="B62" s="26" t="s">
        <v>56</v>
      </c>
      <c r="C62" s="27">
        <f>SUM(C63:C65)</f>
        <v>911</v>
      </c>
      <c r="D62" s="27">
        <f>SUM(D63:D65)</f>
        <v>468</v>
      </c>
      <c r="E62" s="28">
        <f t="shared" si="0"/>
        <v>51.37211855104281</v>
      </c>
    </row>
    <row r="63" spans="2:5" s="8" customFormat="1" ht="15.75" customHeight="1" x14ac:dyDescent="0.2">
      <c r="B63" s="30" t="s">
        <v>57</v>
      </c>
      <c r="C63" s="31">
        <v>227</v>
      </c>
      <c r="D63" s="31">
        <v>227</v>
      </c>
      <c r="E63" s="33">
        <f t="shared" si="0"/>
        <v>100</v>
      </c>
    </row>
    <row r="64" spans="2:5" s="8" customFormat="1" ht="15.75" customHeight="1" x14ac:dyDescent="0.2">
      <c r="B64" s="30" t="s">
        <v>58</v>
      </c>
      <c r="C64" s="31">
        <v>631</v>
      </c>
      <c r="D64" s="31">
        <v>188</v>
      </c>
      <c r="E64" s="33">
        <f t="shared" si="0"/>
        <v>29.793977812995248</v>
      </c>
    </row>
    <row r="65" spans="2:5" s="8" customFormat="1" ht="15.75" customHeight="1" x14ac:dyDescent="0.2">
      <c r="B65" s="30" t="s">
        <v>59</v>
      </c>
      <c r="C65" s="31">
        <v>53</v>
      </c>
      <c r="D65" s="31">
        <v>53</v>
      </c>
      <c r="E65" s="33">
        <f t="shared" si="0"/>
        <v>100</v>
      </c>
    </row>
    <row r="66" spans="2:5" s="4" customFormat="1" ht="15.75" customHeight="1" x14ac:dyDescent="0.2">
      <c r="B66" s="26" t="s">
        <v>60</v>
      </c>
      <c r="C66" s="27">
        <f>SUM(C67:C69)</f>
        <v>1825</v>
      </c>
      <c r="D66" s="27">
        <f>SUM(D67:D69)</f>
        <v>955</v>
      </c>
      <c r="E66" s="28">
        <f t="shared" si="0"/>
        <v>52.328767123287669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1818</v>
      </c>
      <c r="D68" s="31">
        <v>948</v>
      </c>
      <c r="E68" s="33">
        <f t="shared" si="0"/>
        <v>52.145214521452147</v>
      </c>
    </row>
    <row r="69" spans="2:5" s="8" customFormat="1" ht="15.75" customHeight="1" x14ac:dyDescent="0.2">
      <c r="B69" s="30" t="s">
        <v>63</v>
      </c>
      <c r="C69" s="31">
        <v>7</v>
      </c>
      <c r="D69" s="31">
        <v>7</v>
      </c>
      <c r="E69" s="33">
        <f t="shared" si="0"/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f>SUM(C72:C77)</f>
        <v>8614</v>
      </c>
      <c r="D71" s="27">
        <f>SUM(D72:D77)</f>
        <v>5444</v>
      </c>
      <c r="E71" s="28">
        <f t="shared" si="0"/>
        <v>63.199442767587641</v>
      </c>
    </row>
    <row r="72" spans="2:5" s="8" customFormat="1" ht="15.75" customHeight="1" x14ac:dyDescent="0.2">
      <c r="B72" s="34" t="s">
        <v>66</v>
      </c>
      <c r="C72" s="35">
        <v>353</v>
      </c>
      <c r="D72" s="35">
        <v>274</v>
      </c>
      <c r="E72" s="33">
        <f t="shared" si="0"/>
        <v>77.620396600566579</v>
      </c>
    </row>
    <row r="73" spans="2:5" s="8" customFormat="1" ht="15.75" customHeight="1" x14ac:dyDescent="0.2">
      <c r="B73" s="34" t="s">
        <v>67</v>
      </c>
      <c r="C73" s="35">
        <v>0</v>
      </c>
      <c r="D73" s="35">
        <v>0</v>
      </c>
      <c r="E73" s="33"/>
    </row>
    <row r="74" spans="2:5" s="8" customFormat="1" ht="15.75" customHeight="1" x14ac:dyDescent="0.2">
      <c r="B74" s="34" t="s">
        <v>68</v>
      </c>
      <c r="C74" s="35">
        <v>989</v>
      </c>
      <c r="D74" s="35">
        <v>313</v>
      </c>
      <c r="E74" s="33">
        <f>+D74/C74*100</f>
        <v>31.648129423660265</v>
      </c>
    </row>
    <row r="75" spans="2:5" s="8" customFormat="1" ht="15.75" customHeight="1" x14ac:dyDescent="0.2">
      <c r="B75" s="34" t="s">
        <v>69</v>
      </c>
      <c r="C75" s="35">
        <v>3520</v>
      </c>
      <c r="D75" s="35">
        <v>2583</v>
      </c>
      <c r="E75" s="33">
        <f>+D75/C75*100</f>
        <v>73.380681818181813</v>
      </c>
    </row>
    <row r="76" spans="2:5" s="8" customFormat="1" ht="15.75" customHeight="1" x14ac:dyDescent="0.2">
      <c r="B76" s="34" t="s">
        <v>70</v>
      </c>
      <c r="C76" s="35">
        <v>2091</v>
      </c>
      <c r="D76" s="35">
        <v>1813</v>
      </c>
      <c r="E76" s="33">
        <f>+D76/C76*100</f>
        <v>86.704925872788138</v>
      </c>
    </row>
    <row r="77" spans="2:5" s="8" customFormat="1" ht="15.75" customHeight="1" x14ac:dyDescent="0.2">
      <c r="B77" s="34" t="s">
        <v>71</v>
      </c>
      <c r="C77" s="35">
        <v>1661</v>
      </c>
      <c r="D77" s="35">
        <v>461</v>
      </c>
      <c r="E77" s="33">
        <f>+D77/C77*100</f>
        <v>27.754364840457558</v>
      </c>
    </row>
    <row r="78" spans="2:5" s="5" customFormat="1" ht="15.75" customHeight="1" x14ac:dyDescent="0.2">
      <c r="B78" s="26" t="s">
        <v>72</v>
      </c>
      <c r="C78" s="27">
        <f>SUM(C79:C86)</f>
        <v>0</v>
      </c>
      <c r="D78" s="27">
        <f>SUM(D79:D86)</f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f>SUM(C88:C94)</f>
        <v>1315</v>
      </c>
      <c r="D87" s="27">
        <f>SUM(D88:D94)</f>
        <v>1302</v>
      </c>
      <c r="E87" s="28">
        <f>+D87/C87*100</f>
        <v>99.01140684410646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61</v>
      </c>
      <c r="D90" s="31">
        <v>61</v>
      </c>
      <c r="E90" s="33">
        <f t="shared" ref="E90:E96" si="1">+D90/C90*100</f>
        <v>100</v>
      </c>
    </row>
    <row r="91" spans="2:5" ht="15.75" customHeight="1" x14ac:dyDescent="0.2">
      <c r="B91" s="30" t="s">
        <v>85</v>
      </c>
      <c r="C91" s="31">
        <v>722</v>
      </c>
      <c r="D91" s="31">
        <v>722</v>
      </c>
      <c r="E91" s="33">
        <f t="shared" si="1"/>
        <v>100</v>
      </c>
    </row>
    <row r="92" spans="2:5" ht="15.75" customHeight="1" x14ac:dyDescent="0.2">
      <c r="B92" s="30" t="s">
        <v>86</v>
      </c>
      <c r="C92" s="31">
        <v>71</v>
      </c>
      <c r="D92" s="31">
        <v>71</v>
      </c>
      <c r="E92" s="33">
        <f t="shared" si="1"/>
        <v>100</v>
      </c>
    </row>
    <row r="93" spans="2:5" ht="15.75" customHeight="1" x14ac:dyDescent="0.2">
      <c r="B93" s="30" t="s">
        <v>87</v>
      </c>
      <c r="C93" s="31">
        <v>104</v>
      </c>
      <c r="D93" s="31">
        <v>104</v>
      </c>
      <c r="E93" s="33">
        <f t="shared" si="1"/>
        <v>100</v>
      </c>
    </row>
    <row r="94" spans="2:5" ht="15.75" customHeight="1" x14ac:dyDescent="0.2">
      <c r="B94" s="30" t="s">
        <v>88</v>
      </c>
      <c r="C94" s="31">
        <v>357</v>
      </c>
      <c r="D94" s="31">
        <v>344</v>
      </c>
      <c r="E94" s="33">
        <f t="shared" si="1"/>
        <v>96.358543417366946</v>
      </c>
    </row>
    <row r="95" spans="2:5" s="5" customFormat="1" ht="15.75" customHeight="1" x14ac:dyDescent="0.2">
      <c r="B95" s="26" t="s">
        <v>89</v>
      </c>
      <c r="C95" s="27">
        <f>+C96+C102+C103</f>
        <v>699</v>
      </c>
      <c r="D95" s="27">
        <f>+D96+D102+D103</f>
        <v>335</v>
      </c>
      <c r="E95" s="37">
        <f t="shared" si="1"/>
        <v>47.925608011444922</v>
      </c>
    </row>
    <row r="96" spans="2:5" s="5" customFormat="1" ht="15.75" customHeight="1" x14ac:dyDescent="0.2">
      <c r="B96" s="26" t="s">
        <v>90</v>
      </c>
      <c r="C96" s="27">
        <f>SUM(C97:C101)</f>
        <v>666</v>
      </c>
      <c r="D96" s="27">
        <f>SUM(D97:D101)</f>
        <v>302</v>
      </c>
      <c r="E96" s="37">
        <f t="shared" si="1"/>
        <v>45.345345345345343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666</v>
      </c>
      <c r="D100" s="31">
        <v>302</v>
      </c>
      <c r="E100" s="38">
        <f>+D100/C100*100</f>
        <v>45.345345345345343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33</v>
      </c>
      <c r="D102" s="27">
        <v>33</v>
      </c>
      <c r="E102" s="37">
        <f>+D102/C102*100</f>
        <v>100</v>
      </c>
    </row>
    <row r="103" spans="2:5" s="5" customFormat="1" ht="15.75" customHeight="1" x14ac:dyDescent="0.2">
      <c r="B103" s="26" t="s">
        <v>97</v>
      </c>
      <c r="C103" s="27">
        <f>SUM(C104:C105)</f>
        <v>0</v>
      </c>
      <c r="D103" s="27">
        <f>SUM(D104:D105)</f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f>+C107+C112</f>
        <v>0</v>
      </c>
      <c r="D106" s="27">
        <f>+D107+D112</f>
        <v>0</v>
      </c>
      <c r="E106" s="37"/>
    </row>
    <row r="107" spans="2:5" s="5" customFormat="1" ht="15.75" customHeight="1" x14ac:dyDescent="0.2">
      <c r="B107" s="26" t="s">
        <v>101</v>
      </c>
      <c r="C107" s="27">
        <f>SUM(C108:C111)</f>
        <v>0</v>
      </c>
      <c r="D107" s="27">
        <f>SUM(D108:D111)</f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30FA9C64-3218-4D47-9650-9C9F521262A6}"/>
    <hyperlink ref="D4" location="Şubat!A1" display="Şubat" xr:uid="{87A6F853-40B5-4111-AA8A-EF017F76CCFE}"/>
    <hyperlink ref="E4" location="Mart!A1" display="Mart" xr:uid="{4578A436-F65F-4A70-ADEB-C2D589D1D16C}"/>
    <hyperlink ref="C5" location="Nisan!A1" display="Nisan" xr:uid="{928CCB40-1B34-423D-9330-E9BABA174A8D}"/>
    <hyperlink ref="D5" location="Mayıs!A1" display="Mayıs" xr:uid="{27A2B68D-9CF3-4117-A8A1-94B26ADB8642}"/>
    <hyperlink ref="E5" location="Haziran!A1" display="Haziran" xr:uid="{E62F345A-2FFB-4BD3-A1ED-1262097752C6}"/>
    <hyperlink ref="C6" location="Temmuz!A1" display="Temmuz" xr:uid="{F6CB9AE9-1BE2-4A13-8567-2F6BDE0E43ED}"/>
    <hyperlink ref="D6" location="Ağustos!A1" display="Ağustos" xr:uid="{8D66C203-8521-47C3-9041-CFB49CBE85F2}"/>
    <hyperlink ref="E6" location="Eylül!A1" display="Eylül" xr:uid="{1306EDB6-4AC4-431B-B517-0D262B502E12}"/>
    <hyperlink ref="C7" location="Ekim!A1" display="Ekim" xr:uid="{787DFC16-27B0-4611-8975-E824733AFC8D}"/>
    <hyperlink ref="D7" location="Kasım!A1" display="Kasım" xr:uid="{17FC667E-4E98-4A2D-9BD1-F12BE7FCDB4E}"/>
    <hyperlink ref="E7" location="Aralık!A1" display="Aralık" xr:uid="{838F0DA5-FF52-41E3-8755-F3651C739DD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1903-42F5-4668-8A07-E293825DD518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.75" customHeight="1" thickBot="1" x14ac:dyDescent="0.25"/>
    <row r="2" spans="2:7" s="2" customFormat="1" ht="24.75" customHeight="1" thickBot="1" x14ac:dyDescent="0.3">
      <c r="B2" s="15" t="s">
        <v>197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208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79990</v>
      </c>
      <c r="D10" s="27">
        <v>52187</v>
      </c>
      <c r="E10" s="28">
        <v>65.241905238154771</v>
      </c>
    </row>
    <row r="11" spans="2:7" s="5" customFormat="1" ht="15.75" customHeight="1" x14ac:dyDescent="0.2">
      <c r="B11" s="26" t="s">
        <v>5</v>
      </c>
      <c r="C11" s="27">
        <v>66025</v>
      </c>
      <c r="D11" s="27">
        <v>46153</v>
      </c>
      <c r="E11" s="29">
        <v>69.902309731162433</v>
      </c>
    </row>
    <row r="12" spans="2:7" s="5" customFormat="1" ht="15.75" customHeight="1" x14ac:dyDescent="0.2">
      <c r="B12" s="26" t="s">
        <v>6</v>
      </c>
      <c r="C12" s="27">
        <v>30631</v>
      </c>
      <c r="D12" s="27">
        <v>23497</v>
      </c>
      <c r="E12" s="29">
        <v>76.709869086872772</v>
      </c>
      <c r="G12" s="6"/>
    </row>
    <row r="13" spans="2:7" s="5" customFormat="1" ht="15.75" customHeight="1" x14ac:dyDescent="0.2">
      <c r="B13" s="26" t="s">
        <v>7</v>
      </c>
      <c r="C13" s="27">
        <v>23045</v>
      </c>
      <c r="D13" s="27">
        <v>17356</v>
      </c>
      <c r="E13" s="29">
        <v>75.313517031894122</v>
      </c>
    </row>
    <row r="14" spans="2:7" ht="15.75" customHeight="1" x14ac:dyDescent="0.2">
      <c r="B14" s="30" t="s">
        <v>8</v>
      </c>
      <c r="C14" s="31">
        <v>1637</v>
      </c>
      <c r="D14" s="31">
        <v>675</v>
      </c>
      <c r="E14" s="32">
        <v>41.233964569334148</v>
      </c>
    </row>
    <row r="15" spans="2:7" ht="15.75" customHeight="1" x14ac:dyDescent="0.2">
      <c r="B15" s="30" t="s">
        <v>9</v>
      </c>
      <c r="C15" s="31">
        <v>548</v>
      </c>
      <c r="D15" s="31">
        <v>291</v>
      </c>
      <c r="E15" s="32">
        <v>53.102189781021906</v>
      </c>
    </row>
    <row r="16" spans="2:7" ht="15.75" customHeight="1" x14ac:dyDescent="0.2">
      <c r="B16" s="30" t="s">
        <v>10</v>
      </c>
      <c r="C16" s="31">
        <v>19684</v>
      </c>
      <c r="D16" s="31">
        <v>15379</v>
      </c>
      <c r="E16" s="32">
        <v>78.129445234708399</v>
      </c>
    </row>
    <row r="17" spans="2:5" ht="15.75" customHeight="1" x14ac:dyDescent="0.2">
      <c r="B17" s="30" t="s">
        <v>11</v>
      </c>
      <c r="C17" s="31">
        <v>1176</v>
      </c>
      <c r="D17" s="31">
        <v>1011</v>
      </c>
      <c r="E17" s="32">
        <v>85.969387755102048</v>
      </c>
    </row>
    <row r="18" spans="2:5" s="5" customFormat="1" ht="15.75" customHeight="1" x14ac:dyDescent="0.2">
      <c r="B18" s="26" t="s">
        <v>12</v>
      </c>
      <c r="C18" s="27">
        <v>7586</v>
      </c>
      <c r="D18" s="27">
        <v>6141</v>
      </c>
      <c r="E18" s="29">
        <v>80.951753229633539</v>
      </c>
    </row>
    <row r="19" spans="2:5" ht="15.75" customHeight="1" x14ac:dyDescent="0.2">
      <c r="B19" s="30" t="s">
        <v>13</v>
      </c>
      <c r="C19" s="31">
        <v>1453</v>
      </c>
      <c r="D19" s="31">
        <v>772</v>
      </c>
      <c r="E19" s="32">
        <v>53.13145216792843</v>
      </c>
    </row>
    <row r="20" spans="2:5" ht="15.75" customHeight="1" x14ac:dyDescent="0.2">
      <c r="B20" s="30" t="s">
        <v>14</v>
      </c>
      <c r="C20" s="31">
        <v>354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5779</v>
      </c>
      <c r="D21" s="31">
        <v>5369</v>
      </c>
      <c r="E21" s="32">
        <v>92.905346945838389</v>
      </c>
    </row>
    <row r="22" spans="2:5" s="4" customFormat="1" ht="15.75" customHeight="1" x14ac:dyDescent="0.2">
      <c r="B22" s="26" t="s">
        <v>16</v>
      </c>
      <c r="C22" s="27">
        <v>7814</v>
      </c>
      <c r="D22" s="27">
        <v>4450</v>
      </c>
      <c r="E22" s="28">
        <v>56.949065779370358</v>
      </c>
    </row>
    <row r="23" spans="2:5" s="8" customFormat="1" ht="15.75" customHeight="1" x14ac:dyDescent="0.2">
      <c r="B23" s="30" t="s">
        <v>17</v>
      </c>
      <c r="C23" s="31">
        <v>7</v>
      </c>
      <c r="D23" s="31">
        <v>5</v>
      </c>
      <c r="E23" s="33">
        <v>71.428571428571431</v>
      </c>
    </row>
    <row r="24" spans="2:5" s="8" customFormat="1" ht="15.75" customHeight="1" x14ac:dyDescent="0.2">
      <c r="B24" s="30" t="s">
        <v>18</v>
      </c>
      <c r="C24" s="31">
        <v>7807</v>
      </c>
      <c r="D24" s="31">
        <v>4445</v>
      </c>
      <c r="E24" s="33">
        <v>56.936083002433712</v>
      </c>
    </row>
    <row r="25" spans="2:5" s="4" customFormat="1" ht="15.75" customHeight="1" x14ac:dyDescent="0.2">
      <c r="B25" s="26" t="s">
        <v>19</v>
      </c>
      <c r="C25" s="27">
        <v>19587</v>
      </c>
      <c r="D25" s="27">
        <v>12175</v>
      </c>
      <c r="E25" s="28">
        <v>62.158574564762347</v>
      </c>
    </row>
    <row r="26" spans="2:5" s="4" customFormat="1" ht="15.75" customHeight="1" x14ac:dyDescent="0.2">
      <c r="B26" s="26" t="s">
        <v>20</v>
      </c>
      <c r="C26" s="27">
        <v>18272</v>
      </c>
      <c r="D26" s="27">
        <v>10905</v>
      </c>
      <c r="E26" s="28">
        <v>59.681479859894928</v>
      </c>
    </row>
    <row r="27" spans="2:5" s="8" customFormat="1" ht="15.75" customHeight="1" x14ac:dyDescent="0.2">
      <c r="B27" s="30" t="s">
        <v>21</v>
      </c>
      <c r="C27" s="31">
        <v>17564</v>
      </c>
      <c r="D27" s="31">
        <v>10301</v>
      </c>
      <c r="E27" s="33">
        <v>58.648371669323616</v>
      </c>
    </row>
    <row r="28" spans="2:5" s="8" customFormat="1" ht="15.75" customHeight="1" x14ac:dyDescent="0.2">
      <c r="B28" s="30" t="s">
        <v>22</v>
      </c>
      <c r="C28" s="31">
        <v>708</v>
      </c>
      <c r="D28" s="31">
        <v>604</v>
      </c>
      <c r="E28" s="33">
        <v>85.310734463276845</v>
      </c>
    </row>
    <row r="29" spans="2:5" s="4" customFormat="1" ht="15.75" customHeight="1" x14ac:dyDescent="0.2">
      <c r="B29" s="26" t="s">
        <v>23</v>
      </c>
      <c r="C29" s="27">
        <v>317</v>
      </c>
      <c r="D29" s="27">
        <v>317</v>
      </c>
      <c r="E29" s="28">
        <v>100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317</v>
      </c>
      <c r="D31" s="31">
        <v>317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998</v>
      </c>
      <c r="D36" s="27">
        <v>953</v>
      </c>
      <c r="E36" s="29">
        <v>95.490981963927851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5</v>
      </c>
      <c r="D39" s="27">
        <v>5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3</v>
      </c>
      <c r="D40" s="31">
        <v>3</v>
      </c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>
        <v>2</v>
      </c>
      <c r="D42" s="31">
        <v>2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3669</v>
      </c>
      <c r="D43" s="27">
        <v>2780</v>
      </c>
      <c r="E43" s="28">
        <v>75.76996456800218</v>
      </c>
    </row>
    <row r="44" spans="2:5" s="4" customFormat="1" ht="15.75" customHeight="1" x14ac:dyDescent="0.2">
      <c r="B44" s="26" t="s">
        <v>38</v>
      </c>
      <c r="C44" s="27">
        <v>4231</v>
      </c>
      <c r="D44" s="27">
        <v>3244</v>
      </c>
      <c r="E44" s="28">
        <v>76.672181517371783</v>
      </c>
    </row>
    <row r="45" spans="2:5" s="4" customFormat="1" ht="15.75" customHeight="1" x14ac:dyDescent="0.2">
      <c r="B45" s="26" t="s">
        <v>39</v>
      </c>
      <c r="C45" s="27">
        <v>88</v>
      </c>
      <c r="D45" s="27">
        <v>2</v>
      </c>
      <c r="E45" s="28">
        <v>2.2727272727272729</v>
      </c>
    </row>
    <row r="46" spans="2:5" s="4" customFormat="1" ht="15.75" customHeight="1" x14ac:dyDescent="0.2">
      <c r="B46" s="26" t="s">
        <v>40</v>
      </c>
      <c r="C46" s="27">
        <v>13335</v>
      </c>
      <c r="D46" s="27">
        <v>5768</v>
      </c>
      <c r="E46" s="28">
        <v>43.254593175853017</v>
      </c>
    </row>
    <row r="47" spans="2:5" s="4" customFormat="1" ht="15.75" customHeight="1" x14ac:dyDescent="0.2">
      <c r="B47" s="26" t="s">
        <v>41</v>
      </c>
      <c r="C47" s="27">
        <v>2615</v>
      </c>
      <c r="D47" s="27">
        <v>2615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2615</v>
      </c>
      <c r="D48" s="31">
        <v>2615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12</v>
      </c>
      <c r="D51" s="27">
        <v>-1</v>
      </c>
      <c r="E51" s="28">
        <v>-8.3333333333333321</v>
      </c>
    </row>
    <row r="52" spans="2:5" s="4" customFormat="1" ht="15.75" customHeight="1" x14ac:dyDescent="0.2">
      <c r="B52" s="26" t="s">
        <v>46</v>
      </c>
      <c r="C52" s="27">
        <v>12</v>
      </c>
      <c r="D52" s="27">
        <v>-1</v>
      </c>
      <c r="E52" s="28">
        <v>-8.3333333333333321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2573</v>
      </c>
      <c r="D61" s="27">
        <v>463</v>
      </c>
      <c r="E61" s="28">
        <v>17.994558880684025</v>
      </c>
    </row>
    <row r="62" spans="2:5" s="4" customFormat="1" ht="15.75" customHeight="1" x14ac:dyDescent="0.2">
      <c r="B62" s="26" t="s">
        <v>56</v>
      </c>
      <c r="C62" s="27">
        <v>813</v>
      </c>
      <c r="D62" s="27">
        <v>376</v>
      </c>
      <c r="E62" s="28">
        <v>46.248462484624845</v>
      </c>
    </row>
    <row r="63" spans="2:5" s="8" customFormat="1" ht="15.75" customHeight="1" x14ac:dyDescent="0.2">
      <c r="B63" s="30" t="s">
        <v>57</v>
      </c>
      <c r="C63" s="31">
        <v>201</v>
      </c>
      <c r="D63" s="31">
        <v>201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570</v>
      </c>
      <c r="D64" s="31">
        <v>133</v>
      </c>
      <c r="E64" s="33">
        <v>23.333333333333332</v>
      </c>
    </row>
    <row r="65" spans="2:5" s="8" customFormat="1" ht="15.75" customHeight="1" x14ac:dyDescent="0.2">
      <c r="B65" s="30" t="s">
        <v>59</v>
      </c>
      <c r="C65" s="31">
        <v>42</v>
      </c>
      <c r="D65" s="31">
        <v>42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1760</v>
      </c>
      <c r="D66" s="27">
        <v>87</v>
      </c>
      <c r="E66" s="28">
        <v>4.9431818181818183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1754</v>
      </c>
      <c r="D68" s="31">
        <v>81</v>
      </c>
      <c r="E68" s="33">
        <v>4.6180159635119722</v>
      </c>
    </row>
    <row r="69" spans="2:5" s="8" customFormat="1" ht="15.75" customHeight="1" x14ac:dyDescent="0.2">
      <c r="B69" s="30" t="s">
        <v>63</v>
      </c>
      <c r="C69" s="31">
        <v>6</v>
      </c>
      <c r="D69" s="31">
        <v>6</v>
      </c>
      <c r="E69" s="33"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7019</v>
      </c>
      <c r="D71" s="27">
        <v>1627</v>
      </c>
      <c r="E71" s="28">
        <v>23.179940162416298</v>
      </c>
    </row>
    <row r="72" spans="2:5" s="8" customFormat="1" ht="15.75" customHeight="1" x14ac:dyDescent="0.2">
      <c r="B72" s="34" t="s">
        <v>66</v>
      </c>
      <c r="C72" s="35">
        <v>252</v>
      </c>
      <c r="D72" s="35">
        <v>173</v>
      </c>
      <c r="E72" s="33">
        <v>68.650793650793645</v>
      </c>
    </row>
    <row r="73" spans="2:5" s="8" customFormat="1" ht="15.75" customHeight="1" x14ac:dyDescent="0.2">
      <c r="B73" s="34" t="s">
        <v>67</v>
      </c>
      <c r="C73" s="35">
        <v>257</v>
      </c>
      <c r="D73" s="35">
        <v>2</v>
      </c>
      <c r="E73" s="33">
        <v>0.77821011673151752</v>
      </c>
    </row>
    <row r="74" spans="2:5" s="8" customFormat="1" ht="15.75" customHeight="1" x14ac:dyDescent="0.2">
      <c r="B74" s="34" t="s">
        <v>68</v>
      </c>
      <c r="C74" s="35">
        <v>978</v>
      </c>
      <c r="D74" s="35">
        <v>278</v>
      </c>
      <c r="E74" s="33">
        <v>28.425357873210633</v>
      </c>
    </row>
    <row r="75" spans="2:5" s="8" customFormat="1" ht="15.75" customHeight="1" x14ac:dyDescent="0.2">
      <c r="B75" s="34" t="s">
        <v>69</v>
      </c>
      <c r="C75" s="35">
        <v>3451</v>
      </c>
      <c r="D75" s="35">
        <v>145</v>
      </c>
      <c r="E75" s="33">
        <v>4.2016806722689077</v>
      </c>
    </row>
    <row r="76" spans="2:5" s="8" customFormat="1" ht="15.75" customHeight="1" x14ac:dyDescent="0.2">
      <c r="B76" s="34" t="s">
        <v>70</v>
      </c>
      <c r="C76" s="35">
        <v>929</v>
      </c>
      <c r="D76" s="35">
        <v>648</v>
      </c>
      <c r="E76" s="33">
        <v>69.752421959095798</v>
      </c>
    </row>
    <row r="77" spans="2:5" s="8" customFormat="1" ht="15.75" customHeight="1" x14ac:dyDescent="0.2">
      <c r="B77" s="34" t="s">
        <v>71</v>
      </c>
      <c r="C77" s="35">
        <v>1152</v>
      </c>
      <c r="D77" s="35">
        <v>381</v>
      </c>
      <c r="E77" s="33">
        <v>33.072916666666671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1116</v>
      </c>
      <c r="D87" s="27">
        <v>1064</v>
      </c>
      <c r="E87" s="28">
        <v>95.340501792114694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53</v>
      </c>
      <c r="D90" s="31">
        <v>53</v>
      </c>
      <c r="E90" s="33">
        <v>100</v>
      </c>
    </row>
    <row r="91" spans="2:5" ht="15.75" customHeight="1" x14ac:dyDescent="0.2">
      <c r="B91" s="30" t="s">
        <v>85</v>
      </c>
      <c r="C91" s="31">
        <v>567</v>
      </c>
      <c r="D91" s="31">
        <v>567</v>
      </c>
      <c r="E91" s="33">
        <v>100</v>
      </c>
    </row>
    <row r="92" spans="2:5" ht="15.75" customHeight="1" x14ac:dyDescent="0.2">
      <c r="B92" s="30" t="s">
        <v>86</v>
      </c>
      <c r="C92" s="31">
        <v>61</v>
      </c>
      <c r="D92" s="31">
        <v>61</v>
      </c>
      <c r="E92" s="33">
        <v>100</v>
      </c>
    </row>
    <row r="93" spans="2:5" ht="15.75" customHeight="1" x14ac:dyDescent="0.2">
      <c r="B93" s="30" t="s">
        <v>87</v>
      </c>
      <c r="C93" s="31">
        <v>96</v>
      </c>
      <c r="D93" s="31">
        <v>96</v>
      </c>
      <c r="E93" s="33">
        <v>100</v>
      </c>
    </row>
    <row r="94" spans="2:5" ht="15.75" customHeight="1" x14ac:dyDescent="0.2">
      <c r="B94" s="30" t="s">
        <v>88</v>
      </c>
      <c r="C94" s="31">
        <v>339</v>
      </c>
      <c r="D94" s="31">
        <v>287</v>
      </c>
      <c r="E94" s="33">
        <v>84.660766961651916</v>
      </c>
    </row>
    <row r="95" spans="2:5" s="5" customFormat="1" ht="15.75" customHeight="1" x14ac:dyDescent="0.2">
      <c r="B95" s="26" t="s">
        <v>89</v>
      </c>
      <c r="C95" s="27">
        <v>630</v>
      </c>
      <c r="D95" s="27">
        <v>266</v>
      </c>
      <c r="E95" s="37">
        <v>42.222222222222221</v>
      </c>
    </row>
    <row r="96" spans="2:5" s="5" customFormat="1" ht="15.75" customHeight="1" x14ac:dyDescent="0.2">
      <c r="B96" s="26" t="s">
        <v>90</v>
      </c>
      <c r="C96" s="27">
        <v>621</v>
      </c>
      <c r="D96" s="27">
        <v>257</v>
      </c>
      <c r="E96" s="37">
        <v>41.384863123993561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621</v>
      </c>
      <c r="D100" s="31">
        <v>257</v>
      </c>
      <c r="E100" s="38">
        <v>41.384863123993561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9</v>
      </c>
      <c r="D102" s="27">
        <v>9</v>
      </c>
      <c r="E102" s="37"/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60728F77-640F-43FE-B716-5BC16579E761}"/>
    <hyperlink ref="D4" location="Şubat!A1" display="Şubat" xr:uid="{A350F0EA-0C80-4CD8-A232-A15FE8CDF1B7}"/>
    <hyperlink ref="E4" location="Mart!A1" display="Mart" xr:uid="{1743FFC0-8146-418F-96F5-629E4429B89A}"/>
    <hyperlink ref="C5" location="Nisan!A1" display="Nisan" xr:uid="{958EAE88-38E0-4060-9179-2057227583B2}"/>
    <hyperlink ref="D5" location="Mayıs!A1" display="Mayıs" xr:uid="{76BDE59B-3A45-45EB-95A8-1CF5401A1D78}"/>
    <hyperlink ref="E5" location="Haziran!A1" display="Haziran" xr:uid="{A0AE4B54-DE7C-48FB-9ABA-FCB439B1AE6E}"/>
    <hyperlink ref="C6" location="Temmuz!A1" display="Temmuz" xr:uid="{528E4A8F-FD11-4CB9-9B2E-9E50B4A562ED}"/>
    <hyperlink ref="D6" location="Ağustos!A1" display="Ağustos" xr:uid="{85DD78DB-4F34-4A8A-A0B1-3CD45915E0B1}"/>
    <hyperlink ref="E6" location="Eylül!A1" display="Eylül" xr:uid="{08E18EB5-40FF-4BC3-8C07-B6FE0B4C7786}"/>
    <hyperlink ref="C7" location="Ekim!A1" display="Ekim" xr:uid="{8A3196DC-0CDC-4FDC-9483-9528E96B83D3}"/>
    <hyperlink ref="D7" location="Kasım!A1" display="Kasım" xr:uid="{B1C3D243-D543-4564-A10F-078CF591889C}"/>
    <hyperlink ref="E7" location="Aralık!A1" display="Aralık" xr:uid="{43C858A0-B8C7-4D56-A2D0-C9BF6F8AF7A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C44B1-2DCC-4D4E-A108-5C93AE3CA936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.75" customHeight="1" thickBot="1" x14ac:dyDescent="0.25"/>
    <row r="2" spans="2:7" s="2" customFormat="1" ht="24.75" customHeight="1" thickBot="1" x14ac:dyDescent="0.3">
      <c r="B2" s="15" t="s">
        <v>107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208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71567</v>
      </c>
      <c r="D10" s="27">
        <v>43732</v>
      </c>
      <c r="E10" s="28">
        <v>61.106375843615076</v>
      </c>
    </row>
    <row r="11" spans="2:7" s="5" customFormat="1" ht="15.75" customHeight="1" x14ac:dyDescent="0.2">
      <c r="B11" s="26" t="s">
        <v>5</v>
      </c>
      <c r="C11" s="27">
        <v>58853</v>
      </c>
      <c r="D11" s="27">
        <v>38789</v>
      </c>
      <c r="E11" s="29">
        <v>65.908279951744177</v>
      </c>
    </row>
    <row r="12" spans="2:7" s="5" customFormat="1" ht="15.75" customHeight="1" x14ac:dyDescent="0.2">
      <c r="B12" s="26" t="s">
        <v>6</v>
      </c>
      <c r="C12" s="27">
        <v>27231</v>
      </c>
      <c r="D12" s="27">
        <v>20303</v>
      </c>
      <c r="E12" s="29">
        <v>74.558407697109914</v>
      </c>
      <c r="G12" s="6"/>
    </row>
    <row r="13" spans="2:7" s="5" customFormat="1" ht="15.75" customHeight="1" x14ac:dyDescent="0.2">
      <c r="B13" s="26" t="s">
        <v>7</v>
      </c>
      <c r="C13" s="27">
        <v>19646</v>
      </c>
      <c r="D13" s="27">
        <v>14205</v>
      </c>
      <c r="E13" s="29">
        <v>72.304794869184562</v>
      </c>
    </row>
    <row r="14" spans="2:7" ht="15.75" customHeight="1" x14ac:dyDescent="0.2">
      <c r="B14" s="30" t="s">
        <v>8</v>
      </c>
      <c r="C14" s="31">
        <v>1654</v>
      </c>
      <c r="D14" s="31">
        <v>502</v>
      </c>
      <c r="E14" s="32">
        <v>30.350665054413543</v>
      </c>
    </row>
    <row r="15" spans="2:7" ht="15.75" customHeight="1" x14ac:dyDescent="0.2">
      <c r="B15" s="30" t="s">
        <v>9</v>
      </c>
      <c r="C15" s="31">
        <v>547</v>
      </c>
      <c r="D15" s="31">
        <v>271</v>
      </c>
      <c r="E15" s="32">
        <v>49.542961608775137</v>
      </c>
    </row>
    <row r="16" spans="2:7" ht="15.75" customHeight="1" x14ac:dyDescent="0.2">
      <c r="B16" s="30" t="s">
        <v>10</v>
      </c>
      <c r="C16" s="31">
        <v>16269</v>
      </c>
      <c r="D16" s="31">
        <v>12430</v>
      </c>
      <c r="E16" s="32">
        <v>76.402974983096684</v>
      </c>
    </row>
    <row r="17" spans="2:5" ht="15.75" customHeight="1" x14ac:dyDescent="0.2">
      <c r="B17" s="30" t="s">
        <v>11</v>
      </c>
      <c r="C17" s="31">
        <v>1176</v>
      </c>
      <c r="D17" s="31">
        <v>1002</v>
      </c>
      <c r="E17" s="32">
        <v>85.204081632653057</v>
      </c>
    </row>
    <row r="18" spans="2:5" s="5" customFormat="1" ht="15.75" customHeight="1" x14ac:dyDescent="0.2">
      <c r="B18" s="26" t="s">
        <v>12</v>
      </c>
      <c r="C18" s="27">
        <v>7585</v>
      </c>
      <c r="D18" s="27">
        <v>6098</v>
      </c>
      <c r="E18" s="29">
        <v>80.395517468688212</v>
      </c>
    </row>
    <row r="19" spans="2:5" ht="15.75" customHeight="1" x14ac:dyDescent="0.2">
      <c r="B19" s="30" t="s">
        <v>13</v>
      </c>
      <c r="C19" s="31">
        <v>1452</v>
      </c>
      <c r="D19" s="31">
        <v>734</v>
      </c>
      <c r="E19" s="32">
        <v>50.550964187327821</v>
      </c>
    </row>
    <row r="20" spans="2:5" ht="15.75" customHeight="1" x14ac:dyDescent="0.2">
      <c r="B20" s="30" t="s">
        <v>14</v>
      </c>
      <c r="C20" s="31">
        <v>354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5779</v>
      </c>
      <c r="D21" s="31">
        <v>5364</v>
      </c>
      <c r="E21" s="32">
        <v>92.818826786641282</v>
      </c>
    </row>
    <row r="22" spans="2:5" s="4" customFormat="1" ht="15.75" customHeight="1" x14ac:dyDescent="0.2">
      <c r="B22" s="26" t="s">
        <v>16</v>
      </c>
      <c r="C22" s="27">
        <v>7791</v>
      </c>
      <c r="D22" s="27">
        <v>2956</v>
      </c>
      <c r="E22" s="28">
        <v>37.94121422153767</v>
      </c>
    </row>
    <row r="23" spans="2:5" s="8" customFormat="1" ht="15.75" customHeight="1" x14ac:dyDescent="0.2">
      <c r="B23" s="30" t="s">
        <v>17</v>
      </c>
      <c r="C23" s="31">
        <v>6</v>
      </c>
      <c r="D23" s="31">
        <v>4</v>
      </c>
      <c r="E23" s="33">
        <v>66.666666666666657</v>
      </c>
    </row>
    <row r="24" spans="2:5" s="8" customFormat="1" ht="15.75" customHeight="1" x14ac:dyDescent="0.2">
      <c r="B24" s="30" t="s">
        <v>18</v>
      </c>
      <c r="C24" s="31">
        <v>7785</v>
      </c>
      <c r="D24" s="31">
        <v>2952</v>
      </c>
      <c r="E24" s="33">
        <v>37.919075144508668</v>
      </c>
    </row>
    <row r="25" spans="2:5" s="4" customFormat="1" ht="15.75" customHeight="1" x14ac:dyDescent="0.2">
      <c r="B25" s="26" t="s">
        <v>19</v>
      </c>
      <c r="C25" s="27">
        <v>16815</v>
      </c>
      <c r="D25" s="27">
        <v>10429</v>
      </c>
      <c r="E25" s="28">
        <v>62.022004162949749</v>
      </c>
    </row>
    <row r="26" spans="2:5" s="4" customFormat="1" ht="15.75" customHeight="1" x14ac:dyDescent="0.2">
      <c r="B26" s="26" t="s">
        <v>20</v>
      </c>
      <c r="C26" s="27">
        <v>15749</v>
      </c>
      <c r="D26" s="27">
        <v>9407</v>
      </c>
      <c r="E26" s="28">
        <v>59.730776557241725</v>
      </c>
    </row>
    <row r="27" spans="2:5" s="8" customFormat="1" ht="15.75" customHeight="1" x14ac:dyDescent="0.2">
      <c r="B27" s="30" t="s">
        <v>21</v>
      </c>
      <c r="C27" s="31">
        <v>15230</v>
      </c>
      <c r="D27" s="31">
        <v>8962</v>
      </c>
      <c r="E27" s="33">
        <v>58.84438608010506</v>
      </c>
    </row>
    <row r="28" spans="2:5" s="8" customFormat="1" ht="15.75" customHeight="1" x14ac:dyDescent="0.2">
      <c r="B28" s="30" t="s">
        <v>22</v>
      </c>
      <c r="C28" s="31">
        <v>519</v>
      </c>
      <c r="D28" s="31">
        <v>445</v>
      </c>
      <c r="E28" s="33">
        <v>85.74181117533719</v>
      </c>
    </row>
    <row r="29" spans="2:5" s="4" customFormat="1" ht="15.75" customHeight="1" x14ac:dyDescent="0.2">
      <c r="B29" s="26" t="s">
        <v>23</v>
      </c>
      <c r="C29" s="27">
        <v>239</v>
      </c>
      <c r="D29" s="27">
        <v>239</v>
      </c>
      <c r="E29" s="28">
        <v>100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239</v>
      </c>
      <c r="D31" s="31">
        <v>239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827</v>
      </c>
      <c r="D36" s="27">
        <v>783</v>
      </c>
      <c r="E36" s="29">
        <v>94.679564691656594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2</v>
      </c>
      <c r="D39" s="27">
        <v>2</v>
      </c>
      <c r="E39" s="28">
        <v>100</v>
      </c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>
        <v>2</v>
      </c>
      <c r="D42" s="31">
        <v>2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3236</v>
      </c>
      <c r="D43" s="27">
        <v>2396</v>
      </c>
      <c r="E43" s="28">
        <v>74.042027194066748</v>
      </c>
    </row>
    <row r="44" spans="2:5" s="4" customFormat="1" ht="15.75" customHeight="1" x14ac:dyDescent="0.2">
      <c r="B44" s="26" t="s">
        <v>38</v>
      </c>
      <c r="C44" s="27">
        <v>3690</v>
      </c>
      <c r="D44" s="27">
        <v>2700</v>
      </c>
      <c r="E44" s="28">
        <v>73.170731707317074</v>
      </c>
    </row>
    <row r="45" spans="2:5" s="4" customFormat="1" ht="15.75" customHeight="1" x14ac:dyDescent="0.2">
      <c r="B45" s="26" t="s">
        <v>39</v>
      </c>
      <c r="C45" s="27">
        <v>88</v>
      </c>
      <c r="D45" s="27">
        <v>3</v>
      </c>
      <c r="E45" s="28">
        <v>3.4090909090909087</v>
      </c>
    </row>
    <row r="46" spans="2:5" s="4" customFormat="1" ht="15.75" customHeight="1" x14ac:dyDescent="0.2">
      <c r="B46" s="26" t="s">
        <v>40</v>
      </c>
      <c r="C46" s="27">
        <v>12116</v>
      </c>
      <c r="D46" s="27">
        <v>4707</v>
      </c>
      <c r="E46" s="28">
        <v>38.849455265764277</v>
      </c>
    </row>
    <row r="47" spans="2:5" s="4" customFormat="1" ht="15.75" customHeight="1" x14ac:dyDescent="0.2">
      <c r="B47" s="26" t="s">
        <v>41</v>
      </c>
      <c r="C47" s="27">
        <v>2168</v>
      </c>
      <c r="D47" s="27">
        <v>2168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2168</v>
      </c>
      <c r="D48" s="31">
        <v>2168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12</v>
      </c>
      <c r="D51" s="27">
        <v>-1</v>
      </c>
      <c r="E51" s="28">
        <v>-8.3333333333333321</v>
      </c>
    </row>
    <row r="52" spans="2:5" s="4" customFormat="1" ht="15.75" customHeight="1" x14ac:dyDescent="0.2">
      <c r="B52" s="26" t="s">
        <v>46</v>
      </c>
      <c r="C52" s="27">
        <v>12</v>
      </c>
      <c r="D52" s="27">
        <v>-1</v>
      </c>
      <c r="E52" s="28">
        <v>-8.3333333333333321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2389</v>
      </c>
      <c r="D61" s="27">
        <v>404</v>
      </c>
      <c r="E61" s="28">
        <v>16.91084135621599</v>
      </c>
    </row>
    <row r="62" spans="2:5" s="4" customFormat="1" ht="15.75" customHeight="1" x14ac:dyDescent="0.2">
      <c r="B62" s="26" t="s">
        <v>56</v>
      </c>
      <c r="C62" s="27">
        <v>740</v>
      </c>
      <c r="D62" s="27">
        <v>329</v>
      </c>
      <c r="E62" s="28">
        <v>44.45945945945946</v>
      </c>
    </row>
    <row r="63" spans="2:5" s="8" customFormat="1" ht="15.75" customHeight="1" x14ac:dyDescent="0.2">
      <c r="B63" s="30" t="s">
        <v>57</v>
      </c>
      <c r="C63" s="31">
        <v>174</v>
      </c>
      <c r="D63" s="31">
        <v>174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525</v>
      </c>
      <c r="D64" s="31">
        <v>114</v>
      </c>
      <c r="E64" s="33">
        <v>21.714285714285715</v>
      </c>
    </row>
    <row r="65" spans="2:5" s="8" customFormat="1" ht="15.75" customHeight="1" x14ac:dyDescent="0.2">
      <c r="B65" s="30" t="s">
        <v>59</v>
      </c>
      <c r="C65" s="31">
        <v>41</v>
      </c>
      <c r="D65" s="31">
        <v>41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1649</v>
      </c>
      <c r="D66" s="27">
        <v>75</v>
      </c>
      <c r="E66" s="28">
        <v>4.5482110369921163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1643</v>
      </c>
      <c r="D68" s="31">
        <v>69</v>
      </c>
      <c r="E68" s="33">
        <v>4.1996348143639688</v>
      </c>
    </row>
    <row r="69" spans="2:5" s="8" customFormat="1" ht="15.75" customHeight="1" x14ac:dyDescent="0.2">
      <c r="B69" s="30" t="s">
        <v>63</v>
      </c>
      <c r="C69" s="31">
        <v>6</v>
      </c>
      <c r="D69" s="31">
        <v>6</v>
      </c>
      <c r="E69" s="33"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6633</v>
      </c>
      <c r="D71" s="27">
        <v>1273</v>
      </c>
      <c r="E71" s="28">
        <v>19.19191919191919</v>
      </c>
    </row>
    <row r="72" spans="2:5" s="8" customFormat="1" ht="15.75" customHeight="1" x14ac:dyDescent="0.2">
      <c r="B72" s="34" t="s">
        <v>66</v>
      </c>
      <c r="C72" s="35">
        <v>161</v>
      </c>
      <c r="D72" s="35">
        <v>82</v>
      </c>
      <c r="E72" s="33">
        <v>50.931677018633536</v>
      </c>
    </row>
    <row r="73" spans="2:5" s="8" customFormat="1" ht="15.75" customHeight="1" x14ac:dyDescent="0.2">
      <c r="B73" s="34" t="s">
        <v>67</v>
      </c>
      <c r="C73" s="35">
        <v>272</v>
      </c>
      <c r="D73" s="35">
        <v>38</v>
      </c>
      <c r="E73" s="33">
        <v>13.970588235294118</v>
      </c>
    </row>
    <row r="74" spans="2:5" s="8" customFormat="1" ht="15.75" customHeight="1" x14ac:dyDescent="0.2">
      <c r="B74" s="34" t="s">
        <v>68</v>
      </c>
      <c r="C74" s="35">
        <v>1045</v>
      </c>
      <c r="D74" s="35">
        <v>240</v>
      </c>
      <c r="E74" s="33">
        <v>22.966507177033492</v>
      </c>
    </row>
    <row r="75" spans="2:5" s="8" customFormat="1" ht="15.75" customHeight="1" x14ac:dyDescent="0.2">
      <c r="B75" s="34" t="s">
        <v>69</v>
      </c>
      <c r="C75" s="35">
        <v>3389</v>
      </c>
      <c r="D75" s="35">
        <v>125</v>
      </c>
      <c r="E75" s="33">
        <v>3.6884036588964295</v>
      </c>
    </row>
    <row r="76" spans="2:5" s="8" customFormat="1" ht="15.75" customHeight="1" x14ac:dyDescent="0.2">
      <c r="B76" s="34" t="s">
        <v>70</v>
      </c>
      <c r="C76" s="35">
        <v>789</v>
      </c>
      <c r="D76" s="35">
        <v>504</v>
      </c>
      <c r="E76" s="33">
        <v>63.878326996197721</v>
      </c>
    </row>
    <row r="77" spans="2:5" s="8" customFormat="1" ht="15.75" customHeight="1" x14ac:dyDescent="0.2">
      <c r="B77" s="34" t="s">
        <v>71</v>
      </c>
      <c r="C77" s="35">
        <v>977</v>
      </c>
      <c r="D77" s="35">
        <v>284</v>
      </c>
      <c r="E77" s="33">
        <v>29.068577277379731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914</v>
      </c>
      <c r="D87" s="27">
        <v>863</v>
      </c>
      <c r="E87" s="28">
        <v>94.42013129102844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44</v>
      </c>
      <c r="D90" s="31">
        <v>44</v>
      </c>
      <c r="E90" s="33">
        <v>100</v>
      </c>
    </row>
    <row r="91" spans="2:5" ht="15.75" customHeight="1" x14ac:dyDescent="0.2">
      <c r="B91" s="30" t="s">
        <v>85</v>
      </c>
      <c r="C91" s="31">
        <v>449</v>
      </c>
      <c r="D91" s="31">
        <v>449</v>
      </c>
      <c r="E91" s="33">
        <v>100</v>
      </c>
    </row>
    <row r="92" spans="2:5" ht="15.75" customHeight="1" x14ac:dyDescent="0.2">
      <c r="B92" s="30" t="s">
        <v>86</v>
      </c>
      <c r="C92" s="31">
        <v>48</v>
      </c>
      <c r="D92" s="31">
        <v>48</v>
      </c>
      <c r="E92" s="33">
        <v>100</v>
      </c>
    </row>
    <row r="93" spans="2:5" ht="15.75" customHeight="1" x14ac:dyDescent="0.2">
      <c r="B93" s="30" t="s">
        <v>87</v>
      </c>
      <c r="C93" s="31">
        <v>79</v>
      </c>
      <c r="D93" s="31">
        <v>79</v>
      </c>
      <c r="E93" s="33">
        <v>100</v>
      </c>
    </row>
    <row r="94" spans="2:5" ht="15.75" customHeight="1" x14ac:dyDescent="0.2">
      <c r="B94" s="30" t="s">
        <v>88</v>
      </c>
      <c r="C94" s="31">
        <v>294</v>
      </c>
      <c r="D94" s="31">
        <v>243</v>
      </c>
      <c r="E94" s="33">
        <v>82.653061224489804</v>
      </c>
    </row>
    <row r="95" spans="2:5" s="5" customFormat="1" ht="15.75" customHeight="1" x14ac:dyDescent="0.2">
      <c r="B95" s="26" t="s">
        <v>89</v>
      </c>
      <c r="C95" s="27">
        <v>598</v>
      </c>
      <c r="D95" s="27">
        <v>236</v>
      </c>
      <c r="E95" s="37">
        <v>39.464882943143813</v>
      </c>
    </row>
    <row r="96" spans="2:5" s="5" customFormat="1" ht="15.75" customHeight="1" x14ac:dyDescent="0.2">
      <c r="B96" s="26" t="s">
        <v>90</v>
      </c>
      <c r="C96" s="27">
        <v>589</v>
      </c>
      <c r="D96" s="27">
        <v>227</v>
      </c>
      <c r="E96" s="37">
        <v>38.539898132427844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589</v>
      </c>
      <c r="D100" s="31">
        <v>227</v>
      </c>
      <c r="E100" s="38">
        <v>38.539898132427844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9</v>
      </c>
      <c r="D102" s="27">
        <v>9</v>
      </c>
      <c r="E102" s="37"/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C40C1A03-E68A-4532-9EBD-7CCBA04EB3EE}"/>
    <hyperlink ref="D4" location="Şubat!A1" display="Şubat" xr:uid="{D4C2BD0E-6174-4F52-B68E-C84B6329D728}"/>
    <hyperlink ref="E4" location="Mart!A1" display="Mart" xr:uid="{AB808669-04B5-42AB-B399-8AA8C24E34CD}"/>
    <hyperlink ref="C5" location="Nisan!A1" display="Nisan" xr:uid="{D23AF08F-746D-495E-8E06-BAE0A7A36AD4}"/>
    <hyperlink ref="D5" location="Mayıs!A1" display="Mayıs" xr:uid="{25DC27C9-D5F3-4DAD-A3BA-D7004E19D63C}"/>
    <hyperlink ref="E5" location="Haziran!A1" display="Haziran" xr:uid="{F1FD25A2-ECB1-465F-A6B9-FA331FC892F2}"/>
    <hyperlink ref="C6" location="Temmuz!A1" display="Temmuz" xr:uid="{4E8664CA-1B03-49E7-878A-352B2999983A}"/>
    <hyperlink ref="D6" location="Ağustos!A1" display="Ağustos" xr:uid="{74EED63C-D83D-402E-A2CC-5AEDCC888A9E}"/>
    <hyperlink ref="E6" location="Eylül!A1" display="Eylül" xr:uid="{BD5B8A49-434E-4A58-A2A1-ABF375FB4FBE}"/>
    <hyperlink ref="C7" location="Ekim!A1" display="Ekim" xr:uid="{A3C79C9C-AA2F-471C-85FB-508FDEE3B513}"/>
    <hyperlink ref="D7" location="Kasım!A1" display="Kasım" xr:uid="{DC78FD57-302A-4ACC-8350-E16DA62205A8}"/>
    <hyperlink ref="E7" location="Aralık!A1" display="Aralık" xr:uid="{C8B47660-FDD1-48CC-BE90-23C5F023C44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3E65B-E82F-463C-AABC-DD4106F41DC5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.75" customHeight="1" thickBot="1" x14ac:dyDescent="0.25"/>
    <row r="2" spans="2:7" s="2" customFormat="1" ht="24.75" customHeight="1" thickBot="1" x14ac:dyDescent="0.3">
      <c r="B2" s="15" t="s">
        <v>190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208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64349</v>
      </c>
      <c r="D10" s="27">
        <v>35441</v>
      </c>
      <c r="E10" s="28">
        <v>55.076224960760854</v>
      </c>
    </row>
    <row r="11" spans="2:7" s="5" customFormat="1" ht="15.75" customHeight="1" x14ac:dyDescent="0.2">
      <c r="B11" s="26" t="s">
        <v>5</v>
      </c>
      <c r="C11" s="27">
        <v>52572</v>
      </c>
      <c r="D11" s="27">
        <v>31374</v>
      </c>
      <c r="E11" s="29">
        <v>59.678155672220953</v>
      </c>
    </row>
    <row r="12" spans="2:7" s="5" customFormat="1" ht="15.75" customHeight="1" x14ac:dyDescent="0.2">
      <c r="B12" s="26" t="s">
        <v>6</v>
      </c>
      <c r="C12" s="27">
        <v>24927</v>
      </c>
      <c r="D12" s="27">
        <v>17447</v>
      </c>
      <c r="E12" s="29">
        <v>69.992377743009598</v>
      </c>
      <c r="G12" s="6"/>
    </row>
    <row r="13" spans="2:7" s="5" customFormat="1" ht="15.75" customHeight="1" x14ac:dyDescent="0.2">
      <c r="B13" s="26" t="s">
        <v>7</v>
      </c>
      <c r="C13" s="27">
        <v>16916</v>
      </c>
      <c r="D13" s="27">
        <v>11418</v>
      </c>
      <c r="E13" s="29">
        <v>67.498226531094815</v>
      </c>
    </row>
    <row r="14" spans="2:7" ht="15.75" customHeight="1" x14ac:dyDescent="0.2">
      <c r="B14" s="30" t="s">
        <v>8</v>
      </c>
      <c r="C14" s="31">
        <v>1719</v>
      </c>
      <c r="D14" s="31">
        <v>545</v>
      </c>
      <c r="E14" s="32">
        <v>31.70447934845841</v>
      </c>
    </row>
    <row r="15" spans="2:7" ht="15.75" customHeight="1" x14ac:dyDescent="0.2">
      <c r="B15" s="30" t="s">
        <v>9</v>
      </c>
      <c r="C15" s="31">
        <v>546</v>
      </c>
      <c r="D15" s="31">
        <v>212</v>
      </c>
      <c r="E15" s="32">
        <v>38.827838827838832</v>
      </c>
    </row>
    <row r="16" spans="2:7" ht="15.75" customHeight="1" x14ac:dyDescent="0.2">
      <c r="B16" s="30" t="s">
        <v>10</v>
      </c>
      <c r="C16" s="31">
        <v>13470</v>
      </c>
      <c r="D16" s="31">
        <v>9678</v>
      </c>
      <c r="E16" s="32">
        <v>71.84855233853007</v>
      </c>
    </row>
    <row r="17" spans="2:5" ht="15.75" customHeight="1" x14ac:dyDescent="0.2">
      <c r="B17" s="30" t="s">
        <v>11</v>
      </c>
      <c r="C17" s="31">
        <v>1181</v>
      </c>
      <c r="D17" s="31">
        <v>983</v>
      </c>
      <c r="E17" s="32">
        <v>83.234546994072815</v>
      </c>
    </row>
    <row r="18" spans="2:5" s="5" customFormat="1" ht="15.75" customHeight="1" x14ac:dyDescent="0.2">
      <c r="B18" s="26" t="s">
        <v>12</v>
      </c>
      <c r="C18" s="27">
        <v>8011</v>
      </c>
      <c r="D18" s="27">
        <v>6029</v>
      </c>
      <c r="E18" s="29">
        <v>75.259018849082508</v>
      </c>
    </row>
    <row r="19" spans="2:5" ht="15.75" customHeight="1" x14ac:dyDescent="0.2">
      <c r="B19" s="30" t="s">
        <v>13</v>
      </c>
      <c r="C19" s="31">
        <v>1438</v>
      </c>
      <c r="D19" s="31">
        <v>699</v>
      </c>
      <c r="E19" s="32">
        <v>48.609179415855351</v>
      </c>
    </row>
    <row r="20" spans="2:5" ht="15.75" customHeight="1" x14ac:dyDescent="0.2">
      <c r="B20" s="30" t="s">
        <v>14</v>
      </c>
      <c r="C20" s="31">
        <v>354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6219</v>
      </c>
      <c r="D21" s="31">
        <v>5330</v>
      </c>
      <c r="E21" s="32">
        <v>85.705097282521308</v>
      </c>
    </row>
    <row r="22" spans="2:5" s="4" customFormat="1" ht="15.75" customHeight="1" x14ac:dyDescent="0.2">
      <c r="B22" s="26" t="s">
        <v>16</v>
      </c>
      <c r="C22" s="27">
        <v>7716</v>
      </c>
      <c r="D22" s="27">
        <v>2818</v>
      </c>
      <c r="E22" s="28">
        <v>36.521513737687918</v>
      </c>
    </row>
    <row r="23" spans="2:5" s="8" customFormat="1" ht="15.75" customHeight="1" x14ac:dyDescent="0.2">
      <c r="B23" s="30" t="s">
        <v>17</v>
      </c>
      <c r="C23" s="31">
        <v>6</v>
      </c>
      <c r="D23" s="31">
        <v>4</v>
      </c>
      <c r="E23" s="33">
        <v>66.666666666666657</v>
      </c>
    </row>
    <row r="24" spans="2:5" s="8" customFormat="1" ht="15.75" customHeight="1" x14ac:dyDescent="0.2">
      <c r="B24" s="30" t="s">
        <v>18</v>
      </c>
      <c r="C24" s="31">
        <v>7710</v>
      </c>
      <c r="D24" s="31">
        <v>2814</v>
      </c>
      <c r="E24" s="33">
        <v>36.498054474708169</v>
      </c>
    </row>
    <row r="25" spans="2:5" s="4" customFormat="1" ht="15.75" customHeight="1" x14ac:dyDescent="0.2">
      <c r="B25" s="26" t="s">
        <v>19</v>
      </c>
      <c r="C25" s="27">
        <v>13730</v>
      </c>
      <c r="D25" s="27">
        <v>6832</v>
      </c>
      <c r="E25" s="28">
        <v>49.759650400582665</v>
      </c>
    </row>
    <row r="26" spans="2:5" s="4" customFormat="1" ht="15.75" customHeight="1" x14ac:dyDescent="0.2">
      <c r="B26" s="26" t="s">
        <v>20</v>
      </c>
      <c r="C26" s="27">
        <v>12881</v>
      </c>
      <c r="D26" s="27">
        <v>6029</v>
      </c>
      <c r="E26" s="28">
        <v>46.805372253707013</v>
      </c>
    </row>
    <row r="27" spans="2:5" s="8" customFormat="1" ht="15.75" customHeight="1" x14ac:dyDescent="0.2">
      <c r="B27" s="30" t="s">
        <v>21</v>
      </c>
      <c r="C27" s="31">
        <v>12585</v>
      </c>
      <c r="D27" s="31">
        <v>5805</v>
      </c>
      <c r="E27" s="33">
        <v>46.126340882002381</v>
      </c>
    </row>
    <row r="28" spans="2:5" s="8" customFormat="1" ht="15.75" customHeight="1" x14ac:dyDescent="0.2">
      <c r="B28" s="30" t="s">
        <v>22</v>
      </c>
      <c r="C28" s="31">
        <v>296</v>
      </c>
      <c r="D28" s="31">
        <v>224</v>
      </c>
      <c r="E28" s="33">
        <v>75.675675675675677</v>
      </c>
    </row>
    <row r="29" spans="2:5" s="4" customFormat="1" ht="15.75" customHeight="1" x14ac:dyDescent="0.2">
      <c r="B29" s="26" t="s">
        <v>23</v>
      </c>
      <c r="C29" s="27">
        <v>160</v>
      </c>
      <c r="D29" s="27">
        <v>160</v>
      </c>
      <c r="E29" s="28">
        <v>100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160</v>
      </c>
      <c r="D31" s="31">
        <v>160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689</v>
      </c>
      <c r="D36" s="27">
        <v>643</v>
      </c>
      <c r="E36" s="29">
        <v>93.323657474600878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2890</v>
      </c>
      <c r="D43" s="27">
        <v>2049</v>
      </c>
      <c r="E43" s="28">
        <v>70.899653979238749</v>
      </c>
    </row>
    <row r="44" spans="2:5" s="4" customFormat="1" ht="15.75" customHeight="1" x14ac:dyDescent="0.2">
      <c r="B44" s="26" t="s">
        <v>38</v>
      </c>
      <c r="C44" s="27">
        <v>3220</v>
      </c>
      <c r="D44" s="27">
        <v>2226</v>
      </c>
      <c r="E44" s="28">
        <v>69.130434782608702</v>
      </c>
    </row>
    <row r="45" spans="2:5" s="4" customFormat="1" ht="15.75" customHeight="1" x14ac:dyDescent="0.2">
      <c r="B45" s="26" t="s">
        <v>39</v>
      </c>
      <c r="C45" s="27">
        <v>89</v>
      </c>
      <c r="D45" s="27">
        <v>2</v>
      </c>
      <c r="E45" s="28">
        <v>2.2471910112359552</v>
      </c>
    </row>
    <row r="46" spans="2:5" s="4" customFormat="1" ht="15.75" customHeight="1" x14ac:dyDescent="0.2">
      <c r="B46" s="26" t="s">
        <v>40</v>
      </c>
      <c r="C46" s="27">
        <v>11188</v>
      </c>
      <c r="D46" s="27">
        <v>3864</v>
      </c>
      <c r="E46" s="28">
        <v>34.537003932785126</v>
      </c>
    </row>
    <row r="47" spans="2:5" s="4" customFormat="1" ht="15.75" customHeight="1" x14ac:dyDescent="0.2">
      <c r="B47" s="26" t="s">
        <v>41</v>
      </c>
      <c r="C47" s="27">
        <v>1741</v>
      </c>
      <c r="D47" s="27">
        <v>1741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1741</v>
      </c>
      <c r="D48" s="31">
        <v>1741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11</v>
      </c>
      <c r="D51" s="27">
        <v>-1</v>
      </c>
      <c r="E51" s="28">
        <v>-9.0909090909090917</v>
      </c>
    </row>
    <row r="52" spans="2:5" s="4" customFormat="1" ht="15.75" customHeight="1" x14ac:dyDescent="0.2">
      <c r="B52" s="26" t="s">
        <v>46</v>
      </c>
      <c r="C52" s="27">
        <v>11</v>
      </c>
      <c r="D52" s="27">
        <v>-1</v>
      </c>
      <c r="E52" s="28">
        <v>-9.0909090909090917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2335</v>
      </c>
      <c r="D61" s="27">
        <v>341</v>
      </c>
      <c r="E61" s="28">
        <v>14.603854389721626</v>
      </c>
    </row>
    <row r="62" spans="2:5" s="4" customFormat="1" ht="15.75" customHeight="1" x14ac:dyDescent="0.2">
      <c r="B62" s="26" t="s">
        <v>56</v>
      </c>
      <c r="C62" s="27">
        <v>687</v>
      </c>
      <c r="D62" s="27">
        <v>269</v>
      </c>
      <c r="E62" s="28">
        <v>39.155749636098982</v>
      </c>
    </row>
    <row r="63" spans="2:5" s="8" customFormat="1" ht="15.75" customHeight="1" x14ac:dyDescent="0.2">
      <c r="B63" s="30" t="s">
        <v>57</v>
      </c>
      <c r="C63" s="31">
        <v>146</v>
      </c>
      <c r="D63" s="31">
        <v>146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508</v>
      </c>
      <c r="D64" s="31">
        <v>90</v>
      </c>
      <c r="E64" s="33">
        <v>17.716535433070867</v>
      </c>
    </row>
    <row r="65" spans="2:5" s="8" customFormat="1" ht="15.75" customHeight="1" x14ac:dyDescent="0.2">
      <c r="B65" s="30" t="s">
        <v>59</v>
      </c>
      <c r="C65" s="31">
        <v>33</v>
      </c>
      <c r="D65" s="31">
        <v>33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1648</v>
      </c>
      <c r="D66" s="27">
        <v>72</v>
      </c>
      <c r="E66" s="28">
        <v>4.3689320388349513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1642</v>
      </c>
      <c r="D68" s="31">
        <v>66</v>
      </c>
      <c r="E68" s="33">
        <v>4.0194884287454329</v>
      </c>
    </row>
    <row r="69" spans="2:5" s="8" customFormat="1" ht="15.75" customHeight="1" x14ac:dyDescent="0.2">
      <c r="B69" s="30" t="s">
        <v>63</v>
      </c>
      <c r="C69" s="31">
        <v>6</v>
      </c>
      <c r="D69" s="31">
        <v>6</v>
      </c>
      <c r="E69" s="33"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6329</v>
      </c>
      <c r="D71" s="27">
        <v>1062</v>
      </c>
      <c r="E71" s="28">
        <v>16.779902038236688</v>
      </c>
    </row>
    <row r="72" spans="2:5" s="8" customFormat="1" ht="15.75" customHeight="1" x14ac:dyDescent="0.2">
      <c r="B72" s="34" t="s">
        <v>66</v>
      </c>
      <c r="C72" s="35">
        <v>154</v>
      </c>
      <c r="D72" s="35">
        <v>75</v>
      </c>
      <c r="E72" s="33">
        <v>48.701298701298704</v>
      </c>
    </row>
    <row r="73" spans="2:5" s="8" customFormat="1" ht="15.75" customHeight="1" x14ac:dyDescent="0.2">
      <c r="B73" s="34" t="s">
        <v>67</v>
      </c>
      <c r="C73" s="35">
        <v>269</v>
      </c>
      <c r="D73" s="35">
        <v>35</v>
      </c>
      <c r="E73" s="33">
        <v>13.011152416356877</v>
      </c>
    </row>
    <row r="74" spans="2:5" s="8" customFormat="1" ht="15.75" customHeight="1" x14ac:dyDescent="0.2">
      <c r="B74" s="34" t="s">
        <v>68</v>
      </c>
      <c r="C74" s="35">
        <v>989</v>
      </c>
      <c r="D74" s="35">
        <v>211</v>
      </c>
      <c r="E74" s="33">
        <v>21.334681496461073</v>
      </c>
    </row>
    <row r="75" spans="2:5" s="8" customFormat="1" ht="15.75" customHeight="1" x14ac:dyDescent="0.2">
      <c r="B75" s="34" t="s">
        <v>69</v>
      </c>
      <c r="C75" s="35">
        <v>3361</v>
      </c>
      <c r="D75" s="35">
        <v>107</v>
      </c>
      <c r="E75" s="33">
        <v>3.1835763165724487</v>
      </c>
    </row>
    <row r="76" spans="2:5" s="8" customFormat="1" ht="15.75" customHeight="1" x14ac:dyDescent="0.2">
      <c r="B76" s="34" t="s">
        <v>70</v>
      </c>
      <c r="C76" s="35">
        <v>677</v>
      </c>
      <c r="D76" s="35">
        <v>419</v>
      </c>
      <c r="E76" s="33">
        <v>61.890694239290987</v>
      </c>
    </row>
    <row r="77" spans="2:5" s="8" customFormat="1" ht="15.75" customHeight="1" x14ac:dyDescent="0.2">
      <c r="B77" s="34" t="s">
        <v>71</v>
      </c>
      <c r="C77" s="35">
        <v>879</v>
      </c>
      <c r="D77" s="35">
        <v>215</v>
      </c>
      <c r="E77" s="33">
        <v>24.459613196814562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772</v>
      </c>
      <c r="D87" s="27">
        <v>721</v>
      </c>
      <c r="E87" s="28">
        <v>93.393782383419691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35</v>
      </c>
      <c r="D90" s="31">
        <v>35</v>
      </c>
      <c r="E90" s="33">
        <v>100</v>
      </c>
    </row>
    <row r="91" spans="2:5" ht="15.75" customHeight="1" x14ac:dyDescent="0.2">
      <c r="B91" s="30" t="s">
        <v>85</v>
      </c>
      <c r="C91" s="31">
        <v>345</v>
      </c>
      <c r="D91" s="31">
        <v>345</v>
      </c>
      <c r="E91" s="33">
        <v>100</v>
      </c>
    </row>
    <row r="92" spans="2:5" ht="15.75" customHeight="1" x14ac:dyDescent="0.2">
      <c r="B92" s="30" t="s">
        <v>86</v>
      </c>
      <c r="C92" s="31">
        <v>42</v>
      </c>
      <c r="D92" s="31">
        <v>42</v>
      </c>
      <c r="E92" s="33">
        <v>100</v>
      </c>
    </row>
    <row r="93" spans="2:5" ht="15.75" customHeight="1" x14ac:dyDescent="0.2">
      <c r="B93" s="30" t="s">
        <v>87</v>
      </c>
      <c r="C93" s="31">
        <v>78</v>
      </c>
      <c r="D93" s="31">
        <v>78</v>
      </c>
      <c r="E93" s="33">
        <v>100</v>
      </c>
    </row>
    <row r="94" spans="2:5" ht="15.75" customHeight="1" x14ac:dyDescent="0.2">
      <c r="B94" s="30" t="s">
        <v>88</v>
      </c>
      <c r="C94" s="31">
        <v>272</v>
      </c>
      <c r="D94" s="31">
        <v>221</v>
      </c>
      <c r="E94" s="33">
        <v>81.25</v>
      </c>
    </row>
    <row r="95" spans="2:5" s="5" customFormat="1" ht="15.75" customHeight="1" x14ac:dyDescent="0.2">
      <c r="B95" s="26" t="s">
        <v>89</v>
      </c>
      <c r="C95" s="27">
        <v>589</v>
      </c>
      <c r="D95" s="27">
        <v>203</v>
      </c>
      <c r="E95" s="37">
        <v>34.465195246179967</v>
      </c>
    </row>
    <row r="96" spans="2:5" s="5" customFormat="1" ht="15.75" customHeight="1" x14ac:dyDescent="0.2">
      <c r="B96" s="26" t="s">
        <v>90</v>
      </c>
      <c r="C96" s="27">
        <v>589</v>
      </c>
      <c r="D96" s="27">
        <v>203</v>
      </c>
      <c r="E96" s="37">
        <v>34.465195246179967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589</v>
      </c>
      <c r="D100" s="31">
        <v>203</v>
      </c>
      <c r="E100" s="38">
        <v>34.465195246179967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/>
      <c r="D102" s="27"/>
      <c r="E102" s="37"/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3A3A584D-9B81-41C1-8BBA-460D61B12A8A}"/>
    <hyperlink ref="D4" location="Şubat!A1" display="Şubat" xr:uid="{900940D5-C186-4DEB-A048-9BF9DD18B06B}"/>
    <hyperlink ref="E4" location="Mart!A1" display="Mart" xr:uid="{A96E1C3D-77C5-4E19-B747-21FCF7DA891C}"/>
    <hyperlink ref="C5" location="Nisan!A1" display="Nisan" xr:uid="{39EBB3B0-B0D5-4745-97CE-4206E44AF4CB}"/>
    <hyperlink ref="D5" location="Mayıs!A1" display="Mayıs" xr:uid="{4EF30DAA-1FE7-454B-812F-252DF2878BA7}"/>
    <hyperlink ref="E5" location="Haziran!A1" display="Haziran" xr:uid="{9CC5268A-E6AD-47B9-96BF-5D309B3C266E}"/>
    <hyperlink ref="C6" location="Temmuz!A1" display="Temmuz" xr:uid="{A9D893D2-D6F4-4C1B-8C72-5D03FDE5E874}"/>
    <hyperlink ref="D6" location="Ağustos!A1" display="Ağustos" xr:uid="{8BC96375-2EEB-4CC2-BED5-D0FA2C0D5373}"/>
    <hyperlink ref="E6" location="Eylül!A1" display="Eylül" xr:uid="{127AFD43-2919-4CDA-B319-0E2A7AD99FA9}"/>
    <hyperlink ref="C7" location="Ekim!A1" display="Ekim" xr:uid="{0B148F20-A340-4E2F-A22C-E7080518EC61}"/>
    <hyperlink ref="D7" location="Kasım!A1" display="Kasım" xr:uid="{497C15B4-624A-47E7-B075-452D913DFD3A}"/>
    <hyperlink ref="E7" location="Aralık!A1" display="Aralık" xr:uid="{C89287F0-7F4A-4324-A20E-B2F66035242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2A94F-D5B2-4C46-A32A-109DDEF10A5A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.75" customHeight="1" thickBot="1" x14ac:dyDescent="0.25"/>
    <row r="2" spans="2:7" s="2" customFormat="1" ht="24.75" customHeight="1" thickBot="1" x14ac:dyDescent="0.3">
      <c r="B2" s="15" t="s">
        <v>189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208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54905</v>
      </c>
      <c r="D10" s="27">
        <v>26591</v>
      </c>
      <c r="E10" s="28">
        <v>48.430926145159816</v>
      </c>
    </row>
    <row r="11" spans="2:7" s="5" customFormat="1" ht="15.75" customHeight="1" x14ac:dyDescent="0.2">
      <c r="B11" s="26" t="s">
        <v>5</v>
      </c>
      <c r="C11" s="27">
        <v>44171</v>
      </c>
      <c r="D11" s="27">
        <v>23596</v>
      </c>
      <c r="E11" s="29">
        <v>53.419664485748562</v>
      </c>
    </row>
    <row r="12" spans="2:7" s="5" customFormat="1" ht="15.75" customHeight="1" x14ac:dyDescent="0.2">
      <c r="B12" s="26" t="s">
        <v>6</v>
      </c>
      <c r="C12" s="27">
        <v>19204</v>
      </c>
      <c r="D12" s="27">
        <v>11742</v>
      </c>
      <c r="E12" s="29">
        <v>61.143511768381586</v>
      </c>
      <c r="G12" s="6"/>
    </row>
    <row r="13" spans="2:7" s="5" customFormat="1" ht="15.75" customHeight="1" x14ac:dyDescent="0.2">
      <c r="B13" s="26" t="s">
        <v>7</v>
      </c>
      <c r="C13" s="27">
        <v>14361</v>
      </c>
      <c r="D13" s="27">
        <v>9242</v>
      </c>
      <c r="E13" s="29">
        <v>64.354849940811917</v>
      </c>
    </row>
    <row r="14" spans="2:7" ht="15.75" customHeight="1" x14ac:dyDescent="0.2">
      <c r="B14" s="30" t="s">
        <v>8</v>
      </c>
      <c r="C14" s="31">
        <v>1866</v>
      </c>
      <c r="D14" s="31">
        <v>671</v>
      </c>
      <c r="E14" s="32">
        <v>35.959271168274384</v>
      </c>
    </row>
    <row r="15" spans="2:7" ht="15.75" customHeight="1" x14ac:dyDescent="0.2">
      <c r="B15" s="30" t="s">
        <v>9</v>
      </c>
      <c r="C15" s="31">
        <v>545</v>
      </c>
      <c r="D15" s="31">
        <v>202</v>
      </c>
      <c r="E15" s="32">
        <v>37.064220183486242</v>
      </c>
    </row>
    <row r="16" spans="2:7" ht="15.75" customHeight="1" x14ac:dyDescent="0.2">
      <c r="B16" s="30" t="s">
        <v>10</v>
      </c>
      <c r="C16" s="31">
        <v>10764</v>
      </c>
      <c r="D16" s="31">
        <v>7667</v>
      </c>
      <c r="E16" s="32">
        <v>71.228167967298404</v>
      </c>
    </row>
    <row r="17" spans="2:5" ht="15.75" customHeight="1" x14ac:dyDescent="0.2">
      <c r="B17" s="30" t="s">
        <v>11</v>
      </c>
      <c r="C17" s="31">
        <v>1186</v>
      </c>
      <c r="D17" s="31">
        <v>702</v>
      </c>
      <c r="E17" s="32">
        <v>59.190556492411474</v>
      </c>
    </row>
    <row r="18" spans="2:5" s="5" customFormat="1" ht="15.75" customHeight="1" x14ac:dyDescent="0.2">
      <c r="B18" s="26" t="s">
        <v>12</v>
      </c>
      <c r="C18" s="27">
        <v>4843</v>
      </c>
      <c r="D18" s="27">
        <v>2500</v>
      </c>
      <c r="E18" s="29">
        <v>51.620896138756969</v>
      </c>
    </row>
    <row r="19" spans="2:5" ht="15.75" customHeight="1" x14ac:dyDescent="0.2">
      <c r="B19" s="30" t="s">
        <v>13</v>
      </c>
      <c r="C19" s="31">
        <v>1440</v>
      </c>
      <c r="D19" s="31">
        <v>30</v>
      </c>
      <c r="E19" s="32">
        <v>2.083333333333333</v>
      </c>
    </row>
    <row r="20" spans="2:5" ht="15.75" customHeight="1" x14ac:dyDescent="0.2">
      <c r="B20" s="30" t="s">
        <v>14</v>
      </c>
      <c r="C20" s="31">
        <v>354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3049</v>
      </c>
      <c r="D21" s="31">
        <v>2470</v>
      </c>
      <c r="E21" s="32">
        <v>81.010167267956717</v>
      </c>
    </row>
    <row r="22" spans="2:5" s="4" customFormat="1" ht="15.75" customHeight="1" x14ac:dyDescent="0.2">
      <c r="B22" s="26" t="s">
        <v>16</v>
      </c>
      <c r="C22" s="27">
        <v>7691</v>
      </c>
      <c r="D22" s="27">
        <v>2685</v>
      </c>
      <c r="E22" s="28">
        <v>34.910934858926019</v>
      </c>
    </row>
    <row r="23" spans="2:5" s="8" customFormat="1" ht="15.75" customHeight="1" x14ac:dyDescent="0.2">
      <c r="B23" s="30" t="s">
        <v>17</v>
      </c>
      <c r="C23" s="31">
        <v>6</v>
      </c>
      <c r="D23" s="31">
        <v>4</v>
      </c>
      <c r="E23" s="33">
        <v>66.666666666666657</v>
      </c>
    </row>
    <row r="24" spans="2:5" s="8" customFormat="1" ht="15.75" customHeight="1" x14ac:dyDescent="0.2">
      <c r="B24" s="30" t="s">
        <v>18</v>
      </c>
      <c r="C24" s="31">
        <v>7685</v>
      </c>
      <c r="D24" s="31">
        <v>2681</v>
      </c>
      <c r="E24" s="33">
        <v>34.886141834743007</v>
      </c>
    </row>
    <row r="25" spans="2:5" s="4" customFormat="1" ht="15.75" customHeight="1" x14ac:dyDescent="0.2">
      <c r="B25" s="26" t="s">
        <v>19</v>
      </c>
      <c r="C25" s="27">
        <v>12011</v>
      </c>
      <c r="D25" s="27">
        <v>5847</v>
      </c>
      <c r="E25" s="28">
        <v>48.680376321705104</v>
      </c>
    </row>
    <row r="26" spans="2:5" s="4" customFormat="1" ht="15.75" customHeight="1" x14ac:dyDescent="0.2">
      <c r="B26" s="26" t="s">
        <v>20</v>
      </c>
      <c r="C26" s="27">
        <v>11363</v>
      </c>
      <c r="D26" s="27">
        <v>5273</v>
      </c>
      <c r="E26" s="28">
        <v>46.404998679926074</v>
      </c>
    </row>
    <row r="27" spans="2:5" s="8" customFormat="1" ht="15.75" customHeight="1" x14ac:dyDescent="0.2">
      <c r="B27" s="30" t="s">
        <v>21</v>
      </c>
      <c r="C27" s="31">
        <v>11153</v>
      </c>
      <c r="D27" s="31">
        <v>5179</v>
      </c>
      <c r="E27" s="33">
        <v>46.435936519322155</v>
      </c>
    </row>
    <row r="28" spans="2:5" s="8" customFormat="1" ht="15.75" customHeight="1" x14ac:dyDescent="0.2">
      <c r="B28" s="30" t="s">
        <v>22</v>
      </c>
      <c r="C28" s="31">
        <v>210</v>
      </c>
      <c r="D28" s="31">
        <v>94</v>
      </c>
      <c r="E28" s="33">
        <v>44.761904761904766</v>
      </c>
    </row>
    <row r="29" spans="2:5" s="4" customFormat="1" ht="15.75" customHeight="1" x14ac:dyDescent="0.2">
      <c r="B29" s="26" t="s">
        <v>23</v>
      </c>
      <c r="C29" s="27">
        <v>84</v>
      </c>
      <c r="D29" s="27">
        <v>84</v>
      </c>
      <c r="E29" s="28">
        <v>100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84</v>
      </c>
      <c r="D31" s="31">
        <v>84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564</v>
      </c>
      <c r="D36" s="27">
        <v>490</v>
      </c>
      <c r="E36" s="29">
        <v>86.879432624113477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2402</v>
      </c>
      <c r="D43" s="27">
        <v>1553</v>
      </c>
      <c r="E43" s="28">
        <v>64.654454621149043</v>
      </c>
    </row>
    <row r="44" spans="2:5" s="4" customFormat="1" ht="15.75" customHeight="1" x14ac:dyDescent="0.2">
      <c r="B44" s="26" t="s">
        <v>38</v>
      </c>
      <c r="C44" s="27">
        <v>2774</v>
      </c>
      <c r="D44" s="27">
        <v>1767</v>
      </c>
      <c r="E44" s="28">
        <v>63.698630136986303</v>
      </c>
    </row>
    <row r="45" spans="2:5" s="4" customFormat="1" ht="15.75" customHeight="1" x14ac:dyDescent="0.2">
      <c r="B45" s="26" t="s">
        <v>39</v>
      </c>
      <c r="C45" s="27">
        <v>89</v>
      </c>
      <c r="D45" s="27">
        <v>2</v>
      </c>
      <c r="E45" s="28">
        <v>2.2471910112359552</v>
      </c>
    </row>
    <row r="46" spans="2:5" s="4" customFormat="1" ht="15.75" customHeight="1" x14ac:dyDescent="0.2">
      <c r="B46" s="26" t="s">
        <v>40</v>
      </c>
      <c r="C46" s="27">
        <v>10166</v>
      </c>
      <c r="D46" s="27">
        <v>2820</v>
      </c>
      <c r="E46" s="28">
        <v>27.73952390320677</v>
      </c>
    </row>
    <row r="47" spans="2:5" s="4" customFormat="1" ht="15.75" customHeight="1" x14ac:dyDescent="0.2">
      <c r="B47" s="26" t="s">
        <v>41</v>
      </c>
      <c r="C47" s="27">
        <v>1172</v>
      </c>
      <c r="D47" s="27">
        <v>1172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1172</v>
      </c>
      <c r="D48" s="31">
        <v>1172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11</v>
      </c>
      <c r="D51" s="27">
        <v>1</v>
      </c>
      <c r="E51" s="28">
        <v>9.0909090909090917</v>
      </c>
    </row>
    <row r="52" spans="2:5" s="4" customFormat="1" ht="15.75" customHeight="1" x14ac:dyDescent="0.2">
      <c r="B52" s="26" t="s">
        <v>46</v>
      </c>
      <c r="C52" s="27">
        <v>11</v>
      </c>
      <c r="D52" s="27">
        <v>1</v>
      </c>
      <c r="E52" s="28">
        <v>9.0909090909090917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2273</v>
      </c>
      <c r="D61" s="27">
        <v>274</v>
      </c>
      <c r="E61" s="28">
        <v>12.054553453585569</v>
      </c>
    </row>
    <row r="62" spans="2:5" s="4" customFormat="1" ht="15.75" customHeight="1" x14ac:dyDescent="0.2">
      <c r="B62" s="26" t="s">
        <v>56</v>
      </c>
      <c r="C62" s="27">
        <v>630</v>
      </c>
      <c r="D62" s="27">
        <v>206</v>
      </c>
      <c r="E62" s="28">
        <v>32.698412698412696</v>
      </c>
    </row>
    <row r="63" spans="2:5" s="8" customFormat="1" ht="15.75" customHeight="1" x14ac:dyDescent="0.2">
      <c r="B63" s="30" t="s">
        <v>57</v>
      </c>
      <c r="C63" s="31">
        <v>117</v>
      </c>
      <c r="D63" s="31">
        <v>117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481</v>
      </c>
      <c r="D64" s="31">
        <v>57</v>
      </c>
      <c r="E64" s="33">
        <v>11.850311850311851</v>
      </c>
    </row>
    <row r="65" spans="2:5" s="8" customFormat="1" ht="15.75" customHeight="1" x14ac:dyDescent="0.2">
      <c r="B65" s="30" t="s">
        <v>59</v>
      </c>
      <c r="C65" s="31">
        <v>32</v>
      </c>
      <c r="D65" s="31">
        <v>32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1643</v>
      </c>
      <c r="D66" s="27">
        <v>68</v>
      </c>
      <c r="E66" s="28">
        <v>4.1387705416920264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1637</v>
      </c>
      <c r="D68" s="31">
        <v>62</v>
      </c>
      <c r="E68" s="33">
        <v>3.7874160048869885</v>
      </c>
    </row>
    <row r="69" spans="2:5" s="8" customFormat="1" ht="15.75" customHeight="1" x14ac:dyDescent="0.2">
      <c r="B69" s="30" t="s">
        <v>63</v>
      </c>
      <c r="C69" s="31">
        <v>6</v>
      </c>
      <c r="D69" s="31">
        <v>6</v>
      </c>
      <c r="E69" s="33"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6086</v>
      </c>
      <c r="D71" s="27">
        <v>800</v>
      </c>
      <c r="E71" s="28">
        <v>13.144922773578704</v>
      </c>
    </row>
    <row r="72" spans="2:5" s="8" customFormat="1" ht="15.75" customHeight="1" x14ac:dyDescent="0.2">
      <c r="B72" s="34" t="s">
        <v>66</v>
      </c>
      <c r="C72" s="35">
        <v>138</v>
      </c>
      <c r="D72" s="35">
        <v>60</v>
      </c>
      <c r="E72" s="33">
        <v>43.478260869565219</v>
      </c>
    </row>
    <row r="73" spans="2:5" s="8" customFormat="1" ht="15.75" customHeight="1" x14ac:dyDescent="0.2">
      <c r="B73" s="34" t="s">
        <v>67</v>
      </c>
      <c r="C73" s="35">
        <v>261</v>
      </c>
      <c r="D73" s="35">
        <v>25</v>
      </c>
      <c r="E73" s="33">
        <v>9.5785440613026829</v>
      </c>
    </row>
    <row r="74" spans="2:5" s="8" customFormat="1" ht="15.75" customHeight="1" x14ac:dyDescent="0.2">
      <c r="B74" s="34" t="s">
        <v>68</v>
      </c>
      <c r="C74" s="35">
        <v>975</v>
      </c>
      <c r="D74" s="35">
        <v>174</v>
      </c>
      <c r="E74" s="33">
        <v>17.846153846153847</v>
      </c>
    </row>
    <row r="75" spans="2:5" s="8" customFormat="1" ht="15.75" customHeight="1" x14ac:dyDescent="0.2">
      <c r="B75" s="34" t="s">
        <v>69</v>
      </c>
      <c r="C75" s="35">
        <v>3391</v>
      </c>
      <c r="D75" s="35">
        <v>86</v>
      </c>
      <c r="E75" s="33">
        <v>2.5361250368622823</v>
      </c>
    </row>
    <row r="76" spans="2:5" s="8" customFormat="1" ht="15.75" customHeight="1" x14ac:dyDescent="0.2">
      <c r="B76" s="34" t="s">
        <v>70</v>
      </c>
      <c r="C76" s="35">
        <v>539</v>
      </c>
      <c r="D76" s="35">
        <v>310</v>
      </c>
      <c r="E76" s="33">
        <v>57.513914656771803</v>
      </c>
    </row>
    <row r="77" spans="2:5" s="8" customFormat="1" ht="15.75" customHeight="1" x14ac:dyDescent="0.2">
      <c r="B77" s="34" t="s">
        <v>71</v>
      </c>
      <c r="C77" s="35">
        <v>782</v>
      </c>
      <c r="D77" s="35">
        <v>145</v>
      </c>
      <c r="E77" s="33">
        <v>18.542199488491047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624</v>
      </c>
      <c r="D87" s="27">
        <v>573</v>
      </c>
      <c r="E87" s="28">
        <v>91.826923076923066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28</v>
      </c>
      <c r="D90" s="31">
        <v>28</v>
      </c>
      <c r="E90" s="33">
        <v>100</v>
      </c>
    </row>
    <row r="91" spans="2:5" ht="15.75" customHeight="1" x14ac:dyDescent="0.2">
      <c r="B91" s="30" t="s">
        <v>85</v>
      </c>
      <c r="C91" s="31">
        <v>251</v>
      </c>
      <c r="D91" s="31">
        <v>251</v>
      </c>
      <c r="E91" s="33">
        <v>100</v>
      </c>
    </row>
    <row r="92" spans="2:5" ht="15.75" customHeight="1" x14ac:dyDescent="0.2">
      <c r="B92" s="30" t="s">
        <v>86</v>
      </c>
      <c r="C92" s="31">
        <v>35</v>
      </c>
      <c r="D92" s="31">
        <v>35</v>
      </c>
      <c r="E92" s="33">
        <v>100</v>
      </c>
    </row>
    <row r="93" spans="2:5" ht="15.75" customHeight="1" x14ac:dyDescent="0.2">
      <c r="B93" s="30" t="s">
        <v>87</v>
      </c>
      <c r="C93" s="31">
        <v>77</v>
      </c>
      <c r="D93" s="31">
        <v>77</v>
      </c>
      <c r="E93" s="33">
        <v>100</v>
      </c>
    </row>
    <row r="94" spans="2:5" ht="15.75" customHeight="1" x14ac:dyDescent="0.2">
      <c r="B94" s="30" t="s">
        <v>88</v>
      </c>
      <c r="C94" s="31">
        <v>233</v>
      </c>
      <c r="D94" s="31">
        <v>182</v>
      </c>
      <c r="E94" s="33">
        <v>78.111587982832617</v>
      </c>
    </row>
    <row r="95" spans="2:5" s="5" customFormat="1" ht="15.75" customHeight="1" x14ac:dyDescent="0.2">
      <c r="B95" s="26" t="s">
        <v>89</v>
      </c>
      <c r="C95" s="27">
        <v>568</v>
      </c>
      <c r="D95" s="27">
        <v>175</v>
      </c>
      <c r="E95" s="37">
        <v>30.809859154929576</v>
      </c>
    </row>
    <row r="96" spans="2:5" s="5" customFormat="1" ht="15.75" customHeight="1" x14ac:dyDescent="0.2">
      <c r="B96" s="26" t="s">
        <v>90</v>
      </c>
      <c r="C96" s="27">
        <v>568</v>
      </c>
      <c r="D96" s="27">
        <v>175</v>
      </c>
      <c r="E96" s="37">
        <v>30.809859154929576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568</v>
      </c>
      <c r="D100" s="31">
        <v>175</v>
      </c>
      <c r="E100" s="38">
        <v>30.809859154929576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/>
      <c r="D102" s="27"/>
      <c r="E102" s="37"/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54E7BC11-49A6-4739-BBFF-E24FFDB54BC4}"/>
    <hyperlink ref="D4" location="Şubat!A1" display="Şubat" xr:uid="{823BF146-89DC-4B77-9F3C-7A345A4CE180}"/>
    <hyperlink ref="E4" location="Mart!A1" display="Mart" xr:uid="{A731F800-4EDA-4C2C-BB48-7DFDFE9F718D}"/>
    <hyperlink ref="C5" location="Nisan!A1" display="Nisan" xr:uid="{8F8EDAA2-191F-499E-B485-85C11E8E85D3}"/>
    <hyperlink ref="D5" location="Mayıs!A1" display="Mayıs" xr:uid="{16F4BA21-4D26-4611-9D10-E7FD3850850B}"/>
    <hyperlink ref="E5" location="Haziran!A1" display="Haziran" xr:uid="{B32A619D-5A60-4C7D-9D28-94484CA6F453}"/>
    <hyperlink ref="C6" location="Temmuz!A1" display="Temmuz" xr:uid="{85CA9532-FC27-4BF7-A83B-661BF8CEEC26}"/>
    <hyperlink ref="D6" location="Ağustos!A1" display="Ağustos" xr:uid="{C3AFEA25-EBDB-4F2A-9585-DDEFDF11D75A}"/>
    <hyperlink ref="E6" location="Eylül!A1" display="Eylül" xr:uid="{3C67E5E7-CC89-498E-B8F5-A59610F5A6DB}"/>
    <hyperlink ref="C7" location="Ekim!A1" display="Ekim" xr:uid="{31A5D6ED-5F88-449D-9420-8F55A7B66E72}"/>
    <hyperlink ref="D7" location="Kasım!A1" display="Kasım" xr:uid="{F8A17548-12F3-4BB7-9B87-9EA33AD6C1FC}"/>
    <hyperlink ref="E7" location="Aralık!A1" display="Aralık" xr:uid="{4E87AF42-200E-4FBA-9D16-6C69F3D4A8E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2006-04-21T07:26:06Z</dcterms:created>
  <dcterms:modified xsi:type="dcterms:W3CDTF">2025-07-29T13:14:15Z</dcterms:modified>
</cp:coreProperties>
</file>