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046441E1-64B0-4ECC-962F-5C644E8C4E5B}" xr6:coauthVersionLast="47" xr6:coauthVersionMax="47" xr10:uidLastSave="{00000000-0000-0000-0000-000000000000}"/>
  <bookViews>
    <workbookView xWindow="-108" yWindow="-108" windowWidth="23256" windowHeight="12456" xr2:uid="{042E86AE-4BA2-4196-9202-1B47B750DCB4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{"'73  Şırnak'!$B$3:$D$105"}</definedName>
    <definedName name="HTML_Control" localSheetId="0" hidden="1">{"'73  Şırnak'!$B$3:$D$105"}</definedName>
    <definedName name="HTML_Control" localSheetId="2" hidden="1">{"'73  Şırnak'!$B$3:$D$105"}</definedName>
    <definedName name="HTML_Control" localSheetId="3" hidden="1">{"'73  Şırnak'!$B$3:$D$105"}</definedName>
    <definedName name="HTML_Control" localSheetId="6" hidden="1">{"'73  Şırnak'!$B$3:$D$105"}</definedName>
    <definedName name="HTML_Control" localSheetId="1" hidden="1">{"'73  Şırnak'!$B$3:$D$105"}</definedName>
    <definedName name="HTML_Control" localSheetId="9" hidden="1">{"'73  Şırnak'!$B$3:$D$105"}</definedName>
    <definedName name="HTML_Control" localSheetId="7" hidden="1">{"'73  Şırnak'!$B$3:$D$105"}</definedName>
    <definedName name="HTML_Control" localSheetId="8" hidden="1">{"'73  Şırnak'!$B$3:$D$105"}</definedName>
    <definedName name="HTML_Control" localSheetId="11" hidden="1">{"'73  Şırnak'!$B$3:$D$90"}</definedName>
    <definedName name="HTML_Control" localSheetId="10" hidden="1">{"'73  Şırnak'!$B$3:$D$90"}</definedName>
    <definedName name="HTML_Control" localSheetId="5" hidden="1">{"'73  Şırnak'!$B$3:$D$105"}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"21.04.2006"</definedName>
    <definedName name="HTML_LastUpdate" localSheetId="7" hidden="1">"14.06.2006"</definedName>
    <definedName name="HTML_LastUpdate" localSheetId="8" hidden="1">"15.05.2006"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Settings\hersan.MUHASEBAT\Desktop\htm\73.htm"</definedName>
    <definedName name="HTML_PathFile" localSheetId="0" hidden="1">"C:\Documents and Settings\hersan.MUHASEBAT\Desktop\htm\73.htm"</definedName>
    <definedName name="HTML_PathFile" localSheetId="2" hidden="1">"C:\Documents and Settings\hersan.MUHASEBAT\Desktop\htm\73.htm"</definedName>
    <definedName name="HTML_PathFile" localSheetId="3" hidden="1">"C:\Documents and Settings\hersan.MUHASEBAT\Desktop\htm\73.htm"</definedName>
    <definedName name="HTML_PathFile" localSheetId="6" hidden="1">"C:\Documents and Settings\hersan.MUHASEBAT\Desktop\htm\73.htm"</definedName>
    <definedName name="HTML_PathFile" localSheetId="1" hidden="1">"C:\Documents and Settings\hersan.MUHASEBAT\Desktop\htm\73.htm"</definedName>
    <definedName name="HTML_PathFile" localSheetId="9" hidden="1">"\\M-pc-00000-20\il_2005_2006hazırlık\docs\73.htm"</definedName>
    <definedName name="HTML_PathFile" localSheetId="7" hidden="1">"C:\Documents and Settings\eakgonullu\Belgelerim\internet\docs\il_81\htm\73.htm"</definedName>
    <definedName name="HTML_PathFile" localSheetId="8" hidden="1">"C:\Documents and Settings\hersan\Belgelerim\int-hazırlık\htm\73.htm"</definedName>
    <definedName name="HTML_PathFile" localSheetId="11" hidden="1">"C:\Documents and Settings\hersan\Belgelerim\int-hazırlık\htm\73.htm"</definedName>
    <definedName name="HTML_PathFile" localSheetId="10" hidden="1">"\\M-pc-00000-20\il_2005_2006hazırlık\docs\htm\73.htm"</definedName>
    <definedName name="HTML_PathFile" localSheetId="5" hidden="1">"C:\Documents and Settings\hersan.MUHASEBAT\Desktop\htm\73.htm"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D12" i="8" s="1"/>
  <c r="E14" i="8"/>
  <c r="E15" i="8"/>
  <c r="E16" i="8"/>
  <c r="E17" i="8"/>
  <c r="C18" i="8"/>
  <c r="D18" i="8"/>
  <c r="E18" i="8"/>
  <c r="E19" i="8"/>
  <c r="E20" i="8"/>
  <c r="E21" i="8"/>
  <c r="C22" i="8"/>
  <c r="D22" i="8"/>
  <c r="E22" i="8" s="1"/>
  <c r="E23" i="8"/>
  <c r="E24" i="8"/>
  <c r="C26" i="8"/>
  <c r="C25" i="8" s="1"/>
  <c r="D26" i="8"/>
  <c r="D25" i="8" s="1"/>
  <c r="E26" i="8"/>
  <c r="E27" i="8"/>
  <c r="E28" i="8"/>
  <c r="C29" i="8"/>
  <c r="D29" i="8"/>
  <c r="E29" i="8" s="1"/>
  <c r="E30" i="8"/>
  <c r="E31" i="8"/>
  <c r="E36" i="8"/>
  <c r="C39" i="8"/>
  <c r="E39" i="8" s="1"/>
  <c r="D39" i="8"/>
  <c r="E40" i="8"/>
  <c r="E41" i="8"/>
  <c r="E43" i="8"/>
  <c r="E44" i="8"/>
  <c r="E45" i="8"/>
  <c r="C47" i="8"/>
  <c r="C46" i="8" s="1"/>
  <c r="D47" i="8"/>
  <c r="D46" i="8" s="1"/>
  <c r="E46" i="8" s="1"/>
  <c r="E47" i="8"/>
  <c r="E48" i="8"/>
  <c r="E50" i="8"/>
  <c r="C51" i="8"/>
  <c r="D51" i="8"/>
  <c r="E51" i="8"/>
  <c r="E52" i="8"/>
  <c r="C54" i="8"/>
  <c r="D54" i="8"/>
  <c r="C62" i="8"/>
  <c r="C61" i="8" s="1"/>
  <c r="D62" i="8"/>
  <c r="D61" i="8" s="1"/>
  <c r="E61" i="8" s="1"/>
  <c r="E62" i="8"/>
  <c r="E63" i="8"/>
  <c r="E64" i="8"/>
  <c r="E65" i="8"/>
  <c r="C66" i="8"/>
  <c r="D66" i="8"/>
  <c r="E66" i="8"/>
  <c r="E68" i="8"/>
  <c r="E69" i="8"/>
  <c r="C71" i="8"/>
  <c r="D71" i="8"/>
  <c r="E71" i="8"/>
  <c r="E72" i="8"/>
  <c r="E73" i="8"/>
  <c r="E74" i="8"/>
  <c r="E75" i="8"/>
  <c r="E76" i="8"/>
  <c r="E77" i="8"/>
  <c r="C78" i="8"/>
  <c r="D78" i="8"/>
  <c r="E78" i="8"/>
  <c r="E85" i="8"/>
  <c r="C87" i="8"/>
  <c r="D87" i="8"/>
  <c r="E87" i="8"/>
  <c r="E90" i="8"/>
  <c r="E91" i="8"/>
  <c r="E92" i="8"/>
  <c r="E94" i="8"/>
  <c r="C96" i="8"/>
  <c r="C95" i="8" s="1"/>
  <c r="D96" i="8"/>
  <c r="D95" i="8" s="1"/>
  <c r="E95" i="8" s="1"/>
  <c r="E96" i="8"/>
  <c r="E100" i="8"/>
  <c r="C103" i="8"/>
  <c r="D103" i="8"/>
  <c r="C106" i="8"/>
  <c r="D106" i="8"/>
  <c r="E106" i="8" s="1"/>
  <c r="C107" i="8"/>
  <c r="D107" i="8"/>
  <c r="E107" i="8"/>
  <c r="E111" i="8"/>
  <c r="D11" i="8" l="1"/>
  <c r="E12" i="8"/>
  <c r="E25" i="8"/>
  <c r="C11" i="8"/>
  <c r="C10" i="8" s="1"/>
  <c r="E13" i="8"/>
  <c r="D10" i="8" l="1"/>
  <c r="E10" i="8" s="1"/>
  <c r="E11" i="8"/>
</calcChain>
</file>

<file path=xl/sharedStrings.xml><?xml version="1.0" encoding="utf-8"?>
<sst xmlns="http://schemas.openxmlformats.org/spreadsheetml/2006/main" count="1413" uniqueCount="211">
  <si>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</si>
  <si>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</si>
  <si>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</si>
  <si>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</si>
  <si>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</si>
  <si>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</si>
  <si>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</si>
  <si>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</si>
  <si>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</si>
  <si>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</si>
  <si>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</si>
  <si>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</si>
  <si>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</si>
  <si>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</si>
  <si>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</si>
  <si>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</si>
  <si>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</si>
  <si>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</si>
  <si>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</si>
  <si>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</si>
  <si>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</si>
  <si>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</si>
  <si>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</si>
  <si>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</si>
  <si>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</si>
  <si>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</si>
  <si>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</si>
  <si>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</si>
  <si>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</si>
  <si>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</si>
  <si>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</si>
  <si>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</si>
  <si>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</si>
  <si>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</si>
  <si>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</si>
  <si>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</si>
  <si>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</si>
  <si>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</si>
  <si>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</si>
  <si>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</si>
  <si>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</si>
  <si>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</si>
  <si>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</si>
  <si>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</si>
  <si>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</si>
  <si>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</si>
  <si>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</si>
  <si>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</si>
  <si>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</si>
  <si>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</si>
  <si>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</si>
  <si>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</si>
  <si>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</si>
  <si>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</si>
  <si>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</si>
  <si>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</si>
  <si>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</si>
  <si>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</si>
  <si>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</si>
  <si>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</si>
  <si>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</si>
  <si>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</si>
  <si>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</si>
  <si>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</si>
  <si>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</si>
  <si>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</si>
  <si>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</si>
  <si>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</si>
  <si>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</si>
  <si>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</si>
  <si>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</si>
  <si>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</si>
  <si>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</si>
  <si>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</si>
  <si>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</si>
  <si>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</si>
  <si>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</si>
  <si>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</si>
  <si>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</si>
  <si>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</si>
  <si>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</si>
  <si>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</si>
  <si>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</si>
  <si>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</si>
  <si>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</si>
  <si>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</si>
  <si>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</si>
  <si>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</si>
  <si>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</si>
  <si>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</si>
  <si>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</si>
  <si>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</si>
  <si>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</si>
  <si>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</si>
  <si>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</si>
  <si>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</si>
  <si>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</si>
  <si>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</si>
  <si>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</si>
  <si>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</si>
  <si>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</si>
  <si>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</si>
  <si>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</si>
  <si>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</si>
  <si>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</si>
  <si>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</si>
  <si>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</si>
  <si>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ŞIRNAK İLİ GENEL  BÜTÇE GELİRLERİNİN TAHSİLATI, TAHAKKUKU VE TAHSİLATIN TAHAKKUKA  ORANI (KÜMÜLATİF) HAZİRAN 2006</t>
  </si>
  <si>
    <t>ŞIRNAK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</si>
  <si>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</si>
  <si>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</si>
  <si>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</si>
  <si>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</si>
  <si>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</si>
  <si>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</si>
  <si>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</si>
  <si>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</si>
  <si>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</si>
  <si>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</si>
  <si>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</si>
  <si>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</si>
  <si>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</si>
  <si>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</si>
  <si>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</si>
  <si>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</si>
  <si>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</si>
  <si>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</si>
  <si>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</si>
  <si>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</si>
  <si>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</si>
  <si>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</si>
  <si>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</si>
  <si>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</si>
  <si>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</si>
  <si>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</si>
  <si>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</si>
  <si>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</si>
  <si>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</si>
  <si>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</si>
  <si>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</si>
  <si>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</si>
  <si>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</si>
  <si>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</si>
  <si>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</si>
  <si>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</si>
  <si>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</si>
  <si>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</si>
  <si>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</si>
  <si>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</si>
  <si>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</si>
  <si>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</si>
  <si>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</si>
  <si>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</si>
  <si>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</si>
  <si>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</si>
  <si>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</si>
  <si>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</si>
  <si>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</si>
  <si>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</si>
  <si>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</si>
  <si>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</si>
  <si>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</si>
  <si>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</si>
  <si>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</si>
  <si>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</si>
  <si>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</si>
  <si>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</si>
  <si>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</si>
  <si>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</si>
  <si>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</si>
  <si>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</si>
  <si>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</si>
  <si>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</si>
  <si>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</si>
  <si>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</si>
  <si>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</si>
  <si>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</si>
  <si>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</si>
  <si>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</si>
  <si>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</si>
  <si>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</si>
  <si>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</si>
  <si>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</si>
  <si>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</si>
  <si>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ŞIRNAK İLİ GENEL  BÜTÇE GELİRLERİNİN TAHSİLATI, TAHAKKUKU VE TAHSİLATIN TAHAKKUKA  ORANI (KÜMÜLATİF) ŞUBAT 2006</t>
  </si>
  <si>
    <t xml:space="preserve"> </t>
  </si>
  <si>
    <t xml:space="preserve">        Banka ve Sigorta Muameleleri Vergisi</t>
  </si>
  <si>
    <t xml:space="preserve">        Motorlu Taşıtlar Vergisi</t>
  </si>
  <si>
    <t>ŞIRNAK İLİ GENEL  BÜTÇE GELİRLERİNİN TAHSİLATI, TAHAKKUKU VE TAHSİLATIN TAHAKKUKA  ORANI (KÜMÜLATİF) MART 2006</t>
  </si>
  <si>
    <t>ŞIRNAK İLİ GENEL  BÜTÇE GELİRLERİNİN TAHSİLATI, TAHAKKUKU VE TAHSİLATIN TAHAKKUKA  ORANI (KÜMÜLATİF) NİSAN 2006</t>
  </si>
  <si>
    <t>ŞIRNAK İLİ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</si>
  <si>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</si>
  <si>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</si>
  <si>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</si>
  <si>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</si>
  <si>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</si>
  <si>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</si>
  <si>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ŞIRNAK İLİ GENEL  BÜTÇE GELİRLERİNİN TAHSİLATI, TAHAKKUKU VE TAHSİLATIN TAHAKKUKA  ORANI (KÜMÜLATİF) TEMMUZ 2006</t>
  </si>
  <si>
    <t>Temmuz</t>
  </si>
  <si>
    <t>ŞIRNAK İLİ GENEL  BÜTÇE GELİRLERİNİN TAHSİLATI, TAHAKKUKU VE TAHSİLATIN TAHAKKUKA  ORANI (KÜMÜLATİF) AĞUSTOS 2006</t>
  </si>
  <si>
    <t>Ağustos</t>
  </si>
  <si>
    <t>ŞIRNAK İLİ GENEL  BÜTÇE GELİRLERİNİN TAHSİLATI, TAHAKKUKU VE TAHSİLATIN TAHAKKUKA  ORANI (KÜMÜLATİF) EYLÜL 2006</t>
  </si>
  <si>
    <t>Eylül</t>
  </si>
  <si>
    <t xml:space="preserve">        Motorlu Taşıtlar (II)</t>
  </si>
  <si>
    <t>ŞIRNAK İLİ GENEL  BÜTÇE GELİRLERİNİN TAHSİLATI, TAHAKKUKU VE TAHSİLATIN TAHAKKUKA  ORANI (KÜMÜLATİF) EKİM 2006</t>
  </si>
  <si>
    <t>Ekim</t>
  </si>
  <si>
    <t>ŞIRNAK İLİ GENEL  BÜTÇE GELİRLERİNİN TAHSİLATI, TAHAKKUKU VE TAHSİLATIN TAHAKKUKA  ORANI (KÜMÜLATİF) KASIM 2006</t>
  </si>
  <si>
    <t>Kasım</t>
  </si>
  <si>
    <t>ŞIRNAK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</si>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</sst>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6">
    <xf numFmtId="0" fontId="0" fillId="0" borderId="0" xfId="0"/>
    <xf numFmtId="0" fontId="4" fillId="0" borderId="0" xfId="2" applyFont="1" applyAlignment="1">
      <alignment horizontal="centerContinuous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4" fillId="0" borderId="0" xfId="2" applyFont="1" applyAlignment="1">
      <alignment vertical="center"/>
    </xf>
    <xf numFmtId="4" fontId="4" fillId="0" borderId="0" xfId="2" applyNumberFormat="1" applyFont="1" applyAlignment="1">
      <alignment vertical="center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173" fontId="5" fillId="0" borderId="4" xfId="2" applyNumberFormat="1" applyFont="1" applyFill="1" applyBorder="1"/>
    <xf numFmtId="3" fontId="10" fillId="0" borderId="4" xfId="0" applyNumberFormat="1" applyFont="1" applyBorder="1"/>
    <xf numFmtId="3" fontId="5" fillId="0" borderId="4" xfId="2" applyNumberFormat="1" applyFont="1" applyFill="1" applyBorder="1" applyAlignment="1"/>
    <xf numFmtId="3" fontId="4" fillId="0" borderId="4" xfId="2" applyNumberFormat="1" applyFont="1" applyBorder="1"/>
    <xf numFmtId="3" fontId="5" fillId="0" borderId="4" xfId="2" applyNumberFormat="1" applyFont="1" applyBorder="1"/>
    <xf numFmtId="0" fontId="10" fillId="0" borderId="4" xfId="0" applyFont="1" applyBorder="1"/>
  </cellXfs>
  <cellStyles count="6">
    <cellStyle name="Hyperlink" xfId="1" builtinId="8"/>
    <cellStyle name="Normal" xfId="0" builtinId="0"/>
    <cellStyle name="Normal_genel_gelir_det3" xfId="2" xr:uid="{88382321-2EED-4D74-BC2D-B0B62F630448}"/>
    <cellStyle name="Normal_genelgelirtahk_tahs" xfId="3" xr:uid="{7937B584-0923-42A1-9695-7F1C593AED68}"/>
    <cellStyle name="Virgül [0]_29dan32ye" xfId="4" xr:uid="{DA98A780-2B40-49FB-A2C7-A15D116C6401}"/>
    <cellStyle name="Virgül_29dan32ye" xfId="5" xr:uid="{3EFE758E-B924-4E97-99CB-3ACC91705E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0F0CC-85E7-4BB7-80E2-A0DE3ED13C74}"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6.25" customHeight="1" thickBot="1" x14ac:dyDescent="0.25"/>
    <row r="2" spans="2:7" s="2" customFormat="1" ht="24.75" customHeight="1" thickBot="1" x14ac:dyDescent="0.3">
      <c r="B2" s="15" t="s">
        <v>208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136746</v>
      </c>
      <c r="D10" s="27">
        <v>77219</v>
      </c>
      <c r="E10" s="28">
        <v>56.468927793134718</v>
      </c>
    </row>
    <row r="11" spans="2:7" s="5" customFormat="1" ht="15.75" customHeight="1" x14ac:dyDescent="0.2">
      <c r="B11" s="26" t="s">
        <v>5</v>
      </c>
      <c r="C11" s="27">
        <v>86281</v>
      </c>
      <c r="D11" s="27">
        <v>53943</v>
      </c>
      <c r="E11" s="29">
        <v>62.520137689641984</v>
      </c>
    </row>
    <row r="12" spans="2:7" s="5" customFormat="1" ht="15.75" customHeight="1" x14ac:dyDescent="0.2">
      <c r="B12" s="26" t="s">
        <v>6</v>
      </c>
      <c r="C12" s="27">
        <v>35371</v>
      </c>
      <c r="D12" s="27">
        <v>24991</v>
      </c>
      <c r="E12" s="29">
        <v>70.653925532215652</v>
      </c>
      <c r="G12" s="6"/>
    </row>
    <row r="13" spans="2:7" s="5" customFormat="1" ht="15.75" customHeight="1" x14ac:dyDescent="0.2">
      <c r="B13" s="26" t="s">
        <v>7</v>
      </c>
      <c r="C13" s="27">
        <v>30972</v>
      </c>
      <c r="D13" s="27">
        <v>22339</v>
      </c>
      <c r="E13" s="29">
        <v>72.126436781609186</v>
      </c>
    </row>
    <row r="14" spans="2:7" ht="15.75" customHeight="1" x14ac:dyDescent="0.2">
      <c r="B14" s="30" t="s">
        <v>8</v>
      </c>
      <c r="C14" s="31">
        <v>2488</v>
      </c>
      <c r="D14" s="31">
        <v>-305</v>
      </c>
      <c r="E14" s="32">
        <v>-12.258842443729904</v>
      </c>
    </row>
    <row r="15" spans="2:7" ht="15.75" customHeight="1" x14ac:dyDescent="0.2">
      <c r="B15" s="30" t="s">
        <v>9</v>
      </c>
      <c r="C15" s="31">
        <v>245</v>
      </c>
      <c r="D15" s="31">
        <v>155</v>
      </c>
      <c r="E15" s="32">
        <v>63.265306122448983</v>
      </c>
    </row>
    <row r="16" spans="2:7" ht="15.75" customHeight="1" x14ac:dyDescent="0.2">
      <c r="B16" s="30" t="s">
        <v>10</v>
      </c>
      <c r="C16" s="31">
        <v>26547</v>
      </c>
      <c r="D16" s="31">
        <v>21805</v>
      </c>
      <c r="E16" s="32">
        <v>82.137341319169778</v>
      </c>
    </row>
    <row r="17" spans="2:5" ht="15.75" customHeight="1" x14ac:dyDescent="0.2">
      <c r="B17" s="30" t="s">
        <v>11</v>
      </c>
      <c r="C17" s="31">
        <v>1692</v>
      </c>
      <c r="D17" s="31">
        <v>684</v>
      </c>
      <c r="E17" s="32">
        <v>40.425531914893611</v>
      </c>
    </row>
    <row r="18" spans="2:5" s="5" customFormat="1" ht="15.75" customHeight="1" x14ac:dyDescent="0.2">
      <c r="B18" s="26" t="s">
        <v>12</v>
      </c>
      <c r="C18" s="27">
        <v>4399</v>
      </c>
      <c r="D18" s="27">
        <v>2652</v>
      </c>
      <c r="E18" s="29">
        <v>60.286428733803135</v>
      </c>
    </row>
    <row r="19" spans="2:5" ht="15.75" customHeight="1" x14ac:dyDescent="0.2">
      <c r="B19" s="30" t="s">
        <v>13</v>
      </c>
      <c r="C19" s="31">
        <v>1175</v>
      </c>
      <c r="D19" s="31">
        <v>360</v>
      </c>
      <c r="E19" s="32">
        <v>30.638297872340424</v>
      </c>
    </row>
    <row r="20" spans="2:5" ht="15.75" customHeight="1" x14ac:dyDescent="0.2">
      <c r="B20" s="30" t="s">
        <v>14</v>
      </c>
      <c r="C20" s="31">
        <v>12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3212</v>
      </c>
      <c r="D21" s="31">
        <v>2292</v>
      </c>
      <c r="E21" s="32">
        <v>71.3574097135741</v>
      </c>
    </row>
    <row r="22" spans="2:5" s="4" customFormat="1" ht="15.75" customHeight="1" x14ac:dyDescent="0.2">
      <c r="B22" s="26" t="s">
        <v>16</v>
      </c>
      <c r="C22" s="27">
        <v>23270</v>
      </c>
      <c r="D22" s="27">
        <v>10105</v>
      </c>
      <c r="E22" s="28">
        <v>43.425010743446499</v>
      </c>
    </row>
    <row r="23" spans="2:5" s="8" customFormat="1" ht="15.75" customHeight="1" x14ac:dyDescent="0.2">
      <c r="B23" s="30" t="s">
        <v>17</v>
      </c>
      <c r="C23" s="31">
        <v>13</v>
      </c>
      <c r="D23" s="31">
        <v>6</v>
      </c>
      <c r="E23" s="33">
        <v>46.153846153846153</v>
      </c>
    </row>
    <row r="24" spans="2:5" s="8" customFormat="1" ht="15.75" customHeight="1" x14ac:dyDescent="0.2">
      <c r="B24" s="30" t="s">
        <v>18</v>
      </c>
      <c r="C24" s="31">
        <v>23257</v>
      </c>
      <c r="D24" s="31">
        <v>10099</v>
      </c>
      <c r="E24" s="33">
        <v>43.423485402244488</v>
      </c>
    </row>
    <row r="25" spans="2:5" s="4" customFormat="1" ht="15.75" customHeight="1" x14ac:dyDescent="0.2">
      <c r="B25" s="26" t="s">
        <v>19</v>
      </c>
      <c r="C25" s="27">
        <v>4870</v>
      </c>
      <c r="D25" s="27">
        <v>1132</v>
      </c>
      <c r="E25" s="28">
        <v>23.244353182751539</v>
      </c>
    </row>
    <row r="26" spans="2:5" s="4" customFormat="1" ht="15.75" customHeight="1" x14ac:dyDescent="0.2">
      <c r="B26" s="26" t="s">
        <v>20</v>
      </c>
      <c r="C26" s="27">
        <v>-2704</v>
      </c>
      <c r="D26" s="27">
        <v>-5929</v>
      </c>
      <c r="E26" s="28">
        <v>219.26775147928996</v>
      </c>
    </row>
    <row r="27" spans="2:5" s="8" customFormat="1" ht="15.75" customHeight="1" x14ac:dyDescent="0.2">
      <c r="B27" s="30" t="s">
        <v>21</v>
      </c>
      <c r="C27" s="31">
        <v>-4200</v>
      </c>
      <c r="D27" s="31">
        <v>-7410</v>
      </c>
      <c r="E27" s="33">
        <v>176.42857142857142</v>
      </c>
    </row>
    <row r="28" spans="2:5" s="8" customFormat="1" ht="15.75" customHeight="1" x14ac:dyDescent="0.2">
      <c r="B28" s="30" t="s">
        <v>22</v>
      </c>
      <c r="C28" s="31">
        <v>1496</v>
      </c>
      <c r="D28" s="31">
        <v>1481</v>
      </c>
      <c r="E28" s="33">
        <v>98.997326203208559</v>
      </c>
    </row>
    <row r="29" spans="2:5" s="4" customFormat="1" ht="15.75" customHeight="1" x14ac:dyDescent="0.2">
      <c r="B29" s="26" t="s">
        <v>23</v>
      </c>
      <c r="C29" s="27">
        <v>5945</v>
      </c>
      <c r="D29" s="27">
        <v>5677</v>
      </c>
      <c r="E29" s="28">
        <v>95.492010092514718</v>
      </c>
    </row>
    <row r="30" spans="2:5" s="8" customFormat="1" ht="15.75" customHeight="1" x14ac:dyDescent="0.2">
      <c r="B30" s="30" t="s">
        <v>24</v>
      </c>
      <c r="C30" s="31">
        <v>2767</v>
      </c>
      <c r="D30" s="31">
        <v>2767</v>
      </c>
      <c r="E30" s="33">
        <v>100</v>
      </c>
    </row>
    <row r="31" spans="2:5" s="8" customFormat="1" ht="15.75" customHeight="1" x14ac:dyDescent="0.2">
      <c r="B31" s="30" t="s">
        <v>203</v>
      </c>
      <c r="C31" s="31">
        <v>3178</v>
      </c>
      <c r="D31" s="31">
        <v>2910</v>
      </c>
      <c r="E31" s="33">
        <v>91.567023285084957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1629</v>
      </c>
      <c r="D36" s="27">
        <v>1384</v>
      </c>
      <c r="E36" s="29">
        <v>84.960098219766735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132</v>
      </c>
      <c r="D39" s="27">
        <v>132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103</v>
      </c>
      <c r="D40" s="31">
        <v>103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29</v>
      </c>
      <c r="D41" s="31">
        <v>29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10888</v>
      </c>
      <c r="D43" s="27">
        <v>7249</v>
      </c>
      <c r="E43" s="28">
        <v>66.577883908890527</v>
      </c>
    </row>
    <row r="44" spans="2:5" s="4" customFormat="1" ht="15.75" customHeight="1" x14ac:dyDescent="0.2">
      <c r="B44" s="26" t="s">
        <v>38</v>
      </c>
      <c r="C44" s="27">
        <v>10758</v>
      </c>
      <c r="D44" s="27">
        <v>10274</v>
      </c>
      <c r="E44" s="28">
        <v>95.501022494887522</v>
      </c>
    </row>
    <row r="45" spans="2:5" s="4" customFormat="1" ht="15.75" customHeight="1" x14ac:dyDescent="0.2">
      <c r="B45" s="26" t="s">
        <v>39</v>
      </c>
      <c r="C45" s="27">
        <v>992</v>
      </c>
      <c r="D45" s="27">
        <v>60</v>
      </c>
      <c r="E45" s="28">
        <v>6.0483870967741939</v>
      </c>
    </row>
    <row r="46" spans="2:5" s="4" customFormat="1" ht="15.75" customHeight="1" x14ac:dyDescent="0.2">
      <c r="B46" s="26" t="s">
        <v>40</v>
      </c>
      <c r="C46" s="27">
        <v>49952</v>
      </c>
      <c r="D46" s="27">
        <v>22763</v>
      </c>
      <c r="E46" s="28">
        <v>45.569746957078792</v>
      </c>
    </row>
    <row r="47" spans="2:5" s="4" customFormat="1" ht="15.75" customHeight="1" x14ac:dyDescent="0.2">
      <c r="B47" s="26" t="s">
        <v>41</v>
      </c>
      <c r="C47" s="27">
        <v>2312</v>
      </c>
      <c r="D47" s="27">
        <v>2312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2284</v>
      </c>
      <c r="D48" s="31">
        <v>2284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28</v>
      </c>
      <c r="D50" s="31">
        <v>28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7</v>
      </c>
      <c r="D51" s="27">
        <v>7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7</v>
      </c>
      <c r="D52" s="27">
        <v>7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4673</v>
      </c>
      <c r="D60" s="27">
        <v>2443</v>
      </c>
      <c r="E60" s="28">
        <v>52.279049860903058</v>
      </c>
    </row>
    <row r="61" spans="2:5" s="4" customFormat="1" ht="15.75" customHeight="1" x14ac:dyDescent="0.2">
      <c r="B61" s="26" t="s">
        <v>56</v>
      </c>
      <c r="C61" s="27">
        <v>1998</v>
      </c>
      <c r="D61" s="27">
        <v>1968</v>
      </c>
      <c r="E61" s="28">
        <v>98.498498498498492</v>
      </c>
    </row>
    <row r="62" spans="2:5" s="8" customFormat="1" ht="15.75" customHeight="1" x14ac:dyDescent="0.2">
      <c r="B62" s="30" t="s">
        <v>57</v>
      </c>
      <c r="C62" s="31">
        <v>1812</v>
      </c>
      <c r="D62" s="31">
        <v>1812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118</v>
      </c>
      <c r="D63" s="31">
        <v>88</v>
      </c>
      <c r="E63" s="33">
        <v>74.576271186440678</v>
      </c>
    </row>
    <row r="64" spans="2:5" s="8" customFormat="1" ht="15.75" customHeight="1" x14ac:dyDescent="0.2">
      <c r="B64" s="30" t="s">
        <v>59</v>
      </c>
      <c r="C64" s="31">
        <v>68</v>
      </c>
      <c r="D64" s="31">
        <v>68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2675</v>
      </c>
      <c r="D65" s="27">
        <v>475</v>
      </c>
      <c r="E65" s="28">
        <v>17.75700934579439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2652</v>
      </c>
      <c r="D67" s="31">
        <v>458</v>
      </c>
      <c r="E67" s="33">
        <v>17.26998491704374</v>
      </c>
    </row>
    <row r="68" spans="2:5" s="8" customFormat="1" ht="15.75" customHeight="1" x14ac:dyDescent="0.2">
      <c r="B68" s="30" t="s">
        <v>63</v>
      </c>
      <c r="C68" s="31">
        <v>23</v>
      </c>
      <c r="D68" s="31">
        <v>17</v>
      </c>
      <c r="E68" s="33">
        <v>73.91304347826086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32920</v>
      </c>
      <c r="D70" s="27">
        <v>8755</v>
      </c>
      <c r="E70" s="28">
        <v>26.594775212636694</v>
      </c>
    </row>
    <row r="71" spans="2:5" s="8" customFormat="1" ht="15.75" customHeight="1" x14ac:dyDescent="0.2">
      <c r="B71" s="34" t="s">
        <v>66</v>
      </c>
      <c r="C71" s="35">
        <v>2655</v>
      </c>
      <c r="D71" s="35">
        <v>2469</v>
      </c>
      <c r="E71" s="33">
        <v>92.994350282485868</v>
      </c>
    </row>
    <row r="72" spans="2:5" s="8" customFormat="1" ht="15.75" customHeight="1" x14ac:dyDescent="0.2">
      <c r="B72" s="34" t="s">
        <v>67</v>
      </c>
      <c r="C72" s="35">
        <v>2339</v>
      </c>
      <c r="D72" s="35">
        <v>1895</v>
      </c>
      <c r="E72" s="33"/>
    </row>
    <row r="73" spans="2:5" s="8" customFormat="1" ht="15.75" customHeight="1" x14ac:dyDescent="0.2">
      <c r="B73" s="34" t="s">
        <v>68</v>
      </c>
      <c r="C73" s="35">
        <v>1598</v>
      </c>
      <c r="D73" s="35">
        <v>656</v>
      </c>
      <c r="E73" s="33">
        <v>41.051314142678343</v>
      </c>
    </row>
    <row r="74" spans="2:5" s="8" customFormat="1" ht="15.75" customHeight="1" x14ac:dyDescent="0.2">
      <c r="B74" s="34" t="s">
        <v>69</v>
      </c>
      <c r="C74" s="35">
        <v>15164</v>
      </c>
      <c r="D74" s="35">
        <v>602</v>
      </c>
      <c r="E74" s="33">
        <v>3.9699287786863624</v>
      </c>
    </row>
    <row r="75" spans="2:5" s="8" customFormat="1" ht="15.75" customHeight="1" x14ac:dyDescent="0.2">
      <c r="B75" s="34" t="s">
        <v>70</v>
      </c>
      <c r="C75" s="35">
        <v>9316</v>
      </c>
      <c r="D75" s="35">
        <v>2275</v>
      </c>
      <c r="E75" s="33">
        <v>24.420352082438814</v>
      </c>
    </row>
    <row r="76" spans="2:5" s="8" customFormat="1" ht="15.75" customHeight="1" x14ac:dyDescent="0.2">
      <c r="B76" s="34" t="s">
        <v>71</v>
      </c>
      <c r="C76" s="35">
        <v>1848</v>
      </c>
      <c r="D76" s="35">
        <v>858</v>
      </c>
      <c r="E76" s="33">
        <v>46.428571428571431</v>
      </c>
    </row>
    <row r="77" spans="2:5" s="5" customFormat="1" ht="15.75" customHeight="1" x14ac:dyDescent="0.2">
      <c r="B77" s="26" t="s">
        <v>72</v>
      </c>
      <c r="C77" s="27">
        <v>106</v>
      </c>
      <c r="D77" s="27">
        <v>0</v>
      </c>
      <c r="E77" s="28">
        <v>0</v>
      </c>
    </row>
    <row r="78" spans="2:5" ht="15.75" customHeight="1" x14ac:dyDescent="0.2">
      <c r="B78" s="30" t="s">
        <v>73</v>
      </c>
      <c r="C78" s="31">
        <v>0</v>
      </c>
      <c r="D78" s="31">
        <v>0</v>
      </c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/>
      <c r="D80" s="31"/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>
        <v>106</v>
      </c>
      <c r="D84" s="31">
        <v>0</v>
      </c>
      <c r="E84" s="33">
        <v>0</v>
      </c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9934</v>
      </c>
      <c r="D86" s="27">
        <v>9246</v>
      </c>
      <c r="E86" s="28">
        <v>93.074290316086177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118</v>
      </c>
      <c r="D89" s="31">
        <v>118</v>
      </c>
      <c r="E89" s="33">
        <v>100</v>
      </c>
    </row>
    <row r="90" spans="2:5" ht="15.75" customHeight="1" x14ac:dyDescent="0.2">
      <c r="B90" s="30" t="s">
        <v>85</v>
      </c>
      <c r="C90" s="31">
        <v>2094</v>
      </c>
      <c r="D90" s="31">
        <v>1966</v>
      </c>
      <c r="E90" s="33">
        <v>93.887297039159506</v>
      </c>
    </row>
    <row r="91" spans="2:5" ht="15.75" customHeight="1" x14ac:dyDescent="0.2">
      <c r="B91" s="30" t="s">
        <v>86</v>
      </c>
      <c r="C91" s="31">
        <v>101</v>
      </c>
      <c r="D91" s="31">
        <v>-61</v>
      </c>
      <c r="E91" s="33">
        <v>-60.396039603960396</v>
      </c>
    </row>
    <row r="92" spans="2:5" ht="15.75" customHeight="1" x14ac:dyDescent="0.2">
      <c r="B92" s="30" t="s">
        <v>87</v>
      </c>
      <c r="C92" s="31"/>
      <c r="D92" s="31"/>
      <c r="E92" s="33"/>
    </row>
    <row r="93" spans="2:5" ht="15.75" customHeight="1" x14ac:dyDescent="0.2">
      <c r="B93" s="30" t="s">
        <v>88</v>
      </c>
      <c r="C93" s="31">
        <v>7621</v>
      </c>
      <c r="D93" s="31">
        <v>7223</v>
      </c>
      <c r="E93" s="33">
        <v>94.77758824301273</v>
      </c>
    </row>
    <row r="94" spans="2:5" s="5" customFormat="1" ht="15.75" customHeight="1" x14ac:dyDescent="0.2">
      <c r="B94" s="26" t="s">
        <v>89</v>
      </c>
      <c r="C94" s="27">
        <v>513</v>
      </c>
      <c r="D94" s="27">
        <v>513</v>
      </c>
      <c r="E94" s="37">
        <v>100</v>
      </c>
    </row>
    <row r="95" spans="2:5" s="5" customFormat="1" ht="15.75" customHeight="1" x14ac:dyDescent="0.2">
      <c r="B95" s="26" t="s">
        <v>90</v>
      </c>
      <c r="C95" s="27">
        <v>451</v>
      </c>
      <c r="D95" s="27">
        <v>451</v>
      </c>
      <c r="E95" s="37">
        <v>100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134</v>
      </c>
      <c r="D99" s="31">
        <v>134</v>
      </c>
      <c r="E99" s="38">
        <v>100</v>
      </c>
    </row>
    <row r="100" spans="2:5" ht="15.75" customHeight="1" x14ac:dyDescent="0.2">
      <c r="B100" s="30" t="s">
        <v>95</v>
      </c>
      <c r="C100" s="31">
        <v>317</v>
      </c>
      <c r="D100" s="31">
        <v>317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62</v>
      </c>
      <c r="D101" s="27">
        <v>62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>
        <v>0</v>
      </c>
      <c r="D108" s="31">
        <v>0</v>
      </c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  <row r="112" spans="2:5" x14ac:dyDescent="0.2">
      <c r="B112" s="5" t="s">
        <v>210</v>
      </c>
    </row>
  </sheetData>
  <phoneticPr fontId="0" type="noConversion"/>
  <hyperlinks>
    <hyperlink ref="C4" location="Ocak!A1" display="Ocak" xr:uid="{35133D34-80E2-4E9D-A972-341A64D24E3F}"/>
    <hyperlink ref="D4" location="Şubat!A1" display="Şubat" xr:uid="{904F72BA-1F53-4003-9167-2912FEC4CAB3}"/>
    <hyperlink ref="E4" location="Mart!A1" display="Mart" xr:uid="{650FD06C-970B-41D3-A872-32D4C050546A}"/>
    <hyperlink ref="C5" location="Nisan!A1" display="Nisan" xr:uid="{43B3FF7B-B0E8-43D1-809A-120A4DEFDCF9}"/>
    <hyperlink ref="D5" location="Mayıs!A1" display="Mayıs" xr:uid="{254C23D8-A96B-4817-81B7-E4A3D0737DAB}"/>
    <hyperlink ref="E5" location="Haziran!A1" display="Haziran" xr:uid="{1AD95BED-A998-49FB-A8FB-8FD7DF6B7415}"/>
    <hyperlink ref="C6" location="Temmuz!A1" display="Temmuz" xr:uid="{A1F79A8F-4E77-4AB4-BCFC-705464846907}"/>
    <hyperlink ref="D6" location="Ağustos!A1" display="Ağustos" xr:uid="{92A2608D-0BE6-4DD7-8192-8D6423E09002}"/>
    <hyperlink ref="E6" location="Eylül!A1" display="Eylül" xr:uid="{8E781D6D-46C6-4C68-9BD3-C6C5D4F1503B}"/>
    <hyperlink ref="C7" location="Ekim!A1" display="Ekim" xr:uid="{748723C9-B771-4729-BB12-48840D86C2CA}"/>
    <hyperlink ref="D7" location="Kasım!A1" display="Kasım" xr:uid="{A722407E-51CE-4242-BB01-CD214512592B}"/>
    <hyperlink ref="E7" location="Aralık!A1" display="Aralık" xr:uid="{7CFDCA53-11EE-44B3-96E4-FB90C378479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E2BD6-786B-4163-B33A-F9003F88C5E1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6.25" customHeight="1" thickBot="1" x14ac:dyDescent="0.25"/>
    <row r="2" spans="2:7" s="2" customFormat="1" ht="24.75" customHeight="1" thickBot="1" x14ac:dyDescent="0.3">
      <c r="B2" s="15" t="s">
        <v>188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82477</v>
      </c>
      <c r="D10" s="27">
        <v>19437</v>
      </c>
      <c r="E10" s="28">
        <v>23.566570074081259</v>
      </c>
    </row>
    <row r="11" spans="2:7" s="5" customFormat="1" ht="15.75" customHeight="1" x14ac:dyDescent="0.2">
      <c r="B11" s="26" t="s">
        <v>5</v>
      </c>
      <c r="C11" s="27">
        <v>51125</v>
      </c>
      <c r="D11" s="27">
        <v>13655</v>
      </c>
      <c r="E11" s="29">
        <v>26.709046454767726</v>
      </c>
    </row>
    <row r="12" spans="2:7" s="5" customFormat="1" ht="15.75" customHeight="1" x14ac:dyDescent="0.2">
      <c r="B12" s="26" t="s">
        <v>6</v>
      </c>
      <c r="C12" s="27">
        <v>15440</v>
      </c>
      <c r="D12" s="27">
        <v>5458</v>
      </c>
      <c r="E12" s="29">
        <v>35.34974093264249</v>
      </c>
      <c r="G12" s="6"/>
    </row>
    <row r="13" spans="2:7" s="5" customFormat="1" ht="15.75" customHeight="1" x14ac:dyDescent="0.2">
      <c r="B13" s="26" t="s">
        <v>7</v>
      </c>
      <c r="C13" s="27">
        <v>12729</v>
      </c>
      <c r="D13" s="27">
        <v>4295</v>
      </c>
      <c r="E13" s="29">
        <v>33.741849320449369</v>
      </c>
    </row>
    <row r="14" spans="2:7" ht="15.75" customHeight="1" x14ac:dyDescent="0.2">
      <c r="B14" s="30" t="s">
        <v>8</v>
      </c>
      <c r="C14" s="31">
        <v>3334</v>
      </c>
      <c r="D14" s="31">
        <v>263</v>
      </c>
      <c r="E14" s="32">
        <v>7.8884223155368929</v>
      </c>
    </row>
    <row r="15" spans="2:7" ht="15.75" customHeight="1" x14ac:dyDescent="0.2">
      <c r="B15" s="30" t="s">
        <v>9</v>
      </c>
      <c r="C15" s="31">
        <v>234</v>
      </c>
      <c r="D15" s="31">
        <v>99</v>
      </c>
      <c r="E15" s="32">
        <v>42.307692307692307</v>
      </c>
    </row>
    <row r="16" spans="2:7" ht="15.75" customHeight="1" x14ac:dyDescent="0.2">
      <c r="B16" s="30" t="s">
        <v>10</v>
      </c>
      <c r="C16" s="31">
        <v>7720</v>
      </c>
      <c r="D16" s="31">
        <v>3646</v>
      </c>
      <c r="E16" s="32">
        <v>47.2279792746114</v>
      </c>
    </row>
    <row r="17" spans="2:5" ht="15.75" customHeight="1" x14ac:dyDescent="0.2">
      <c r="B17" s="30" t="s">
        <v>11</v>
      </c>
      <c r="C17" s="31">
        <v>1441</v>
      </c>
      <c r="D17" s="31">
        <v>287</v>
      </c>
      <c r="E17" s="32">
        <v>19.916724496877169</v>
      </c>
    </row>
    <row r="18" spans="2:5" s="5" customFormat="1" ht="15.75" customHeight="1" x14ac:dyDescent="0.2">
      <c r="B18" s="26" t="s">
        <v>12</v>
      </c>
      <c r="C18" s="27">
        <v>2711</v>
      </c>
      <c r="D18" s="27">
        <v>1163</v>
      </c>
      <c r="E18" s="29">
        <v>42.899299151604573</v>
      </c>
    </row>
    <row r="19" spans="2:5" ht="15.75" customHeight="1" x14ac:dyDescent="0.2">
      <c r="B19" s="30" t="s">
        <v>13</v>
      </c>
      <c r="C19" s="31">
        <v>608</v>
      </c>
      <c r="D19" s="31">
        <v>15</v>
      </c>
      <c r="E19" s="32">
        <v>2.4671052631578947</v>
      </c>
    </row>
    <row r="20" spans="2:5" ht="15.75" customHeight="1" x14ac:dyDescent="0.2">
      <c r="B20" s="30" t="s">
        <v>14</v>
      </c>
      <c r="C20" s="31">
        <v>12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2091</v>
      </c>
      <c r="D21" s="31">
        <v>1148</v>
      </c>
      <c r="E21" s="32">
        <v>54.901960784313729</v>
      </c>
    </row>
    <row r="22" spans="2:5" s="4" customFormat="1" ht="15.75" customHeight="1" x14ac:dyDescent="0.2">
      <c r="B22" s="26" t="s">
        <v>16</v>
      </c>
      <c r="C22" s="27">
        <v>23233</v>
      </c>
      <c r="D22" s="27">
        <v>4323</v>
      </c>
      <c r="E22" s="28">
        <v>18.607153617698962</v>
      </c>
    </row>
    <row r="23" spans="2:5" s="8" customFormat="1" ht="15.75" customHeight="1" x14ac:dyDescent="0.2">
      <c r="B23" s="30" t="s">
        <v>17</v>
      </c>
      <c r="C23" s="31">
        <v>10</v>
      </c>
      <c r="D23" s="31">
        <v>0</v>
      </c>
      <c r="E23" s="33">
        <v>0</v>
      </c>
    </row>
    <row r="24" spans="2:5" s="8" customFormat="1" ht="15.75" customHeight="1" x14ac:dyDescent="0.2">
      <c r="B24" s="30" t="s">
        <v>18</v>
      </c>
      <c r="C24" s="31">
        <v>23223</v>
      </c>
      <c r="D24" s="31">
        <v>4323</v>
      </c>
      <c r="E24" s="33">
        <v>18.615165999224907</v>
      </c>
    </row>
    <row r="25" spans="2:5" s="4" customFormat="1" ht="15.75" customHeight="1" x14ac:dyDescent="0.2">
      <c r="B25" s="26" t="s">
        <v>19</v>
      </c>
      <c r="C25" s="27">
        <v>4137</v>
      </c>
      <c r="D25" s="27">
        <v>249</v>
      </c>
      <c r="E25" s="28">
        <v>6.0188542422044957</v>
      </c>
    </row>
    <row r="26" spans="2:5" s="4" customFormat="1" ht="15.75" customHeight="1" x14ac:dyDescent="0.2">
      <c r="B26" s="26" t="s">
        <v>20</v>
      </c>
      <c r="C26" s="27">
        <v>2416</v>
      </c>
      <c r="D26" s="27">
        <v>-1072</v>
      </c>
      <c r="E26" s="28">
        <v>-44.370860927152314</v>
      </c>
    </row>
    <row r="27" spans="2:5" s="8" customFormat="1" ht="15.75" customHeight="1" x14ac:dyDescent="0.2">
      <c r="B27" s="30" t="s">
        <v>21</v>
      </c>
      <c r="C27" s="31">
        <v>1219</v>
      </c>
      <c r="D27" s="31">
        <v>-1737</v>
      </c>
      <c r="E27" s="33">
        <v>-142.4938474159147</v>
      </c>
    </row>
    <row r="28" spans="2:5" s="8" customFormat="1" ht="15.75" customHeight="1" x14ac:dyDescent="0.2">
      <c r="B28" s="30" t="s">
        <v>22</v>
      </c>
      <c r="C28" s="31">
        <v>1197</v>
      </c>
      <c r="D28" s="31">
        <v>665</v>
      </c>
      <c r="E28" s="33">
        <v>55.555555555555557</v>
      </c>
    </row>
    <row r="29" spans="2:5" s="4" customFormat="1" ht="15.75" customHeight="1" x14ac:dyDescent="0.2">
      <c r="B29" s="26" t="s">
        <v>23</v>
      </c>
      <c r="C29" s="27">
        <v>1143</v>
      </c>
      <c r="D29" s="27">
        <v>1025</v>
      </c>
      <c r="E29" s="28">
        <v>89.676290463692041</v>
      </c>
    </row>
    <row r="30" spans="2:5" s="8" customFormat="1" ht="15.75" customHeight="1" x14ac:dyDescent="0.2">
      <c r="B30" s="30" t="s">
        <v>24</v>
      </c>
      <c r="C30" s="31">
        <v>11</v>
      </c>
      <c r="D30" s="31">
        <v>11</v>
      </c>
      <c r="E30" s="33">
        <v>100</v>
      </c>
    </row>
    <row r="31" spans="2:5" s="8" customFormat="1" ht="15.75" customHeight="1" x14ac:dyDescent="0.2">
      <c r="B31" s="30" t="s">
        <v>25</v>
      </c>
      <c r="C31" s="31">
        <v>1132</v>
      </c>
      <c r="D31" s="31">
        <v>1014</v>
      </c>
      <c r="E31" s="33">
        <v>89.57597173144876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578</v>
      </c>
      <c r="D36" s="27">
        <v>296</v>
      </c>
      <c r="E36" s="29">
        <v>51.211072664359861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9</v>
      </c>
      <c r="D39" s="27">
        <v>9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2</v>
      </c>
      <c r="D40" s="31">
        <v>2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7</v>
      </c>
      <c r="D41" s="31">
        <v>7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4552</v>
      </c>
      <c r="D43" s="27">
        <v>1243</v>
      </c>
      <c r="E43" s="28">
        <v>27.306678383128297</v>
      </c>
    </row>
    <row r="44" spans="2:5" s="4" customFormat="1" ht="15.75" customHeight="1" x14ac:dyDescent="0.2">
      <c r="B44" s="26" t="s">
        <v>38</v>
      </c>
      <c r="C44" s="27">
        <v>2764</v>
      </c>
      <c r="D44" s="27">
        <v>2348</v>
      </c>
      <c r="E44" s="28">
        <v>84.949348769898705</v>
      </c>
    </row>
    <row r="45" spans="2:5" s="4" customFormat="1" ht="15.75" customHeight="1" x14ac:dyDescent="0.2">
      <c r="B45" s="26" t="s">
        <v>39</v>
      </c>
      <c r="C45" s="27">
        <v>990</v>
      </c>
      <c r="D45" s="27">
        <v>25</v>
      </c>
      <c r="E45" s="28">
        <v>2.5252525252525251</v>
      </c>
    </row>
    <row r="46" spans="2:5" s="4" customFormat="1" ht="15.75" customHeight="1" x14ac:dyDescent="0.2">
      <c r="B46" s="26" t="s">
        <v>40</v>
      </c>
      <c r="C46" s="27">
        <v>30705</v>
      </c>
      <c r="D46" s="27">
        <v>5135</v>
      </c>
      <c r="E46" s="28">
        <v>16.723660641589319</v>
      </c>
    </row>
    <row r="47" spans="2:5" s="4" customFormat="1" ht="15.75" customHeight="1" x14ac:dyDescent="0.2">
      <c r="B47" s="26" t="s">
        <v>41</v>
      </c>
      <c r="C47" s="27">
        <v>430</v>
      </c>
      <c r="D47" s="27">
        <v>777</v>
      </c>
      <c r="E47" s="28">
        <v>180.69767441860463</v>
      </c>
    </row>
    <row r="48" spans="2:5" s="8" customFormat="1" ht="15.75" customHeight="1" x14ac:dyDescent="0.2">
      <c r="B48" s="30" t="s">
        <v>42</v>
      </c>
      <c r="C48" s="31">
        <v>429</v>
      </c>
      <c r="D48" s="31">
        <v>776</v>
      </c>
      <c r="E48" s="33">
        <v>180.88578088578089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1</v>
      </c>
      <c r="D50" s="31">
        <v>1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1</v>
      </c>
      <c r="D51" s="27">
        <v>0</v>
      </c>
      <c r="E51" s="28">
        <v>0</v>
      </c>
    </row>
    <row r="52" spans="2:5" s="4" customFormat="1" ht="15.75" customHeight="1" x14ac:dyDescent="0.2">
      <c r="B52" s="26" t="s">
        <v>46</v>
      </c>
      <c r="C52" s="27">
        <v>1</v>
      </c>
      <c r="D52" s="27">
        <v>0</v>
      </c>
      <c r="E52" s="28">
        <v>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3004</v>
      </c>
      <c r="D61" s="27">
        <v>630</v>
      </c>
      <c r="E61" s="28">
        <v>20.972037283621837</v>
      </c>
    </row>
    <row r="62" spans="2:5" s="4" customFormat="1" ht="15.75" customHeight="1" x14ac:dyDescent="0.2">
      <c r="B62" s="26" t="s">
        <v>56</v>
      </c>
      <c r="C62" s="27">
        <v>564</v>
      </c>
      <c r="D62" s="27">
        <v>541</v>
      </c>
      <c r="E62" s="28">
        <v>95.921985815602838</v>
      </c>
    </row>
    <row r="63" spans="2:5" s="8" customFormat="1" ht="15.75" customHeight="1" x14ac:dyDescent="0.2">
      <c r="B63" s="30" t="s">
        <v>57</v>
      </c>
      <c r="C63" s="31">
        <v>442</v>
      </c>
      <c r="D63" s="31">
        <v>442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89</v>
      </c>
      <c r="D64" s="31">
        <v>66</v>
      </c>
      <c r="E64" s="33">
        <v>74.157303370786522</v>
      </c>
    </row>
    <row r="65" spans="2:5" s="8" customFormat="1" ht="15.75" customHeight="1" x14ac:dyDescent="0.2">
      <c r="B65" s="30" t="s">
        <v>59</v>
      </c>
      <c r="C65" s="31">
        <v>33</v>
      </c>
      <c r="D65" s="31">
        <v>33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2440</v>
      </c>
      <c r="D66" s="27">
        <v>89</v>
      </c>
      <c r="E66" s="28">
        <v>3.6475409836065573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2426</v>
      </c>
      <c r="D68" s="31">
        <v>75</v>
      </c>
      <c r="E68" s="33">
        <v>3.0915086562242378</v>
      </c>
    </row>
    <row r="69" spans="2:5" s="8" customFormat="1" ht="15.75" customHeight="1" x14ac:dyDescent="0.2">
      <c r="B69" s="30" t="s">
        <v>63</v>
      </c>
      <c r="C69" s="31">
        <v>14</v>
      </c>
      <c r="D69" s="31">
        <v>14</v>
      </c>
      <c r="E69" s="33"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24952</v>
      </c>
      <c r="D71" s="27">
        <v>2021</v>
      </c>
      <c r="E71" s="28">
        <v>8.0995511381853156</v>
      </c>
    </row>
    <row r="72" spans="2:5" s="8" customFormat="1" ht="15.75" customHeight="1" x14ac:dyDescent="0.2">
      <c r="B72" s="34" t="s">
        <v>66</v>
      </c>
      <c r="C72" s="35">
        <v>521</v>
      </c>
      <c r="D72" s="35">
        <v>394</v>
      </c>
      <c r="E72" s="33">
        <v>75.623800383877153</v>
      </c>
    </row>
    <row r="73" spans="2:5" s="8" customFormat="1" ht="15.75" customHeight="1" x14ac:dyDescent="0.2">
      <c r="B73" s="34" t="s">
        <v>67</v>
      </c>
      <c r="C73" s="35">
        <v>621</v>
      </c>
      <c r="D73" s="35">
        <v>443</v>
      </c>
      <c r="E73" s="33">
        <v>71.336553945249591</v>
      </c>
    </row>
    <row r="74" spans="2:5" s="8" customFormat="1" ht="15.75" customHeight="1" x14ac:dyDescent="0.2">
      <c r="B74" s="34" t="s">
        <v>68</v>
      </c>
      <c r="C74" s="35">
        <v>1378</v>
      </c>
      <c r="D74" s="35">
        <v>316</v>
      </c>
      <c r="E74" s="33">
        <v>22.93178519593614</v>
      </c>
    </row>
    <row r="75" spans="2:5" s="8" customFormat="1" ht="15.75" customHeight="1" x14ac:dyDescent="0.2">
      <c r="B75" s="34" t="s">
        <v>69</v>
      </c>
      <c r="C75" s="35">
        <v>14060</v>
      </c>
      <c r="D75" s="35">
        <v>129</v>
      </c>
      <c r="E75" s="33">
        <v>0.91749644381223328</v>
      </c>
    </row>
    <row r="76" spans="2:5" s="8" customFormat="1" ht="15.75" customHeight="1" x14ac:dyDescent="0.2">
      <c r="B76" s="34" t="s">
        <v>70</v>
      </c>
      <c r="C76" s="35">
        <v>7598</v>
      </c>
      <c r="D76" s="35">
        <v>592</v>
      </c>
      <c r="E76" s="33">
        <v>7.7915240852856016</v>
      </c>
    </row>
    <row r="77" spans="2:5" s="8" customFormat="1" ht="15.75" customHeight="1" x14ac:dyDescent="0.2">
      <c r="B77" s="34" t="s">
        <v>71</v>
      </c>
      <c r="C77" s="35">
        <v>774</v>
      </c>
      <c r="D77" s="35">
        <v>147</v>
      </c>
      <c r="E77" s="33">
        <v>18.992248062015506</v>
      </c>
    </row>
    <row r="78" spans="2:5" s="5" customFormat="1" ht="15.75" customHeight="1" x14ac:dyDescent="0.2">
      <c r="B78" s="26" t="s">
        <v>72</v>
      </c>
      <c r="C78" s="27">
        <v>106</v>
      </c>
      <c r="D78" s="27">
        <v>0</v>
      </c>
      <c r="E78" s="28">
        <v>0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>
        <v>106</v>
      </c>
      <c r="D85" s="31">
        <v>0</v>
      </c>
      <c r="E85" s="33">
        <v>0</v>
      </c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2212</v>
      </c>
      <c r="D87" s="27">
        <v>1707</v>
      </c>
      <c r="E87" s="28">
        <v>77.169981916817363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26</v>
      </c>
      <c r="D90" s="31">
        <v>26</v>
      </c>
      <c r="E90" s="33">
        <v>100</v>
      </c>
    </row>
    <row r="91" spans="2:5" ht="15.75" customHeight="1" x14ac:dyDescent="0.2">
      <c r="B91" s="30" t="s">
        <v>85</v>
      </c>
      <c r="C91" s="31">
        <v>593</v>
      </c>
      <c r="D91" s="31">
        <v>486</v>
      </c>
      <c r="E91" s="33">
        <v>81.956155143338947</v>
      </c>
    </row>
    <row r="92" spans="2:5" ht="15.75" customHeight="1" x14ac:dyDescent="0.2">
      <c r="B92" s="30" t="s">
        <v>86</v>
      </c>
      <c r="C92" s="31">
        <v>16</v>
      </c>
      <c r="D92" s="31">
        <v>16</v>
      </c>
      <c r="E92" s="33">
        <v>100</v>
      </c>
    </row>
    <row r="93" spans="2:5" ht="15.75" customHeight="1" x14ac:dyDescent="0.2">
      <c r="B93" s="30" t="s">
        <v>87</v>
      </c>
      <c r="C93" s="31"/>
      <c r="D93" s="31"/>
      <c r="E93" s="33"/>
    </row>
    <row r="94" spans="2:5" ht="15.75" customHeight="1" x14ac:dyDescent="0.2">
      <c r="B94" s="30" t="s">
        <v>88</v>
      </c>
      <c r="C94" s="31">
        <v>1577</v>
      </c>
      <c r="D94" s="31">
        <v>1179</v>
      </c>
      <c r="E94" s="33">
        <v>74.762206721623343</v>
      </c>
    </row>
    <row r="95" spans="2:5" s="5" customFormat="1" ht="15.75" customHeight="1" x14ac:dyDescent="0.2">
      <c r="B95" s="26" t="s">
        <v>89</v>
      </c>
      <c r="C95" s="27">
        <v>61</v>
      </c>
      <c r="D95" s="27">
        <v>61</v>
      </c>
      <c r="E95" s="37">
        <v>100</v>
      </c>
    </row>
    <row r="96" spans="2:5" s="5" customFormat="1" ht="15.75" customHeight="1" x14ac:dyDescent="0.2">
      <c r="B96" s="26" t="s">
        <v>90</v>
      </c>
      <c r="C96" s="27">
        <v>61</v>
      </c>
      <c r="D96" s="27">
        <v>61</v>
      </c>
      <c r="E96" s="37">
        <v>100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61</v>
      </c>
      <c r="D100" s="31">
        <v>61</v>
      </c>
      <c r="E100" s="38">
        <v>100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/>
      <c r="D102" s="27"/>
      <c r="E102" s="37"/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586</v>
      </c>
      <c r="D106" s="27">
        <v>586</v>
      </c>
      <c r="E106" s="37">
        <v>100</v>
      </c>
    </row>
    <row r="107" spans="2:5" s="5" customFormat="1" ht="15.75" customHeight="1" x14ac:dyDescent="0.2">
      <c r="B107" s="26" t="s">
        <v>101</v>
      </c>
      <c r="C107" s="27">
        <v>586</v>
      </c>
      <c r="D107" s="27">
        <v>586</v>
      </c>
      <c r="E107" s="37">
        <v>100</v>
      </c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>
        <v>0</v>
      </c>
      <c r="D109" s="31">
        <v>0</v>
      </c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586</v>
      </c>
      <c r="D111" s="31">
        <v>586</v>
      </c>
      <c r="E111" s="38">
        <v>100</v>
      </c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4D8CE784-0840-42A8-B7AC-1A4E1B9739C0}"/>
    <hyperlink ref="D4" location="Şubat!A1" display="Şubat" xr:uid="{7BE8DE58-CF61-43B3-BBC4-D36F5320E4B0}"/>
    <hyperlink ref="E4" location="Mart!A1" display="Mart" xr:uid="{C6FA032C-722B-4874-95BD-057AF49CDBFF}"/>
    <hyperlink ref="C5" location="Nisan!A1" display="Nisan" xr:uid="{68A705E2-5B9B-4B51-8AAC-49366ABFCD67}"/>
    <hyperlink ref="D5" location="Mayıs!A1" display="Mayıs" xr:uid="{F33523F9-6BBF-4404-A5B2-04A7C4847A6B}"/>
    <hyperlink ref="E5" location="Haziran!A1" display="Haziran" xr:uid="{99DBFC82-D22B-4BB9-AD41-B20F6EB2D061}"/>
    <hyperlink ref="C6" location="Temmuz!A1" display="Temmuz" xr:uid="{913DA028-9C01-4424-9795-B9E7B92C0647}"/>
    <hyperlink ref="D6" location="Ağustos!A1" display="Ağustos" xr:uid="{69B7CAD1-2C76-46B2-AD51-0474D01081B2}"/>
    <hyperlink ref="E6" location="Eylül!A1" display="Eylül" xr:uid="{2C1BC964-FCC5-41B2-B98B-3F788D3B3707}"/>
    <hyperlink ref="C7" location="Ekim!A1" display="Ekim" xr:uid="{0AE50160-87A6-4722-9424-4BD2F519B37A}"/>
    <hyperlink ref="D7" location="Kasım!A1" display="Kasım" xr:uid="{989AAAE7-E2B4-41E8-937E-122CC7F24A63}"/>
    <hyperlink ref="E7" location="Aralık!A1" display="Aralık" xr:uid="{A00A48B5-74C3-4322-B993-DC3A7D41A2E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F47FD-146C-4D34-9C0F-14A2F56B94F5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6.25" customHeight="1" thickBot="1" x14ac:dyDescent="0.25"/>
    <row r="2" spans="2:5" s="2" customFormat="1" ht="24.75" customHeight="1" thickBot="1" x14ac:dyDescent="0.3">
      <c r="B2" s="15" t="s">
        <v>184</v>
      </c>
      <c r="C2" s="16"/>
      <c r="D2" s="16"/>
      <c r="E2" s="18"/>
    </row>
    <row r="3" spans="2:5" s="2" customFormat="1" ht="16.5" customHeight="1" x14ac:dyDescent="0.25">
      <c r="B3" s="1"/>
      <c r="C3" s="19"/>
      <c r="D3" s="19"/>
      <c r="E3" s="19"/>
    </row>
    <row r="4" spans="2:5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6.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77456</v>
      </c>
      <c r="D10" s="41">
        <v>13027</v>
      </c>
      <c r="E10" s="42">
        <v>16.818580871720716</v>
      </c>
    </row>
    <row r="11" spans="2:5" s="11" customFormat="1" ht="15.75" customHeight="1" x14ac:dyDescent="0.25">
      <c r="B11" s="40" t="s">
        <v>5</v>
      </c>
      <c r="C11" s="43">
        <v>48408</v>
      </c>
      <c r="D11" s="43">
        <v>9462</v>
      </c>
      <c r="E11" s="44">
        <v>19.546355974219136</v>
      </c>
    </row>
    <row r="12" spans="2:5" s="11" customFormat="1" ht="15.9" customHeight="1" x14ac:dyDescent="0.25">
      <c r="B12" s="40" t="s">
        <v>109</v>
      </c>
      <c r="C12" s="43">
        <v>13989</v>
      </c>
      <c r="D12" s="43">
        <v>3534</v>
      </c>
      <c r="E12" s="44">
        <v>25.262706412181004</v>
      </c>
    </row>
    <row r="13" spans="2:5" s="11" customFormat="1" ht="15.9" customHeight="1" x14ac:dyDescent="0.25">
      <c r="B13" s="40" t="s">
        <v>110</v>
      </c>
      <c r="C13" s="43">
        <v>11274</v>
      </c>
      <c r="D13" s="43">
        <v>2954</v>
      </c>
      <c r="E13" s="44">
        <v>26.201880432854356</v>
      </c>
    </row>
    <row r="14" spans="2:5" s="12" customFormat="1" ht="15.9" customHeight="1" x14ac:dyDescent="0.2">
      <c r="B14" s="45" t="s">
        <v>8</v>
      </c>
      <c r="C14" s="46">
        <v>2643</v>
      </c>
      <c r="D14" s="46">
        <v>18</v>
      </c>
      <c r="E14" s="47">
        <v>0.68104426787741201</v>
      </c>
    </row>
    <row r="15" spans="2:5" s="12" customFormat="1" ht="15.9" customHeight="1" x14ac:dyDescent="0.2">
      <c r="B15" s="45" t="s">
        <v>9</v>
      </c>
      <c r="C15" s="46">
        <v>228</v>
      </c>
      <c r="D15" s="46">
        <v>86</v>
      </c>
      <c r="E15" s="47">
        <v>37.719298245614034</v>
      </c>
    </row>
    <row r="16" spans="2:5" s="12" customFormat="1" ht="15.9" customHeight="1" x14ac:dyDescent="0.2">
      <c r="B16" s="45" t="s">
        <v>10</v>
      </c>
      <c r="C16" s="46">
        <v>6946</v>
      </c>
      <c r="D16" s="46">
        <v>2637</v>
      </c>
      <c r="E16" s="47">
        <v>37.964295997696517</v>
      </c>
    </row>
    <row r="17" spans="2:5" s="12" customFormat="1" ht="15.9" customHeight="1" x14ac:dyDescent="0.2">
      <c r="B17" s="45" t="s">
        <v>11</v>
      </c>
      <c r="C17" s="46">
        <v>1457</v>
      </c>
      <c r="D17" s="46">
        <v>213</v>
      </c>
      <c r="E17" s="47">
        <v>14.619080301990392</v>
      </c>
    </row>
    <row r="18" spans="2:5" s="11" customFormat="1" ht="15.9" customHeight="1" x14ac:dyDescent="0.25">
      <c r="B18" s="40" t="s">
        <v>111</v>
      </c>
      <c r="C18" s="43">
        <v>2715</v>
      </c>
      <c r="D18" s="43">
        <v>580</v>
      </c>
      <c r="E18" s="44">
        <v>21.36279926335175</v>
      </c>
    </row>
    <row r="19" spans="2:5" s="12" customFormat="1" ht="15.9" customHeight="1" x14ac:dyDescent="0.2">
      <c r="B19" s="45" t="s">
        <v>13</v>
      </c>
      <c r="C19" s="46">
        <v>629</v>
      </c>
      <c r="D19" s="46">
        <v>21</v>
      </c>
      <c r="E19" s="47">
        <v>3.3386327503974562</v>
      </c>
    </row>
    <row r="20" spans="2:5" s="12" customFormat="1" ht="15.9" customHeight="1" x14ac:dyDescent="0.2">
      <c r="B20" s="45" t="s">
        <v>14</v>
      </c>
      <c r="C20" s="46">
        <v>12</v>
      </c>
      <c r="D20" s="46" t="s">
        <v>185</v>
      </c>
      <c r="E20" s="47"/>
    </row>
    <row r="21" spans="2:5" s="12" customFormat="1" ht="15.9" customHeight="1" x14ac:dyDescent="0.2">
      <c r="B21" s="45" t="s">
        <v>15</v>
      </c>
      <c r="C21" s="46">
        <v>2074</v>
      </c>
      <c r="D21" s="46">
        <v>559</v>
      </c>
      <c r="E21" s="47">
        <v>26.952748312439727</v>
      </c>
    </row>
    <row r="22" spans="2:5" s="10" customFormat="1" ht="15.9" customHeight="1" x14ac:dyDescent="0.25">
      <c r="B22" s="40" t="s">
        <v>112</v>
      </c>
      <c r="C22" s="48">
        <v>0</v>
      </c>
      <c r="D22" s="48">
        <v>0</v>
      </c>
      <c r="E22" s="42"/>
    </row>
    <row r="23" spans="2:5" s="10" customFormat="1" ht="15.9" customHeight="1" x14ac:dyDescent="0.25">
      <c r="B23" s="40" t="s">
        <v>113</v>
      </c>
      <c r="C23" s="49">
        <v>23553</v>
      </c>
      <c r="D23" s="49">
        <v>3267</v>
      </c>
      <c r="E23" s="42">
        <v>13.870844478410394</v>
      </c>
    </row>
    <row r="24" spans="2:5" s="10" customFormat="1" ht="15.9" customHeight="1" x14ac:dyDescent="0.25">
      <c r="B24" s="40" t="s">
        <v>114</v>
      </c>
      <c r="C24" s="48">
        <v>3</v>
      </c>
      <c r="D24" s="48">
        <v>3</v>
      </c>
      <c r="E24" s="42"/>
    </row>
    <row r="25" spans="2:5" s="10" customFormat="1" ht="15.9" customHeight="1" x14ac:dyDescent="0.25">
      <c r="B25" s="40" t="s">
        <v>115</v>
      </c>
      <c r="C25" s="48">
        <v>10</v>
      </c>
      <c r="D25" s="48">
        <v>0</v>
      </c>
      <c r="E25" s="42">
        <v>0</v>
      </c>
    </row>
    <row r="26" spans="2:5" s="10" customFormat="1" ht="15.9" customHeight="1" x14ac:dyDescent="0.25">
      <c r="B26" s="40" t="s">
        <v>116</v>
      </c>
      <c r="C26" s="48">
        <v>488</v>
      </c>
      <c r="D26" s="48">
        <v>171</v>
      </c>
      <c r="E26" s="42"/>
    </row>
    <row r="27" spans="2:5" s="13" customFormat="1" ht="15.9" customHeight="1" x14ac:dyDescent="0.2">
      <c r="B27" s="45" t="s">
        <v>186</v>
      </c>
      <c r="C27" s="46">
        <v>488</v>
      </c>
      <c r="D27" s="46">
        <v>171</v>
      </c>
      <c r="E27" s="50">
        <v>35.040983606557376</v>
      </c>
    </row>
    <row r="28" spans="2:5" s="10" customFormat="1" ht="15.9" customHeight="1" x14ac:dyDescent="0.25">
      <c r="B28" s="40" t="s">
        <v>118</v>
      </c>
      <c r="C28" s="48">
        <v>23052</v>
      </c>
      <c r="D28" s="48">
        <v>3093</v>
      </c>
      <c r="E28" s="42"/>
    </row>
    <row r="29" spans="2:5" s="13" customFormat="1" ht="15.9" customHeight="1" x14ac:dyDescent="0.2">
      <c r="B29" s="45" t="s">
        <v>187</v>
      </c>
      <c r="C29" s="46">
        <v>23052</v>
      </c>
      <c r="D29" s="46">
        <v>3093</v>
      </c>
      <c r="E29" s="50">
        <v>13.417490890161373</v>
      </c>
    </row>
    <row r="30" spans="2:5" s="10" customFormat="1" ht="15.9" customHeight="1" x14ac:dyDescent="0.25">
      <c r="B30" s="40" t="s">
        <v>119</v>
      </c>
      <c r="C30" s="48">
        <v>4278</v>
      </c>
      <c r="D30" s="48">
        <v>421</v>
      </c>
      <c r="E30" s="42">
        <v>9.8410472183263202</v>
      </c>
    </row>
    <row r="31" spans="2:5" s="10" customFormat="1" ht="15.9" customHeight="1" x14ac:dyDescent="0.25">
      <c r="B31" s="40" t="s">
        <v>120</v>
      </c>
      <c r="C31" s="49">
        <v>3158</v>
      </c>
      <c r="D31" s="49">
        <v>-291</v>
      </c>
      <c r="E31" s="42">
        <v>-9.214692843571882</v>
      </c>
    </row>
    <row r="32" spans="2:5" s="10" customFormat="1" ht="15.9" customHeight="1" x14ac:dyDescent="0.25">
      <c r="B32" s="40" t="s">
        <v>121</v>
      </c>
      <c r="C32" s="48">
        <v>823</v>
      </c>
      <c r="D32" s="48">
        <v>704</v>
      </c>
      <c r="E32" s="42">
        <v>85.540704738760638</v>
      </c>
    </row>
    <row r="33" spans="2:5" s="12" customFormat="1" ht="15.9" customHeight="1" x14ac:dyDescent="0.2">
      <c r="B33" s="45" t="s">
        <v>122</v>
      </c>
      <c r="C33" s="51">
        <v>3</v>
      </c>
      <c r="D33" s="51">
        <v>3</v>
      </c>
      <c r="E33" s="47">
        <v>100</v>
      </c>
    </row>
    <row r="34" spans="2:5" s="12" customFormat="1" ht="15.9" customHeight="1" x14ac:dyDescent="0.2">
      <c r="B34" s="45" t="s">
        <v>123</v>
      </c>
      <c r="C34" s="46">
        <v>820</v>
      </c>
      <c r="D34" s="46">
        <v>701</v>
      </c>
      <c r="E34" s="47">
        <v>85.487804878048777</v>
      </c>
    </row>
    <row r="35" spans="2:5" s="12" customFormat="1" ht="15.9" customHeight="1" x14ac:dyDescent="0.2">
      <c r="B35" s="45" t="s">
        <v>124</v>
      </c>
      <c r="C35" s="46"/>
      <c r="D35" s="46"/>
      <c r="E35" s="47"/>
    </row>
    <row r="36" spans="2:5" s="12" customFormat="1" ht="15.9" customHeight="1" x14ac:dyDescent="0.2">
      <c r="B36" s="45" t="s">
        <v>125</v>
      </c>
      <c r="C36" s="46"/>
      <c r="D36" s="46"/>
      <c r="E36" s="47"/>
    </row>
    <row r="37" spans="2:5" s="12" customFormat="1" ht="15.9" customHeight="1" x14ac:dyDescent="0.2">
      <c r="B37" s="45" t="s">
        <v>126</v>
      </c>
      <c r="C37" s="46"/>
      <c r="D37" s="46"/>
      <c r="E37" s="47"/>
    </row>
    <row r="38" spans="2:5" s="13" customFormat="1" ht="15.9" customHeight="1" x14ac:dyDescent="0.2">
      <c r="B38" s="45" t="s">
        <v>127</v>
      </c>
      <c r="C38" s="46"/>
      <c r="D38" s="46"/>
      <c r="E38" s="50"/>
    </row>
    <row r="39" spans="2:5" s="13" customFormat="1" ht="15.9" customHeight="1" x14ac:dyDescent="0.2">
      <c r="B39" s="45" t="s">
        <v>128</v>
      </c>
      <c r="C39" s="46"/>
      <c r="D39" s="46"/>
      <c r="E39" s="50"/>
    </row>
    <row r="40" spans="2:5" s="10" customFormat="1" ht="15.9" customHeight="1" x14ac:dyDescent="0.25">
      <c r="B40" s="40" t="s">
        <v>129</v>
      </c>
      <c r="C40" s="48"/>
      <c r="D40" s="48"/>
      <c r="E40" s="42"/>
    </row>
    <row r="41" spans="2:5" s="10" customFormat="1" ht="15.9" customHeight="1" x14ac:dyDescent="0.25">
      <c r="B41" s="40" t="s">
        <v>130</v>
      </c>
      <c r="C41" s="48">
        <v>297</v>
      </c>
      <c r="D41" s="48">
        <v>8</v>
      </c>
      <c r="E41" s="42">
        <v>2.6936026936026933</v>
      </c>
    </row>
    <row r="42" spans="2:5" s="10" customFormat="1" ht="15.9" customHeight="1" x14ac:dyDescent="0.25">
      <c r="B42" s="40" t="s">
        <v>131</v>
      </c>
      <c r="C42" s="49">
        <v>3</v>
      </c>
      <c r="D42" s="49">
        <v>3</v>
      </c>
      <c r="E42" s="42">
        <v>100</v>
      </c>
    </row>
    <row r="43" spans="2:5" s="10" customFormat="1" ht="15.9" customHeight="1" x14ac:dyDescent="0.25">
      <c r="B43" s="40" t="s">
        <v>132</v>
      </c>
      <c r="C43" s="48" t="s">
        <v>185</v>
      </c>
      <c r="D43" s="48" t="s">
        <v>185</v>
      </c>
      <c r="E43" s="42"/>
    </row>
    <row r="44" spans="2:5" s="10" customFormat="1" ht="15.9" customHeight="1" x14ac:dyDescent="0.25">
      <c r="B44" s="40" t="s">
        <v>133</v>
      </c>
      <c r="C44" s="48">
        <v>3</v>
      </c>
      <c r="D44" s="48">
        <v>3</v>
      </c>
      <c r="E44" s="42">
        <v>100</v>
      </c>
    </row>
    <row r="45" spans="2:5" s="10" customFormat="1" ht="15.9" customHeight="1" x14ac:dyDescent="0.25">
      <c r="B45" s="40" t="s">
        <v>134</v>
      </c>
      <c r="C45" s="48"/>
      <c r="D45" s="48"/>
      <c r="E45" s="42"/>
    </row>
    <row r="46" spans="2:5" s="10" customFormat="1" ht="15.9" customHeight="1" x14ac:dyDescent="0.25">
      <c r="B46" s="40" t="s">
        <v>135</v>
      </c>
      <c r="C46" s="48"/>
      <c r="D46" s="48"/>
      <c r="E46" s="42"/>
    </row>
    <row r="47" spans="2:5" s="10" customFormat="1" ht="15.9" customHeight="1" x14ac:dyDescent="0.25">
      <c r="B47" s="40" t="s">
        <v>136</v>
      </c>
      <c r="C47" s="48">
        <v>4744</v>
      </c>
      <c r="D47" s="48">
        <v>734</v>
      </c>
      <c r="E47" s="42">
        <v>15.472175379426645</v>
      </c>
    </row>
    <row r="48" spans="2:5" s="10" customFormat="1" ht="15.9" customHeight="1" x14ac:dyDescent="0.25">
      <c r="B48" s="40" t="s">
        <v>137</v>
      </c>
      <c r="C48" s="48">
        <v>4057</v>
      </c>
      <c r="D48" s="48">
        <v>731</v>
      </c>
      <c r="E48" s="42">
        <v>18.018240078876016</v>
      </c>
    </row>
    <row r="49" spans="2:5" s="10" customFormat="1" ht="15.9" customHeight="1" x14ac:dyDescent="0.25">
      <c r="B49" s="40" t="s">
        <v>138</v>
      </c>
      <c r="C49" s="48">
        <v>687</v>
      </c>
      <c r="D49" s="48">
        <v>3</v>
      </c>
      <c r="E49" s="42">
        <v>0.43668122270742354</v>
      </c>
    </row>
    <row r="50" spans="2:5" s="10" customFormat="1" ht="15.9" customHeight="1" x14ac:dyDescent="0.25">
      <c r="B50" s="40" t="s">
        <v>139</v>
      </c>
      <c r="C50" s="49">
        <v>1841</v>
      </c>
      <c r="D50" s="49">
        <v>1503</v>
      </c>
      <c r="E50" s="42">
        <v>81.640412819120044</v>
      </c>
    </row>
    <row r="51" spans="2:5" s="10" customFormat="1" ht="15.9" customHeight="1" x14ac:dyDescent="0.25">
      <c r="B51" s="40" t="s">
        <v>140</v>
      </c>
      <c r="C51" s="48">
        <v>1841</v>
      </c>
      <c r="D51" s="48">
        <v>1503</v>
      </c>
      <c r="E51" s="42">
        <v>81.640412819120044</v>
      </c>
    </row>
    <row r="52" spans="2:5" s="10" customFormat="1" ht="15.9" customHeight="1" x14ac:dyDescent="0.25">
      <c r="B52" s="40" t="s">
        <v>40</v>
      </c>
      <c r="C52" s="48">
        <v>28462</v>
      </c>
      <c r="D52" s="48">
        <v>2979</v>
      </c>
      <c r="E52" s="42">
        <v>10.466587028318459</v>
      </c>
    </row>
    <row r="53" spans="2:5" s="10" customFormat="1" ht="15.9" customHeight="1" x14ac:dyDescent="0.25">
      <c r="B53" s="40" t="s">
        <v>141</v>
      </c>
      <c r="C53" s="48">
        <v>181</v>
      </c>
      <c r="D53" s="48">
        <v>527</v>
      </c>
      <c r="E53" s="42">
        <v>291.16022099447514</v>
      </c>
    </row>
    <row r="54" spans="2:5" s="10" customFormat="1" ht="15.9" customHeight="1" x14ac:dyDescent="0.25">
      <c r="B54" s="40" t="s">
        <v>142</v>
      </c>
      <c r="C54" s="49"/>
      <c r="D54" s="49"/>
      <c r="E54" s="42"/>
    </row>
    <row r="55" spans="2:5" s="10" customFormat="1" ht="15.9" customHeight="1" x14ac:dyDescent="0.25">
      <c r="B55" s="40" t="s">
        <v>143</v>
      </c>
      <c r="C55" s="48">
        <v>181</v>
      </c>
      <c r="D55" s="48">
        <v>527</v>
      </c>
      <c r="E55" s="42">
        <v>291.16022099447514</v>
      </c>
    </row>
    <row r="56" spans="2:5" s="10" customFormat="1" ht="15.9" customHeight="1" x14ac:dyDescent="0.25">
      <c r="B56" s="40" t="s">
        <v>144</v>
      </c>
      <c r="C56" s="49"/>
      <c r="D56" s="49"/>
      <c r="E56" s="42"/>
    </row>
    <row r="57" spans="2:5" s="10" customFormat="1" ht="15.9" customHeight="1" x14ac:dyDescent="0.25">
      <c r="B57" s="40" t="s">
        <v>145</v>
      </c>
      <c r="C57" s="48"/>
      <c r="D57" s="48"/>
      <c r="E57" s="42"/>
    </row>
    <row r="58" spans="2:5" s="10" customFormat="1" ht="15.9" customHeight="1" x14ac:dyDescent="0.25">
      <c r="B58" s="40" t="s">
        <v>146</v>
      </c>
      <c r="C58" s="48" t="s">
        <v>185</v>
      </c>
      <c r="D58" s="48" t="s">
        <v>185</v>
      </c>
      <c r="E58" s="42"/>
    </row>
    <row r="59" spans="2:5" s="10" customFormat="1" ht="15.9" customHeight="1" x14ac:dyDescent="0.25">
      <c r="B59" s="40" t="s">
        <v>147</v>
      </c>
      <c r="C59" s="48">
        <v>1</v>
      </c>
      <c r="D59" s="48">
        <v>0</v>
      </c>
      <c r="E59" s="42">
        <v>0</v>
      </c>
    </row>
    <row r="60" spans="2:5" s="10" customFormat="1" ht="15.9" customHeight="1" x14ac:dyDescent="0.25">
      <c r="B60" s="40" t="s">
        <v>148</v>
      </c>
      <c r="C60" s="48">
        <v>1</v>
      </c>
      <c r="D60" s="48" t="s">
        <v>185</v>
      </c>
      <c r="E60" s="42"/>
    </row>
    <row r="61" spans="2:5" s="10" customFormat="1" ht="15.9" customHeight="1" x14ac:dyDescent="0.25">
      <c r="B61" s="40" t="s">
        <v>149</v>
      </c>
      <c r="C61" s="49"/>
      <c r="D61" s="49"/>
      <c r="E61" s="42"/>
    </row>
    <row r="62" spans="2:5" s="10" customFormat="1" ht="15.9" customHeight="1" x14ac:dyDescent="0.25">
      <c r="B62" s="40" t="s">
        <v>150</v>
      </c>
      <c r="C62" s="48"/>
      <c r="D62" s="48"/>
      <c r="E62" s="42"/>
    </row>
    <row r="63" spans="2:5" s="10" customFormat="1" ht="15.9" customHeight="1" x14ac:dyDescent="0.25">
      <c r="B63" s="40" t="s">
        <v>151</v>
      </c>
      <c r="C63" s="48">
        <v>2763</v>
      </c>
      <c r="D63" s="48">
        <v>369</v>
      </c>
      <c r="E63" s="42">
        <v>13.355048859934854</v>
      </c>
    </row>
    <row r="64" spans="2:5" s="10" customFormat="1" ht="15.9" customHeight="1" x14ac:dyDescent="0.25">
      <c r="B64" s="40" t="s">
        <v>152</v>
      </c>
      <c r="C64" s="48">
        <v>359</v>
      </c>
      <c r="D64" s="48">
        <v>335</v>
      </c>
      <c r="E64" s="42">
        <v>93.314763231197773</v>
      </c>
    </row>
    <row r="65" spans="2:5" s="10" customFormat="1" ht="15.9" customHeight="1" x14ac:dyDescent="0.25">
      <c r="B65" s="40" t="s">
        <v>153</v>
      </c>
      <c r="C65" s="48">
        <v>2404</v>
      </c>
      <c r="D65" s="48">
        <v>34</v>
      </c>
      <c r="E65" s="42">
        <v>1.4143094841930115</v>
      </c>
    </row>
    <row r="66" spans="2:5" s="10" customFormat="1" ht="15.9" customHeight="1" x14ac:dyDescent="0.25">
      <c r="B66" s="40" t="s">
        <v>154</v>
      </c>
      <c r="C66" s="48"/>
      <c r="D66" s="48"/>
      <c r="E66" s="42"/>
    </row>
    <row r="67" spans="2:5" s="10" customFormat="1" ht="15.9" customHeight="1" x14ac:dyDescent="0.25">
      <c r="B67" s="40" t="s">
        <v>155</v>
      </c>
      <c r="C67" s="49">
        <v>23941</v>
      </c>
      <c r="D67" s="49">
        <v>1068</v>
      </c>
      <c r="E67" s="42">
        <v>4.4609665427509295</v>
      </c>
    </row>
    <row r="68" spans="2:5" s="10" customFormat="1" ht="15.9" customHeight="1" x14ac:dyDescent="0.25">
      <c r="B68" s="40" t="s">
        <v>156</v>
      </c>
      <c r="C68" s="48">
        <v>23941</v>
      </c>
      <c r="D68" s="48">
        <v>1068</v>
      </c>
      <c r="E68" s="42">
        <v>4.4609665427509295</v>
      </c>
    </row>
    <row r="69" spans="2:5" s="10" customFormat="1" ht="15.9" customHeight="1" x14ac:dyDescent="0.25">
      <c r="B69" s="40" t="s">
        <v>157</v>
      </c>
      <c r="C69" s="48">
        <v>1236</v>
      </c>
      <c r="D69" s="48">
        <v>729</v>
      </c>
      <c r="E69" s="42">
        <v>58.980582524271838</v>
      </c>
    </row>
    <row r="70" spans="2:5" s="4" customFormat="1" ht="15.9" customHeight="1" x14ac:dyDescent="0.2">
      <c r="B70" s="40" t="s">
        <v>158</v>
      </c>
      <c r="C70" s="48">
        <v>716</v>
      </c>
      <c r="D70" s="48">
        <v>720</v>
      </c>
      <c r="E70" s="42">
        <v>100.55865921787711</v>
      </c>
    </row>
    <row r="71" spans="2:5" s="10" customFormat="1" ht="15.9" customHeight="1" x14ac:dyDescent="0.25">
      <c r="B71" s="40" t="s">
        <v>159</v>
      </c>
      <c r="C71" s="48">
        <v>513</v>
      </c>
      <c r="D71" s="48">
        <v>2</v>
      </c>
      <c r="E71" s="42">
        <v>0.38986354775828458</v>
      </c>
    </row>
    <row r="72" spans="2:5" s="10" customFormat="1" ht="15.9" customHeight="1" x14ac:dyDescent="0.25">
      <c r="B72" s="40" t="s">
        <v>160</v>
      </c>
      <c r="C72" s="49">
        <v>7</v>
      </c>
      <c r="D72" s="49">
        <v>7</v>
      </c>
      <c r="E72" s="42">
        <v>100</v>
      </c>
    </row>
    <row r="73" spans="2:5" s="10" customFormat="1" ht="15.9" customHeight="1" x14ac:dyDescent="0.25">
      <c r="B73" s="40" t="s">
        <v>161</v>
      </c>
      <c r="C73" s="48"/>
      <c r="D73" s="48"/>
      <c r="E73" s="42"/>
    </row>
    <row r="74" spans="2:5" s="10" customFormat="1" ht="15.9" customHeight="1" x14ac:dyDescent="0.25">
      <c r="B74" s="40" t="s">
        <v>162</v>
      </c>
      <c r="C74" s="49">
        <v>0</v>
      </c>
      <c r="D74" s="49">
        <v>0</v>
      </c>
      <c r="E74" s="42"/>
    </row>
    <row r="75" spans="2:5" s="10" customFormat="1" ht="15.9" customHeight="1" x14ac:dyDescent="0.25">
      <c r="B75" s="40" t="s">
        <v>163</v>
      </c>
      <c r="C75" s="48">
        <v>0</v>
      </c>
      <c r="D75" s="48">
        <v>0</v>
      </c>
      <c r="E75" s="42"/>
    </row>
    <row r="76" spans="2:5" s="13" customFormat="1" ht="15.9" customHeight="1" x14ac:dyDescent="0.2">
      <c r="B76" s="45" t="s">
        <v>76</v>
      </c>
      <c r="C76" s="46"/>
      <c r="D76" s="46"/>
      <c r="E76" s="50"/>
    </row>
    <row r="77" spans="2:5" s="13" customFormat="1" ht="15.9" customHeight="1" x14ac:dyDescent="0.2">
      <c r="B77" s="45" t="s">
        <v>164</v>
      </c>
      <c r="C77" s="52"/>
      <c r="D77" s="52"/>
      <c r="E77" s="50"/>
    </row>
    <row r="78" spans="2:5" s="13" customFormat="1" ht="15.9" customHeight="1" x14ac:dyDescent="0.2">
      <c r="B78" s="45" t="s">
        <v>165</v>
      </c>
      <c r="C78" s="46"/>
      <c r="D78" s="46"/>
      <c r="E78" s="50"/>
    </row>
    <row r="79" spans="2:5" s="11" customFormat="1" ht="15.75" customHeight="1" x14ac:dyDescent="0.25">
      <c r="B79" s="40" t="s">
        <v>166</v>
      </c>
      <c r="C79" s="53">
        <v>340</v>
      </c>
      <c r="D79" s="53">
        <v>286</v>
      </c>
      <c r="E79" s="44">
        <v>84.117647058823536</v>
      </c>
    </row>
    <row r="80" spans="2:5" s="11" customFormat="1" ht="15.75" customHeight="1" x14ac:dyDescent="0.25">
      <c r="B80" s="40" t="s">
        <v>89</v>
      </c>
      <c r="C80" s="53">
        <v>0</v>
      </c>
      <c r="D80" s="53">
        <v>0</v>
      </c>
      <c r="E80" s="44"/>
    </row>
    <row r="81" spans="2:5" s="11" customFormat="1" ht="15.75" customHeight="1" x14ac:dyDescent="0.25">
      <c r="B81" s="40" t="s">
        <v>168</v>
      </c>
      <c r="C81" s="53">
        <v>0</v>
      </c>
      <c r="D81" s="53">
        <v>0</v>
      </c>
      <c r="E81" s="44"/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/>
      <c r="D83" s="53"/>
      <c r="E83" s="44"/>
    </row>
    <row r="84" spans="2:5" s="11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1" customFormat="1" ht="15.75" customHeight="1" x14ac:dyDescent="0.25">
      <c r="B85" s="40" t="s">
        <v>172</v>
      </c>
      <c r="C85" s="53"/>
      <c r="D85" s="53"/>
      <c r="E85" s="44"/>
    </row>
    <row r="86" spans="2:5" s="11" customFormat="1" ht="15.75" customHeight="1" x14ac:dyDescent="0.25">
      <c r="B86" s="40" t="s">
        <v>173</v>
      </c>
      <c r="C86" s="53">
        <v>0</v>
      </c>
      <c r="D86" s="53">
        <v>0</v>
      </c>
      <c r="E86" s="44"/>
    </row>
    <row r="87" spans="2:5" s="11" customFormat="1" ht="15.75" customHeight="1" x14ac:dyDescent="0.25">
      <c r="B87" s="40" t="s">
        <v>174</v>
      </c>
      <c r="C87" s="53"/>
      <c r="D87" s="53"/>
      <c r="E87" s="44"/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586</v>
      </c>
      <c r="D91" s="53">
        <v>586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586</v>
      </c>
      <c r="D96" s="53">
        <v>586</v>
      </c>
      <c r="E96" s="44"/>
    </row>
    <row r="97" spans="2:5" s="11" customFormat="1" ht="15.75" customHeight="1" x14ac:dyDescent="0.25">
      <c r="B97" s="40" t="s">
        <v>183</v>
      </c>
      <c r="C97" s="53">
        <v>586</v>
      </c>
      <c r="D97" s="53">
        <v>586</v>
      </c>
      <c r="E97" s="44"/>
    </row>
  </sheetData>
  <phoneticPr fontId="0" type="noConversion"/>
  <hyperlinks>
    <hyperlink ref="C4" location="Ocak!A1" display="Ocak" xr:uid="{CEAAC534-3733-4BE2-895A-ECAB7E0780B7}"/>
    <hyperlink ref="D4" location="Şubat!A1" display="Şubat" xr:uid="{FC4D16F8-56A4-43E8-9468-555A27051BFB}"/>
    <hyperlink ref="E4" location="Mart!A1" display="Mart" xr:uid="{A2FFDACC-8C84-4D04-80E5-711DA982A0E6}"/>
    <hyperlink ref="C5" location="Nisan!A1" display="Nisan" xr:uid="{A04749E6-BB03-4B12-B329-7DCEB99465ED}"/>
    <hyperlink ref="D5" location="Mayıs!A1" display="Mayıs" xr:uid="{9139D0A0-B7D6-4AD3-B27B-935A6A374BB8}"/>
    <hyperlink ref="E5" location="Haziran!A1" display="Haziran" xr:uid="{C1CEF656-4589-42F6-86A4-C478CACB74B9}"/>
    <hyperlink ref="C6" location="Temmuz!A1" display="Temmuz" xr:uid="{A4F4978A-844E-4242-B576-8064FAA88D64}"/>
    <hyperlink ref="D6" location="Ağustos!A1" display="Ağustos" xr:uid="{95830882-A126-49FC-8256-3D988B722CEE}"/>
    <hyperlink ref="E6" location="Eylül!A1" display="Eylül" xr:uid="{E1DF3FB7-8342-4333-A415-977430C23137}"/>
    <hyperlink ref="C7" location="Ekim!A1" display="Ekim" xr:uid="{1AE8F744-1881-4EE9-84BE-54330EA36072}"/>
    <hyperlink ref="D7" location="Kasım!A1" display="Kasım" xr:uid="{AE8C6561-8020-435F-B348-0449FEC441F9}"/>
    <hyperlink ref="E7" location="Aralık!A1" display="Aralık" xr:uid="{21803DCD-12BE-4AD4-9F7B-2C4A05A9753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20A18-7223-420B-B838-CD8F512684B9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6.25" customHeight="1" thickBot="1" x14ac:dyDescent="0.25"/>
    <row r="2" spans="2:5" s="2" customFormat="1" ht="24.75" customHeight="1" thickBot="1" x14ac:dyDescent="0.3">
      <c r="B2" s="15" t="s">
        <v>108</v>
      </c>
      <c r="C2" s="16"/>
      <c r="D2" s="16"/>
      <c r="E2" s="18"/>
    </row>
    <row r="3" spans="2:5" s="2" customFormat="1" ht="16.5" customHeight="1" x14ac:dyDescent="0.25">
      <c r="B3" s="1"/>
      <c r="C3" s="19"/>
      <c r="D3" s="19"/>
      <c r="E3" s="19"/>
    </row>
    <row r="4" spans="2:5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6.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71180</v>
      </c>
      <c r="D10" s="41">
        <v>6047</v>
      </c>
      <c r="E10" s="42">
        <v>8.4953638662545661</v>
      </c>
    </row>
    <row r="11" spans="2:5" s="11" customFormat="1" ht="15.75" customHeight="1" x14ac:dyDescent="0.25">
      <c r="B11" s="40" t="s">
        <v>5</v>
      </c>
      <c r="C11" s="43">
        <v>43949</v>
      </c>
      <c r="D11" s="43">
        <v>4577</v>
      </c>
      <c r="E11" s="44">
        <v>10.414343898609753</v>
      </c>
    </row>
    <row r="12" spans="2:5" s="11" customFormat="1" ht="15.9" customHeight="1" x14ac:dyDescent="0.25">
      <c r="B12" s="40" t="s">
        <v>109</v>
      </c>
      <c r="C12" s="43">
        <v>10462</v>
      </c>
      <c r="D12" s="43">
        <v>1320</v>
      </c>
      <c r="E12" s="44">
        <v>12.617090422481361</v>
      </c>
    </row>
    <row r="13" spans="2:5" s="11" customFormat="1" ht="15.9" customHeight="1" x14ac:dyDescent="0.25">
      <c r="B13" s="40" t="s">
        <v>110</v>
      </c>
      <c r="C13" s="43">
        <v>9228</v>
      </c>
      <c r="D13" s="43">
        <v>1303</v>
      </c>
      <c r="E13" s="44">
        <v>14.120069354139575</v>
      </c>
    </row>
    <row r="14" spans="2:5" s="12" customFormat="1" ht="15.9" customHeight="1" x14ac:dyDescent="0.2">
      <c r="B14" s="45" t="s">
        <v>8</v>
      </c>
      <c r="C14" s="46">
        <v>2651</v>
      </c>
      <c r="D14" s="46">
        <v>-9</v>
      </c>
      <c r="E14" s="47">
        <v>-0.33949453036589966</v>
      </c>
    </row>
    <row r="15" spans="2:5" s="12" customFormat="1" ht="15.9" customHeight="1" x14ac:dyDescent="0.2">
      <c r="B15" s="45" t="s">
        <v>9</v>
      </c>
      <c r="C15" s="46">
        <v>57</v>
      </c>
      <c r="D15" s="46">
        <v>1</v>
      </c>
      <c r="E15" s="47">
        <v>1.7543859649122806</v>
      </c>
    </row>
    <row r="16" spans="2:5" s="12" customFormat="1" ht="15.9" customHeight="1" x14ac:dyDescent="0.2">
      <c r="B16" s="45" t="s">
        <v>10</v>
      </c>
      <c r="C16" s="46">
        <v>5502</v>
      </c>
      <c r="D16" s="46">
        <v>1298</v>
      </c>
      <c r="E16" s="47">
        <v>23.591421301344965</v>
      </c>
    </row>
    <row r="17" spans="2:5" s="12" customFormat="1" ht="15.9" customHeight="1" x14ac:dyDescent="0.2">
      <c r="B17" s="45" t="s">
        <v>11</v>
      </c>
      <c r="C17" s="46">
        <v>1018</v>
      </c>
      <c r="D17" s="46">
        <v>13</v>
      </c>
      <c r="E17" s="47">
        <v>1.2770137524557956</v>
      </c>
    </row>
    <row r="18" spans="2:5" s="11" customFormat="1" ht="15.9" customHeight="1" x14ac:dyDescent="0.25">
      <c r="B18" s="40" t="s">
        <v>111</v>
      </c>
      <c r="C18" s="43">
        <v>1234</v>
      </c>
      <c r="D18" s="43">
        <v>17</v>
      </c>
      <c r="E18" s="44">
        <v>1.3776337115072934</v>
      </c>
    </row>
    <row r="19" spans="2:5" s="12" customFormat="1" ht="15.9" customHeight="1" x14ac:dyDescent="0.2">
      <c r="B19" s="45" t="s">
        <v>13</v>
      </c>
      <c r="C19" s="46">
        <v>629</v>
      </c>
      <c r="D19" s="46">
        <v>9</v>
      </c>
      <c r="E19" s="47">
        <v>1.4308426073131957</v>
      </c>
    </row>
    <row r="20" spans="2:5" s="12" customFormat="1" ht="15.9" customHeight="1" x14ac:dyDescent="0.2">
      <c r="B20" s="45" t="s">
        <v>14</v>
      </c>
      <c r="C20" s="46">
        <v>12</v>
      </c>
      <c r="D20" s="46">
        <v>0</v>
      </c>
      <c r="E20" s="47">
        <v>0</v>
      </c>
    </row>
    <row r="21" spans="2:5" s="12" customFormat="1" ht="15.9" customHeight="1" x14ac:dyDescent="0.2">
      <c r="B21" s="45" t="s">
        <v>15</v>
      </c>
      <c r="C21" s="46">
        <v>593</v>
      </c>
      <c r="D21" s="46">
        <v>8</v>
      </c>
      <c r="E21" s="47">
        <v>1.3490725126475547</v>
      </c>
    </row>
    <row r="22" spans="2:5" s="10" customFormat="1" ht="15.9" customHeight="1" x14ac:dyDescent="0.25">
      <c r="B22" s="40" t="s">
        <v>112</v>
      </c>
      <c r="C22" s="48"/>
      <c r="D22" s="48"/>
      <c r="E22" s="42"/>
    </row>
    <row r="23" spans="2:5" s="10" customFormat="1" ht="15.9" customHeight="1" x14ac:dyDescent="0.25">
      <c r="B23" s="40" t="s">
        <v>113</v>
      </c>
      <c r="C23" s="49">
        <v>23697</v>
      </c>
      <c r="D23" s="49">
        <v>2052</v>
      </c>
      <c r="E23" s="42">
        <v>8.6593239650588689</v>
      </c>
    </row>
    <row r="24" spans="2:5" s="10" customFormat="1" ht="15.9" customHeight="1" x14ac:dyDescent="0.25">
      <c r="B24" s="40" t="s">
        <v>114</v>
      </c>
      <c r="C24" s="48">
        <v>0</v>
      </c>
      <c r="D24" s="48">
        <v>0</v>
      </c>
      <c r="E24" s="42"/>
    </row>
    <row r="25" spans="2:5" s="10" customFormat="1" ht="15.9" customHeight="1" x14ac:dyDescent="0.25">
      <c r="B25" s="40" t="s">
        <v>115</v>
      </c>
      <c r="C25" s="48">
        <v>10</v>
      </c>
      <c r="D25" s="48">
        <v>0</v>
      </c>
      <c r="E25" s="42">
        <v>0</v>
      </c>
    </row>
    <row r="26" spans="2:5" s="10" customFormat="1" ht="15.9" customHeight="1" x14ac:dyDescent="0.25">
      <c r="B26" s="40" t="s">
        <v>116</v>
      </c>
      <c r="C26" s="48">
        <v>368</v>
      </c>
      <c r="D26" s="48">
        <v>96</v>
      </c>
      <c r="E26" s="42">
        <v>26.086956521739129</v>
      </c>
    </row>
    <row r="27" spans="2:5" s="10" customFormat="1" ht="15.9" customHeight="1" x14ac:dyDescent="0.25">
      <c r="B27" s="40" t="s">
        <v>117</v>
      </c>
      <c r="C27" s="48"/>
      <c r="D27" s="48"/>
      <c r="E27" s="42"/>
    </row>
    <row r="28" spans="2:5" s="10" customFormat="1" ht="15.9" customHeight="1" x14ac:dyDescent="0.25">
      <c r="B28" s="40" t="s">
        <v>118</v>
      </c>
      <c r="C28" s="48">
        <v>23319</v>
      </c>
      <c r="D28" s="48">
        <v>1956</v>
      </c>
      <c r="E28" s="42">
        <v>8.3880097774347107</v>
      </c>
    </row>
    <row r="29" spans="2:5" s="10" customFormat="1" ht="15.9" customHeight="1" x14ac:dyDescent="0.25">
      <c r="B29" s="40" t="s">
        <v>119</v>
      </c>
      <c r="C29" s="48">
        <v>4304</v>
      </c>
      <c r="D29" s="48">
        <v>47</v>
      </c>
      <c r="E29" s="42">
        <v>1.0920074349442379</v>
      </c>
    </row>
    <row r="30" spans="2:5" s="10" customFormat="1" ht="15.9" customHeight="1" x14ac:dyDescent="0.25">
      <c r="B30" s="40" t="s">
        <v>120</v>
      </c>
      <c r="C30" s="49">
        <v>3517</v>
      </c>
      <c r="D30" s="49">
        <v>-331</v>
      </c>
      <c r="E30" s="42">
        <v>-9.4114301961899347</v>
      </c>
    </row>
    <row r="31" spans="2:5" s="10" customFormat="1" ht="15.9" customHeight="1" x14ac:dyDescent="0.25">
      <c r="B31" s="40" t="s">
        <v>121</v>
      </c>
      <c r="C31" s="48">
        <v>492</v>
      </c>
      <c r="D31" s="48">
        <v>373</v>
      </c>
      <c r="E31" s="42">
        <v>75.8130081300813</v>
      </c>
    </row>
    <row r="32" spans="2:5" s="12" customFormat="1" ht="15.9" customHeight="1" x14ac:dyDescent="0.2">
      <c r="B32" s="45" t="s">
        <v>122</v>
      </c>
      <c r="C32" s="55">
        <v>2</v>
      </c>
      <c r="D32" s="55">
        <v>2</v>
      </c>
      <c r="E32" s="47">
        <v>100</v>
      </c>
    </row>
    <row r="33" spans="2:5" s="12" customFormat="1" ht="15.9" customHeight="1" x14ac:dyDescent="0.2">
      <c r="B33" s="45" t="s">
        <v>123</v>
      </c>
      <c r="C33" s="46">
        <v>490</v>
      </c>
      <c r="D33" s="46">
        <v>371</v>
      </c>
      <c r="E33" s="47">
        <v>75.714285714285708</v>
      </c>
    </row>
    <row r="34" spans="2:5" s="12" customFormat="1" ht="15.9" customHeight="1" x14ac:dyDescent="0.2">
      <c r="B34" s="45" t="s">
        <v>124</v>
      </c>
      <c r="C34" s="46"/>
      <c r="D34" s="46"/>
      <c r="E34" s="47"/>
    </row>
    <row r="35" spans="2:5" s="12" customFormat="1" ht="15.9" customHeight="1" x14ac:dyDescent="0.2">
      <c r="B35" s="45" t="s">
        <v>125</v>
      </c>
      <c r="C35" s="46"/>
      <c r="D35" s="46"/>
      <c r="E35" s="47"/>
    </row>
    <row r="36" spans="2:5" s="12" customFormat="1" ht="15.9" customHeight="1" x14ac:dyDescent="0.2">
      <c r="B36" s="45" t="s">
        <v>126</v>
      </c>
      <c r="C36" s="46"/>
      <c r="D36" s="46"/>
      <c r="E36" s="47"/>
    </row>
    <row r="37" spans="2:5" s="13" customFormat="1" ht="15.9" customHeight="1" x14ac:dyDescent="0.2">
      <c r="B37" s="45" t="s">
        <v>127</v>
      </c>
      <c r="C37" s="46"/>
      <c r="D37" s="46"/>
      <c r="E37" s="50"/>
    </row>
    <row r="38" spans="2:5" s="13" customFormat="1" ht="15.9" customHeight="1" x14ac:dyDescent="0.2">
      <c r="B38" s="45" t="s">
        <v>128</v>
      </c>
      <c r="C38" s="46"/>
      <c r="D38" s="46"/>
      <c r="E38" s="50"/>
    </row>
    <row r="39" spans="2:5" s="10" customFormat="1" ht="15.9" customHeight="1" x14ac:dyDescent="0.25">
      <c r="B39" s="40" t="s">
        <v>129</v>
      </c>
      <c r="C39" s="48"/>
      <c r="D39" s="48"/>
      <c r="E39" s="42"/>
    </row>
    <row r="40" spans="2:5" s="10" customFormat="1" ht="15.9" customHeight="1" x14ac:dyDescent="0.25">
      <c r="B40" s="40" t="s">
        <v>130</v>
      </c>
      <c r="C40" s="48">
        <v>295</v>
      </c>
      <c r="D40" s="48">
        <v>5</v>
      </c>
      <c r="E40" s="42">
        <v>1.6949152542372881</v>
      </c>
    </row>
    <row r="41" spans="2:5" s="10" customFormat="1" ht="15.9" customHeight="1" x14ac:dyDescent="0.25">
      <c r="B41" s="40" t="s">
        <v>131</v>
      </c>
      <c r="C41" s="49">
        <v>2</v>
      </c>
      <c r="D41" s="49">
        <v>2</v>
      </c>
      <c r="E41" s="42">
        <v>100</v>
      </c>
    </row>
    <row r="42" spans="2:5" s="10" customFormat="1" ht="15.9" customHeight="1" x14ac:dyDescent="0.25">
      <c r="B42" s="40" t="s">
        <v>132</v>
      </c>
      <c r="C42" s="48">
        <v>0</v>
      </c>
      <c r="D42" s="48">
        <v>0</v>
      </c>
      <c r="E42" s="42"/>
    </row>
    <row r="43" spans="2:5" s="10" customFormat="1" ht="15.9" customHeight="1" x14ac:dyDescent="0.25">
      <c r="B43" s="40" t="s">
        <v>133</v>
      </c>
      <c r="C43" s="48">
        <v>2</v>
      </c>
      <c r="D43" s="48">
        <v>2</v>
      </c>
      <c r="E43" s="42">
        <v>100</v>
      </c>
    </row>
    <row r="44" spans="2:5" s="10" customFormat="1" ht="15.9" customHeight="1" x14ac:dyDescent="0.25">
      <c r="B44" s="40" t="s">
        <v>134</v>
      </c>
      <c r="C44" s="48"/>
      <c r="D44" s="48"/>
      <c r="E44" s="42"/>
    </row>
    <row r="45" spans="2:5" s="10" customFormat="1" ht="15.9" customHeight="1" x14ac:dyDescent="0.25">
      <c r="B45" s="40" t="s">
        <v>135</v>
      </c>
      <c r="C45" s="48"/>
      <c r="D45" s="48"/>
      <c r="E45" s="42"/>
    </row>
    <row r="46" spans="2:5" s="10" customFormat="1" ht="15.9" customHeight="1" x14ac:dyDescent="0.25">
      <c r="B46" s="40" t="s">
        <v>136</v>
      </c>
      <c r="C46" s="48">
        <v>4293</v>
      </c>
      <c r="D46" s="48">
        <v>288</v>
      </c>
      <c r="E46" s="42">
        <v>6.7085953878406714</v>
      </c>
    </row>
    <row r="47" spans="2:5" s="10" customFormat="1" ht="15.9" customHeight="1" x14ac:dyDescent="0.25">
      <c r="B47" s="40" t="s">
        <v>137</v>
      </c>
      <c r="C47" s="48">
        <v>3606</v>
      </c>
      <c r="D47" s="48">
        <v>284</v>
      </c>
      <c r="E47" s="42">
        <v>7.8757626178591238</v>
      </c>
    </row>
    <row r="48" spans="2:5" s="10" customFormat="1" ht="15.9" customHeight="1" x14ac:dyDescent="0.25">
      <c r="B48" s="40" t="s">
        <v>138</v>
      </c>
      <c r="C48" s="48">
        <v>687</v>
      </c>
      <c r="D48" s="48">
        <v>4</v>
      </c>
      <c r="E48" s="42">
        <v>0.58224163027656484</v>
      </c>
    </row>
    <row r="49" spans="2:5" s="10" customFormat="1" ht="15.9" customHeight="1" x14ac:dyDescent="0.25">
      <c r="B49" s="40" t="s">
        <v>139</v>
      </c>
      <c r="C49" s="49">
        <v>1191</v>
      </c>
      <c r="D49" s="49">
        <v>868</v>
      </c>
      <c r="E49" s="42">
        <v>72.879932829554988</v>
      </c>
    </row>
    <row r="50" spans="2:5" s="10" customFormat="1" ht="15.9" customHeight="1" x14ac:dyDescent="0.25">
      <c r="B50" s="40" t="s">
        <v>140</v>
      </c>
      <c r="C50" s="48">
        <v>1191</v>
      </c>
      <c r="D50" s="48">
        <v>868</v>
      </c>
      <c r="E50" s="42">
        <v>72.879932829554988</v>
      </c>
    </row>
    <row r="51" spans="2:5" s="10" customFormat="1" ht="15.9" customHeight="1" x14ac:dyDescent="0.25">
      <c r="B51" s="40" t="s">
        <v>40</v>
      </c>
      <c r="C51" s="48">
        <v>27231</v>
      </c>
      <c r="D51" s="48">
        <v>1470</v>
      </c>
      <c r="E51" s="42">
        <v>5.3982593367852809</v>
      </c>
    </row>
    <row r="52" spans="2:5" s="10" customFormat="1" ht="15.9" customHeight="1" x14ac:dyDescent="0.25">
      <c r="B52" s="40" t="s">
        <v>141</v>
      </c>
      <c r="C52" s="48">
        <v>13</v>
      </c>
      <c r="D52" s="48">
        <v>13</v>
      </c>
      <c r="E52" s="42">
        <v>100</v>
      </c>
    </row>
    <row r="53" spans="2:5" s="10" customFormat="1" ht="15.9" customHeight="1" x14ac:dyDescent="0.25">
      <c r="B53" s="40" t="s">
        <v>142</v>
      </c>
      <c r="C53" s="49"/>
      <c r="D53" s="49"/>
      <c r="E53" s="42"/>
    </row>
    <row r="54" spans="2:5" s="10" customFormat="1" ht="15.9" customHeight="1" x14ac:dyDescent="0.25">
      <c r="B54" s="40" t="s">
        <v>143</v>
      </c>
      <c r="C54" s="48">
        <v>13</v>
      </c>
      <c r="D54" s="48">
        <v>13</v>
      </c>
      <c r="E54" s="42">
        <v>100</v>
      </c>
    </row>
    <row r="55" spans="2:5" s="10" customFormat="1" ht="15.9" customHeight="1" x14ac:dyDescent="0.25">
      <c r="B55" s="40" t="s">
        <v>144</v>
      </c>
      <c r="C55" s="49"/>
      <c r="D55" s="49"/>
      <c r="E55" s="42"/>
    </row>
    <row r="56" spans="2:5" s="10" customFormat="1" ht="15.9" customHeight="1" x14ac:dyDescent="0.25">
      <c r="B56" s="40" t="s">
        <v>145</v>
      </c>
      <c r="C56" s="48"/>
      <c r="D56" s="48"/>
      <c r="E56" s="42"/>
    </row>
    <row r="57" spans="2:5" s="10" customFormat="1" ht="15.9" customHeight="1" x14ac:dyDescent="0.25">
      <c r="B57" s="40" t="s">
        <v>146</v>
      </c>
      <c r="C57" s="48">
        <v>0</v>
      </c>
      <c r="D57" s="48">
        <v>0</v>
      </c>
      <c r="E57" s="42"/>
    </row>
    <row r="58" spans="2:5" s="10" customFormat="1" ht="15.9" customHeight="1" x14ac:dyDescent="0.25">
      <c r="B58" s="40" t="s">
        <v>147</v>
      </c>
      <c r="C58" s="48">
        <v>1</v>
      </c>
      <c r="D58" s="48">
        <v>0</v>
      </c>
      <c r="E58" s="42">
        <v>0</v>
      </c>
    </row>
    <row r="59" spans="2:5" s="10" customFormat="1" ht="15.9" customHeight="1" x14ac:dyDescent="0.25">
      <c r="B59" s="40" t="s">
        <v>148</v>
      </c>
      <c r="C59" s="48">
        <v>1</v>
      </c>
      <c r="D59" s="48">
        <v>0</v>
      </c>
      <c r="E59" s="42">
        <v>0</v>
      </c>
    </row>
    <row r="60" spans="2:5" s="10" customFormat="1" ht="15.9" customHeight="1" x14ac:dyDescent="0.25">
      <c r="B60" s="40" t="s">
        <v>149</v>
      </c>
      <c r="C60" s="49"/>
      <c r="D60" s="49"/>
      <c r="E60" s="42"/>
    </row>
    <row r="61" spans="2:5" s="10" customFormat="1" ht="15.9" customHeight="1" x14ac:dyDescent="0.25">
      <c r="B61" s="40" t="s">
        <v>150</v>
      </c>
      <c r="C61" s="48"/>
      <c r="D61" s="48"/>
      <c r="E61" s="42"/>
    </row>
    <row r="62" spans="2:5" s="10" customFormat="1" ht="15.9" customHeight="1" x14ac:dyDescent="0.25">
      <c r="B62" s="40" t="s">
        <v>151</v>
      </c>
      <c r="C62" s="48">
        <v>2575</v>
      </c>
      <c r="D62" s="48">
        <v>186</v>
      </c>
      <c r="E62" s="42">
        <v>7.2233009708737859</v>
      </c>
    </row>
    <row r="63" spans="2:5" s="10" customFormat="1" ht="15.9" customHeight="1" x14ac:dyDescent="0.25">
      <c r="B63" s="40" t="s">
        <v>152</v>
      </c>
      <c r="C63" s="48">
        <v>187</v>
      </c>
      <c r="D63" s="48">
        <v>170</v>
      </c>
      <c r="E63" s="42">
        <v>90.909090909090907</v>
      </c>
    </row>
    <row r="64" spans="2:5" s="10" customFormat="1" ht="15.9" customHeight="1" x14ac:dyDescent="0.25">
      <c r="B64" s="40" t="s">
        <v>153</v>
      </c>
      <c r="C64" s="48">
        <v>2388</v>
      </c>
      <c r="D64" s="48">
        <v>16</v>
      </c>
      <c r="E64" s="42">
        <v>0.67001675041876052</v>
      </c>
    </row>
    <row r="65" spans="2:5" s="10" customFormat="1" ht="15.9" customHeight="1" x14ac:dyDescent="0.25">
      <c r="B65" s="40" t="s">
        <v>154</v>
      </c>
      <c r="C65" s="48"/>
      <c r="D65" s="48"/>
      <c r="E65" s="42"/>
    </row>
    <row r="66" spans="2:5" s="10" customFormat="1" ht="15.9" customHeight="1" x14ac:dyDescent="0.25">
      <c r="B66" s="40" t="s">
        <v>155</v>
      </c>
      <c r="C66" s="49">
        <v>23276</v>
      </c>
      <c r="D66" s="49">
        <v>451</v>
      </c>
      <c r="E66" s="42">
        <v>1.9376181474480152</v>
      </c>
    </row>
    <row r="67" spans="2:5" s="10" customFormat="1" ht="15.9" customHeight="1" x14ac:dyDescent="0.25">
      <c r="B67" s="40" t="s">
        <v>156</v>
      </c>
      <c r="C67" s="48">
        <v>23276</v>
      </c>
      <c r="D67" s="48">
        <v>451</v>
      </c>
      <c r="E67" s="42">
        <v>1.9376181474480152</v>
      </c>
    </row>
    <row r="68" spans="2:5" s="10" customFormat="1" ht="15.9" customHeight="1" x14ac:dyDescent="0.25">
      <c r="B68" s="40" t="s">
        <v>157</v>
      </c>
      <c r="C68" s="48">
        <v>1196</v>
      </c>
      <c r="D68" s="48">
        <v>685</v>
      </c>
      <c r="E68" s="42">
        <v>57.274247491638796</v>
      </c>
    </row>
    <row r="69" spans="2:5" s="4" customFormat="1" ht="15.9" customHeight="1" x14ac:dyDescent="0.2">
      <c r="B69" s="40" t="s">
        <v>158</v>
      </c>
      <c r="C69" s="48">
        <v>682</v>
      </c>
      <c r="D69" s="48">
        <v>683</v>
      </c>
      <c r="E69" s="42">
        <v>100.1466275659824</v>
      </c>
    </row>
    <row r="70" spans="2:5" s="10" customFormat="1" ht="15.9" customHeight="1" x14ac:dyDescent="0.25">
      <c r="B70" s="40" t="s">
        <v>159</v>
      </c>
      <c r="C70" s="48">
        <v>513</v>
      </c>
      <c r="D70" s="48">
        <v>1</v>
      </c>
      <c r="E70" s="42">
        <v>0.19493177387914229</v>
      </c>
    </row>
    <row r="71" spans="2:5" s="10" customFormat="1" ht="15.9" customHeight="1" x14ac:dyDescent="0.25">
      <c r="B71" s="40" t="s">
        <v>160</v>
      </c>
      <c r="C71" s="49">
        <v>1</v>
      </c>
      <c r="D71" s="49">
        <v>1</v>
      </c>
      <c r="E71" s="42">
        <v>100</v>
      </c>
    </row>
    <row r="72" spans="2:5" s="10" customFormat="1" ht="15.9" customHeight="1" x14ac:dyDescent="0.25">
      <c r="B72" s="40" t="s">
        <v>161</v>
      </c>
      <c r="C72" s="48"/>
      <c r="D72" s="48"/>
      <c r="E72" s="42"/>
    </row>
    <row r="73" spans="2:5" s="10" customFormat="1" ht="15.9" customHeight="1" x14ac:dyDescent="0.25">
      <c r="B73" s="40" t="s">
        <v>162</v>
      </c>
      <c r="C73" s="49">
        <v>0</v>
      </c>
      <c r="D73" s="49">
        <v>0</v>
      </c>
      <c r="E73" s="42"/>
    </row>
    <row r="74" spans="2:5" s="10" customFormat="1" ht="15.9" customHeight="1" x14ac:dyDescent="0.25">
      <c r="B74" s="40" t="s">
        <v>163</v>
      </c>
      <c r="C74" s="48">
        <v>0</v>
      </c>
      <c r="D74" s="48">
        <v>0</v>
      </c>
      <c r="E74" s="42"/>
    </row>
    <row r="75" spans="2:5" s="10" customFormat="1" ht="15.9" customHeight="1" x14ac:dyDescent="0.25">
      <c r="B75" s="45" t="s">
        <v>76</v>
      </c>
      <c r="C75" s="48"/>
      <c r="D75" s="48"/>
      <c r="E75" s="50"/>
    </row>
    <row r="76" spans="2:5" s="10" customFormat="1" ht="15.9" customHeight="1" x14ac:dyDescent="0.25">
      <c r="B76" s="45" t="s">
        <v>164</v>
      </c>
      <c r="C76" s="49"/>
      <c r="D76" s="49"/>
      <c r="E76" s="50"/>
    </row>
    <row r="77" spans="2:5" s="10" customFormat="1" ht="15.9" customHeight="1" x14ac:dyDescent="0.25">
      <c r="B77" s="45" t="s">
        <v>165</v>
      </c>
      <c r="C77" s="48"/>
      <c r="D77" s="48"/>
      <c r="E77" s="50"/>
    </row>
    <row r="78" spans="2:5" s="10" customFormat="1" ht="15.9" customHeight="1" x14ac:dyDescent="0.25">
      <c r="B78" s="40" t="s">
        <v>166</v>
      </c>
      <c r="C78" s="48">
        <v>170</v>
      </c>
      <c r="D78" s="48">
        <v>135</v>
      </c>
      <c r="E78" s="42">
        <v>79.411764705882348</v>
      </c>
    </row>
    <row r="79" spans="2:5" s="11" customFormat="1" ht="15.75" customHeight="1" x14ac:dyDescent="0.25">
      <c r="B79" s="40" t="s">
        <v>167</v>
      </c>
      <c r="C79" s="53">
        <v>170</v>
      </c>
      <c r="D79" s="53">
        <v>135</v>
      </c>
      <c r="E79" s="44">
        <v>79.411764705882348</v>
      </c>
    </row>
    <row r="80" spans="2:5" s="11" customFormat="1" ht="15.75" customHeight="1" x14ac:dyDescent="0.25">
      <c r="B80" s="40" t="s">
        <v>89</v>
      </c>
      <c r="C80" s="53">
        <v>0</v>
      </c>
      <c r="D80" s="53">
        <v>0</v>
      </c>
      <c r="E80" s="44"/>
    </row>
    <row r="81" spans="2:5" s="11" customFormat="1" ht="15.75" customHeight="1" x14ac:dyDescent="0.25">
      <c r="B81" s="40" t="s">
        <v>168</v>
      </c>
      <c r="C81" s="53">
        <v>0</v>
      </c>
      <c r="D81" s="53">
        <v>0</v>
      </c>
      <c r="E81" s="44"/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/>
      <c r="D83" s="53"/>
      <c r="E83" s="44"/>
    </row>
    <row r="84" spans="2:5" s="11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1" customFormat="1" ht="15.75" customHeight="1" x14ac:dyDescent="0.25">
      <c r="B85" s="40" t="s">
        <v>172</v>
      </c>
      <c r="C85" s="53"/>
      <c r="D85" s="53"/>
      <c r="E85" s="44"/>
    </row>
    <row r="86" spans="2:5" s="11" customFormat="1" ht="15.75" customHeight="1" x14ac:dyDescent="0.25">
      <c r="B86" s="40" t="s">
        <v>173</v>
      </c>
      <c r="C86" s="53">
        <v>0</v>
      </c>
      <c r="D86" s="53">
        <v>0</v>
      </c>
      <c r="E86" s="44"/>
    </row>
    <row r="87" spans="2:5" s="11" customFormat="1" ht="15.75" customHeight="1" x14ac:dyDescent="0.25">
      <c r="B87" s="40" t="s">
        <v>174</v>
      </c>
      <c r="C87" s="53"/>
      <c r="D87" s="53"/>
      <c r="E87" s="44"/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/>
      <c r="D97" s="53"/>
      <c r="E97" s="44"/>
    </row>
  </sheetData>
  <phoneticPr fontId="0" type="noConversion"/>
  <hyperlinks>
    <hyperlink ref="C4" location="Ocak!A1" display="Ocak" xr:uid="{8731A12E-3104-4486-85A8-94B157FF80B9}"/>
    <hyperlink ref="D4" location="Şubat!A1" display="Şubat" xr:uid="{2EA3AFF4-E674-43C8-A8A7-ED8600AF6897}"/>
    <hyperlink ref="E4" location="Mart!A1" display="Mart" xr:uid="{1A934196-9699-4258-B169-5E28818F914F}"/>
    <hyperlink ref="C5" location="Nisan!A1" display="Nisan" xr:uid="{548140DA-FD4E-43DB-B807-37D470F99843}"/>
    <hyperlink ref="D5" location="Mayıs!A1" display="Mayıs" xr:uid="{DEA6A6D5-A958-481C-818B-59F41C45EDCF}"/>
    <hyperlink ref="E5" location="Haziran!A1" display="Haziran" xr:uid="{E783B298-AC7B-4CE8-AD8F-31D12C025F3A}"/>
    <hyperlink ref="C6" location="Temmuz!A1" display="Temmuz" xr:uid="{E6D4EEEE-841B-472F-AD59-77B1EA719204}"/>
    <hyperlink ref="D6" location="Ağustos!A1" display="Ağustos" xr:uid="{E5992AD3-59AE-48B2-9FD4-8E856F9C8741}"/>
    <hyperlink ref="E6" location="Eylül!A1" display="Eylül" xr:uid="{2EC5DB23-0E0D-4FE9-B969-561DEFE5F1D3}"/>
    <hyperlink ref="C7" location="Ekim!A1" display="Ekim" xr:uid="{CAFB893E-08D4-4484-B444-D85C4A7B0D6C}"/>
    <hyperlink ref="D7" location="Kasım!A1" display="Kasım" xr:uid="{5D227D00-A82F-491E-A512-EA80DA6A23F3}"/>
    <hyperlink ref="E7" location="Aralık!A1" display="Aralık" xr:uid="{28A07D12-BA51-4521-9796-0BBF7B0E995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38940-2A0A-41D9-A564-6BF50E4AB15F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6.25" customHeight="1" thickBot="1" x14ac:dyDescent="0.25"/>
    <row r="2" spans="2:7" s="2" customFormat="1" ht="24.75" customHeight="1" thickBot="1" x14ac:dyDescent="0.3">
      <c r="B2" s="15" t="s">
        <v>206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129771</v>
      </c>
      <c r="D10" s="27">
        <v>68223</v>
      </c>
      <c r="E10" s="28">
        <v>52.571838084009528</v>
      </c>
    </row>
    <row r="11" spans="2:7" s="5" customFormat="1" ht="15.75" customHeight="1" x14ac:dyDescent="0.2">
      <c r="B11" s="26" t="s">
        <v>5</v>
      </c>
      <c r="C11" s="27">
        <v>81929</v>
      </c>
      <c r="D11" s="27">
        <v>47516</v>
      </c>
      <c r="E11" s="29">
        <v>57.996557995337426</v>
      </c>
    </row>
    <row r="12" spans="2:7" s="5" customFormat="1" ht="15.75" customHeight="1" x14ac:dyDescent="0.2">
      <c r="B12" s="26" t="s">
        <v>6</v>
      </c>
      <c r="C12" s="27">
        <v>32505</v>
      </c>
      <c r="D12" s="27">
        <v>21013</v>
      </c>
      <c r="E12" s="29">
        <v>64.645439163205666</v>
      </c>
      <c r="G12" s="6"/>
    </row>
    <row r="13" spans="2:7" s="5" customFormat="1" ht="15.75" customHeight="1" x14ac:dyDescent="0.2">
      <c r="B13" s="26" t="s">
        <v>7</v>
      </c>
      <c r="C13" s="27">
        <v>28112</v>
      </c>
      <c r="D13" s="27">
        <v>18475</v>
      </c>
      <c r="E13" s="29">
        <v>65.719265793966983</v>
      </c>
    </row>
    <row r="14" spans="2:7" ht="15.75" customHeight="1" x14ac:dyDescent="0.2">
      <c r="B14" s="30" t="s">
        <v>8</v>
      </c>
      <c r="C14" s="31">
        <v>2445</v>
      </c>
      <c r="D14" s="31">
        <v>-360</v>
      </c>
      <c r="E14" s="32">
        <v>-14.723926380368098</v>
      </c>
    </row>
    <row r="15" spans="2:7" ht="15.75" customHeight="1" x14ac:dyDescent="0.2">
      <c r="B15" s="30" t="s">
        <v>9</v>
      </c>
      <c r="C15" s="31">
        <v>245</v>
      </c>
      <c r="D15" s="31">
        <v>150</v>
      </c>
      <c r="E15" s="32">
        <v>61.224489795918366</v>
      </c>
    </row>
    <row r="16" spans="2:7" ht="15.75" customHeight="1" x14ac:dyDescent="0.2">
      <c r="B16" s="30" t="s">
        <v>10</v>
      </c>
      <c r="C16" s="31">
        <v>23656</v>
      </c>
      <c r="D16" s="31">
        <v>18061</v>
      </c>
      <c r="E16" s="32">
        <v>76.34849509638147</v>
      </c>
    </row>
    <row r="17" spans="2:5" ht="15.75" customHeight="1" x14ac:dyDescent="0.2">
      <c r="B17" s="30" t="s">
        <v>11</v>
      </c>
      <c r="C17" s="31">
        <v>1766</v>
      </c>
      <c r="D17" s="31">
        <v>624</v>
      </c>
      <c r="E17" s="32">
        <v>35.334088335220834</v>
      </c>
    </row>
    <row r="18" spans="2:5" s="5" customFormat="1" ht="15.75" customHeight="1" x14ac:dyDescent="0.2">
      <c r="B18" s="26" t="s">
        <v>12</v>
      </c>
      <c r="C18" s="27">
        <v>4393</v>
      </c>
      <c r="D18" s="27">
        <v>2538</v>
      </c>
      <c r="E18" s="29">
        <v>57.773730935579323</v>
      </c>
    </row>
    <row r="19" spans="2:5" ht="15.75" customHeight="1" x14ac:dyDescent="0.2">
      <c r="B19" s="30" t="s">
        <v>13</v>
      </c>
      <c r="C19" s="31">
        <v>1171</v>
      </c>
      <c r="D19" s="31">
        <v>335</v>
      </c>
      <c r="E19" s="32">
        <v>28.608027327070879</v>
      </c>
    </row>
    <row r="20" spans="2:5" ht="15.75" customHeight="1" x14ac:dyDescent="0.2">
      <c r="B20" s="30" t="s">
        <v>14</v>
      </c>
      <c r="C20" s="31">
        <v>12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3210</v>
      </c>
      <c r="D21" s="31">
        <v>2203</v>
      </c>
      <c r="E21" s="32">
        <v>68.629283489096565</v>
      </c>
    </row>
    <row r="22" spans="2:5" s="4" customFormat="1" ht="15.75" customHeight="1" x14ac:dyDescent="0.2">
      <c r="B22" s="26" t="s">
        <v>16</v>
      </c>
      <c r="C22" s="27">
        <v>23445</v>
      </c>
      <c r="D22" s="27">
        <v>9669</v>
      </c>
      <c r="E22" s="28">
        <v>41.241202815099172</v>
      </c>
    </row>
    <row r="23" spans="2:5" s="8" customFormat="1" ht="15.75" customHeight="1" x14ac:dyDescent="0.2">
      <c r="B23" s="30" t="s">
        <v>17</v>
      </c>
      <c r="C23" s="31">
        <v>13</v>
      </c>
      <c r="D23" s="31">
        <v>5</v>
      </c>
      <c r="E23" s="33">
        <v>38.461538461538467</v>
      </c>
    </row>
    <row r="24" spans="2:5" s="8" customFormat="1" ht="15.75" customHeight="1" x14ac:dyDescent="0.2">
      <c r="B24" s="30" t="s">
        <v>18</v>
      </c>
      <c r="C24" s="31">
        <v>23432</v>
      </c>
      <c r="D24" s="31">
        <v>9664</v>
      </c>
      <c r="E24" s="33">
        <v>41.242744964151591</v>
      </c>
    </row>
    <row r="25" spans="2:5" s="4" customFormat="1" ht="15.75" customHeight="1" x14ac:dyDescent="0.2">
      <c r="B25" s="26" t="s">
        <v>19</v>
      </c>
      <c r="C25" s="27">
        <v>4854</v>
      </c>
      <c r="D25" s="27">
        <v>1094</v>
      </c>
      <c r="E25" s="28">
        <v>22.538112896580138</v>
      </c>
    </row>
    <row r="26" spans="2:5" s="4" customFormat="1" ht="15.75" customHeight="1" x14ac:dyDescent="0.2">
      <c r="B26" s="26" t="s">
        <v>20</v>
      </c>
      <c r="C26" s="27">
        <v>-2073</v>
      </c>
      <c r="D26" s="27">
        <v>-5453</v>
      </c>
      <c r="E26" s="28">
        <v>263.04872165943078</v>
      </c>
    </row>
    <row r="27" spans="2:5" s="8" customFormat="1" ht="15.75" customHeight="1" x14ac:dyDescent="0.2">
      <c r="B27" s="30" t="s">
        <v>21</v>
      </c>
      <c r="C27" s="31">
        <v>-3470</v>
      </c>
      <c r="D27" s="31">
        <v>-6752</v>
      </c>
      <c r="E27" s="33">
        <v>194.58213256484149</v>
      </c>
    </row>
    <row r="28" spans="2:5" s="8" customFormat="1" ht="15.75" customHeight="1" x14ac:dyDescent="0.2">
      <c r="B28" s="30" t="s">
        <v>22</v>
      </c>
      <c r="C28" s="31">
        <v>1397</v>
      </c>
      <c r="D28" s="31">
        <v>1299</v>
      </c>
      <c r="E28" s="33">
        <v>92.984967788117387</v>
      </c>
    </row>
    <row r="29" spans="2:5" s="4" customFormat="1" ht="15.75" customHeight="1" x14ac:dyDescent="0.2">
      <c r="B29" s="26" t="s">
        <v>23</v>
      </c>
      <c r="C29" s="27">
        <v>5422</v>
      </c>
      <c r="D29" s="27">
        <v>5301</v>
      </c>
      <c r="E29" s="28">
        <v>97.76835116193287</v>
      </c>
    </row>
    <row r="30" spans="2:5" s="8" customFormat="1" ht="15.75" customHeight="1" x14ac:dyDescent="0.2">
      <c r="B30" s="30" t="s">
        <v>24</v>
      </c>
      <c r="C30" s="31">
        <v>2576</v>
      </c>
      <c r="D30" s="31">
        <v>2576</v>
      </c>
      <c r="E30" s="33">
        <v>100</v>
      </c>
    </row>
    <row r="31" spans="2:5" s="8" customFormat="1" ht="15.75" customHeight="1" x14ac:dyDescent="0.2">
      <c r="B31" s="30" t="s">
        <v>203</v>
      </c>
      <c r="C31" s="31">
        <v>2846</v>
      </c>
      <c r="D31" s="31">
        <v>2725</v>
      </c>
      <c r="E31" s="33">
        <v>95.748418833450458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1505</v>
      </c>
      <c r="D36" s="27">
        <v>1246</v>
      </c>
      <c r="E36" s="29">
        <v>82.790697674418595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116</v>
      </c>
      <c r="D39" s="27">
        <v>116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90</v>
      </c>
      <c r="D40" s="31">
        <v>90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26</v>
      </c>
      <c r="D41" s="31">
        <v>26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10052</v>
      </c>
      <c r="D43" s="27">
        <v>6085</v>
      </c>
      <c r="E43" s="28">
        <v>60.535216872264229</v>
      </c>
    </row>
    <row r="44" spans="2:5" s="4" customFormat="1" ht="15.75" customHeight="1" x14ac:dyDescent="0.2">
      <c r="B44" s="26" t="s">
        <v>38</v>
      </c>
      <c r="C44" s="27">
        <v>9966</v>
      </c>
      <c r="D44" s="27">
        <v>9479</v>
      </c>
      <c r="E44" s="28">
        <v>95.113385510736506</v>
      </c>
    </row>
    <row r="45" spans="2:5" s="4" customFormat="1" ht="15.75" customHeight="1" x14ac:dyDescent="0.2">
      <c r="B45" s="26" t="s">
        <v>39</v>
      </c>
      <c r="C45" s="27">
        <v>991</v>
      </c>
      <c r="D45" s="27">
        <v>60</v>
      </c>
      <c r="E45" s="28">
        <v>6.0544904137235118</v>
      </c>
    </row>
    <row r="46" spans="2:5" s="4" customFormat="1" ht="15.75" customHeight="1" x14ac:dyDescent="0.2">
      <c r="B46" s="26" t="s">
        <v>40</v>
      </c>
      <c r="C46" s="27">
        <v>47342</v>
      </c>
      <c r="D46" s="27">
        <v>20207</v>
      </c>
      <c r="E46" s="28">
        <v>42.683029867770692</v>
      </c>
    </row>
    <row r="47" spans="2:5" s="4" customFormat="1" ht="15.75" customHeight="1" x14ac:dyDescent="0.2">
      <c r="B47" s="26" t="s">
        <v>41</v>
      </c>
      <c r="C47" s="27">
        <v>2310</v>
      </c>
      <c r="D47" s="27">
        <v>2310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2282</v>
      </c>
      <c r="D48" s="31">
        <v>2282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28</v>
      </c>
      <c r="D50" s="31">
        <v>28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7</v>
      </c>
      <c r="D51" s="27">
        <v>7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7</v>
      </c>
      <c r="D52" s="27">
        <v>7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4480</v>
      </c>
      <c r="D60" s="27">
        <v>2235</v>
      </c>
      <c r="E60" s="28">
        <v>49.888392857142854</v>
      </c>
    </row>
    <row r="61" spans="2:5" s="4" customFormat="1" ht="15.75" customHeight="1" x14ac:dyDescent="0.2">
      <c r="B61" s="26" t="s">
        <v>56</v>
      </c>
      <c r="C61" s="27">
        <v>1822</v>
      </c>
      <c r="D61" s="27">
        <v>1797</v>
      </c>
      <c r="E61" s="28">
        <v>98.627881448957183</v>
      </c>
    </row>
    <row r="62" spans="2:5" s="8" customFormat="1" ht="15.75" customHeight="1" x14ac:dyDescent="0.2">
      <c r="B62" s="30" t="s">
        <v>57</v>
      </c>
      <c r="C62" s="31">
        <v>1653</v>
      </c>
      <c r="D62" s="31">
        <v>1653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111</v>
      </c>
      <c r="D63" s="31">
        <v>86</v>
      </c>
      <c r="E63" s="33">
        <v>77.477477477477478</v>
      </c>
    </row>
    <row r="64" spans="2:5" s="8" customFormat="1" ht="15.75" customHeight="1" x14ac:dyDescent="0.2">
      <c r="B64" s="30" t="s">
        <v>59</v>
      </c>
      <c r="C64" s="31">
        <v>58</v>
      </c>
      <c r="D64" s="31">
        <v>58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2658</v>
      </c>
      <c r="D65" s="27">
        <v>438</v>
      </c>
      <c r="E65" s="28">
        <v>16.478555304740404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2642</v>
      </c>
      <c r="D67" s="31">
        <v>422</v>
      </c>
      <c r="E67" s="33">
        <v>15.972747918243755</v>
      </c>
    </row>
    <row r="68" spans="2:5" s="8" customFormat="1" ht="15.75" customHeight="1" x14ac:dyDescent="0.2">
      <c r="B68" s="30" t="s">
        <v>63</v>
      </c>
      <c r="C68" s="31">
        <v>16</v>
      </c>
      <c r="D68" s="31">
        <v>16</v>
      </c>
      <c r="E68" s="33">
        <v>100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31589</v>
      </c>
      <c r="D70" s="27">
        <v>7342</v>
      </c>
      <c r="E70" s="28">
        <v>23.242267878058819</v>
      </c>
    </row>
    <row r="71" spans="2:5" s="8" customFormat="1" ht="15.75" customHeight="1" x14ac:dyDescent="0.2">
      <c r="B71" s="34" t="s">
        <v>66</v>
      </c>
      <c r="C71" s="35">
        <v>1998</v>
      </c>
      <c r="D71" s="35">
        <v>1789</v>
      </c>
      <c r="E71" s="33">
        <v>89.539539539539533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1541</v>
      </c>
      <c r="D73" s="35">
        <v>605</v>
      </c>
      <c r="E73" s="33">
        <v>39.260220635950681</v>
      </c>
    </row>
    <row r="74" spans="2:5" s="8" customFormat="1" ht="15.75" customHeight="1" x14ac:dyDescent="0.2">
      <c r="B74" s="34" t="s">
        <v>69</v>
      </c>
      <c r="C74" s="35">
        <v>15090</v>
      </c>
      <c r="D74" s="35">
        <v>534</v>
      </c>
      <c r="E74" s="33">
        <v>3.5387673956262424</v>
      </c>
    </row>
    <row r="75" spans="2:5" s="8" customFormat="1" ht="15.75" customHeight="1" x14ac:dyDescent="0.2">
      <c r="B75" s="34" t="s">
        <v>70</v>
      </c>
      <c r="C75" s="35">
        <v>8974</v>
      </c>
      <c r="D75" s="35">
        <v>1932</v>
      </c>
      <c r="E75" s="33">
        <v>21.528861154446176</v>
      </c>
    </row>
    <row r="76" spans="2:5" s="8" customFormat="1" ht="15.75" customHeight="1" x14ac:dyDescent="0.2">
      <c r="B76" s="34" t="s">
        <v>71</v>
      </c>
      <c r="C76" s="35">
        <v>3986</v>
      </c>
      <c r="D76" s="35">
        <v>2482</v>
      </c>
      <c r="E76" s="33">
        <v>62.267937782237837</v>
      </c>
    </row>
    <row r="77" spans="2:5" s="5" customFormat="1" ht="15.75" customHeight="1" x14ac:dyDescent="0.2">
      <c r="B77" s="26" t="s">
        <v>72</v>
      </c>
      <c r="C77" s="27">
        <v>106</v>
      </c>
      <c r="D77" s="27">
        <v>0</v>
      </c>
      <c r="E77" s="28">
        <v>0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/>
      <c r="D80" s="31"/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>
        <v>106</v>
      </c>
      <c r="D84" s="31">
        <v>0</v>
      </c>
      <c r="E84" s="33">
        <v>0</v>
      </c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8850</v>
      </c>
      <c r="D86" s="27">
        <v>8313</v>
      </c>
      <c r="E86" s="28">
        <v>93.932203389830505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107</v>
      </c>
      <c r="D89" s="31">
        <v>107</v>
      </c>
      <c r="E89" s="33">
        <v>100</v>
      </c>
    </row>
    <row r="90" spans="2:5" ht="15.75" customHeight="1" x14ac:dyDescent="0.2">
      <c r="B90" s="30" t="s">
        <v>85</v>
      </c>
      <c r="C90" s="31">
        <v>1871</v>
      </c>
      <c r="D90" s="31">
        <v>1736</v>
      </c>
      <c r="E90" s="33">
        <v>92.784607161945488</v>
      </c>
    </row>
    <row r="91" spans="2:5" ht="15.75" customHeight="1" x14ac:dyDescent="0.2">
      <c r="B91" s="30" t="s">
        <v>86</v>
      </c>
      <c r="C91" s="31">
        <v>-80</v>
      </c>
      <c r="D91" s="31">
        <v>-80</v>
      </c>
      <c r="E91" s="33">
        <v>100</v>
      </c>
    </row>
    <row r="92" spans="2:5" ht="15.75" customHeight="1" x14ac:dyDescent="0.2">
      <c r="B92" s="30" t="s">
        <v>87</v>
      </c>
      <c r="C92" s="31"/>
      <c r="D92" s="31"/>
      <c r="E92" s="33"/>
    </row>
    <row r="93" spans="2:5" ht="15.75" customHeight="1" x14ac:dyDescent="0.2">
      <c r="B93" s="30" t="s">
        <v>88</v>
      </c>
      <c r="C93" s="31">
        <v>6952</v>
      </c>
      <c r="D93" s="31">
        <v>6550</v>
      </c>
      <c r="E93" s="33">
        <v>94.217491369390103</v>
      </c>
    </row>
    <row r="94" spans="2:5" s="5" customFormat="1" ht="15.75" customHeight="1" x14ac:dyDescent="0.2">
      <c r="B94" s="26" t="s">
        <v>89</v>
      </c>
      <c r="C94" s="27">
        <v>500</v>
      </c>
      <c r="D94" s="27">
        <v>500</v>
      </c>
      <c r="E94" s="37">
        <v>100</v>
      </c>
    </row>
    <row r="95" spans="2:5" s="5" customFormat="1" ht="15.75" customHeight="1" x14ac:dyDescent="0.2">
      <c r="B95" s="26" t="s">
        <v>90</v>
      </c>
      <c r="C95" s="27">
        <v>451</v>
      </c>
      <c r="D95" s="27">
        <v>451</v>
      </c>
      <c r="E95" s="37">
        <v>100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134</v>
      </c>
      <c r="D99" s="31">
        <v>134</v>
      </c>
      <c r="E99" s="38">
        <v>100</v>
      </c>
    </row>
    <row r="100" spans="2:5" ht="15.75" customHeight="1" x14ac:dyDescent="0.2">
      <c r="B100" s="30" t="s">
        <v>95</v>
      </c>
      <c r="C100" s="31">
        <v>317</v>
      </c>
      <c r="D100" s="31">
        <v>317</v>
      </c>
      <c r="E100" s="38"/>
    </row>
    <row r="101" spans="2:5" s="5" customFormat="1" ht="15.75" customHeight="1" x14ac:dyDescent="0.2">
      <c r="B101" s="26" t="s">
        <v>96</v>
      </c>
      <c r="C101" s="27">
        <v>49</v>
      </c>
      <c r="D101" s="27">
        <v>49</v>
      </c>
      <c r="E101" s="37"/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>
        <v>0</v>
      </c>
      <c r="D108" s="31">
        <v>0</v>
      </c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96C69E8B-8EF9-4320-BB2D-83A089701DB6}"/>
    <hyperlink ref="D4" location="Şubat!A1" display="Şubat" xr:uid="{7B95758C-A4A6-40AD-AE08-BE32D37DCFEF}"/>
    <hyperlink ref="E4" location="Mart!A1" display="Mart" xr:uid="{757B646B-23BC-4224-A624-7F289E061FE4}"/>
    <hyperlink ref="C5" location="Nisan!A1" display="Nisan" xr:uid="{AE16E4B1-C590-4071-931F-E82DB4D74DC9}"/>
    <hyperlink ref="D5" location="Mayıs!A1" display="Mayıs" xr:uid="{D05599ED-EF64-4D31-9673-C9A2B1A71A7A}"/>
    <hyperlink ref="E5" location="Haziran!A1" display="Haziran" xr:uid="{35DC5370-394A-4272-A9BA-EE3A6F03326B}"/>
    <hyperlink ref="C6" location="Temmuz!A1" display="Temmuz" xr:uid="{2C6E4927-6C30-463C-871F-EAB89461D3A4}"/>
    <hyperlink ref="D6" location="Ağustos!A1" display="Ağustos" xr:uid="{6F2F58FC-CFBD-4E5C-855A-8F3F85622146}"/>
    <hyperlink ref="E6" location="Eylül!A1" display="Eylül" xr:uid="{C8E92E7B-B3CD-4610-BF48-E21FAB9B22E3}"/>
    <hyperlink ref="C7" location="Ekim!A1" display="Ekim" xr:uid="{C3846B84-14C5-42B7-BED3-397B690201F0}"/>
    <hyperlink ref="D7" location="Kasım!A1" display="Kasım" xr:uid="{5E94664F-F276-4FCE-8E86-8C684CABEBAC}"/>
    <hyperlink ref="E7" location="Aralık!A1" display="Aralık" xr:uid="{4435ECD4-46A9-4F94-A41B-96A48BD7097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EB99-DC9C-4275-9D1C-A64D92E154A3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6.25" customHeight="1" thickBot="1" x14ac:dyDescent="0.25"/>
    <row r="2" spans="2:7" s="2" customFormat="1" ht="24.75" customHeight="1" thickBot="1" x14ac:dyDescent="0.3">
      <c r="B2" s="15" t="s">
        <v>204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121862</v>
      </c>
      <c r="D10" s="27">
        <v>61860</v>
      </c>
      <c r="E10" s="28">
        <v>50.762337726280549</v>
      </c>
    </row>
    <row r="11" spans="2:7" s="5" customFormat="1" ht="15.75" customHeight="1" x14ac:dyDescent="0.2">
      <c r="B11" s="26" t="s">
        <v>5</v>
      </c>
      <c r="C11" s="27">
        <v>76467</v>
      </c>
      <c r="D11" s="27">
        <v>43274</v>
      </c>
      <c r="E11" s="29">
        <v>56.591732381288665</v>
      </c>
    </row>
    <row r="12" spans="2:7" s="5" customFormat="1" ht="15.75" customHeight="1" x14ac:dyDescent="0.2">
      <c r="B12" s="26" t="s">
        <v>6</v>
      </c>
      <c r="C12" s="27">
        <v>28737</v>
      </c>
      <c r="D12" s="27">
        <v>18339</v>
      </c>
      <c r="E12" s="29">
        <v>63.816682325921278</v>
      </c>
      <c r="G12" s="6"/>
    </row>
    <row r="13" spans="2:7" s="5" customFormat="1" ht="15.75" customHeight="1" x14ac:dyDescent="0.2">
      <c r="B13" s="26" t="s">
        <v>7</v>
      </c>
      <c r="C13" s="27">
        <v>25100</v>
      </c>
      <c r="D13" s="27">
        <v>16354</v>
      </c>
      <c r="E13" s="29">
        <v>65.155378486055781</v>
      </c>
    </row>
    <row r="14" spans="2:7" ht="15.75" customHeight="1" x14ac:dyDescent="0.2">
      <c r="B14" s="30" t="s">
        <v>8</v>
      </c>
      <c r="C14" s="31">
        <v>2421</v>
      </c>
      <c r="D14" s="31">
        <v>-398</v>
      </c>
      <c r="E14" s="32">
        <v>-16.4394878149525</v>
      </c>
    </row>
    <row r="15" spans="2:7" ht="15.75" customHeight="1" x14ac:dyDescent="0.2">
      <c r="B15" s="30" t="s">
        <v>9</v>
      </c>
      <c r="C15" s="31">
        <v>244</v>
      </c>
      <c r="D15" s="31">
        <v>148</v>
      </c>
      <c r="E15" s="32">
        <v>60.655737704918032</v>
      </c>
    </row>
    <row r="16" spans="2:7" ht="15.75" customHeight="1" x14ac:dyDescent="0.2">
      <c r="B16" s="30" t="s">
        <v>10</v>
      </c>
      <c r="C16" s="31">
        <v>20860</v>
      </c>
      <c r="D16" s="31">
        <v>16081</v>
      </c>
      <c r="E16" s="32">
        <v>77.090124640460218</v>
      </c>
    </row>
    <row r="17" spans="2:5" ht="15.75" customHeight="1" x14ac:dyDescent="0.2">
      <c r="B17" s="30" t="s">
        <v>11</v>
      </c>
      <c r="C17" s="31">
        <v>1575</v>
      </c>
      <c r="D17" s="31">
        <v>523</v>
      </c>
      <c r="E17" s="32">
        <v>33.206349206349209</v>
      </c>
    </row>
    <row r="18" spans="2:5" s="5" customFormat="1" ht="15.75" customHeight="1" x14ac:dyDescent="0.2">
      <c r="B18" s="26" t="s">
        <v>12</v>
      </c>
      <c r="C18" s="27">
        <v>3637</v>
      </c>
      <c r="D18" s="27">
        <v>1985</v>
      </c>
      <c r="E18" s="29">
        <v>54.577948858949689</v>
      </c>
    </row>
    <row r="19" spans="2:5" ht="15.75" customHeight="1" x14ac:dyDescent="0.2">
      <c r="B19" s="30" t="s">
        <v>13</v>
      </c>
      <c r="C19" s="31">
        <v>1163</v>
      </c>
      <c r="D19" s="31">
        <v>293</v>
      </c>
      <c r="E19" s="32">
        <v>25.193465176268269</v>
      </c>
    </row>
    <row r="20" spans="2:5" ht="15.75" customHeight="1" x14ac:dyDescent="0.2">
      <c r="B20" s="30" t="s">
        <v>14</v>
      </c>
      <c r="C20" s="31">
        <v>12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2462</v>
      </c>
      <c r="D21" s="31">
        <v>1692</v>
      </c>
      <c r="E21" s="32">
        <v>68.724614134849716</v>
      </c>
    </row>
    <row r="22" spans="2:5" s="4" customFormat="1" ht="15.75" customHeight="1" x14ac:dyDescent="0.2">
      <c r="B22" s="26" t="s">
        <v>16</v>
      </c>
      <c r="C22" s="27">
        <v>23433</v>
      </c>
      <c r="D22" s="27">
        <v>9349</v>
      </c>
      <c r="E22" s="28">
        <v>39.896726838219607</v>
      </c>
    </row>
    <row r="23" spans="2:5" s="8" customFormat="1" ht="15.75" customHeight="1" x14ac:dyDescent="0.2">
      <c r="B23" s="30" t="s">
        <v>17</v>
      </c>
      <c r="C23" s="31">
        <v>12</v>
      </c>
      <c r="D23" s="31">
        <v>5</v>
      </c>
      <c r="E23" s="33">
        <v>41.666666666666671</v>
      </c>
    </row>
    <row r="24" spans="2:5" s="8" customFormat="1" ht="15.75" customHeight="1" x14ac:dyDescent="0.2">
      <c r="B24" s="30" t="s">
        <v>18</v>
      </c>
      <c r="C24" s="31">
        <v>23421</v>
      </c>
      <c r="D24" s="31">
        <v>9344</v>
      </c>
      <c r="E24" s="33">
        <v>39.895819990606718</v>
      </c>
    </row>
    <row r="25" spans="2:5" s="4" customFormat="1" ht="15.75" customHeight="1" x14ac:dyDescent="0.2">
      <c r="B25" s="26" t="s">
        <v>19</v>
      </c>
      <c r="C25" s="27">
        <v>4873</v>
      </c>
      <c r="D25" s="27">
        <v>1255</v>
      </c>
      <c r="E25" s="28">
        <v>25.754155550995279</v>
      </c>
    </row>
    <row r="26" spans="2:5" s="4" customFormat="1" ht="15.75" customHeight="1" x14ac:dyDescent="0.2">
      <c r="B26" s="26" t="s">
        <v>20</v>
      </c>
      <c r="C26" s="27">
        <v>-1471</v>
      </c>
      <c r="D26" s="27">
        <v>-4703</v>
      </c>
      <c r="E26" s="28">
        <v>319.71447994561521</v>
      </c>
    </row>
    <row r="27" spans="2:5" s="8" customFormat="1" ht="15.75" customHeight="1" x14ac:dyDescent="0.2">
      <c r="B27" s="30" t="s">
        <v>21</v>
      </c>
      <c r="C27" s="31">
        <v>-2765</v>
      </c>
      <c r="D27" s="31">
        <v>-5982</v>
      </c>
      <c r="E27" s="33">
        <v>216.34719710669077</v>
      </c>
    </row>
    <row r="28" spans="2:5" s="8" customFormat="1" ht="15.75" customHeight="1" x14ac:dyDescent="0.2">
      <c r="B28" s="30" t="s">
        <v>22</v>
      </c>
      <c r="C28" s="31">
        <v>1294</v>
      </c>
      <c r="D28" s="31">
        <v>1279</v>
      </c>
      <c r="E28" s="33">
        <v>98.84080370942813</v>
      </c>
    </row>
    <row r="29" spans="2:5" s="4" customFormat="1" ht="15.75" customHeight="1" x14ac:dyDescent="0.2">
      <c r="B29" s="26" t="s">
        <v>23</v>
      </c>
      <c r="C29" s="27">
        <v>4964</v>
      </c>
      <c r="D29" s="27">
        <v>4844</v>
      </c>
      <c r="E29" s="28">
        <v>97.582594681708301</v>
      </c>
    </row>
    <row r="30" spans="2:5" s="8" customFormat="1" ht="15.75" customHeight="1" x14ac:dyDescent="0.2">
      <c r="B30" s="30" t="s">
        <v>24</v>
      </c>
      <c r="C30" s="31">
        <v>2300</v>
      </c>
      <c r="D30" s="31">
        <v>2300</v>
      </c>
      <c r="E30" s="33">
        <v>100</v>
      </c>
    </row>
    <row r="31" spans="2:5" s="8" customFormat="1" ht="15.75" customHeight="1" x14ac:dyDescent="0.2">
      <c r="B31" s="30" t="s">
        <v>203</v>
      </c>
      <c r="C31" s="31">
        <v>2664</v>
      </c>
      <c r="D31" s="31">
        <v>2544</v>
      </c>
      <c r="E31" s="33">
        <v>95.495495495495504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1380</v>
      </c>
      <c r="D36" s="27">
        <v>1114</v>
      </c>
      <c r="E36" s="29">
        <v>80.724637681159422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107</v>
      </c>
      <c r="D39" s="27">
        <v>107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83</v>
      </c>
      <c r="D40" s="31">
        <v>83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24</v>
      </c>
      <c r="D41" s="31">
        <v>24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9219</v>
      </c>
      <c r="D43" s="27">
        <v>5526</v>
      </c>
      <c r="E43" s="28">
        <v>59.941425317279531</v>
      </c>
    </row>
    <row r="44" spans="2:5" s="4" customFormat="1" ht="15.75" customHeight="1" x14ac:dyDescent="0.2">
      <c r="B44" s="26" t="s">
        <v>38</v>
      </c>
      <c r="C44" s="27">
        <v>9103</v>
      </c>
      <c r="D44" s="27">
        <v>8640</v>
      </c>
      <c r="E44" s="28">
        <v>94.913764692958367</v>
      </c>
    </row>
    <row r="45" spans="2:5" s="4" customFormat="1" ht="15.75" customHeight="1" x14ac:dyDescent="0.2">
      <c r="B45" s="26" t="s">
        <v>39</v>
      </c>
      <c r="C45" s="27">
        <v>995</v>
      </c>
      <c r="D45" s="27">
        <v>58</v>
      </c>
      <c r="E45" s="28">
        <v>5.8291457286432165</v>
      </c>
    </row>
    <row r="46" spans="2:5" s="4" customFormat="1" ht="15.75" customHeight="1" x14ac:dyDescent="0.2">
      <c r="B46" s="26" t="s">
        <v>40</v>
      </c>
      <c r="C46" s="27">
        <v>44638</v>
      </c>
      <c r="D46" s="27">
        <v>17829</v>
      </c>
      <c r="E46" s="28">
        <v>39.941305614050812</v>
      </c>
    </row>
    <row r="47" spans="2:5" s="4" customFormat="1" ht="15.75" customHeight="1" x14ac:dyDescent="0.2">
      <c r="B47" s="26" t="s">
        <v>41</v>
      </c>
      <c r="C47" s="27">
        <v>2306</v>
      </c>
      <c r="D47" s="27">
        <v>2306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2280</v>
      </c>
      <c r="D48" s="31">
        <v>2280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26</v>
      </c>
      <c r="D50" s="31">
        <v>26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7</v>
      </c>
      <c r="D51" s="27">
        <v>6</v>
      </c>
      <c r="E51" s="28">
        <v>85.714285714285708</v>
      </c>
    </row>
    <row r="52" spans="2:5" s="4" customFormat="1" ht="15.75" customHeight="1" x14ac:dyDescent="0.2">
      <c r="B52" s="26" t="s">
        <v>46</v>
      </c>
      <c r="C52" s="27">
        <v>7</v>
      </c>
      <c r="D52" s="27">
        <v>6</v>
      </c>
      <c r="E52" s="28">
        <v>85.714285714285708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4309</v>
      </c>
      <c r="D60" s="27">
        <v>2052</v>
      </c>
      <c r="E60" s="28">
        <v>47.621257832443717</v>
      </c>
    </row>
    <row r="61" spans="2:5" s="4" customFormat="1" ht="15.75" customHeight="1" x14ac:dyDescent="0.2">
      <c r="B61" s="26" t="s">
        <v>56</v>
      </c>
      <c r="C61" s="27">
        <v>1658</v>
      </c>
      <c r="D61" s="27">
        <v>1640</v>
      </c>
      <c r="E61" s="28">
        <v>98.914354644149583</v>
      </c>
    </row>
    <row r="62" spans="2:5" s="8" customFormat="1" ht="15.75" customHeight="1" x14ac:dyDescent="0.2">
      <c r="B62" s="30" t="s">
        <v>57</v>
      </c>
      <c r="C62" s="31">
        <v>1499</v>
      </c>
      <c r="D62" s="31">
        <v>1499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103</v>
      </c>
      <c r="D63" s="31">
        <v>85</v>
      </c>
      <c r="E63" s="33">
        <v>82.524271844660191</v>
      </c>
    </row>
    <row r="64" spans="2:5" s="8" customFormat="1" ht="15.75" customHeight="1" x14ac:dyDescent="0.2">
      <c r="B64" s="30" t="s">
        <v>59</v>
      </c>
      <c r="C64" s="31">
        <v>56</v>
      </c>
      <c r="D64" s="31">
        <v>56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2651</v>
      </c>
      <c r="D65" s="27">
        <v>412</v>
      </c>
      <c r="E65" s="28">
        <v>15.541305167861186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2635</v>
      </c>
      <c r="D67" s="31">
        <v>396</v>
      </c>
      <c r="E67" s="33">
        <v>15.028462998102468</v>
      </c>
    </row>
    <row r="68" spans="2:5" s="8" customFormat="1" ht="15.75" customHeight="1" x14ac:dyDescent="0.2">
      <c r="B68" s="30" t="s">
        <v>63</v>
      </c>
      <c r="C68" s="31">
        <v>16</v>
      </c>
      <c r="D68" s="31">
        <v>16</v>
      </c>
      <c r="E68" s="33">
        <v>100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30476</v>
      </c>
      <c r="D70" s="27">
        <v>6555</v>
      </c>
      <c r="E70" s="28">
        <v>21.508728179551124</v>
      </c>
    </row>
    <row r="71" spans="2:5" s="8" customFormat="1" ht="15.75" customHeight="1" x14ac:dyDescent="0.2">
      <c r="B71" s="34" t="s">
        <v>66</v>
      </c>
      <c r="C71" s="35">
        <v>1756</v>
      </c>
      <c r="D71" s="35">
        <v>1547</v>
      </c>
      <c r="E71" s="33">
        <v>88.097949886104786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 t="e">
        <v>#DIV/0!</v>
      </c>
    </row>
    <row r="73" spans="2:5" s="8" customFormat="1" ht="15.75" customHeight="1" x14ac:dyDescent="0.2">
      <c r="B73" s="34" t="s">
        <v>68</v>
      </c>
      <c r="C73" s="35">
        <v>1524</v>
      </c>
      <c r="D73" s="35">
        <v>576</v>
      </c>
      <c r="E73" s="33">
        <v>37.795275590551178</v>
      </c>
    </row>
    <row r="74" spans="2:5" s="8" customFormat="1" ht="15.75" customHeight="1" x14ac:dyDescent="0.2">
      <c r="B74" s="34" t="s">
        <v>69</v>
      </c>
      <c r="C74" s="35">
        <v>14699</v>
      </c>
      <c r="D74" s="35">
        <v>466</v>
      </c>
      <c r="E74" s="33">
        <v>3.1702836927682156</v>
      </c>
    </row>
    <row r="75" spans="2:5" s="8" customFormat="1" ht="15.75" customHeight="1" x14ac:dyDescent="0.2">
      <c r="B75" s="34" t="s">
        <v>70</v>
      </c>
      <c r="C75" s="35">
        <v>8802</v>
      </c>
      <c r="D75" s="35">
        <v>1759</v>
      </c>
      <c r="E75" s="33">
        <v>19.984094523971823</v>
      </c>
    </row>
    <row r="76" spans="2:5" s="8" customFormat="1" ht="15.75" customHeight="1" x14ac:dyDescent="0.2">
      <c r="B76" s="34" t="s">
        <v>71</v>
      </c>
      <c r="C76" s="35">
        <v>3695</v>
      </c>
      <c r="D76" s="35">
        <v>2207</v>
      </c>
      <c r="E76" s="33">
        <v>59.72936400541272</v>
      </c>
    </row>
    <row r="77" spans="2:5" s="5" customFormat="1" ht="15.75" customHeight="1" x14ac:dyDescent="0.2">
      <c r="B77" s="26" t="s">
        <v>72</v>
      </c>
      <c r="C77" s="27">
        <v>106</v>
      </c>
      <c r="D77" s="27">
        <v>0</v>
      </c>
      <c r="E77" s="28">
        <v>0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/>
      <c r="D80" s="31"/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>
        <v>106</v>
      </c>
      <c r="D84" s="31">
        <v>0</v>
      </c>
      <c r="E84" s="33">
        <v>0</v>
      </c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7434</v>
      </c>
      <c r="D86" s="27">
        <v>6910</v>
      </c>
      <c r="E86" s="28">
        <v>92.951304815711595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95</v>
      </c>
      <c r="D89" s="31">
        <v>95</v>
      </c>
      <c r="E89" s="33">
        <v>100</v>
      </c>
    </row>
    <row r="90" spans="2:5" ht="15.75" customHeight="1" x14ac:dyDescent="0.2">
      <c r="B90" s="30" t="s">
        <v>85</v>
      </c>
      <c r="C90" s="31">
        <v>1732</v>
      </c>
      <c r="D90" s="31">
        <v>1606</v>
      </c>
      <c r="E90" s="33">
        <v>92.725173210161657</v>
      </c>
    </row>
    <row r="91" spans="2:5" ht="15.75" customHeight="1" x14ac:dyDescent="0.2">
      <c r="B91" s="30" t="s">
        <v>86</v>
      </c>
      <c r="C91" s="31">
        <v>-94</v>
      </c>
      <c r="D91" s="31">
        <v>-94</v>
      </c>
      <c r="E91" s="33">
        <v>100</v>
      </c>
    </row>
    <row r="92" spans="2:5" ht="15.75" customHeight="1" x14ac:dyDescent="0.2">
      <c r="B92" s="30" t="s">
        <v>87</v>
      </c>
      <c r="C92" s="31"/>
      <c r="D92" s="31"/>
      <c r="E92" s="33"/>
    </row>
    <row r="93" spans="2:5" ht="15.75" customHeight="1" x14ac:dyDescent="0.2">
      <c r="B93" s="30" t="s">
        <v>88</v>
      </c>
      <c r="C93" s="31">
        <v>5701</v>
      </c>
      <c r="D93" s="31">
        <v>5303</v>
      </c>
      <c r="E93" s="33">
        <v>93.018768637081223</v>
      </c>
    </row>
    <row r="94" spans="2:5" s="5" customFormat="1" ht="15.75" customHeight="1" x14ac:dyDescent="0.2">
      <c r="B94" s="26" t="s">
        <v>89</v>
      </c>
      <c r="C94" s="27">
        <v>171</v>
      </c>
      <c r="D94" s="27">
        <v>171</v>
      </c>
      <c r="E94" s="37">
        <v>100</v>
      </c>
    </row>
    <row r="95" spans="2:5" s="5" customFormat="1" ht="15.75" customHeight="1" x14ac:dyDescent="0.2">
      <c r="B95" s="26" t="s">
        <v>90</v>
      </c>
      <c r="C95" s="27">
        <v>133</v>
      </c>
      <c r="D95" s="27">
        <v>133</v>
      </c>
      <c r="E95" s="37">
        <v>100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133</v>
      </c>
      <c r="D99" s="31">
        <v>133</v>
      </c>
      <c r="E99" s="38">
        <v>100</v>
      </c>
    </row>
    <row r="100" spans="2:5" ht="15.75" customHeight="1" x14ac:dyDescent="0.2">
      <c r="B100" s="30" t="s">
        <v>95</v>
      </c>
      <c r="C100" s="31"/>
      <c r="D100" s="31"/>
      <c r="E100" s="38"/>
    </row>
    <row r="101" spans="2:5" s="5" customFormat="1" ht="15.75" customHeight="1" x14ac:dyDescent="0.2">
      <c r="B101" s="26" t="s">
        <v>96</v>
      </c>
      <c r="C101" s="27">
        <v>38</v>
      </c>
      <c r="D101" s="27">
        <v>38</v>
      </c>
      <c r="E101" s="37"/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586</v>
      </c>
      <c r="D105" s="27">
        <v>586</v>
      </c>
      <c r="E105" s="37">
        <v>100</v>
      </c>
    </row>
    <row r="106" spans="2:5" s="5" customFormat="1" ht="15.75" customHeight="1" x14ac:dyDescent="0.2">
      <c r="B106" s="26" t="s">
        <v>101</v>
      </c>
      <c r="C106" s="27">
        <v>586</v>
      </c>
      <c r="D106" s="27">
        <v>586</v>
      </c>
      <c r="E106" s="37">
        <v>100</v>
      </c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>
        <v>0</v>
      </c>
      <c r="D108" s="31">
        <v>0</v>
      </c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586</v>
      </c>
      <c r="D110" s="31">
        <v>586</v>
      </c>
      <c r="E110" s="38">
        <v>100</v>
      </c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5F2BFB99-8AC7-4929-9A32-4D0615C07455}"/>
    <hyperlink ref="D4" location="Şubat!A1" display="Şubat" xr:uid="{BC80187A-8504-48BD-9A24-50E623C5DEB3}"/>
    <hyperlink ref="E4" location="Mart!A1" display="Mart" xr:uid="{CD2D4CC3-F7EB-4C7C-9597-3FC8037FD732}"/>
    <hyperlink ref="C5" location="Nisan!A1" display="Nisan" xr:uid="{973DD09F-4941-427F-A6B3-581BA8BA8B40}"/>
    <hyperlink ref="D5" location="Mayıs!A1" display="Mayıs" xr:uid="{0434D88A-D506-4858-A773-26DCF524090D}"/>
    <hyperlink ref="E5" location="Haziran!A1" display="Haziran" xr:uid="{ED96494C-543C-4A06-814A-1C5F08749477}"/>
    <hyperlink ref="C6" location="Temmuz!A1" display="Temmuz" xr:uid="{2B672B2D-0C5B-47A5-943E-8DDAA20A19B9}"/>
    <hyperlink ref="D6" location="Ağustos!A1" display="Ağustos" xr:uid="{FE596951-BD8A-46A8-9D4B-B14A03F7A43F}"/>
    <hyperlink ref="E6" location="Eylül!A1" display="Eylül" xr:uid="{D94A5B0D-B8B3-4EF9-B4EF-C7DA5D078283}"/>
    <hyperlink ref="C7" location="Ekim!A1" display="Ekim" xr:uid="{F8016272-A1E6-4BED-99A2-AFB14B4498D8}"/>
    <hyperlink ref="D7" location="Kasım!A1" display="Kasım" xr:uid="{837555B4-0459-42B9-B059-920580C8A1F5}"/>
    <hyperlink ref="E7" location="Aralık!A1" display="Aralık" xr:uid="{A100EE2B-179A-462F-AE27-D1A89572508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5A10D-C813-4C9B-838B-BFCEE09B9F06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6.25" customHeight="1" thickBot="1" x14ac:dyDescent="0.25"/>
    <row r="2" spans="2:7" s="2" customFormat="1" ht="24.75" customHeight="1" thickBot="1" x14ac:dyDescent="0.3">
      <c r="B2" s="15" t="s">
        <v>201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115369</v>
      </c>
      <c r="D10" s="27">
        <v>55620</v>
      </c>
      <c r="E10" s="28">
        <v>48.210524490981108</v>
      </c>
    </row>
    <row r="11" spans="2:7" s="5" customFormat="1" ht="15.75" customHeight="1" x14ac:dyDescent="0.2">
      <c r="B11" s="26" t="s">
        <v>5</v>
      </c>
      <c r="C11" s="27">
        <v>71659</v>
      </c>
      <c r="D11" s="27">
        <v>38683</v>
      </c>
      <c r="E11" s="29">
        <v>53.982053894137515</v>
      </c>
    </row>
    <row r="12" spans="2:7" s="5" customFormat="1" ht="15.75" customHeight="1" x14ac:dyDescent="0.2">
      <c r="B12" s="26" t="s">
        <v>6</v>
      </c>
      <c r="C12" s="27">
        <v>25513</v>
      </c>
      <c r="D12" s="27">
        <v>15678</v>
      </c>
      <c r="E12" s="29">
        <v>61.45102496766355</v>
      </c>
      <c r="G12" s="6"/>
    </row>
    <row r="13" spans="2:7" s="5" customFormat="1" ht="15.75" customHeight="1" x14ac:dyDescent="0.2">
      <c r="B13" s="26" t="s">
        <v>7</v>
      </c>
      <c r="C13" s="27">
        <v>21877</v>
      </c>
      <c r="D13" s="27">
        <v>13764</v>
      </c>
      <c r="E13" s="29">
        <v>62.915390592860078</v>
      </c>
    </row>
    <row r="14" spans="2:7" ht="15.75" customHeight="1" x14ac:dyDescent="0.2">
      <c r="B14" s="30" t="s">
        <v>8</v>
      </c>
      <c r="C14" s="31">
        <v>2429</v>
      </c>
      <c r="D14" s="31">
        <v>-415</v>
      </c>
      <c r="E14" s="32">
        <v>-17.085220255249073</v>
      </c>
    </row>
    <row r="15" spans="2:7" ht="15.75" customHeight="1" x14ac:dyDescent="0.2">
      <c r="B15" s="30" t="s">
        <v>9</v>
      </c>
      <c r="C15" s="31">
        <v>244</v>
      </c>
      <c r="D15" s="31">
        <v>146</v>
      </c>
      <c r="E15" s="32">
        <v>59.83606557377049</v>
      </c>
    </row>
    <row r="16" spans="2:7" ht="15.75" customHeight="1" x14ac:dyDescent="0.2">
      <c r="B16" s="30" t="s">
        <v>10</v>
      </c>
      <c r="C16" s="31">
        <v>17631</v>
      </c>
      <c r="D16" s="31">
        <v>13523</v>
      </c>
      <c r="E16" s="32">
        <v>76.700130452044689</v>
      </c>
    </row>
    <row r="17" spans="2:5" ht="15.75" customHeight="1" x14ac:dyDescent="0.2">
      <c r="B17" s="30" t="s">
        <v>11</v>
      </c>
      <c r="C17" s="31">
        <v>1573</v>
      </c>
      <c r="D17" s="31">
        <v>510</v>
      </c>
      <c r="E17" s="32">
        <v>32.422123331214245</v>
      </c>
    </row>
    <row r="18" spans="2:5" s="5" customFormat="1" ht="15.75" customHeight="1" x14ac:dyDescent="0.2">
      <c r="B18" s="26" t="s">
        <v>12</v>
      </c>
      <c r="C18" s="27">
        <v>3636</v>
      </c>
      <c r="D18" s="27">
        <v>1914</v>
      </c>
      <c r="E18" s="29">
        <v>52.64026402640264</v>
      </c>
    </row>
    <row r="19" spans="2:5" ht="15.75" customHeight="1" x14ac:dyDescent="0.2">
      <c r="B19" s="30" t="s">
        <v>13</v>
      </c>
      <c r="C19" s="31">
        <v>1162</v>
      </c>
      <c r="D19" s="31">
        <v>287</v>
      </c>
      <c r="E19" s="32">
        <v>24.69879518072289</v>
      </c>
    </row>
    <row r="20" spans="2:5" ht="15.75" customHeight="1" x14ac:dyDescent="0.2">
      <c r="B20" s="30" t="s">
        <v>14</v>
      </c>
      <c r="C20" s="31">
        <v>12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2462</v>
      </c>
      <c r="D21" s="31">
        <v>1627</v>
      </c>
      <c r="E21" s="32">
        <v>66.084484159220153</v>
      </c>
    </row>
    <row r="22" spans="2:5" s="4" customFormat="1" ht="15.75" customHeight="1" x14ac:dyDescent="0.2">
      <c r="B22" s="26" t="s">
        <v>16</v>
      </c>
      <c r="C22" s="27">
        <v>23472</v>
      </c>
      <c r="D22" s="27">
        <v>9016</v>
      </c>
      <c r="E22" s="28">
        <v>38.411724608043627</v>
      </c>
    </row>
    <row r="23" spans="2:5" s="8" customFormat="1" ht="15.75" customHeight="1" x14ac:dyDescent="0.2">
      <c r="B23" s="30" t="s">
        <v>17</v>
      </c>
      <c r="C23" s="31">
        <v>12</v>
      </c>
      <c r="D23" s="31">
        <v>5</v>
      </c>
      <c r="E23" s="33">
        <v>41.666666666666671</v>
      </c>
    </row>
    <row r="24" spans="2:5" s="8" customFormat="1" ht="15.75" customHeight="1" x14ac:dyDescent="0.2">
      <c r="B24" s="30" t="s">
        <v>18</v>
      </c>
      <c r="C24" s="31">
        <v>23460</v>
      </c>
      <c r="D24" s="31">
        <v>9011</v>
      </c>
      <c r="E24" s="33">
        <v>38.410059676044327</v>
      </c>
    </row>
    <row r="25" spans="2:5" s="4" customFormat="1" ht="15.75" customHeight="1" x14ac:dyDescent="0.2">
      <c r="B25" s="26" t="s">
        <v>19</v>
      </c>
      <c r="C25" s="27">
        <v>4714</v>
      </c>
      <c r="D25" s="27">
        <v>1083</v>
      </c>
      <c r="E25" s="28">
        <v>22.974119643614767</v>
      </c>
    </row>
    <row r="26" spans="2:5" s="4" customFormat="1" ht="15.75" customHeight="1" x14ac:dyDescent="0.2">
      <c r="B26" s="26" t="s">
        <v>20</v>
      </c>
      <c r="C26" s="27">
        <v>-1031</v>
      </c>
      <c r="D26" s="27">
        <v>-4302</v>
      </c>
      <c r="E26" s="28">
        <v>417.26479146459747</v>
      </c>
    </row>
    <row r="27" spans="2:5" s="8" customFormat="1" ht="15.75" customHeight="1" x14ac:dyDescent="0.2">
      <c r="B27" s="30" t="s">
        <v>21</v>
      </c>
      <c r="C27" s="31">
        <v>-2282</v>
      </c>
      <c r="D27" s="31">
        <v>-5514</v>
      </c>
      <c r="E27" s="33">
        <v>241.63014899211217</v>
      </c>
    </row>
    <row r="28" spans="2:5" s="8" customFormat="1" ht="15.75" customHeight="1" x14ac:dyDescent="0.2">
      <c r="B28" s="30" t="s">
        <v>22</v>
      </c>
      <c r="C28" s="31">
        <v>1251</v>
      </c>
      <c r="D28" s="31">
        <v>1212</v>
      </c>
      <c r="E28" s="33">
        <v>96.882494004796158</v>
      </c>
    </row>
    <row r="29" spans="2:5" s="4" customFormat="1" ht="15.75" customHeight="1" x14ac:dyDescent="0.2">
      <c r="B29" s="26" t="s">
        <v>23</v>
      </c>
      <c r="C29" s="27">
        <v>4476</v>
      </c>
      <c r="D29" s="27">
        <v>4355</v>
      </c>
      <c r="E29" s="28">
        <v>97.29669347631814</v>
      </c>
    </row>
    <row r="30" spans="2:5" s="8" customFormat="1" ht="15.75" customHeight="1" x14ac:dyDescent="0.2">
      <c r="B30" s="30" t="s">
        <v>24</v>
      </c>
      <c r="C30" s="31">
        <v>1884</v>
      </c>
      <c r="D30" s="31">
        <v>1884</v>
      </c>
      <c r="E30" s="33">
        <v>100</v>
      </c>
    </row>
    <row r="31" spans="2:5" s="8" customFormat="1" ht="15.75" customHeight="1" x14ac:dyDescent="0.2">
      <c r="B31" s="30" t="s">
        <v>203</v>
      </c>
      <c r="C31" s="31">
        <v>2592</v>
      </c>
      <c r="D31" s="31">
        <v>2471</v>
      </c>
      <c r="E31" s="33">
        <v>95.331790123456798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1269</v>
      </c>
      <c r="D36" s="27">
        <v>1030</v>
      </c>
      <c r="E36" s="29">
        <v>81.166272655634359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82</v>
      </c>
      <c r="D39" s="27">
        <v>82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59</v>
      </c>
      <c r="D40" s="31">
        <v>59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23</v>
      </c>
      <c r="D41" s="31">
        <v>23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8488</v>
      </c>
      <c r="D43" s="27">
        <v>4824</v>
      </c>
      <c r="E43" s="28">
        <v>56.833176248821871</v>
      </c>
    </row>
    <row r="44" spans="2:5" s="4" customFormat="1" ht="15.75" customHeight="1" x14ac:dyDescent="0.2">
      <c r="B44" s="26" t="s">
        <v>38</v>
      </c>
      <c r="C44" s="27">
        <v>8396</v>
      </c>
      <c r="D44" s="27">
        <v>7945</v>
      </c>
      <c r="E44" s="28">
        <v>94.628394473558842</v>
      </c>
    </row>
    <row r="45" spans="2:5" s="4" customFormat="1" ht="15.75" customHeight="1" x14ac:dyDescent="0.2">
      <c r="B45" s="26" t="s">
        <v>39</v>
      </c>
      <c r="C45" s="27">
        <v>994</v>
      </c>
      <c r="D45" s="27">
        <v>55</v>
      </c>
      <c r="E45" s="28">
        <v>5.5331991951710267</v>
      </c>
    </row>
    <row r="46" spans="2:5" s="4" customFormat="1" ht="15.75" customHeight="1" x14ac:dyDescent="0.2">
      <c r="B46" s="26" t="s">
        <v>40</v>
      </c>
      <c r="C46" s="27">
        <v>42958</v>
      </c>
      <c r="D46" s="27">
        <v>16185</v>
      </c>
      <c r="E46" s="28">
        <v>37.676335024908049</v>
      </c>
    </row>
    <row r="47" spans="2:5" s="4" customFormat="1" ht="15.75" customHeight="1" x14ac:dyDescent="0.2">
      <c r="B47" s="26" t="s">
        <v>41</v>
      </c>
      <c r="C47" s="27">
        <v>2219</v>
      </c>
      <c r="D47" s="27">
        <v>2219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2193</v>
      </c>
      <c r="D48" s="31">
        <v>2193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26</v>
      </c>
      <c r="D50" s="31">
        <v>26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6</v>
      </c>
      <c r="D51" s="27">
        <v>5</v>
      </c>
      <c r="E51" s="28">
        <v>83.333333333333343</v>
      </c>
    </row>
    <row r="52" spans="2:5" s="4" customFormat="1" ht="15.75" customHeight="1" x14ac:dyDescent="0.2">
      <c r="B52" s="26" t="s">
        <v>46</v>
      </c>
      <c r="C52" s="27">
        <v>6</v>
      </c>
      <c r="D52" s="27">
        <v>5</v>
      </c>
      <c r="E52" s="28">
        <v>83.333333333333343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4144</v>
      </c>
      <c r="D60" s="27">
        <v>1862</v>
      </c>
      <c r="E60" s="28">
        <v>44.932432432432435</v>
      </c>
    </row>
    <row r="61" spans="2:5" s="4" customFormat="1" ht="15.75" customHeight="1" x14ac:dyDescent="0.2">
      <c r="B61" s="26" t="s">
        <v>56</v>
      </c>
      <c r="C61" s="27">
        <v>1501</v>
      </c>
      <c r="D61" s="27">
        <v>1479</v>
      </c>
      <c r="E61" s="28">
        <v>98.534310459693543</v>
      </c>
    </row>
    <row r="62" spans="2:5" s="8" customFormat="1" ht="15.75" customHeight="1" x14ac:dyDescent="0.2">
      <c r="B62" s="30" t="s">
        <v>57</v>
      </c>
      <c r="C62" s="31">
        <v>1343</v>
      </c>
      <c r="D62" s="31">
        <v>1343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103</v>
      </c>
      <c r="D63" s="31">
        <v>81</v>
      </c>
      <c r="E63" s="33">
        <v>78.640776699029118</v>
      </c>
    </row>
    <row r="64" spans="2:5" s="8" customFormat="1" ht="15.75" customHeight="1" x14ac:dyDescent="0.2">
      <c r="B64" s="30" t="s">
        <v>59</v>
      </c>
      <c r="C64" s="31">
        <v>55</v>
      </c>
      <c r="D64" s="31">
        <v>55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2643</v>
      </c>
      <c r="D65" s="27">
        <v>383</v>
      </c>
      <c r="E65" s="28">
        <v>14.491108588724932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2627</v>
      </c>
      <c r="D67" s="31">
        <v>367</v>
      </c>
      <c r="E67" s="33">
        <v>13.970308336505518</v>
      </c>
    </row>
    <row r="68" spans="2:5" s="8" customFormat="1" ht="15.75" customHeight="1" x14ac:dyDescent="0.2">
      <c r="B68" s="30" t="s">
        <v>63</v>
      </c>
      <c r="C68" s="31">
        <v>16</v>
      </c>
      <c r="D68" s="31">
        <v>16</v>
      </c>
      <c r="E68" s="33">
        <v>100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29862</v>
      </c>
      <c r="D70" s="27">
        <v>5990</v>
      </c>
      <c r="E70" s="28">
        <v>20.058937780456766</v>
      </c>
    </row>
    <row r="71" spans="2:5" s="8" customFormat="1" ht="15.75" customHeight="1" x14ac:dyDescent="0.2">
      <c r="B71" s="34" t="s">
        <v>66</v>
      </c>
      <c r="C71" s="35">
        <v>1581</v>
      </c>
      <c r="D71" s="35">
        <v>1372</v>
      </c>
      <c r="E71" s="33">
        <v>86.780518659076535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 t="e">
        <v>#DIV/0!</v>
      </c>
    </row>
    <row r="73" spans="2:5" s="8" customFormat="1" ht="15.75" customHeight="1" x14ac:dyDescent="0.2">
      <c r="B73" s="34" t="s">
        <v>68</v>
      </c>
      <c r="C73" s="35">
        <v>1521</v>
      </c>
      <c r="D73" s="35">
        <v>561</v>
      </c>
      <c r="E73" s="33">
        <v>36.883629191321496</v>
      </c>
    </row>
    <row r="74" spans="2:5" s="8" customFormat="1" ht="15.75" customHeight="1" x14ac:dyDescent="0.2">
      <c r="B74" s="34" t="s">
        <v>69</v>
      </c>
      <c r="C74" s="35">
        <v>14635</v>
      </c>
      <c r="D74" s="35">
        <v>438</v>
      </c>
      <c r="E74" s="33">
        <v>2.9928254185172531</v>
      </c>
    </row>
    <row r="75" spans="2:5" s="8" customFormat="1" ht="15.75" customHeight="1" x14ac:dyDescent="0.2">
      <c r="B75" s="34" t="s">
        <v>70</v>
      </c>
      <c r="C75" s="35">
        <v>8659</v>
      </c>
      <c r="D75" s="35">
        <v>1608</v>
      </c>
      <c r="E75" s="33">
        <v>18.570273703660931</v>
      </c>
    </row>
    <row r="76" spans="2:5" s="8" customFormat="1" ht="15.75" customHeight="1" x14ac:dyDescent="0.2">
      <c r="B76" s="34" t="s">
        <v>71</v>
      </c>
      <c r="C76" s="35">
        <v>3466</v>
      </c>
      <c r="D76" s="35">
        <v>2011</v>
      </c>
      <c r="E76" s="33">
        <v>58.020773225620317</v>
      </c>
    </row>
    <row r="77" spans="2:5" s="5" customFormat="1" ht="15.75" customHeight="1" x14ac:dyDescent="0.2">
      <c r="B77" s="26" t="s">
        <v>72</v>
      </c>
      <c r="C77" s="27">
        <v>106</v>
      </c>
      <c r="D77" s="27">
        <v>0</v>
      </c>
      <c r="E77" s="28">
        <v>0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/>
      <c r="D80" s="31"/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>
        <v>106</v>
      </c>
      <c r="D84" s="31">
        <v>0</v>
      </c>
      <c r="E84" s="33">
        <v>0</v>
      </c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6621</v>
      </c>
      <c r="D86" s="27">
        <v>6109</v>
      </c>
      <c r="E86" s="28">
        <v>92.267029149675267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83</v>
      </c>
      <c r="D89" s="31">
        <v>83</v>
      </c>
      <c r="E89" s="33">
        <v>100</v>
      </c>
    </row>
    <row r="90" spans="2:5" ht="15.75" customHeight="1" x14ac:dyDescent="0.2">
      <c r="B90" s="30" t="s">
        <v>85</v>
      </c>
      <c r="C90" s="31">
        <v>1599</v>
      </c>
      <c r="D90" s="31">
        <v>1484</v>
      </c>
      <c r="E90" s="33">
        <v>92.808005003126965</v>
      </c>
    </row>
    <row r="91" spans="2:5" ht="15.75" customHeight="1" x14ac:dyDescent="0.2">
      <c r="B91" s="30" t="s">
        <v>86</v>
      </c>
      <c r="C91" s="31">
        <v>-98</v>
      </c>
      <c r="D91" s="31">
        <v>-98</v>
      </c>
      <c r="E91" s="33">
        <v>100</v>
      </c>
    </row>
    <row r="92" spans="2:5" ht="15.75" customHeight="1" x14ac:dyDescent="0.2">
      <c r="B92" s="30" t="s">
        <v>87</v>
      </c>
      <c r="C92" s="31"/>
      <c r="D92" s="31"/>
      <c r="E92" s="33"/>
    </row>
    <row r="93" spans="2:5" ht="15.75" customHeight="1" x14ac:dyDescent="0.2">
      <c r="B93" s="30" t="s">
        <v>88</v>
      </c>
      <c r="C93" s="31">
        <v>5037</v>
      </c>
      <c r="D93" s="31">
        <v>4640</v>
      </c>
      <c r="E93" s="33">
        <v>92.11832439944412</v>
      </c>
    </row>
    <row r="94" spans="2:5" s="5" customFormat="1" ht="15.75" customHeight="1" x14ac:dyDescent="0.2">
      <c r="B94" s="26" t="s">
        <v>89</v>
      </c>
      <c r="C94" s="27">
        <v>166</v>
      </c>
      <c r="D94" s="27">
        <v>166</v>
      </c>
      <c r="E94" s="37">
        <v>100</v>
      </c>
    </row>
    <row r="95" spans="2:5" s="5" customFormat="1" ht="15.75" customHeight="1" x14ac:dyDescent="0.2">
      <c r="B95" s="26" t="s">
        <v>90</v>
      </c>
      <c r="C95" s="27">
        <v>134</v>
      </c>
      <c r="D95" s="27">
        <v>134</v>
      </c>
      <c r="E95" s="37">
        <v>100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134</v>
      </c>
      <c r="D99" s="31">
        <v>134</v>
      </c>
      <c r="E99" s="38">
        <v>100</v>
      </c>
    </row>
    <row r="100" spans="2:5" ht="15.75" customHeight="1" x14ac:dyDescent="0.2">
      <c r="B100" s="30" t="s">
        <v>95</v>
      </c>
      <c r="C100" s="31"/>
      <c r="D100" s="31"/>
      <c r="E100" s="38"/>
    </row>
    <row r="101" spans="2:5" s="5" customFormat="1" ht="15.75" customHeight="1" x14ac:dyDescent="0.2">
      <c r="B101" s="26" t="s">
        <v>96</v>
      </c>
      <c r="C101" s="27">
        <v>32</v>
      </c>
      <c r="D101" s="27">
        <v>32</v>
      </c>
      <c r="E101" s="37"/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586</v>
      </c>
      <c r="D105" s="27">
        <v>586</v>
      </c>
      <c r="E105" s="37">
        <v>100</v>
      </c>
    </row>
    <row r="106" spans="2:5" s="5" customFormat="1" ht="15.75" customHeight="1" x14ac:dyDescent="0.2">
      <c r="B106" s="26" t="s">
        <v>101</v>
      </c>
      <c r="C106" s="27">
        <v>586</v>
      </c>
      <c r="D106" s="27">
        <v>586</v>
      </c>
      <c r="E106" s="37">
        <v>100</v>
      </c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>
        <v>0</v>
      </c>
      <c r="D108" s="31">
        <v>0</v>
      </c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586</v>
      </c>
      <c r="D110" s="31">
        <v>586</v>
      </c>
      <c r="E110" s="38">
        <v>100</v>
      </c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20BDF1C3-D11E-4962-A024-AEBB9E9BA584}"/>
    <hyperlink ref="D4" location="Şubat!A1" display="Şubat" xr:uid="{EF031D66-FAEC-4A10-BF74-3C5465D66330}"/>
    <hyperlink ref="E4" location="Mart!A1" display="Mart" xr:uid="{38840F19-3F72-43FE-BE8B-870158F79A41}"/>
    <hyperlink ref="C5" location="Nisan!A1" display="Nisan" xr:uid="{0DC3329F-C006-4E3B-9617-A248EA7CE77F}"/>
    <hyperlink ref="D5" location="Mayıs!A1" display="Mayıs" xr:uid="{04C9C7AE-76EB-4A64-A7EE-E51C1E265FA1}"/>
    <hyperlink ref="E5" location="Haziran!A1" display="Haziran" xr:uid="{0725A8A4-E185-4E43-9B1F-60AA1DC85F88}"/>
    <hyperlink ref="C6" location="Temmuz!A1" display="Temmuz" xr:uid="{AB917B2B-A79E-4A92-83CD-1F2A85C67BB2}"/>
    <hyperlink ref="D6" location="Ağustos!A1" display="Ağustos" xr:uid="{D4C8F3E1-32DD-4520-BCB2-F406AE955E72}"/>
    <hyperlink ref="E6" location="Eylül!A1" display="Eylül" xr:uid="{904BFC3E-C41B-4AB9-BB10-7552E904FA2A}"/>
    <hyperlink ref="C7" location="Ekim!A1" display="Ekim" xr:uid="{E46438A8-18DA-4530-A617-DE226783BC0C}"/>
    <hyperlink ref="D7" location="Kasım!A1" display="Kasım" xr:uid="{00897726-182C-4180-8048-40264C9057DA}"/>
    <hyperlink ref="E7" location="Aralık!A1" display="Aralık" xr:uid="{0F6D89DC-2D97-45D1-9A9C-8802F5E57F9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6259E-BAFE-4CCB-AF97-2908B6CBC939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6.25" customHeight="1" thickBot="1" x14ac:dyDescent="0.25"/>
    <row r="2" spans="2:7" s="2" customFormat="1" ht="24.75" customHeight="1" thickBot="1" x14ac:dyDescent="0.3">
      <c r="B2" s="15" t="s">
        <v>199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f>+C11+C46+C95+C106</f>
        <v>110181</v>
      </c>
      <c r="D10" s="27">
        <f>+D11+D46+D95+D106</f>
        <v>49967</v>
      </c>
      <c r="E10" s="28">
        <f t="shared" ref="E10:E73" si="0">+D10/C10*100</f>
        <v>45.349924215608858</v>
      </c>
    </row>
    <row r="11" spans="2:7" s="5" customFormat="1" ht="15.75" customHeight="1" x14ac:dyDescent="0.2">
      <c r="B11" s="26" t="s">
        <v>5</v>
      </c>
      <c r="C11" s="27">
        <f>+C12+C22+C25+C39+C43+C44+C45</f>
        <v>68397</v>
      </c>
      <c r="D11" s="27">
        <f>+D12+D22+D25+D39+D43+D44+D45</f>
        <v>34635</v>
      </c>
      <c r="E11" s="29">
        <f t="shared" si="0"/>
        <v>50.638185885345841</v>
      </c>
    </row>
    <row r="12" spans="2:7" s="5" customFormat="1" ht="15.75" customHeight="1" x14ac:dyDescent="0.2">
      <c r="B12" s="26" t="s">
        <v>6</v>
      </c>
      <c r="C12" s="27">
        <f>+C13+C18</f>
        <v>23503</v>
      </c>
      <c r="D12" s="27">
        <f>+D13+D18</f>
        <v>13312</v>
      </c>
      <c r="E12" s="29">
        <f t="shared" si="0"/>
        <v>56.639577926222188</v>
      </c>
      <c r="G12" s="6"/>
    </row>
    <row r="13" spans="2:7" s="5" customFormat="1" ht="15.75" customHeight="1" x14ac:dyDescent="0.2">
      <c r="B13" s="26" t="s">
        <v>7</v>
      </c>
      <c r="C13" s="27">
        <f>SUM(C14:C17)</f>
        <v>19902</v>
      </c>
      <c r="D13" s="27">
        <f>SUM(D14:D17)</f>
        <v>11588</v>
      </c>
      <c r="E13" s="29">
        <f t="shared" si="0"/>
        <v>58.225303989548792</v>
      </c>
    </row>
    <row r="14" spans="2:7" ht="15.75" customHeight="1" x14ac:dyDescent="0.2">
      <c r="B14" s="30" t="s">
        <v>8</v>
      </c>
      <c r="C14" s="31">
        <v>2552</v>
      </c>
      <c r="D14" s="31">
        <v>-334</v>
      </c>
      <c r="E14" s="32">
        <f t="shared" si="0"/>
        <v>-13.087774294670846</v>
      </c>
    </row>
    <row r="15" spans="2:7" ht="15.75" customHeight="1" x14ac:dyDescent="0.2">
      <c r="B15" s="30" t="s">
        <v>9</v>
      </c>
      <c r="C15" s="31">
        <v>243</v>
      </c>
      <c r="D15" s="31">
        <v>143</v>
      </c>
      <c r="E15" s="32">
        <f t="shared" si="0"/>
        <v>58.847736625514401</v>
      </c>
    </row>
    <row r="16" spans="2:7" ht="15.75" customHeight="1" x14ac:dyDescent="0.2">
      <c r="B16" s="30" t="s">
        <v>10</v>
      </c>
      <c r="C16" s="31">
        <v>15538</v>
      </c>
      <c r="D16" s="31">
        <v>11294</v>
      </c>
      <c r="E16" s="32">
        <f t="shared" si="0"/>
        <v>72.686317415368777</v>
      </c>
    </row>
    <row r="17" spans="2:5" ht="15.75" customHeight="1" x14ac:dyDescent="0.2">
      <c r="B17" s="30" t="s">
        <v>11</v>
      </c>
      <c r="C17" s="31">
        <v>1569</v>
      </c>
      <c r="D17" s="31">
        <v>485</v>
      </c>
      <c r="E17" s="32">
        <f t="shared" si="0"/>
        <v>30.911408540471637</v>
      </c>
    </row>
    <row r="18" spans="2:5" s="5" customFormat="1" ht="15.75" customHeight="1" x14ac:dyDescent="0.2">
      <c r="B18" s="26" t="s">
        <v>12</v>
      </c>
      <c r="C18" s="27">
        <f>SUM(C19:C21)</f>
        <v>3601</v>
      </c>
      <c r="D18" s="27">
        <f>SUM(D19:D21)</f>
        <v>1724</v>
      </c>
      <c r="E18" s="29">
        <f t="shared" si="0"/>
        <v>47.875590113857264</v>
      </c>
    </row>
    <row r="19" spans="2:5" ht="15.75" customHeight="1" x14ac:dyDescent="0.2">
      <c r="B19" s="30" t="s">
        <v>13</v>
      </c>
      <c r="C19" s="31">
        <v>1131</v>
      </c>
      <c r="D19" s="31">
        <v>251</v>
      </c>
      <c r="E19" s="32">
        <f t="shared" si="0"/>
        <v>22.192749778956674</v>
      </c>
    </row>
    <row r="20" spans="2:5" ht="15.75" customHeight="1" x14ac:dyDescent="0.2">
      <c r="B20" s="30" t="s">
        <v>14</v>
      </c>
      <c r="C20" s="31">
        <v>12</v>
      </c>
      <c r="D20" s="31">
        <v>0</v>
      </c>
      <c r="E20" s="32">
        <f t="shared" si="0"/>
        <v>0</v>
      </c>
    </row>
    <row r="21" spans="2:5" ht="15.75" customHeight="1" x14ac:dyDescent="0.2">
      <c r="B21" s="30" t="s">
        <v>15</v>
      </c>
      <c r="C21" s="31">
        <v>2458</v>
      </c>
      <c r="D21" s="31">
        <v>1473</v>
      </c>
      <c r="E21" s="32">
        <f t="shared" si="0"/>
        <v>59.926769731489017</v>
      </c>
    </row>
    <row r="22" spans="2:5" s="4" customFormat="1" ht="15.75" customHeight="1" x14ac:dyDescent="0.2">
      <c r="B22" s="26" t="s">
        <v>16</v>
      </c>
      <c r="C22" s="27">
        <f>SUM(C23:C24)</f>
        <v>23502</v>
      </c>
      <c r="D22" s="27">
        <f>SUM(D23:D24)</f>
        <v>8578</v>
      </c>
      <c r="E22" s="28">
        <f t="shared" si="0"/>
        <v>36.499021359884267</v>
      </c>
    </row>
    <row r="23" spans="2:5" s="8" customFormat="1" ht="15.75" customHeight="1" x14ac:dyDescent="0.2">
      <c r="B23" s="30" t="s">
        <v>17</v>
      </c>
      <c r="C23" s="31">
        <v>12</v>
      </c>
      <c r="D23" s="31">
        <v>4</v>
      </c>
      <c r="E23" s="33">
        <f t="shared" si="0"/>
        <v>33.333333333333329</v>
      </c>
    </row>
    <row r="24" spans="2:5" s="8" customFormat="1" ht="15.75" customHeight="1" x14ac:dyDescent="0.2">
      <c r="B24" s="30" t="s">
        <v>18</v>
      </c>
      <c r="C24" s="31">
        <v>23490</v>
      </c>
      <c r="D24" s="31">
        <v>8574</v>
      </c>
      <c r="E24" s="33">
        <f t="shared" si="0"/>
        <v>36.500638569604085</v>
      </c>
    </row>
    <row r="25" spans="2:5" s="4" customFormat="1" ht="15.75" customHeight="1" x14ac:dyDescent="0.2">
      <c r="B25" s="26" t="s">
        <v>19</v>
      </c>
      <c r="C25" s="27">
        <f>+C26+C29+C36+C37+C38</f>
        <v>4791</v>
      </c>
      <c r="D25" s="27">
        <f>+D26+D29+D36+D37+D38</f>
        <v>1303</v>
      </c>
      <c r="E25" s="28">
        <f t="shared" si="0"/>
        <v>27.196827384679604</v>
      </c>
    </row>
    <row r="26" spans="2:5" s="4" customFormat="1" ht="15.75" customHeight="1" x14ac:dyDescent="0.2">
      <c r="B26" s="26" t="s">
        <v>20</v>
      </c>
      <c r="C26" s="27">
        <f>SUM(C27:C28)</f>
        <v>-240</v>
      </c>
      <c r="D26" s="27">
        <f>SUM(D27:D28)</f>
        <v>-3380</v>
      </c>
      <c r="E26" s="28">
        <f t="shared" si="0"/>
        <v>1408.3333333333335</v>
      </c>
    </row>
    <row r="27" spans="2:5" s="8" customFormat="1" ht="15.75" customHeight="1" x14ac:dyDescent="0.2">
      <c r="B27" s="30" t="s">
        <v>21</v>
      </c>
      <c r="C27" s="31">
        <v>-1447</v>
      </c>
      <c r="D27" s="31">
        <v>-4487</v>
      </c>
      <c r="E27" s="33">
        <f t="shared" si="0"/>
        <v>310.08984105044919</v>
      </c>
    </row>
    <row r="28" spans="2:5" s="8" customFormat="1" ht="15.75" customHeight="1" x14ac:dyDescent="0.2">
      <c r="B28" s="30" t="s">
        <v>22</v>
      </c>
      <c r="C28" s="31">
        <v>1207</v>
      </c>
      <c r="D28" s="31">
        <v>1107</v>
      </c>
      <c r="E28" s="33">
        <f t="shared" si="0"/>
        <v>91.714995857497925</v>
      </c>
    </row>
    <row r="29" spans="2:5" s="4" customFormat="1" ht="15.75" customHeight="1" x14ac:dyDescent="0.2">
      <c r="B29" s="26" t="s">
        <v>23</v>
      </c>
      <c r="C29" s="27">
        <f>SUM(C30:C35)</f>
        <v>3875</v>
      </c>
      <c r="D29" s="27">
        <f>SUM(D30:D35)</f>
        <v>3754</v>
      </c>
      <c r="E29" s="28">
        <f t="shared" si="0"/>
        <v>96.877419354838707</v>
      </c>
    </row>
    <row r="30" spans="2:5" s="8" customFormat="1" ht="15.75" customHeight="1" x14ac:dyDescent="0.2">
      <c r="B30" s="30" t="s">
        <v>24</v>
      </c>
      <c r="C30" s="31">
        <v>1443</v>
      </c>
      <c r="D30" s="31">
        <v>1443</v>
      </c>
      <c r="E30" s="33">
        <f t="shared" si="0"/>
        <v>100</v>
      </c>
    </row>
    <row r="31" spans="2:5" s="8" customFormat="1" ht="15.75" customHeight="1" x14ac:dyDescent="0.2">
      <c r="B31" s="30" t="s">
        <v>25</v>
      </c>
      <c r="C31" s="31">
        <v>2432</v>
      </c>
      <c r="D31" s="31">
        <v>2311</v>
      </c>
      <c r="E31" s="33">
        <f t="shared" si="0"/>
        <v>95.024671052631575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1156</v>
      </c>
      <c r="D36" s="27">
        <v>929</v>
      </c>
      <c r="E36" s="29">
        <f t="shared" si="0"/>
        <v>80.363321799307968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f>SUM(C40:C42)</f>
        <v>67</v>
      </c>
      <c r="D39" s="27">
        <f>SUM(D40:D42)</f>
        <v>67</v>
      </c>
      <c r="E39" s="28">
        <f t="shared" si="0"/>
        <v>100</v>
      </c>
    </row>
    <row r="40" spans="2:5" s="8" customFormat="1" ht="15.75" customHeight="1" x14ac:dyDescent="0.2">
      <c r="B40" s="30" t="s">
        <v>34</v>
      </c>
      <c r="C40" s="31">
        <v>48</v>
      </c>
      <c r="D40" s="31">
        <v>48</v>
      </c>
      <c r="E40" s="33">
        <f t="shared" si="0"/>
        <v>100</v>
      </c>
    </row>
    <row r="41" spans="2:5" s="8" customFormat="1" ht="15.75" customHeight="1" x14ac:dyDescent="0.2">
      <c r="B41" s="30" t="s">
        <v>35</v>
      </c>
      <c r="C41" s="31">
        <v>19</v>
      </c>
      <c r="D41" s="31">
        <v>19</v>
      </c>
      <c r="E41" s="33">
        <f t="shared" si="0"/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7950</v>
      </c>
      <c r="D43" s="27">
        <v>4183</v>
      </c>
      <c r="E43" s="28">
        <f t="shared" si="0"/>
        <v>52.616352201257868</v>
      </c>
    </row>
    <row r="44" spans="2:5" s="4" customFormat="1" ht="15.75" customHeight="1" x14ac:dyDescent="0.2">
      <c r="B44" s="26" t="s">
        <v>38</v>
      </c>
      <c r="C44" s="27">
        <v>7592</v>
      </c>
      <c r="D44" s="27">
        <v>7151</v>
      </c>
      <c r="E44" s="28">
        <f t="shared" si="0"/>
        <v>94.191253951527926</v>
      </c>
    </row>
    <row r="45" spans="2:5" s="4" customFormat="1" ht="15.75" customHeight="1" x14ac:dyDescent="0.2">
      <c r="B45" s="26" t="s">
        <v>39</v>
      </c>
      <c r="C45" s="27">
        <v>992</v>
      </c>
      <c r="D45" s="27">
        <v>41</v>
      </c>
      <c r="E45" s="28">
        <f t="shared" si="0"/>
        <v>4.133064516129032</v>
      </c>
    </row>
    <row r="46" spans="2:5" s="4" customFormat="1" ht="15.75" customHeight="1" x14ac:dyDescent="0.2">
      <c r="B46" s="26" t="s">
        <v>40</v>
      </c>
      <c r="C46" s="27">
        <f>+C47+C51+C61+C71+C78+C87</f>
        <v>41064</v>
      </c>
      <c r="D46" s="27">
        <f>+D47+D51+D61+D71+D78+D87</f>
        <v>14586</v>
      </c>
      <c r="E46" s="28">
        <f t="shared" si="0"/>
        <v>35.520163646990063</v>
      </c>
    </row>
    <row r="47" spans="2:5" s="4" customFormat="1" ht="15.75" customHeight="1" x14ac:dyDescent="0.2">
      <c r="B47" s="26" t="s">
        <v>41</v>
      </c>
      <c r="C47" s="27">
        <f>SUM(C48:C50)</f>
        <v>2170</v>
      </c>
      <c r="D47" s="27">
        <f>SUM(D48:D50)</f>
        <v>2170</v>
      </c>
      <c r="E47" s="28">
        <f t="shared" si="0"/>
        <v>100</v>
      </c>
    </row>
    <row r="48" spans="2:5" s="8" customFormat="1" ht="15.75" customHeight="1" x14ac:dyDescent="0.2">
      <c r="B48" s="30" t="s">
        <v>42</v>
      </c>
      <c r="C48" s="31">
        <v>2149</v>
      </c>
      <c r="D48" s="31">
        <v>2149</v>
      </c>
      <c r="E48" s="33">
        <f t="shared" si="0"/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21</v>
      </c>
      <c r="D50" s="31">
        <v>21</v>
      </c>
      <c r="E50" s="33">
        <f t="shared" si="0"/>
        <v>100</v>
      </c>
    </row>
    <row r="51" spans="2:5" s="4" customFormat="1" ht="15.75" customHeight="1" x14ac:dyDescent="0.2">
      <c r="B51" s="26" t="s">
        <v>45</v>
      </c>
      <c r="C51" s="27">
        <f>+C52+C53+C54</f>
        <v>3</v>
      </c>
      <c r="D51" s="27">
        <f>+D52+D53+D54</f>
        <v>3</v>
      </c>
      <c r="E51" s="28">
        <f t="shared" si="0"/>
        <v>100</v>
      </c>
    </row>
    <row r="52" spans="2:5" s="4" customFormat="1" ht="15.75" customHeight="1" x14ac:dyDescent="0.2">
      <c r="B52" s="26" t="s">
        <v>46</v>
      </c>
      <c r="C52" s="27">
        <v>3</v>
      </c>
      <c r="D52" s="27">
        <v>3</v>
      </c>
      <c r="E52" s="28">
        <f t="shared" si="0"/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f>SUM(C55:C60)</f>
        <v>0</v>
      </c>
      <c r="D54" s="27">
        <f>SUM(D55:D60)</f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f>+C62+C66+C70</f>
        <v>3978</v>
      </c>
      <c r="D61" s="27">
        <f>+D62+D66+D70</f>
        <v>1646</v>
      </c>
      <c r="E61" s="28">
        <f t="shared" si="0"/>
        <v>41.377576671694314</v>
      </c>
    </row>
    <row r="62" spans="2:5" s="4" customFormat="1" ht="15.75" customHeight="1" x14ac:dyDescent="0.2">
      <c r="B62" s="26" t="s">
        <v>56</v>
      </c>
      <c r="C62" s="27">
        <f>SUM(C63:C65)</f>
        <v>1338</v>
      </c>
      <c r="D62" s="27">
        <f>SUM(D63:D65)</f>
        <v>1318</v>
      </c>
      <c r="E62" s="28">
        <f t="shared" si="0"/>
        <v>98.505231689088191</v>
      </c>
    </row>
    <row r="63" spans="2:5" s="8" customFormat="1" ht="15.75" customHeight="1" x14ac:dyDescent="0.2">
      <c r="B63" s="30" t="s">
        <v>57</v>
      </c>
      <c r="C63" s="31">
        <v>1183</v>
      </c>
      <c r="D63" s="31">
        <v>1183</v>
      </c>
      <c r="E63" s="33">
        <f t="shared" si="0"/>
        <v>100</v>
      </c>
    </row>
    <row r="64" spans="2:5" s="8" customFormat="1" ht="15.75" customHeight="1" x14ac:dyDescent="0.2">
      <c r="B64" s="30" t="s">
        <v>58</v>
      </c>
      <c r="C64" s="31">
        <v>101</v>
      </c>
      <c r="D64" s="31">
        <v>81</v>
      </c>
      <c r="E64" s="33">
        <f t="shared" si="0"/>
        <v>80.198019801980209</v>
      </c>
    </row>
    <row r="65" spans="2:5" s="8" customFormat="1" ht="15.75" customHeight="1" x14ac:dyDescent="0.2">
      <c r="B65" s="30" t="s">
        <v>59</v>
      </c>
      <c r="C65" s="31">
        <v>54</v>
      </c>
      <c r="D65" s="31">
        <v>54</v>
      </c>
      <c r="E65" s="33">
        <f t="shared" si="0"/>
        <v>100</v>
      </c>
    </row>
    <row r="66" spans="2:5" s="4" customFormat="1" ht="15.75" customHeight="1" x14ac:dyDescent="0.2">
      <c r="B66" s="26" t="s">
        <v>60</v>
      </c>
      <c r="C66" s="27">
        <f>SUM(C67:C69)</f>
        <v>2640</v>
      </c>
      <c r="D66" s="27">
        <f>SUM(D67:D69)</f>
        <v>328</v>
      </c>
      <c r="E66" s="28">
        <f t="shared" si="0"/>
        <v>12.424242424242424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2625</v>
      </c>
      <c r="D68" s="31">
        <v>313</v>
      </c>
      <c r="E68" s="33">
        <f t="shared" si="0"/>
        <v>11.923809523809524</v>
      </c>
    </row>
    <row r="69" spans="2:5" s="8" customFormat="1" ht="15.75" customHeight="1" x14ac:dyDescent="0.2">
      <c r="B69" s="30" t="s">
        <v>63</v>
      </c>
      <c r="C69" s="31">
        <v>15</v>
      </c>
      <c r="D69" s="31">
        <v>15</v>
      </c>
      <c r="E69" s="33">
        <f t="shared" si="0"/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f>SUM(C72:C77)</f>
        <v>28841</v>
      </c>
      <c r="D71" s="27">
        <f>SUM(D72:D77)</f>
        <v>5313</v>
      </c>
      <c r="E71" s="28">
        <f t="shared" si="0"/>
        <v>18.42169134218647</v>
      </c>
    </row>
    <row r="72" spans="2:5" s="8" customFormat="1" ht="15.75" customHeight="1" x14ac:dyDescent="0.2">
      <c r="B72" s="34" t="s">
        <v>66</v>
      </c>
      <c r="C72" s="35">
        <v>1483</v>
      </c>
      <c r="D72" s="35">
        <v>1272</v>
      </c>
      <c r="E72" s="33">
        <f t="shared" si="0"/>
        <v>85.77208361429534</v>
      </c>
    </row>
    <row r="73" spans="2:5" s="8" customFormat="1" ht="15.75" customHeight="1" x14ac:dyDescent="0.2">
      <c r="B73" s="34" t="s">
        <v>67</v>
      </c>
      <c r="C73" s="35">
        <v>27</v>
      </c>
      <c r="D73" s="35">
        <v>15</v>
      </c>
      <c r="E73" s="33">
        <f t="shared" si="0"/>
        <v>55.555555555555557</v>
      </c>
    </row>
    <row r="74" spans="2:5" s="8" customFormat="1" ht="15.75" customHeight="1" x14ac:dyDescent="0.2">
      <c r="B74" s="34" t="s">
        <v>68</v>
      </c>
      <c r="C74" s="35">
        <v>1499</v>
      </c>
      <c r="D74" s="35">
        <v>529</v>
      </c>
      <c r="E74" s="33">
        <f>+D74/C74*100</f>
        <v>35.290193462308203</v>
      </c>
    </row>
    <row r="75" spans="2:5" s="8" customFormat="1" ht="15.75" customHeight="1" x14ac:dyDescent="0.2">
      <c r="B75" s="34" t="s">
        <v>69</v>
      </c>
      <c r="C75" s="35">
        <v>14338</v>
      </c>
      <c r="D75" s="35">
        <v>385</v>
      </c>
      <c r="E75" s="33">
        <f>+D75/C75*100</f>
        <v>2.6851722694936533</v>
      </c>
    </row>
    <row r="76" spans="2:5" s="8" customFormat="1" ht="15.75" customHeight="1" x14ac:dyDescent="0.2">
      <c r="B76" s="34" t="s">
        <v>70</v>
      </c>
      <c r="C76" s="35">
        <v>8466</v>
      </c>
      <c r="D76" s="35">
        <v>1420</v>
      </c>
      <c r="E76" s="33">
        <f>+D76/C76*100</f>
        <v>16.77297424994094</v>
      </c>
    </row>
    <row r="77" spans="2:5" s="8" customFormat="1" ht="15.75" customHeight="1" x14ac:dyDescent="0.2">
      <c r="B77" s="34" t="s">
        <v>71</v>
      </c>
      <c r="C77" s="35">
        <v>3028</v>
      </c>
      <c r="D77" s="35">
        <v>1692</v>
      </c>
      <c r="E77" s="33">
        <f>+D77/C77*100</f>
        <v>55.878467635402906</v>
      </c>
    </row>
    <row r="78" spans="2:5" s="5" customFormat="1" ht="15.75" customHeight="1" x14ac:dyDescent="0.2">
      <c r="B78" s="26" t="s">
        <v>72</v>
      </c>
      <c r="C78" s="27">
        <f>SUM(C79:C86)</f>
        <v>106</v>
      </c>
      <c r="D78" s="27">
        <f>SUM(D79:D86)</f>
        <v>0</v>
      </c>
      <c r="E78" s="28">
        <f>+D78/C78*100</f>
        <v>0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>
        <v>106</v>
      </c>
      <c r="D85" s="31">
        <v>0</v>
      </c>
      <c r="E85" s="33">
        <f>+D85/C85*100</f>
        <v>0</v>
      </c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f>SUM(C88:C94)</f>
        <v>5966</v>
      </c>
      <c r="D87" s="27">
        <f>SUM(D88:D94)</f>
        <v>5454</v>
      </c>
      <c r="E87" s="28">
        <f>+D87/C87*100</f>
        <v>91.418035534696614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74</v>
      </c>
      <c r="D90" s="31">
        <v>74</v>
      </c>
      <c r="E90" s="33">
        <f>+D90/C90*100</f>
        <v>100</v>
      </c>
    </row>
    <row r="91" spans="2:5" ht="15.75" customHeight="1" x14ac:dyDescent="0.2">
      <c r="B91" s="30" t="s">
        <v>85</v>
      </c>
      <c r="C91" s="31">
        <v>1459</v>
      </c>
      <c r="D91" s="31">
        <v>1349</v>
      </c>
      <c r="E91" s="33">
        <f>+D91/C91*100</f>
        <v>92.460589444825231</v>
      </c>
    </row>
    <row r="92" spans="2:5" ht="15.75" customHeight="1" x14ac:dyDescent="0.2">
      <c r="B92" s="30" t="s">
        <v>86</v>
      </c>
      <c r="C92" s="31">
        <v>44</v>
      </c>
      <c r="D92" s="31">
        <v>44</v>
      </c>
      <c r="E92" s="33">
        <f>+D92/C92*100</f>
        <v>100</v>
      </c>
    </row>
    <row r="93" spans="2:5" ht="15.75" customHeight="1" x14ac:dyDescent="0.2">
      <c r="B93" s="30" t="s">
        <v>87</v>
      </c>
      <c r="C93" s="31"/>
      <c r="D93" s="31"/>
      <c r="E93" s="33"/>
    </row>
    <row r="94" spans="2:5" ht="15.75" customHeight="1" x14ac:dyDescent="0.2">
      <c r="B94" s="30" t="s">
        <v>88</v>
      </c>
      <c r="C94" s="31">
        <v>4389</v>
      </c>
      <c r="D94" s="31">
        <v>3987</v>
      </c>
      <c r="E94" s="33">
        <f>+D94/C94*100</f>
        <v>90.840738209159269</v>
      </c>
    </row>
    <row r="95" spans="2:5" s="5" customFormat="1" ht="15.75" customHeight="1" x14ac:dyDescent="0.2">
      <c r="B95" s="26" t="s">
        <v>89</v>
      </c>
      <c r="C95" s="27">
        <f>+C96+C102+C103</f>
        <v>134</v>
      </c>
      <c r="D95" s="27">
        <f>+D96+D102+D103</f>
        <v>160</v>
      </c>
      <c r="E95" s="37">
        <f>+D95/C95*100</f>
        <v>119.40298507462686</v>
      </c>
    </row>
    <row r="96" spans="2:5" s="5" customFormat="1" ht="15.75" customHeight="1" x14ac:dyDescent="0.2">
      <c r="B96" s="26" t="s">
        <v>90</v>
      </c>
      <c r="C96" s="27">
        <f>SUM(C97:C101)</f>
        <v>134</v>
      </c>
      <c r="D96" s="27">
        <f>SUM(D97:D101)</f>
        <v>134</v>
      </c>
      <c r="E96" s="37">
        <f>+D96/C96*100</f>
        <v>100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134</v>
      </c>
      <c r="D100" s="31">
        <v>134</v>
      </c>
      <c r="E100" s="38">
        <f>+D100/C100*100</f>
        <v>100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0</v>
      </c>
      <c r="D102" s="27">
        <v>26</v>
      </c>
      <c r="E102" s="37"/>
    </row>
    <row r="103" spans="2:5" s="5" customFormat="1" ht="15.75" customHeight="1" x14ac:dyDescent="0.2">
      <c r="B103" s="26" t="s">
        <v>97</v>
      </c>
      <c r="C103" s="27">
        <f>SUM(C104:C105)</f>
        <v>0</v>
      </c>
      <c r="D103" s="27">
        <f>SUM(D104:D105)</f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f>+C107+C112</f>
        <v>586</v>
      </c>
      <c r="D106" s="27">
        <f>+D107+D112</f>
        <v>586</v>
      </c>
      <c r="E106" s="37">
        <f>+D106/C106*100</f>
        <v>100</v>
      </c>
    </row>
    <row r="107" spans="2:5" s="5" customFormat="1" ht="15.75" customHeight="1" x14ac:dyDescent="0.2">
      <c r="B107" s="26" t="s">
        <v>101</v>
      </c>
      <c r="C107" s="27">
        <f>SUM(C108:C111)</f>
        <v>586</v>
      </c>
      <c r="D107" s="27">
        <f>SUM(D108:D111)</f>
        <v>586</v>
      </c>
      <c r="E107" s="37">
        <f>+D107/C107*100</f>
        <v>100</v>
      </c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>
        <v>0</v>
      </c>
      <c r="D109" s="31">
        <v>0</v>
      </c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586</v>
      </c>
      <c r="D111" s="31">
        <v>586</v>
      </c>
      <c r="E111" s="38">
        <f>+D111/C111*100</f>
        <v>100</v>
      </c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9F51491F-0EF9-40C7-BB5E-E4D97E66B857}"/>
    <hyperlink ref="D4" location="Şubat!A1" display="Şubat" xr:uid="{A0436C04-B66D-4F69-8DC5-357ECDF6EB68}"/>
    <hyperlink ref="E4" location="Mart!A1" display="Mart" xr:uid="{3A105B28-7B64-4491-ADE3-1ACB1D97B791}"/>
    <hyperlink ref="C5" location="Nisan!A1" display="Nisan" xr:uid="{72B675E8-2405-4274-8828-72CA7B8135F9}"/>
    <hyperlink ref="D5" location="Mayıs!A1" display="Mayıs" xr:uid="{46B0BB41-26B9-4B64-BB2A-3FC964E2F1ED}"/>
    <hyperlink ref="E5" location="Haziran!A1" display="Haziran" xr:uid="{C359CD89-5433-4E0F-AEE2-FDEA598C9558}"/>
    <hyperlink ref="C6" location="Temmuz!A1" display="Temmuz" xr:uid="{02BC9DB3-EFC9-42AA-8566-6912032D0AEE}"/>
    <hyperlink ref="D6" location="Ağustos!A1" display="Ağustos" xr:uid="{DA5998BD-2644-4539-900C-D58C7930BCC5}"/>
    <hyperlink ref="E6" location="Eylül!A1" display="Eylül" xr:uid="{4B39E8B3-3265-4725-9230-EE7744EFAAF4}"/>
    <hyperlink ref="C7" location="Ekim!A1" display="Ekim" xr:uid="{7335900A-2D53-4120-89D4-2F1EE153ED1E}"/>
    <hyperlink ref="D7" location="Kasım!A1" display="Kasım" xr:uid="{57BF21F0-10E7-4461-9383-783039120C1E}"/>
    <hyperlink ref="E7" location="Aralık!A1" display="Aralık" xr:uid="{552A9814-EC53-42D6-8200-E67A4F27A3F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1DABB-3456-4F51-BB4F-D9FE03B17999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6.25" customHeight="1" thickBot="1" x14ac:dyDescent="0.25"/>
    <row r="2" spans="2:7" s="2" customFormat="1" ht="24.75" customHeight="1" thickBot="1" x14ac:dyDescent="0.3">
      <c r="B2" s="15" t="s">
        <v>197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103846</v>
      </c>
      <c r="D10" s="27">
        <v>42840</v>
      </c>
      <c r="E10" s="28">
        <v>41.253394449473255</v>
      </c>
    </row>
    <row r="11" spans="2:7" s="5" customFormat="1" ht="15.75" customHeight="1" x14ac:dyDescent="0.2">
      <c r="B11" s="26" t="s">
        <v>5</v>
      </c>
      <c r="C11" s="27">
        <v>64213</v>
      </c>
      <c r="D11" s="27">
        <v>29533</v>
      </c>
      <c r="E11" s="29">
        <v>45.992244561070187</v>
      </c>
    </row>
    <row r="12" spans="2:7" s="5" customFormat="1" ht="15.75" customHeight="1" x14ac:dyDescent="0.2">
      <c r="B12" s="26" t="s">
        <v>6</v>
      </c>
      <c r="C12" s="27">
        <v>21096</v>
      </c>
      <c r="D12" s="27">
        <v>11317</v>
      </c>
      <c r="E12" s="29">
        <v>53.645240803943871</v>
      </c>
      <c r="G12" s="6"/>
    </row>
    <row r="13" spans="2:7" s="5" customFormat="1" ht="15.75" customHeight="1" x14ac:dyDescent="0.2">
      <c r="B13" s="26" t="s">
        <v>7</v>
      </c>
      <c r="C13" s="27">
        <v>17982</v>
      </c>
      <c r="D13" s="27">
        <v>9836</v>
      </c>
      <c r="E13" s="29">
        <v>54.69914358803247</v>
      </c>
    </row>
    <row r="14" spans="2:7" ht="15.75" customHeight="1" x14ac:dyDescent="0.2">
      <c r="B14" s="30" t="s">
        <v>8</v>
      </c>
      <c r="C14" s="31">
        <v>2827</v>
      </c>
      <c r="D14" s="31">
        <v>-134</v>
      </c>
      <c r="E14" s="32">
        <v>-4.7400070746374245</v>
      </c>
    </row>
    <row r="15" spans="2:7" ht="15.75" customHeight="1" x14ac:dyDescent="0.2">
      <c r="B15" s="30" t="s">
        <v>9</v>
      </c>
      <c r="C15" s="31">
        <v>243</v>
      </c>
      <c r="D15" s="31">
        <v>138</v>
      </c>
      <c r="E15" s="32">
        <v>56.79012345679012</v>
      </c>
    </row>
    <row r="16" spans="2:7" ht="15.75" customHeight="1" x14ac:dyDescent="0.2">
      <c r="B16" s="30" t="s">
        <v>10</v>
      </c>
      <c r="C16" s="31">
        <v>13504</v>
      </c>
      <c r="D16" s="31">
        <v>9464</v>
      </c>
      <c r="E16" s="32">
        <v>70.082938388625593</v>
      </c>
    </row>
    <row r="17" spans="2:5" ht="15.75" customHeight="1" x14ac:dyDescent="0.2">
      <c r="B17" s="30" t="s">
        <v>11</v>
      </c>
      <c r="C17" s="31">
        <v>1408</v>
      </c>
      <c r="D17" s="31">
        <v>368</v>
      </c>
      <c r="E17" s="32">
        <v>26.136363636363637</v>
      </c>
    </row>
    <row r="18" spans="2:5" s="5" customFormat="1" ht="15.75" customHeight="1" x14ac:dyDescent="0.2">
      <c r="B18" s="26" t="s">
        <v>12</v>
      </c>
      <c r="C18" s="27">
        <v>3114</v>
      </c>
      <c r="D18" s="27">
        <v>1481</v>
      </c>
      <c r="E18" s="29">
        <v>47.559409120102764</v>
      </c>
    </row>
    <row r="19" spans="2:5" ht="15.75" customHeight="1" x14ac:dyDescent="0.2">
      <c r="B19" s="30" t="s">
        <v>13</v>
      </c>
      <c r="C19" s="31">
        <v>1120</v>
      </c>
      <c r="D19" s="31">
        <v>207</v>
      </c>
      <c r="E19" s="32">
        <v>18.482142857142858</v>
      </c>
    </row>
    <row r="20" spans="2:5" ht="15.75" customHeight="1" x14ac:dyDescent="0.2">
      <c r="B20" s="30" t="s">
        <v>14</v>
      </c>
      <c r="C20" s="31">
        <v>12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1982</v>
      </c>
      <c r="D21" s="31">
        <v>1274</v>
      </c>
      <c r="E21" s="32">
        <v>64.278506559031285</v>
      </c>
    </row>
    <row r="22" spans="2:5" s="4" customFormat="1" ht="15.75" customHeight="1" x14ac:dyDescent="0.2">
      <c r="B22" s="26" t="s">
        <v>16</v>
      </c>
      <c r="C22" s="27">
        <v>23554</v>
      </c>
      <c r="D22" s="27">
        <v>7126</v>
      </c>
      <c r="E22" s="28">
        <v>30.253884690498428</v>
      </c>
    </row>
    <row r="23" spans="2:5" s="8" customFormat="1" ht="15.75" customHeight="1" x14ac:dyDescent="0.2">
      <c r="B23" s="30" t="s">
        <v>17</v>
      </c>
      <c r="C23" s="31">
        <v>11</v>
      </c>
      <c r="D23" s="31">
        <v>4</v>
      </c>
      <c r="E23" s="33">
        <v>36.363636363636367</v>
      </c>
    </row>
    <row r="24" spans="2:5" s="8" customFormat="1" ht="15.75" customHeight="1" x14ac:dyDescent="0.2">
      <c r="B24" s="30" t="s">
        <v>18</v>
      </c>
      <c r="C24" s="31">
        <v>23543</v>
      </c>
      <c r="D24" s="31">
        <v>7122</v>
      </c>
      <c r="E24" s="33">
        <v>30.251030030157583</v>
      </c>
    </row>
    <row r="25" spans="2:5" s="4" customFormat="1" ht="15.75" customHeight="1" x14ac:dyDescent="0.2">
      <c r="B25" s="26" t="s">
        <v>19</v>
      </c>
      <c r="C25" s="27">
        <v>4571</v>
      </c>
      <c r="D25" s="27">
        <v>1109</v>
      </c>
      <c r="E25" s="28">
        <v>24.261649529643403</v>
      </c>
    </row>
    <row r="26" spans="2:5" s="4" customFormat="1" ht="15.75" customHeight="1" x14ac:dyDescent="0.2">
      <c r="B26" s="26" t="s">
        <v>20</v>
      </c>
      <c r="C26" s="27">
        <v>308</v>
      </c>
      <c r="D26" s="27">
        <v>-2740</v>
      </c>
      <c r="E26" s="28">
        <v>-889.61038961038969</v>
      </c>
    </row>
    <row r="27" spans="2:5" s="8" customFormat="1" ht="15.75" customHeight="1" x14ac:dyDescent="0.2">
      <c r="B27" s="30" t="s">
        <v>21</v>
      </c>
      <c r="C27" s="31">
        <v>-793</v>
      </c>
      <c r="D27" s="31">
        <v>-3826</v>
      </c>
      <c r="E27" s="33">
        <v>482.47162673392177</v>
      </c>
    </row>
    <row r="28" spans="2:5" s="8" customFormat="1" ht="15.75" customHeight="1" x14ac:dyDescent="0.2">
      <c r="B28" s="30" t="s">
        <v>22</v>
      </c>
      <c r="C28" s="31">
        <v>1101</v>
      </c>
      <c r="D28" s="31">
        <v>1086</v>
      </c>
      <c r="E28" s="33">
        <v>98.63760217983652</v>
      </c>
    </row>
    <row r="29" spans="2:5" s="4" customFormat="1" ht="15.75" customHeight="1" x14ac:dyDescent="0.2">
      <c r="B29" s="26" t="s">
        <v>23</v>
      </c>
      <c r="C29" s="27">
        <v>3202</v>
      </c>
      <c r="D29" s="27">
        <v>3081</v>
      </c>
      <c r="E29" s="28">
        <v>96.221111805121794</v>
      </c>
    </row>
    <row r="30" spans="2:5" s="8" customFormat="1" ht="15.75" customHeight="1" x14ac:dyDescent="0.2">
      <c r="B30" s="30" t="s">
        <v>24</v>
      </c>
      <c r="C30" s="31">
        <v>1016</v>
      </c>
      <c r="D30" s="31">
        <v>1016</v>
      </c>
      <c r="E30" s="33">
        <v>100</v>
      </c>
    </row>
    <row r="31" spans="2:5" s="8" customFormat="1" ht="15.75" customHeight="1" x14ac:dyDescent="0.2">
      <c r="B31" s="30" t="s">
        <v>25</v>
      </c>
      <c r="C31" s="31">
        <v>2186</v>
      </c>
      <c r="D31" s="31">
        <v>2065</v>
      </c>
      <c r="E31" s="33">
        <v>94.4647758462946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1061</v>
      </c>
      <c r="D36" s="27">
        <v>768</v>
      </c>
      <c r="E36" s="29">
        <v>72.384542884071635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58</v>
      </c>
      <c r="D39" s="27">
        <v>58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41</v>
      </c>
      <c r="D40" s="31">
        <v>41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17</v>
      </c>
      <c r="D41" s="31">
        <v>17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7230</v>
      </c>
      <c r="D43" s="27">
        <v>3613</v>
      </c>
      <c r="E43" s="28">
        <v>49.972337482710927</v>
      </c>
    </row>
    <row r="44" spans="2:5" s="4" customFormat="1" ht="15.75" customHeight="1" x14ac:dyDescent="0.2">
      <c r="B44" s="26" t="s">
        <v>38</v>
      </c>
      <c r="C44" s="27">
        <v>6716</v>
      </c>
      <c r="D44" s="27">
        <v>6273</v>
      </c>
      <c r="E44" s="28">
        <v>93.403811792733777</v>
      </c>
    </row>
    <row r="45" spans="2:5" s="4" customFormat="1" ht="15.75" customHeight="1" x14ac:dyDescent="0.2">
      <c r="B45" s="26" t="s">
        <v>39</v>
      </c>
      <c r="C45" s="27">
        <v>988</v>
      </c>
      <c r="D45" s="27">
        <v>37</v>
      </c>
      <c r="E45" s="28">
        <v>3.7449392712550607</v>
      </c>
    </row>
    <row r="46" spans="2:5" s="4" customFormat="1" ht="15.75" customHeight="1" x14ac:dyDescent="0.2">
      <c r="B46" s="26" t="s">
        <v>40</v>
      </c>
      <c r="C46" s="27">
        <v>38913</v>
      </c>
      <c r="D46" s="27">
        <v>12561</v>
      </c>
      <c r="E46" s="28">
        <v>32.279700871174157</v>
      </c>
    </row>
    <row r="47" spans="2:5" s="4" customFormat="1" ht="15.75" customHeight="1" x14ac:dyDescent="0.2">
      <c r="B47" s="26" t="s">
        <v>41</v>
      </c>
      <c r="C47" s="27">
        <v>1850</v>
      </c>
      <c r="D47" s="27">
        <v>1850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1829</v>
      </c>
      <c r="D48" s="31">
        <v>1829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21</v>
      </c>
      <c r="D50" s="31">
        <v>21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2</v>
      </c>
      <c r="D51" s="27">
        <v>1</v>
      </c>
      <c r="E51" s="28">
        <v>50</v>
      </c>
    </row>
    <row r="52" spans="2:5" s="4" customFormat="1" ht="15.75" customHeight="1" x14ac:dyDescent="0.2">
      <c r="B52" s="26" t="s">
        <v>46</v>
      </c>
      <c r="C52" s="27">
        <v>2</v>
      </c>
      <c r="D52" s="27">
        <v>1</v>
      </c>
      <c r="E52" s="28">
        <v>50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3814</v>
      </c>
      <c r="D61" s="27">
        <v>1465</v>
      </c>
      <c r="E61" s="28">
        <v>38.411116937598322</v>
      </c>
    </row>
    <row r="62" spans="2:5" s="4" customFormat="1" ht="15.75" customHeight="1" x14ac:dyDescent="0.2">
      <c r="B62" s="26" t="s">
        <v>56</v>
      </c>
      <c r="C62" s="27">
        <v>1178</v>
      </c>
      <c r="D62" s="27">
        <v>1158</v>
      </c>
      <c r="E62" s="28">
        <v>98.302207130730039</v>
      </c>
    </row>
    <row r="63" spans="2:5" s="8" customFormat="1" ht="15.75" customHeight="1" x14ac:dyDescent="0.2">
      <c r="B63" s="30" t="s">
        <v>57</v>
      </c>
      <c r="C63" s="31">
        <v>1027</v>
      </c>
      <c r="D63" s="31">
        <v>1027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100</v>
      </c>
      <c r="D64" s="31">
        <v>80</v>
      </c>
      <c r="E64" s="33">
        <v>80</v>
      </c>
    </row>
    <row r="65" spans="2:5" s="8" customFormat="1" ht="15.75" customHeight="1" x14ac:dyDescent="0.2">
      <c r="B65" s="30" t="s">
        <v>59</v>
      </c>
      <c r="C65" s="31">
        <v>51</v>
      </c>
      <c r="D65" s="31">
        <v>51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2636</v>
      </c>
      <c r="D66" s="27">
        <v>307</v>
      </c>
      <c r="E66" s="28">
        <v>11.646433990895295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2621</v>
      </c>
      <c r="D68" s="31">
        <v>292</v>
      </c>
      <c r="E68" s="33">
        <v>11.140785959557421</v>
      </c>
    </row>
    <row r="69" spans="2:5" s="8" customFormat="1" ht="15.75" customHeight="1" x14ac:dyDescent="0.2">
      <c r="B69" s="30" t="s">
        <v>63</v>
      </c>
      <c r="C69" s="31">
        <v>15</v>
      </c>
      <c r="D69" s="31">
        <v>15</v>
      </c>
      <c r="E69" s="33"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27932</v>
      </c>
      <c r="D71" s="27">
        <v>4547</v>
      </c>
      <c r="E71" s="28">
        <v>16.278819991407705</v>
      </c>
    </row>
    <row r="72" spans="2:5" s="8" customFormat="1" ht="15.75" customHeight="1" x14ac:dyDescent="0.2">
      <c r="B72" s="34" t="s">
        <v>66</v>
      </c>
      <c r="C72" s="35">
        <v>1162</v>
      </c>
      <c r="D72" s="35">
        <v>959</v>
      </c>
      <c r="E72" s="33">
        <v>82.53012048192771</v>
      </c>
    </row>
    <row r="73" spans="2:5" s="8" customFormat="1" ht="15.75" customHeight="1" x14ac:dyDescent="0.2">
      <c r="B73" s="34" t="s">
        <v>67</v>
      </c>
      <c r="C73" s="35">
        <v>254</v>
      </c>
      <c r="D73" s="35">
        <v>34</v>
      </c>
      <c r="E73" s="33">
        <v>13.385826771653544</v>
      </c>
    </row>
    <row r="74" spans="2:5" s="8" customFormat="1" ht="15.75" customHeight="1" x14ac:dyDescent="0.2">
      <c r="B74" s="34" t="s">
        <v>68</v>
      </c>
      <c r="C74" s="35">
        <v>1479</v>
      </c>
      <c r="D74" s="35">
        <v>490</v>
      </c>
      <c r="E74" s="33">
        <v>33.130493576741046</v>
      </c>
    </row>
    <row r="75" spans="2:5" s="8" customFormat="1" ht="15.75" customHeight="1" x14ac:dyDescent="0.2">
      <c r="B75" s="34" t="s">
        <v>69</v>
      </c>
      <c r="C75" s="35">
        <v>14301</v>
      </c>
      <c r="D75" s="35">
        <v>333</v>
      </c>
      <c r="E75" s="33">
        <v>2.3285084959093769</v>
      </c>
    </row>
    <row r="76" spans="2:5" s="8" customFormat="1" ht="15.75" customHeight="1" x14ac:dyDescent="0.2">
      <c r="B76" s="34" t="s">
        <v>70</v>
      </c>
      <c r="C76" s="35">
        <v>8323</v>
      </c>
      <c r="D76" s="35">
        <v>1268</v>
      </c>
      <c r="E76" s="33">
        <v>15.234891265168809</v>
      </c>
    </row>
    <row r="77" spans="2:5" s="8" customFormat="1" ht="15.75" customHeight="1" x14ac:dyDescent="0.2">
      <c r="B77" s="34" t="s">
        <v>71</v>
      </c>
      <c r="C77" s="35">
        <v>2413</v>
      </c>
      <c r="D77" s="35">
        <v>1463</v>
      </c>
      <c r="E77" s="33">
        <v>60.629921259842526</v>
      </c>
    </row>
    <row r="78" spans="2:5" s="5" customFormat="1" ht="15.75" customHeight="1" x14ac:dyDescent="0.2">
      <c r="B78" s="26" t="s">
        <v>72</v>
      </c>
      <c r="C78" s="27">
        <v>106</v>
      </c>
      <c r="D78" s="27">
        <v>0</v>
      </c>
      <c r="E78" s="28">
        <v>0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>
        <v>106</v>
      </c>
      <c r="D85" s="31">
        <v>0</v>
      </c>
      <c r="E85" s="33">
        <v>0</v>
      </c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5209</v>
      </c>
      <c r="D87" s="27">
        <v>4698</v>
      </c>
      <c r="E87" s="28">
        <v>90.190055672873868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65</v>
      </c>
      <c r="D90" s="31">
        <v>65</v>
      </c>
      <c r="E90" s="33">
        <v>100</v>
      </c>
    </row>
    <row r="91" spans="2:5" ht="15.75" customHeight="1" x14ac:dyDescent="0.2">
      <c r="B91" s="30" t="s">
        <v>85</v>
      </c>
      <c r="C91" s="31">
        <v>1301</v>
      </c>
      <c r="D91" s="31">
        <v>1189</v>
      </c>
      <c r="E91" s="33">
        <v>91.39123750960799</v>
      </c>
    </row>
    <row r="92" spans="2:5" ht="15.75" customHeight="1" x14ac:dyDescent="0.2">
      <c r="B92" s="30" t="s">
        <v>86</v>
      </c>
      <c r="C92" s="31">
        <v>36</v>
      </c>
      <c r="D92" s="31">
        <v>36</v>
      </c>
      <c r="E92" s="33">
        <v>100</v>
      </c>
    </row>
    <row r="93" spans="2:5" ht="15.75" customHeight="1" x14ac:dyDescent="0.2">
      <c r="B93" s="30" t="s">
        <v>87</v>
      </c>
      <c r="C93" s="31"/>
      <c r="D93" s="31"/>
      <c r="E93" s="33"/>
    </row>
    <row r="94" spans="2:5" ht="15.75" customHeight="1" x14ac:dyDescent="0.2">
      <c r="B94" s="30" t="s">
        <v>88</v>
      </c>
      <c r="C94" s="31">
        <v>3807</v>
      </c>
      <c r="D94" s="31">
        <v>3408</v>
      </c>
      <c r="E94" s="33">
        <v>89.519306540583131</v>
      </c>
    </row>
    <row r="95" spans="2:5" s="5" customFormat="1" ht="15.75" customHeight="1" x14ac:dyDescent="0.2">
      <c r="B95" s="26" t="s">
        <v>89</v>
      </c>
      <c r="C95" s="27">
        <v>134</v>
      </c>
      <c r="D95" s="27">
        <v>160</v>
      </c>
      <c r="E95" s="37">
        <v>119.40298507462686</v>
      </c>
    </row>
    <row r="96" spans="2:5" s="5" customFormat="1" ht="15.75" customHeight="1" x14ac:dyDescent="0.2">
      <c r="B96" s="26" t="s">
        <v>90</v>
      </c>
      <c r="C96" s="27">
        <v>134</v>
      </c>
      <c r="D96" s="27">
        <v>134</v>
      </c>
      <c r="E96" s="37">
        <v>100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134</v>
      </c>
      <c r="D100" s="31">
        <v>134</v>
      </c>
      <c r="E100" s="38">
        <v>100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0</v>
      </c>
      <c r="D102" s="27">
        <v>26</v>
      </c>
      <c r="E102" s="37"/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586</v>
      </c>
      <c r="D106" s="27">
        <v>586</v>
      </c>
      <c r="E106" s="37">
        <v>100</v>
      </c>
    </row>
    <row r="107" spans="2:5" s="5" customFormat="1" ht="15.75" customHeight="1" x14ac:dyDescent="0.2">
      <c r="B107" s="26" t="s">
        <v>101</v>
      </c>
      <c r="C107" s="27">
        <v>586</v>
      </c>
      <c r="D107" s="27">
        <v>586</v>
      </c>
      <c r="E107" s="37">
        <v>100</v>
      </c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>
        <v>0</v>
      </c>
      <c r="D109" s="31">
        <v>0</v>
      </c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586</v>
      </c>
      <c r="D111" s="31">
        <v>586</v>
      </c>
      <c r="E111" s="38">
        <v>100</v>
      </c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2C1517EA-E537-4E97-8F57-3DECE40D3EF1}"/>
    <hyperlink ref="D4" location="Şubat!A1" display="Şubat" xr:uid="{4F71B106-6618-4D7A-8288-41F6943D95EF}"/>
    <hyperlink ref="E4" location="Mart!A1" display="Mart" xr:uid="{B055CA99-926B-481F-B7C5-37027852C775}"/>
    <hyperlink ref="C5" location="Nisan!A1" display="Nisan" xr:uid="{3A0DD138-7151-4BDB-B5F2-E6A47CFFDC73}"/>
    <hyperlink ref="D5" location="Mayıs!A1" display="Mayıs" xr:uid="{D4321A61-DB9B-4EFF-AF0E-80B349A56019}"/>
    <hyperlink ref="E5" location="Haziran!A1" display="Haziran" xr:uid="{0A44D66F-6C43-44E4-9D73-DDDE08A155F7}"/>
    <hyperlink ref="C6" location="Temmuz!A1" display="Temmuz" xr:uid="{0A7F7E6D-08E9-4F95-B74B-F2980F95BE22}"/>
    <hyperlink ref="D6" location="Ağustos!A1" display="Ağustos" xr:uid="{E33CDFF6-E9B9-4322-B838-C73353FD0BD8}"/>
    <hyperlink ref="E6" location="Eylül!A1" display="Eylül" xr:uid="{2541B367-45A9-4181-A87C-0467ECBA2237}"/>
    <hyperlink ref="C7" location="Ekim!A1" display="Ekim" xr:uid="{A3B7DEBD-13FC-457B-AFEA-362C2611EF9B}"/>
    <hyperlink ref="D7" location="Kasım!A1" display="Kasım" xr:uid="{5C3707B4-51B1-4CE2-A136-501F940B85D9}"/>
    <hyperlink ref="E7" location="Aralık!A1" display="Aralık" xr:uid="{1E7DB92E-2EB5-446F-9CFD-BD6497BE4FC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293DC-103C-42C6-B5A2-51DFBB2D25EC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6.25" customHeight="1" thickBot="1" x14ac:dyDescent="0.25"/>
    <row r="2" spans="2:7" s="2" customFormat="1" ht="24.75" customHeight="1" thickBot="1" x14ac:dyDescent="0.3">
      <c r="B2" s="15" t="s">
        <v>107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97166</v>
      </c>
      <c r="D10" s="27">
        <v>34728</v>
      </c>
      <c r="E10" s="28">
        <v>35.74089702159192</v>
      </c>
    </row>
    <row r="11" spans="2:7" s="5" customFormat="1" ht="15.75" customHeight="1" x14ac:dyDescent="0.2">
      <c r="B11" s="26" t="s">
        <v>5</v>
      </c>
      <c r="C11" s="27">
        <v>59568</v>
      </c>
      <c r="D11" s="27">
        <v>23553</v>
      </c>
      <c r="E11" s="29">
        <v>39.539685737308623</v>
      </c>
    </row>
    <row r="12" spans="2:7" s="5" customFormat="1" ht="15.75" customHeight="1" x14ac:dyDescent="0.2">
      <c r="B12" s="26" t="s">
        <v>6</v>
      </c>
      <c r="C12" s="27">
        <v>19252</v>
      </c>
      <c r="D12" s="27">
        <v>9554</v>
      </c>
      <c r="E12" s="29">
        <v>49.626012881778514</v>
      </c>
      <c r="G12" s="6"/>
    </row>
    <row r="13" spans="2:7" s="5" customFormat="1" ht="15.75" customHeight="1" x14ac:dyDescent="0.2">
      <c r="B13" s="26" t="s">
        <v>7</v>
      </c>
      <c r="C13" s="27">
        <v>16053</v>
      </c>
      <c r="D13" s="27">
        <v>8044</v>
      </c>
      <c r="E13" s="29">
        <v>50.109013891484452</v>
      </c>
    </row>
    <row r="14" spans="2:7" ht="15.75" customHeight="1" x14ac:dyDescent="0.2">
      <c r="B14" s="30" t="s">
        <v>8</v>
      </c>
      <c r="C14" s="31">
        <v>3081</v>
      </c>
      <c r="D14" s="31">
        <v>74</v>
      </c>
      <c r="E14" s="32">
        <v>2.4018175916910094</v>
      </c>
    </row>
    <row r="15" spans="2:7" ht="15.75" customHeight="1" x14ac:dyDescent="0.2">
      <c r="B15" s="30" t="s">
        <v>9</v>
      </c>
      <c r="C15" s="31">
        <v>242</v>
      </c>
      <c r="D15" s="31">
        <v>126</v>
      </c>
      <c r="E15" s="32">
        <v>52.066115702479344</v>
      </c>
    </row>
    <row r="16" spans="2:7" ht="15.75" customHeight="1" x14ac:dyDescent="0.2">
      <c r="B16" s="30" t="s">
        <v>10</v>
      </c>
      <c r="C16" s="31">
        <v>11341</v>
      </c>
      <c r="D16" s="31">
        <v>7486</v>
      </c>
      <c r="E16" s="32">
        <v>66.008288510713342</v>
      </c>
    </row>
    <row r="17" spans="2:5" ht="15.75" customHeight="1" x14ac:dyDescent="0.2">
      <c r="B17" s="30" t="s">
        <v>11</v>
      </c>
      <c r="C17" s="31">
        <v>1389</v>
      </c>
      <c r="D17" s="31">
        <v>358</v>
      </c>
      <c r="E17" s="32">
        <v>25.773938084953201</v>
      </c>
    </row>
    <row r="18" spans="2:5" s="5" customFormat="1" ht="15.75" customHeight="1" x14ac:dyDescent="0.2">
      <c r="B18" s="26" t="s">
        <v>12</v>
      </c>
      <c r="C18" s="27">
        <v>3199</v>
      </c>
      <c r="D18" s="27">
        <v>1510</v>
      </c>
      <c r="E18" s="29">
        <v>47.202250703344795</v>
      </c>
    </row>
    <row r="19" spans="2:5" ht="15.75" customHeight="1" x14ac:dyDescent="0.2">
      <c r="B19" s="30" t="s">
        <v>13</v>
      </c>
      <c r="C19" s="31">
        <v>1195</v>
      </c>
      <c r="D19" s="31">
        <v>240</v>
      </c>
      <c r="E19" s="32">
        <v>20.0836820083682</v>
      </c>
    </row>
    <row r="20" spans="2:5" ht="15.75" customHeight="1" x14ac:dyDescent="0.2">
      <c r="B20" s="30" t="s">
        <v>14</v>
      </c>
      <c r="C20" s="31">
        <v>12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1992</v>
      </c>
      <c r="D21" s="31">
        <v>1270</v>
      </c>
      <c r="E21" s="32">
        <v>63.755020080321287</v>
      </c>
    </row>
    <row r="22" spans="2:5" s="4" customFormat="1" ht="15.75" customHeight="1" x14ac:dyDescent="0.2">
      <c r="B22" s="26" t="s">
        <v>16</v>
      </c>
      <c r="C22" s="27">
        <v>23193</v>
      </c>
      <c r="D22" s="27">
        <v>5251</v>
      </c>
      <c r="E22" s="28">
        <v>22.640451860475146</v>
      </c>
    </row>
    <row r="23" spans="2:5" s="8" customFormat="1" ht="15.75" customHeight="1" x14ac:dyDescent="0.2">
      <c r="B23" s="30" t="s">
        <v>17</v>
      </c>
      <c r="C23" s="31">
        <v>11</v>
      </c>
      <c r="D23" s="31">
        <v>4</v>
      </c>
      <c r="E23" s="33">
        <v>36.363636363636367</v>
      </c>
    </row>
    <row r="24" spans="2:5" s="8" customFormat="1" ht="15.75" customHeight="1" x14ac:dyDescent="0.2">
      <c r="B24" s="30" t="s">
        <v>18</v>
      </c>
      <c r="C24" s="31">
        <v>23182</v>
      </c>
      <c r="D24" s="31">
        <v>5247</v>
      </c>
      <c r="E24" s="33">
        <v>22.633940125959796</v>
      </c>
    </row>
    <row r="25" spans="2:5" s="4" customFormat="1" ht="15.75" customHeight="1" x14ac:dyDescent="0.2">
      <c r="B25" s="26" t="s">
        <v>19</v>
      </c>
      <c r="C25" s="27">
        <v>3786</v>
      </c>
      <c r="D25" s="27">
        <v>361</v>
      </c>
      <c r="E25" s="28">
        <v>9.5351294241944018</v>
      </c>
    </row>
    <row r="26" spans="2:5" s="4" customFormat="1" ht="15.75" customHeight="1" x14ac:dyDescent="0.2">
      <c r="B26" s="26" t="s">
        <v>20</v>
      </c>
      <c r="C26" s="27">
        <v>610</v>
      </c>
      <c r="D26" s="27">
        <v>-2412</v>
      </c>
      <c r="E26" s="28">
        <v>-395.40983606557376</v>
      </c>
    </row>
    <row r="27" spans="2:5" s="8" customFormat="1" ht="15.75" customHeight="1" x14ac:dyDescent="0.2">
      <c r="B27" s="30" t="s">
        <v>21</v>
      </c>
      <c r="C27" s="31">
        <v>-363</v>
      </c>
      <c r="D27" s="31">
        <v>-3370</v>
      </c>
      <c r="E27" s="33">
        <v>928.37465564738295</v>
      </c>
    </row>
    <row r="28" spans="2:5" s="8" customFormat="1" ht="15.75" customHeight="1" x14ac:dyDescent="0.2">
      <c r="B28" s="30" t="s">
        <v>22</v>
      </c>
      <c r="C28" s="31">
        <v>973</v>
      </c>
      <c r="D28" s="31">
        <v>958</v>
      </c>
      <c r="E28" s="33">
        <v>98.458376156217881</v>
      </c>
    </row>
    <row r="29" spans="2:5" s="4" customFormat="1" ht="15.75" customHeight="1" x14ac:dyDescent="0.2">
      <c r="B29" s="26" t="s">
        <v>23</v>
      </c>
      <c r="C29" s="27">
        <v>2240</v>
      </c>
      <c r="D29" s="27">
        <v>2119</v>
      </c>
      <c r="E29" s="28">
        <v>94.598214285714292</v>
      </c>
    </row>
    <row r="30" spans="2:5" s="8" customFormat="1" ht="15.75" customHeight="1" x14ac:dyDescent="0.2">
      <c r="B30" s="30" t="s">
        <v>24</v>
      </c>
      <c r="C30" s="31">
        <v>168</v>
      </c>
      <c r="D30" s="31">
        <v>168</v>
      </c>
      <c r="E30" s="33">
        <v>100</v>
      </c>
    </row>
    <row r="31" spans="2:5" s="8" customFormat="1" ht="15.75" customHeight="1" x14ac:dyDescent="0.2">
      <c r="B31" s="30" t="s">
        <v>25</v>
      </c>
      <c r="C31" s="31">
        <v>2072</v>
      </c>
      <c r="D31" s="31">
        <v>1951</v>
      </c>
      <c r="E31" s="33">
        <v>94.160231660231659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936</v>
      </c>
      <c r="D36" s="27">
        <v>654</v>
      </c>
      <c r="E36" s="29">
        <v>69.871794871794862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43</v>
      </c>
      <c r="D39" s="27">
        <v>43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29</v>
      </c>
      <c r="D40" s="31">
        <v>29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14</v>
      </c>
      <c r="D41" s="31">
        <v>14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6373</v>
      </c>
      <c r="D43" s="27">
        <v>2814</v>
      </c>
      <c r="E43" s="28">
        <v>44.155029028714893</v>
      </c>
    </row>
    <row r="44" spans="2:5" s="4" customFormat="1" ht="15.75" customHeight="1" x14ac:dyDescent="0.2">
      <c r="B44" s="26" t="s">
        <v>38</v>
      </c>
      <c r="C44" s="27">
        <v>5930</v>
      </c>
      <c r="D44" s="27">
        <v>5492</v>
      </c>
      <c r="E44" s="28">
        <v>92.613827993254631</v>
      </c>
    </row>
    <row r="45" spans="2:5" s="4" customFormat="1" ht="15.75" customHeight="1" x14ac:dyDescent="0.2">
      <c r="B45" s="26" t="s">
        <v>39</v>
      </c>
      <c r="C45" s="27">
        <v>991</v>
      </c>
      <c r="D45" s="27">
        <v>38</v>
      </c>
      <c r="E45" s="28">
        <v>3.8345105953582239</v>
      </c>
    </row>
    <row r="46" spans="2:5" s="4" customFormat="1" ht="15.75" customHeight="1" x14ac:dyDescent="0.2">
      <c r="B46" s="26" t="s">
        <v>40</v>
      </c>
      <c r="C46" s="27">
        <v>36878</v>
      </c>
      <c r="D46" s="27">
        <v>10430</v>
      </c>
      <c r="E46" s="28">
        <v>28.282444818048702</v>
      </c>
    </row>
    <row r="47" spans="2:5" s="4" customFormat="1" ht="15.75" customHeight="1" x14ac:dyDescent="0.2">
      <c r="B47" s="26" t="s">
        <v>41</v>
      </c>
      <c r="C47" s="27">
        <v>1566</v>
      </c>
      <c r="D47" s="27">
        <v>1566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1547</v>
      </c>
      <c r="D48" s="31">
        <v>1547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19</v>
      </c>
      <c r="D50" s="31">
        <v>19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2</v>
      </c>
      <c r="D51" s="27">
        <v>1</v>
      </c>
      <c r="E51" s="28">
        <v>50</v>
      </c>
    </row>
    <row r="52" spans="2:5" s="4" customFormat="1" ht="15.75" customHeight="1" x14ac:dyDescent="0.2">
      <c r="B52" s="26" t="s">
        <v>46</v>
      </c>
      <c r="C52" s="27">
        <v>2</v>
      </c>
      <c r="D52" s="27">
        <v>1</v>
      </c>
      <c r="E52" s="28">
        <v>50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3647</v>
      </c>
      <c r="D61" s="27">
        <v>1207</v>
      </c>
      <c r="E61" s="28">
        <v>33.095695091856321</v>
      </c>
    </row>
    <row r="62" spans="2:5" s="4" customFormat="1" ht="15.75" customHeight="1" x14ac:dyDescent="0.2">
      <c r="B62" s="26" t="s">
        <v>56</v>
      </c>
      <c r="C62" s="27">
        <v>1015</v>
      </c>
      <c r="D62" s="27">
        <v>994</v>
      </c>
      <c r="E62" s="28">
        <v>97.931034482758619</v>
      </c>
    </row>
    <row r="63" spans="2:5" s="8" customFormat="1" ht="15.75" customHeight="1" x14ac:dyDescent="0.2">
      <c r="B63" s="30" t="s">
        <v>57</v>
      </c>
      <c r="C63" s="31">
        <v>872</v>
      </c>
      <c r="D63" s="31">
        <v>872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100</v>
      </c>
      <c r="D64" s="31">
        <v>79</v>
      </c>
      <c r="E64" s="33">
        <v>79</v>
      </c>
    </row>
    <row r="65" spans="2:5" s="8" customFormat="1" ht="15.75" customHeight="1" x14ac:dyDescent="0.2">
      <c r="B65" s="30" t="s">
        <v>59</v>
      </c>
      <c r="C65" s="31">
        <v>43</v>
      </c>
      <c r="D65" s="31">
        <v>43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2632</v>
      </c>
      <c r="D66" s="27">
        <v>213</v>
      </c>
      <c r="E66" s="28">
        <v>8.0927051671732517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2617</v>
      </c>
      <c r="D68" s="31">
        <v>198</v>
      </c>
      <c r="E68" s="33">
        <v>7.5659151700420324</v>
      </c>
    </row>
    <row r="69" spans="2:5" s="8" customFormat="1" ht="15.75" customHeight="1" x14ac:dyDescent="0.2">
      <c r="B69" s="30" t="s">
        <v>63</v>
      </c>
      <c r="C69" s="31">
        <v>15</v>
      </c>
      <c r="D69" s="31">
        <v>15</v>
      </c>
      <c r="E69" s="33"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27169</v>
      </c>
      <c r="D71" s="27">
        <v>3777</v>
      </c>
      <c r="E71" s="28">
        <v>13.901873458721337</v>
      </c>
    </row>
    <row r="72" spans="2:5" s="8" customFormat="1" ht="15.75" customHeight="1" x14ac:dyDescent="0.2">
      <c r="B72" s="34" t="s">
        <v>66</v>
      </c>
      <c r="C72" s="35">
        <v>898</v>
      </c>
      <c r="D72" s="35">
        <v>701</v>
      </c>
      <c r="E72" s="33">
        <v>78.062360801781736</v>
      </c>
    </row>
    <row r="73" spans="2:5" s="8" customFormat="1" ht="15.75" customHeight="1" x14ac:dyDescent="0.2">
      <c r="B73" s="34" t="s">
        <v>67</v>
      </c>
      <c r="C73" s="35">
        <v>1040</v>
      </c>
      <c r="D73" s="35">
        <v>839</v>
      </c>
      <c r="E73" s="33">
        <v>80.67307692307692</v>
      </c>
    </row>
    <row r="74" spans="2:5" s="8" customFormat="1" ht="15.75" customHeight="1" x14ac:dyDescent="0.2">
      <c r="B74" s="34" t="s">
        <v>68</v>
      </c>
      <c r="C74" s="35">
        <v>1457</v>
      </c>
      <c r="D74" s="35">
        <v>450</v>
      </c>
      <c r="E74" s="33">
        <v>30.885380919698008</v>
      </c>
    </row>
    <row r="75" spans="2:5" s="8" customFormat="1" ht="15.75" customHeight="1" x14ac:dyDescent="0.2">
      <c r="B75" s="34" t="s">
        <v>69</v>
      </c>
      <c r="C75" s="35">
        <v>14257</v>
      </c>
      <c r="D75" s="35">
        <v>298</v>
      </c>
      <c r="E75" s="33">
        <v>2.0902013046222909</v>
      </c>
    </row>
    <row r="76" spans="2:5" s="8" customFormat="1" ht="15.75" customHeight="1" x14ac:dyDescent="0.2">
      <c r="B76" s="34" t="s">
        <v>70</v>
      </c>
      <c r="C76" s="35">
        <v>8191</v>
      </c>
      <c r="D76" s="35">
        <v>1132</v>
      </c>
      <c r="E76" s="33">
        <v>13.820046392381883</v>
      </c>
    </row>
    <row r="77" spans="2:5" s="8" customFormat="1" ht="15.75" customHeight="1" x14ac:dyDescent="0.2">
      <c r="B77" s="34" t="s">
        <v>71</v>
      </c>
      <c r="C77" s="35">
        <v>1326</v>
      </c>
      <c r="D77" s="35">
        <v>357</v>
      </c>
      <c r="E77" s="33">
        <v>26.923076923076923</v>
      </c>
    </row>
    <row r="78" spans="2:5" s="5" customFormat="1" ht="15.75" customHeight="1" x14ac:dyDescent="0.2">
      <c r="B78" s="26" t="s">
        <v>72</v>
      </c>
      <c r="C78" s="27">
        <v>106</v>
      </c>
      <c r="D78" s="27">
        <v>0</v>
      </c>
      <c r="E78" s="28">
        <v>0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>
        <v>106</v>
      </c>
      <c r="D85" s="31">
        <v>0</v>
      </c>
      <c r="E85" s="33">
        <v>0</v>
      </c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4388</v>
      </c>
      <c r="D87" s="27">
        <v>3879</v>
      </c>
      <c r="E87" s="28">
        <v>88.400182315405658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54</v>
      </c>
      <c r="D90" s="31">
        <v>54</v>
      </c>
      <c r="E90" s="33">
        <v>100</v>
      </c>
    </row>
    <row r="91" spans="2:5" ht="15.75" customHeight="1" x14ac:dyDescent="0.2">
      <c r="B91" s="30" t="s">
        <v>85</v>
      </c>
      <c r="C91" s="31">
        <v>1160</v>
      </c>
      <c r="D91" s="31">
        <v>1051</v>
      </c>
      <c r="E91" s="33">
        <v>90.603448275862064</v>
      </c>
    </row>
    <row r="92" spans="2:5" ht="15.75" customHeight="1" x14ac:dyDescent="0.2">
      <c r="B92" s="30" t="s">
        <v>86</v>
      </c>
      <c r="C92" s="31">
        <v>30</v>
      </c>
      <c r="D92" s="31">
        <v>30</v>
      </c>
      <c r="E92" s="33">
        <v>100</v>
      </c>
    </row>
    <row r="93" spans="2:5" ht="15.75" customHeight="1" x14ac:dyDescent="0.2">
      <c r="B93" s="30" t="s">
        <v>87</v>
      </c>
      <c r="C93" s="31"/>
      <c r="D93" s="31"/>
      <c r="E93" s="33"/>
    </row>
    <row r="94" spans="2:5" ht="15.75" customHeight="1" x14ac:dyDescent="0.2">
      <c r="B94" s="30" t="s">
        <v>88</v>
      </c>
      <c r="C94" s="31">
        <v>3144</v>
      </c>
      <c r="D94" s="31">
        <v>2744</v>
      </c>
      <c r="E94" s="33">
        <v>87.277353689567434</v>
      </c>
    </row>
    <row r="95" spans="2:5" s="5" customFormat="1" ht="15.75" customHeight="1" x14ac:dyDescent="0.2">
      <c r="B95" s="26" t="s">
        <v>89</v>
      </c>
      <c r="C95" s="27">
        <v>134</v>
      </c>
      <c r="D95" s="27">
        <v>159</v>
      </c>
      <c r="E95" s="37">
        <v>118.65671641791045</v>
      </c>
    </row>
    <row r="96" spans="2:5" s="5" customFormat="1" ht="15.75" customHeight="1" x14ac:dyDescent="0.2">
      <c r="B96" s="26" t="s">
        <v>90</v>
      </c>
      <c r="C96" s="27">
        <v>134</v>
      </c>
      <c r="D96" s="27">
        <v>134</v>
      </c>
      <c r="E96" s="37">
        <v>100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134</v>
      </c>
      <c r="D100" s="31">
        <v>134</v>
      </c>
      <c r="E100" s="38">
        <v>100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0</v>
      </c>
      <c r="D102" s="27">
        <v>25</v>
      </c>
      <c r="E102" s="37"/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586</v>
      </c>
      <c r="D106" s="27">
        <v>586</v>
      </c>
      <c r="E106" s="37">
        <v>100</v>
      </c>
    </row>
    <row r="107" spans="2:5" s="5" customFormat="1" ht="15.75" customHeight="1" x14ac:dyDescent="0.2">
      <c r="B107" s="26" t="s">
        <v>101</v>
      </c>
      <c r="C107" s="27">
        <v>586</v>
      </c>
      <c r="D107" s="27">
        <v>586</v>
      </c>
      <c r="E107" s="37">
        <v>100</v>
      </c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>
        <v>0</v>
      </c>
      <c r="D109" s="31">
        <v>0</v>
      </c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586</v>
      </c>
      <c r="D111" s="31">
        <v>586</v>
      </c>
      <c r="E111" s="38">
        <v>100</v>
      </c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FF34A83C-33CB-47CC-9A27-76EAB999D32D}"/>
    <hyperlink ref="D4" location="Şubat!A1" display="Şubat" xr:uid="{263C217A-A5F1-4ACB-A09E-68C9BD72B0B1}"/>
    <hyperlink ref="E4" location="Mart!A1" display="Mart" xr:uid="{8E5D2C4C-658D-4F88-A52F-CA5FA66070F5}"/>
    <hyperlink ref="C5" location="Nisan!A1" display="Nisan" xr:uid="{2646AE09-BEB4-46DF-A0BD-4851E538ECFA}"/>
    <hyperlink ref="D5" location="Mayıs!A1" display="Mayıs" xr:uid="{11493D2B-F8E3-4213-8270-9F5E77ACFAFD}"/>
    <hyperlink ref="E5" location="Haziran!A1" display="Haziran" xr:uid="{F5BD1DFA-B240-4658-8545-85F28592C051}"/>
    <hyperlink ref="C6" location="Temmuz!A1" display="Temmuz" xr:uid="{E8C77108-3FDE-483B-BE71-9705B1CDB740}"/>
    <hyperlink ref="D6" location="Ağustos!A1" display="Ağustos" xr:uid="{FE7D4C83-AD3F-4F9E-B5FD-3778593AACDB}"/>
    <hyperlink ref="E6" location="Eylül!A1" display="Eylül" xr:uid="{E2D6FDD9-13E5-4216-8B5A-6D3CF9C0DAF3}"/>
    <hyperlink ref="C7" location="Ekim!A1" display="Ekim" xr:uid="{480CF2CF-77BB-4006-A9EB-3F923FD55861}"/>
    <hyperlink ref="D7" location="Kasım!A1" display="Kasım" xr:uid="{3653B8BE-2BA3-4D7A-9253-A5D56CA02A21}"/>
    <hyperlink ref="E7" location="Aralık!A1" display="Aralık" xr:uid="{1E455B66-F589-483C-A27A-E233ADBECF0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F0B8A-F2F1-4ACE-AACA-2442FE74F259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6.25" customHeight="1" thickBot="1" x14ac:dyDescent="0.25"/>
    <row r="2" spans="2:7" s="2" customFormat="1" ht="24.75" customHeight="1" thickBot="1" x14ac:dyDescent="0.3">
      <c r="B2" s="15" t="s">
        <v>190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92430</v>
      </c>
      <c r="D10" s="27">
        <v>29382</v>
      </c>
      <c r="E10" s="28">
        <v>31.788380395975334</v>
      </c>
    </row>
    <row r="11" spans="2:7" s="5" customFormat="1" ht="15.75" customHeight="1" x14ac:dyDescent="0.2">
      <c r="B11" s="26" t="s">
        <v>5</v>
      </c>
      <c r="C11" s="27">
        <v>56863</v>
      </c>
      <c r="D11" s="27">
        <v>20013</v>
      </c>
      <c r="E11" s="29">
        <v>35.195118090849938</v>
      </c>
    </row>
    <row r="12" spans="2:7" s="5" customFormat="1" ht="15.75" customHeight="1" x14ac:dyDescent="0.2">
      <c r="B12" s="26" t="s">
        <v>6</v>
      </c>
      <c r="C12" s="27">
        <v>18212</v>
      </c>
      <c r="D12" s="27">
        <v>7982</v>
      </c>
      <c r="E12" s="29">
        <v>43.828245113112239</v>
      </c>
      <c r="G12" s="6"/>
    </row>
    <row r="13" spans="2:7" s="5" customFormat="1" ht="15.75" customHeight="1" x14ac:dyDescent="0.2">
      <c r="B13" s="26" t="s">
        <v>7</v>
      </c>
      <c r="C13" s="27">
        <v>14815</v>
      </c>
      <c r="D13" s="27">
        <v>6571</v>
      </c>
      <c r="E13" s="29">
        <v>44.353695578805265</v>
      </c>
    </row>
    <row r="14" spans="2:7" ht="15.75" customHeight="1" x14ac:dyDescent="0.2">
      <c r="B14" s="30" t="s">
        <v>8</v>
      </c>
      <c r="C14" s="31">
        <v>3375</v>
      </c>
      <c r="D14" s="31">
        <v>337</v>
      </c>
      <c r="E14" s="32">
        <v>9.9851851851851858</v>
      </c>
    </row>
    <row r="15" spans="2:7" ht="15.75" customHeight="1" x14ac:dyDescent="0.2">
      <c r="B15" s="30" t="s">
        <v>9</v>
      </c>
      <c r="C15" s="31">
        <v>239</v>
      </c>
      <c r="D15" s="31">
        <v>106</v>
      </c>
      <c r="E15" s="32">
        <v>44.35146443514644</v>
      </c>
    </row>
    <row r="16" spans="2:7" ht="15.75" customHeight="1" x14ac:dyDescent="0.2">
      <c r="B16" s="30" t="s">
        <v>10</v>
      </c>
      <c r="C16" s="31">
        <v>9621</v>
      </c>
      <c r="D16" s="31">
        <v>5723</v>
      </c>
      <c r="E16" s="32">
        <v>59.484461074732351</v>
      </c>
    </row>
    <row r="17" spans="2:5" ht="15.75" customHeight="1" x14ac:dyDescent="0.2">
      <c r="B17" s="30" t="s">
        <v>11</v>
      </c>
      <c r="C17" s="31">
        <v>1580</v>
      </c>
      <c r="D17" s="31">
        <v>405</v>
      </c>
      <c r="E17" s="32">
        <v>25.63291139240506</v>
      </c>
    </row>
    <row r="18" spans="2:5" s="5" customFormat="1" ht="15.75" customHeight="1" x14ac:dyDescent="0.2">
      <c r="B18" s="26" t="s">
        <v>12</v>
      </c>
      <c r="C18" s="27">
        <v>3397</v>
      </c>
      <c r="D18" s="27">
        <v>1411</v>
      </c>
      <c r="E18" s="29">
        <v>41.53664998528113</v>
      </c>
    </row>
    <row r="19" spans="2:5" ht="15.75" customHeight="1" x14ac:dyDescent="0.2">
      <c r="B19" s="30" t="s">
        <v>13</v>
      </c>
      <c r="C19" s="31">
        <v>1125</v>
      </c>
      <c r="D19" s="31">
        <v>152</v>
      </c>
      <c r="E19" s="32">
        <v>13.511111111111109</v>
      </c>
    </row>
    <row r="20" spans="2:5" ht="15.75" customHeight="1" x14ac:dyDescent="0.2">
      <c r="B20" s="30" t="s">
        <v>14</v>
      </c>
      <c r="C20" s="31">
        <v>12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2260</v>
      </c>
      <c r="D21" s="31">
        <v>1259</v>
      </c>
      <c r="E21" s="32">
        <v>55.707964601769909</v>
      </c>
    </row>
    <row r="22" spans="2:5" s="4" customFormat="1" ht="15.75" customHeight="1" x14ac:dyDescent="0.2">
      <c r="B22" s="26" t="s">
        <v>16</v>
      </c>
      <c r="C22" s="27">
        <v>23237</v>
      </c>
      <c r="D22" s="27">
        <v>4997</v>
      </c>
      <c r="E22" s="28">
        <v>21.504497138184792</v>
      </c>
    </row>
    <row r="23" spans="2:5" s="8" customFormat="1" ht="15.75" customHeight="1" x14ac:dyDescent="0.2">
      <c r="B23" s="30" t="s">
        <v>17</v>
      </c>
      <c r="C23" s="31">
        <v>11</v>
      </c>
      <c r="D23" s="31">
        <v>3</v>
      </c>
      <c r="E23" s="33">
        <v>27.27272727272727</v>
      </c>
    </row>
    <row r="24" spans="2:5" s="8" customFormat="1" ht="15.75" customHeight="1" x14ac:dyDescent="0.2">
      <c r="B24" s="30" t="s">
        <v>18</v>
      </c>
      <c r="C24" s="31">
        <v>23226</v>
      </c>
      <c r="D24" s="31">
        <v>4994</v>
      </c>
      <c r="E24" s="33">
        <v>21.501765263067252</v>
      </c>
    </row>
    <row r="25" spans="2:5" s="4" customFormat="1" ht="15.75" customHeight="1" x14ac:dyDescent="0.2">
      <c r="B25" s="26" t="s">
        <v>19</v>
      </c>
      <c r="C25" s="27">
        <v>3536</v>
      </c>
      <c r="D25" s="27">
        <v>55</v>
      </c>
      <c r="E25" s="28">
        <v>1.5554298642533937</v>
      </c>
    </row>
    <row r="26" spans="2:5" s="4" customFormat="1" ht="15.75" customHeight="1" x14ac:dyDescent="0.2">
      <c r="B26" s="26" t="s">
        <v>20</v>
      </c>
      <c r="C26" s="27">
        <v>1007</v>
      </c>
      <c r="D26" s="27">
        <v>-2090</v>
      </c>
      <c r="E26" s="28">
        <v>-207.54716981132074</v>
      </c>
    </row>
    <row r="27" spans="2:5" s="8" customFormat="1" ht="15.75" customHeight="1" x14ac:dyDescent="0.2">
      <c r="B27" s="30" t="s">
        <v>21</v>
      </c>
      <c r="C27" s="31">
        <v>95</v>
      </c>
      <c r="D27" s="31">
        <v>-2931</v>
      </c>
      <c r="E27" s="33">
        <v>-3085.2631578947367</v>
      </c>
    </row>
    <row r="28" spans="2:5" s="8" customFormat="1" ht="15.75" customHeight="1" x14ac:dyDescent="0.2">
      <c r="B28" s="30" t="s">
        <v>22</v>
      </c>
      <c r="C28" s="31">
        <v>912</v>
      </c>
      <c r="D28" s="31">
        <v>841</v>
      </c>
      <c r="E28" s="33">
        <v>92.214912280701753</v>
      </c>
    </row>
    <row r="29" spans="2:5" s="4" customFormat="1" ht="15.75" customHeight="1" x14ac:dyDescent="0.2">
      <c r="B29" s="26" t="s">
        <v>23</v>
      </c>
      <c r="C29" s="27">
        <v>1719</v>
      </c>
      <c r="D29" s="27">
        <v>1598</v>
      </c>
      <c r="E29" s="28">
        <v>92.961023851076206</v>
      </c>
    </row>
    <row r="30" spans="2:5" s="8" customFormat="1" ht="15.75" customHeight="1" x14ac:dyDescent="0.2">
      <c r="B30" s="30" t="s">
        <v>24</v>
      </c>
      <c r="C30" s="31">
        <v>22</v>
      </c>
      <c r="D30" s="31">
        <v>22</v>
      </c>
      <c r="E30" s="33">
        <v>100</v>
      </c>
    </row>
    <row r="31" spans="2:5" s="8" customFormat="1" ht="15.75" customHeight="1" x14ac:dyDescent="0.2">
      <c r="B31" s="30" t="s">
        <v>25</v>
      </c>
      <c r="C31" s="31">
        <v>1697</v>
      </c>
      <c r="D31" s="31">
        <v>1576</v>
      </c>
      <c r="E31" s="33">
        <v>92.86977018267531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810</v>
      </c>
      <c r="D36" s="27">
        <v>547</v>
      </c>
      <c r="E36" s="29">
        <v>67.53086419753086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30</v>
      </c>
      <c r="D39" s="27">
        <v>30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19</v>
      </c>
      <c r="D40" s="31">
        <v>19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11</v>
      </c>
      <c r="D41" s="31">
        <v>11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5841</v>
      </c>
      <c r="D43" s="27">
        <v>2318</v>
      </c>
      <c r="E43" s="28">
        <v>39.684985447697315</v>
      </c>
    </row>
    <row r="44" spans="2:5" s="4" customFormat="1" ht="15.75" customHeight="1" x14ac:dyDescent="0.2">
      <c r="B44" s="26" t="s">
        <v>38</v>
      </c>
      <c r="C44" s="27">
        <v>5015</v>
      </c>
      <c r="D44" s="27">
        <v>4594</v>
      </c>
      <c r="E44" s="28">
        <v>91.605184446660019</v>
      </c>
    </row>
    <row r="45" spans="2:5" s="4" customFormat="1" ht="15.75" customHeight="1" x14ac:dyDescent="0.2">
      <c r="B45" s="26" t="s">
        <v>39</v>
      </c>
      <c r="C45" s="27">
        <v>992</v>
      </c>
      <c r="D45" s="27">
        <v>37</v>
      </c>
      <c r="E45" s="28">
        <v>3.7298387096774195</v>
      </c>
    </row>
    <row r="46" spans="2:5" s="4" customFormat="1" ht="15.75" customHeight="1" x14ac:dyDescent="0.2">
      <c r="B46" s="26" t="s">
        <v>40</v>
      </c>
      <c r="C46" s="27">
        <v>34847</v>
      </c>
      <c r="D46" s="27">
        <v>8649</v>
      </c>
      <c r="E46" s="28">
        <v>24.81992710993773</v>
      </c>
    </row>
    <row r="47" spans="2:5" s="4" customFormat="1" ht="15.75" customHeight="1" x14ac:dyDescent="0.2">
      <c r="B47" s="26" t="s">
        <v>41</v>
      </c>
      <c r="C47" s="27">
        <v>1379</v>
      </c>
      <c r="D47" s="27">
        <v>1379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1361</v>
      </c>
      <c r="D48" s="31">
        <v>1361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18</v>
      </c>
      <c r="D50" s="31">
        <v>18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1</v>
      </c>
      <c r="D51" s="27">
        <v>0</v>
      </c>
      <c r="E51" s="28">
        <v>0</v>
      </c>
    </row>
    <row r="52" spans="2:5" s="4" customFormat="1" ht="15.75" customHeight="1" x14ac:dyDescent="0.2">
      <c r="B52" s="26" t="s">
        <v>46</v>
      </c>
      <c r="C52" s="27">
        <v>1</v>
      </c>
      <c r="D52" s="27">
        <v>0</v>
      </c>
      <c r="E52" s="28">
        <v>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3378</v>
      </c>
      <c r="D61" s="27">
        <v>1019</v>
      </c>
      <c r="E61" s="28">
        <v>30.165778567199524</v>
      </c>
    </row>
    <row r="62" spans="2:5" s="4" customFormat="1" ht="15.75" customHeight="1" x14ac:dyDescent="0.2">
      <c r="B62" s="26" t="s">
        <v>56</v>
      </c>
      <c r="C62" s="27">
        <v>867</v>
      </c>
      <c r="D62" s="27">
        <v>845</v>
      </c>
      <c r="E62" s="28">
        <v>97.462514417531722</v>
      </c>
    </row>
    <row r="63" spans="2:5" s="8" customFormat="1" ht="15.75" customHeight="1" x14ac:dyDescent="0.2">
      <c r="B63" s="30" t="s">
        <v>57</v>
      </c>
      <c r="C63" s="31">
        <v>726</v>
      </c>
      <c r="D63" s="31">
        <v>726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99</v>
      </c>
      <c r="D64" s="31">
        <v>77</v>
      </c>
      <c r="E64" s="33">
        <v>77.777777777777786</v>
      </c>
    </row>
    <row r="65" spans="2:5" s="8" customFormat="1" ht="15.75" customHeight="1" x14ac:dyDescent="0.2">
      <c r="B65" s="30" t="s">
        <v>59</v>
      </c>
      <c r="C65" s="31">
        <v>42</v>
      </c>
      <c r="D65" s="31">
        <v>42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2511</v>
      </c>
      <c r="D66" s="27">
        <v>174</v>
      </c>
      <c r="E66" s="28">
        <v>6.9295101553166063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2496</v>
      </c>
      <c r="D68" s="31">
        <v>159</v>
      </c>
      <c r="E68" s="33">
        <v>6.3701923076923075</v>
      </c>
    </row>
    <row r="69" spans="2:5" s="8" customFormat="1" ht="15.75" customHeight="1" x14ac:dyDescent="0.2">
      <c r="B69" s="30" t="s">
        <v>63</v>
      </c>
      <c r="C69" s="31">
        <v>15</v>
      </c>
      <c r="D69" s="31">
        <v>15</v>
      </c>
      <c r="E69" s="33"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26470</v>
      </c>
      <c r="D71" s="27">
        <v>3245</v>
      </c>
      <c r="E71" s="28">
        <v>12.259161314695882</v>
      </c>
    </row>
    <row r="72" spans="2:5" s="8" customFormat="1" ht="15.75" customHeight="1" x14ac:dyDescent="0.2">
      <c r="B72" s="34" t="s">
        <v>66</v>
      </c>
      <c r="C72" s="35">
        <v>789</v>
      </c>
      <c r="D72" s="35">
        <v>650</v>
      </c>
      <c r="E72" s="33">
        <v>82.382762991128004</v>
      </c>
    </row>
    <row r="73" spans="2:5" s="8" customFormat="1" ht="15.75" customHeight="1" x14ac:dyDescent="0.2">
      <c r="B73" s="34" t="s">
        <v>67</v>
      </c>
      <c r="C73" s="35">
        <v>928</v>
      </c>
      <c r="D73" s="35">
        <v>749</v>
      </c>
      <c r="E73" s="33">
        <v>80.71120689655173</v>
      </c>
    </row>
    <row r="74" spans="2:5" s="8" customFormat="1" ht="15.75" customHeight="1" x14ac:dyDescent="0.2">
      <c r="B74" s="34" t="s">
        <v>68</v>
      </c>
      <c r="C74" s="35">
        <v>1429</v>
      </c>
      <c r="D74" s="35">
        <v>411</v>
      </c>
      <c r="E74" s="33">
        <v>28.761371588523442</v>
      </c>
    </row>
    <row r="75" spans="2:5" s="8" customFormat="1" ht="15.75" customHeight="1" x14ac:dyDescent="0.2">
      <c r="B75" s="34" t="s">
        <v>69</v>
      </c>
      <c r="C75" s="35">
        <v>14194</v>
      </c>
      <c r="D75" s="35">
        <v>205</v>
      </c>
      <c r="E75" s="33">
        <v>1.4442722277018458</v>
      </c>
    </row>
    <row r="76" spans="2:5" s="8" customFormat="1" ht="15.75" customHeight="1" x14ac:dyDescent="0.2">
      <c r="B76" s="34" t="s">
        <v>70</v>
      </c>
      <c r="C76" s="35">
        <v>7993</v>
      </c>
      <c r="D76" s="35">
        <v>947</v>
      </c>
      <c r="E76" s="33">
        <v>11.847866883523082</v>
      </c>
    </row>
    <row r="77" spans="2:5" s="8" customFormat="1" ht="15.75" customHeight="1" x14ac:dyDescent="0.2">
      <c r="B77" s="34" t="s">
        <v>71</v>
      </c>
      <c r="C77" s="35">
        <v>1137</v>
      </c>
      <c r="D77" s="35">
        <v>283</v>
      </c>
      <c r="E77" s="33">
        <v>24.890061565523308</v>
      </c>
    </row>
    <row r="78" spans="2:5" s="5" customFormat="1" ht="15.75" customHeight="1" x14ac:dyDescent="0.2">
      <c r="B78" s="26" t="s">
        <v>72</v>
      </c>
      <c r="C78" s="27">
        <v>106</v>
      </c>
      <c r="D78" s="27">
        <v>0</v>
      </c>
      <c r="E78" s="28">
        <v>0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>
        <v>106</v>
      </c>
      <c r="D85" s="31">
        <v>0</v>
      </c>
      <c r="E85" s="33">
        <v>0</v>
      </c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3513</v>
      </c>
      <c r="D87" s="27">
        <v>3006</v>
      </c>
      <c r="E87" s="28">
        <v>85.567890691716485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43</v>
      </c>
      <c r="D90" s="31">
        <v>43</v>
      </c>
      <c r="E90" s="33">
        <v>100</v>
      </c>
    </row>
    <row r="91" spans="2:5" ht="15.75" customHeight="1" x14ac:dyDescent="0.2">
      <c r="B91" s="30" t="s">
        <v>85</v>
      </c>
      <c r="C91" s="31">
        <v>996</v>
      </c>
      <c r="D91" s="31">
        <v>889</v>
      </c>
      <c r="E91" s="33">
        <v>89.257028112449802</v>
      </c>
    </row>
    <row r="92" spans="2:5" ht="15.75" customHeight="1" x14ac:dyDescent="0.2">
      <c r="B92" s="30" t="s">
        <v>86</v>
      </c>
      <c r="C92" s="31">
        <v>26</v>
      </c>
      <c r="D92" s="31">
        <v>26</v>
      </c>
      <c r="E92" s="33">
        <v>100</v>
      </c>
    </row>
    <row r="93" spans="2:5" ht="15.75" customHeight="1" x14ac:dyDescent="0.2">
      <c r="B93" s="30" t="s">
        <v>87</v>
      </c>
      <c r="C93" s="31"/>
      <c r="D93" s="31"/>
      <c r="E93" s="33"/>
    </row>
    <row r="94" spans="2:5" ht="15.75" customHeight="1" x14ac:dyDescent="0.2">
      <c r="B94" s="30" t="s">
        <v>88</v>
      </c>
      <c r="C94" s="31">
        <v>2448</v>
      </c>
      <c r="D94" s="31">
        <v>2048</v>
      </c>
      <c r="E94" s="33">
        <v>83.66013071895425</v>
      </c>
    </row>
    <row r="95" spans="2:5" s="5" customFormat="1" ht="15.75" customHeight="1" x14ac:dyDescent="0.2">
      <c r="B95" s="26" t="s">
        <v>89</v>
      </c>
      <c r="C95" s="27">
        <v>134</v>
      </c>
      <c r="D95" s="27">
        <v>134</v>
      </c>
      <c r="E95" s="37">
        <v>100</v>
      </c>
    </row>
    <row r="96" spans="2:5" s="5" customFormat="1" ht="15.75" customHeight="1" x14ac:dyDescent="0.2">
      <c r="B96" s="26" t="s">
        <v>90</v>
      </c>
      <c r="C96" s="27">
        <v>134</v>
      </c>
      <c r="D96" s="27">
        <v>134</v>
      </c>
      <c r="E96" s="37">
        <v>100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134</v>
      </c>
      <c r="D100" s="31">
        <v>134</v>
      </c>
      <c r="E100" s="38">
        <v>100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/>
      <c r="D102" s="27"/>
      <c r="E102" s="37"/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586</v>
      </c>
      <c r="D106" s="27">
        <v>586</v>
      </c>
      <c r="E106" s="37">
        <v>100</v>
      </c>
    </row>
    <row r="107" spans="2:5" s="5" customFormat="1" ht="15.75" customHeight="1" x14ac:dyDescent="0.2">
      <c r="B107" s="26" t="s">
        <v>101</v>
      </c>
      <c r="C107" s="27">
        <v>586</v>
      </c>
      <c r="D107" s="27">
        <v>586</v>
      </c>
      <c r="E107" s="37">
        <v>100</v>
      </c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>
        <v>0</v>
      </c>
      <c r="D109" s="31">
        <v>0</v>
      </c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586</v>
      </c>
      <c r="D111" s="31">
        <v>586</v>
      </c>
      <c r="E111" s="38">
        <v>100</v>
      </c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6D5C76CA-3FD2-4A44-922A-DEEF033970E3}"/>
    <hyperlink ref="D4" location="Şubat!A1" display="Şubat" xr:uid="{85C52C93-0E32-42CD-B950-07F3FD95EBE7}"/>
    <hyperlink ref="E4" location="Mart!A1" display="Mart" xr:uid="{9A3B6D56-C7E5-48AE-B79D-AEB89E3759F2}"/>
    <hyperlink ref="C5" location="Nisan!A1" display="Nisan" xr:uid="{3971EE70-B946-49E7-BD79-559D2AC49CA2}"/>
    <hyperlink ref="D5" location="Mayıs!A1" display="Mayıs" xr:uid="{389E48D2-332D-416C-B92E-8FAFE31FB5EE}"/>
    <hyperlink ref="E5" location="Haziran!A1" display="Haziran" xr:uid="{DF1FC894-8692-46D6-819D-B9F91B670A90}"/>
    <hyperlink ref="C6" location="Temmuz!A1" display="Temmuz" xr:uid="{8C1A17CA-876B-400D-805A-0A42C8F2F640}"/>
    <hyperlink ref="D6" location="Ağustos!A1" display="Ağustos" xr:uid="{FE3D9D3E-9595-4B75-AB91-133D8D3E56CF}"/>
    <hyperlink ref="E6" location="Eylül!A1" display="Eylül" xr:uid="{EA07D997-34F6-4891-BD96-5B52805E91CB}"/>
    <hyperlink ref="C7" location="Ekim!A1" display="Ekim" xr:uid="{73C1ADF0-00F7-44A9-B5E6-A3F2D25563AF}"/>
    <hyperlink ref="D7" location="Kasım!A1" display="Kasım" xr:uid="{B3050D8D-9CBA-4847-89CA-5EE5205EF656}"/>
    <hyperlink ref="E7" location="Aralık!A1" display="Aralık" xr:uid="{0180CACA-81B1-4FB8-8663-FFBE0D03662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F4944-413F-451C-9E94-867052B42EB4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6.25" customHeight="1" thickBot="1" x14ac:dyDescent="0.25"/>
    <row r="2" spans="2:7" s="2" customFormat="1" ht="24.75" customHeight="1" thickBot="1" x14ac:dyDescent="0.3">
      <c r="B2" s="15" t="s">
        <v>189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87156</v>
      </c>
      <c r="D10" s="27">
        <v>24291</v>
      </c>
      <c r="E10" s="28">
        <v>27.870714580751756</v>
      </c>
    </row>
    <row r="11" spans="2:7" s="5" customFormat="1" ht="15.75" customHeight="1" x14ac:dyDescent="0.2">
      <c r="B11" s="26" t="s">
        <v>5</v>
      </c>
      <c r="C11" s="27">
        <v>53363</v>
      </c>
      <c r="D11" s="27">
        <v>16592</v>
      </c>
      <c r="E11" s="29">
        <v>31.092704683020074</v>
      </c>
    </row>
    <row r="12" spans="2:7" s="5" customFormat="1" ht="15.75" customHeight="1" x14ac:dyDescent="0.2">
      <c r="B12" s="26" t="s">
        <v>6</v>
      </c>
      <c r="C12" s="27">
        <v>16420</v>
      </c>
      <c r="D12" s="27">
        <v>6548</v>
      </c>
      <c r="E12" s="29">
        <v>39.878197320341044</v>
      </c>
      <c r="G12" s="6"/>
    </row>
    <row r="13" spans="2:7" s="5" customFormat="1" ht="15.75" customHeight="1" x14ac:dyDescent="0.2">
      <c r="B13" s="26" t="s">
        <v>7</v>
      </c>
      <c r="C13" s="27">
        <v>13435</v>
      </c>
      <c r="D13" s="27">
        <v>5426</v>
      </c>
      <c r="E13" s="29">
        <v>40.387048753256423</v>
      </c>
    </row>
    <row r="14" spans="2:7" ht="15.75" customHeight="1" x14ac:dyDescent="0.2">
      <c r="B14" s="30" t="s">
        <v>8</v>
      </c>
      <c r="C14" s="31">
        <v>3350</v>
      </c>
      <c r="D14" s="31">
        <v>310</v>
      </c>
      <c r="E14" s="32">
        <v>9.2537313432835813</v>
      </c>
    </row>
    <row r="15" spans="2:7" ht="15.75" customHeight="1" x14ac:dyDescent="0.2">
      <c r="B15" s="30" t="s">
        <v>9</v>
      </c>
      <c r="C15" s="31">
        <v>236</v>
      </c>
      <c r="D15" s="31">
        <v>102</v>
      </c>
      <c r="E15" s="32">
        <v>43.220338983050851</v>
      </c>
    </row>
    <row r="16" spans="2:7" ht="15.75" customHeight="1" x14ac:dyDescent="0.2">
      <c r="B16" s="30" t="s">
        <v>10</v>
      </c>
      <c r="C16" s="31">
        <v>8425</v>
      </c>
      <c r="D16" s="31">
        <v>4722</v>
      </c>
      <c r="E16" s="32">
        <v>56.047477744807118</v>
      </c>
    </row>
    <row r="17" spans="2:5" ht="15.75" customHeight="1" x14ac:dyDescent="0.2">
      <c r="B17" s="30" t="s">
        <v>11</v>
      </c>
      <c r="C17" s="31">
        <v>1424</v>
      </c>
      <c r="D17" s="31">
        <v>292</v>
      </c>
      <c r="E17" s="32">
        <v>20.50561797752809</v>
      </c>
    </row>
    <row r="18" spans="2:5" s="5" customFormat="1" ht="15.75" customHeight="1" x14ac:dyDescent="0.2">
      <c r="B18" s="26" t="s">
        <v>12</v>
      </c>
      <c r="C18" s="27">
        <v>2985</v>
      </c>
      <c r="D18" s="27">
        <v>1122</v>
      </c>
      <c r="E18" s="29">
        <v>37.587939698492463</v>
      </c>
    </row>
    <row r="19" spans="2:5" ht="15.75" customHeight="1" x14ac:dyDescent="0.2">
      <c r="B19" s="30" t="s">
        <v>13</v>
      </c>
      <c r="C19" s="31">
        <v>1083</v>
      </c>
      <c r="D19" s="31">
        <v>51</v>
      </c>
      <c r="E19" s="32">
        <v>4.7091412742382275</v>
      </c>
    </row>
    <row r="20" spans="2:5" ht="15.75" customHeight="1" x14ac:dyDescent="0.2">
      <c r="B20" s="30" t="s">
        <v>14</v>
      </c>
      <c r="C20" s="31">
        <v>12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1890</v>
      </c>
      <c r="D21" s="31">
        <v>1071</v>
      </c>
      <c r="E21" s="32">
        <v>56.666666666666664</v>
      </c>
    </row>
    <row r="22" spans="2:5" s="4" customFormat="1" ht="15.75" customHeight="1" x14ac:dyDescent="0.2">
      <c r="B22" s="26" t="s">
        <v>16</v>
      </c>
      <c r="C22" s="27">
        <v>23233</v>
      </c>
      <c r="D22" s="27">
        <v>4720</v>
      </c>
      <c r="E22" s="28">
        <v>20.31592992725864</v>
      </c>
    </row>
    <row r="23" spans="2:5" s="8" customFormat="1" ht="15.75" customHeight="1" x14ac:dyDescent="0.2">
      <c r="B23" s="30" t="s">
        <v>17</v>
      </c>
      <c r="C23" s="31">
        <v>11</v>
      </c>
      <c r="D23" s="31">
        <v>2</v>
      </c>
      <c r="E23" s="33">
        <v>18.181818181818183</v>
      </c>
    </row>
    <row r="24" spans="2:5" s="8" customFormat="1" ht="15.75" customHeight="1" x14ac:dyDescent="0.2">
      <c r="B24" s="30" t="s">
        <v>18</v>
      </c>
      <c r="C24" s="31">
        <v>23222</v>
      </c>
      <c r="D24" s="31">
        <v>4718</v>
      </c>
      <c r="E24" s="33">
        <v>20.316940831969685</v>
      </c>
    </row>
    <row r="25" spans="2:5" s="4" customFormat="1" ht="15.75" customHeight="1" x14ac:dyDescent="0.2">
      <c r="B25" s="26" t="s">
        <v>19</v>
      </c>
      <c r="C25" s="27">
        <v>3432</v>
      </c>
      <c r="D25" s="27">
        <v>-35</v>
      </c>
      <c r="E25" s="28">
        <v>-1.0198135198135199</v>
      </c>
    </row>
    <row r="26" spans="2:5" s="4" customFormat="1" ht="15.75" customHeight="1" x14ac:dyDescent="0.2">
      <c r="B26" s="26" t="s">
        <v>20</v>
      </c>
      <c r="C26" s="27">
        <v>1249</v>
      </c>
      <c r="D26" s="27">
        <v>-1804</v>
      </c>
      <c r="E26" s="28">
        <v>-144.435548438751</v>
      </c>
    </row>
    <row r="27" spans="2:5" s="8" customFormat="1" ht="15.75" customHeight="1" x14ac:dyDescent="0.2">
      <c r="B27" s="30" t="s">
        <v>21</v>
      </c>
      <c r="C27" s="31">
        <v>411</v>
      </c>
      <c r="D27" s="31">
        <v>-2627</v>
      </c>
      <c r="E27" s="33">
        <v>-639.17274939172751</v>
      </c>
    </row>
    <row r="28" spans="2:5" s="8" customFormat="1" ht="15.75" customHeight="1" x14ac:dyDescent="0.2">
      <c r="B28" s="30" t="s">
        <v>22</v>
      </c>
      <c r="C28" s="31">
        <v>838</v>
      </c>
      <c r="D28" s="31">
        <v>823</v>
      </c>
      <c r="E28" s="33">
        <v>98.21002386634845</v>
      </c>
    </row>
    <row r="29" spans="2:5" s="4" customFormat="1" ht="15.75" customHeight="1" x14ac:dyDescent="0.2">
      <c r="B29" s="26" t="s">
        <v>23</v>
      </c>
      <c r="C29" s="27">
        <v>1490</v>
      </c>
      <c r="D29" s="27">
        <v>1372</v>
      </c>
      <c r="E29" s="28">
        <v>92.080536912751683</v>
      </c>
    </row>
    <row r="30" spans="2:5" s="8" customFormat="1" ht="15.75" customHeight="1" x14ac:dyDescent="0.2">
      <c r="B30" s="30" t="s">
        <v>24</v>
      </c>
      <c r="C30" s="31">
        <v>16</v>
      </c>
      <c r="D30" s="31">
        <v>16</v>
      </c>
      <c r="E30" s="33">
        <v>100</v>
      </c>
    </row>
    <row r="31" spans="2:5" s="8" customFormat="1" ht="15.75" customHeight="1" x14ac:dyDescent="0.2">
      <c r="B31" s="30" t="s">
        <v>25</v>
      </c>
      <c r="C31" s="31">
        <v>1474</v>
      </c>
      <c r="D31" s="31">
        <v>1356</v>
      </c>
      <c r="E31" s="33">
        <v>91.994572591587513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693</v>
      </c>
      <c r="D36" s="27">
        <v>397</v>
      </c>
      <c r="E36" s="29">
        <v>57.287157287157285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27</v>
      </c>
      <c r="D39" s="27">
        <v>27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19</v>
      </c>
      <c r="D40" s="31">
        <v>19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8</v>
      </c>
      <c r="D41" s="31">
        <v>8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5362</v>
      </c>
      <c r="D43" s="27">
        <v>1841</v>
      </c>
      <c r="E43" s="28">
        <v>34.334203655352482</v>
      </c>
    </row>
    <row r="44" spans="2:5" s="4" customFormat="1" ht="15.75" customHeight="1" x14ac:dyDescent="0.2">
      <c r="B44" s="26" t="s">
        <v>38</v>
      </c>
      <c r="C44" s="27">
        <v>3902</v>
      </c>
      <c r="D44" s="27">
        <v>3459</v>
      </c>
      <c r="E44" s="28">
        <v>88.646847770374166</v>
      </c>
    </row>
    <row r="45" spans="2:5" s="4" customFormat="1" ht="15.75" customHeight="1" x14ac:dyDescent="0.2">
      <c r="B45" s="26" t="s">
        <v>39</v>
      </c>
      <c r="C45" s="27">
        <v>987</v>
      </c>
      <c r="D45" s="27">
        <v>32</v>
      </c>
      <c r="E45" s="28">
        <v>3.2421479229989871</v>
      </c>
    </row>
    <row r="46" spans="2:5" s="4" customFormat="1" ht="15.75" customHeight="1" x14ac:dyDescent="0.2">
      <c r="B46" s="26" t="s">
        <v>40</v>
      </c>
      <c r="C46" s="27">
        <v>33073</v>
      </c>
      <c r="D46" s="27">
        <v>6979</v>
      </c>
      <c r="E46" s="28">
        <v>21.101805097813926</v>
      </c>
    </row>
    <row r="47" spans="2:5" s="4" customFormat="1" ht="15.75" customHeight="1" x14ac:dyDescent="0.2">
      <c r="B47" s="26" t="s">
        <v>41</v>
      </c>
      <c r="C47" s="27">
        <v>1143</v>
      </c>
      <c r="D47" s="27">
        <v>1143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1127</v>
      </c>
      <c r="D48" s="31">
        <v>1127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16</v>
      </c>
      <c r="D50" s="31">
        <v>16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1</v>
      </c>
      <c r="D51" s="27">
        <v>0</v>
      </c>
      <c r="E51" s="28">
        <v>0</v>
      </c>
    </row>
    <row r="52" spans="2:5" s="4" customFormat="1" ht="15.75" customHeight="1" x14ac:dyDescent="0.2">
      <c r="B52" s="26" t="s">
        <v>46</v>
      </c>
      <c r="C52" s="27">
        <v>1</v>
      </c>
      <c r="D52" s="27">
        <v>0</v>
      </c>
      <c r="E52" s="28">
        <v>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3217</v>
      </c>
      <c r="D61" s="27">
        <v>861</v>
      </c>
      <c r="E61" s="28">
        <v>26.764065899906747</v>
      </c>
    </row>
    <row r="62" spans="2:5" s="4" customFormat="1" ht="15.75" customHeight="1" x14ac:dyDescent="0.2">
      <c r="B62" s="26" t="s">
        <v>56</v>
      </c>
      <c r="C62" s="27">
        <v>732</v>
      </c>
      <c r="D62" s="27">
        <v>710</v>
      </c>
      <c r="E62" s="28">
        <v>96.994535519125677</v>
      </c>
    </row>
    <row r="63" spans="2:5" s="8" customFormat="1" ht="15.75" customHeight="1" x14ac:dyDescent="0.2">
      <c r="B63" s="30" t="s">
        <v>57</v>
      </c>
      <c r="C63" s="31">
        <v>594</v>
      </c>
      <c r="D63" s="31">
        <v>594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96</v>
      </c>
      <c r="D64" s="31">
        <v>74</v>
      </c>
      <c r="E64" s="33">
        <v>77.083333333333343</v>
      </c>
    </row>
    <row r="65" spans="2:5" s="8" customFormat="1" ht="15.75" customHeight="1" x14ac:dyDescent="0.2">
      <c r="B65" s="30" t="s">
        <v>59</v>
      </c>
      <c r="C65" s="31">
        <v>42</v>
      </c>
      <c r="D65" s="31">
        <v>42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2485</v>
      </c>
      <c r="D66" s="27">
        <v>151</v>
      </c>
      <c r="E66" s="28">
        <v>6.0764587525150908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2470</v>
      </c>
      <c r="D68" s="31">
        <v>136</v>
      </c>
      <c r="E68" s="33">
        <v>5.5060728744939276</v>
      </c>
    </row>
    <row r="69" spans="2:5" s="8" customFormat="1" ht="15.75" customHeight="1" x14ac:dyDescent="0.2">
      <c r="B69" s="30" t="s">
        <v>63</v>
      </c>
      <c r="C69" s="31">
        <v>15</v>
      </c>
      <c r="D69" s="31">
        <v>15</v>
      </c>
      <c r="E69" s="33"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25722</v>
      </c>
      <c r="D71" s="27">
        <v>2615</v>
      </c>
      <c r="E71" s="28">
        <v>10.166394526086618</v>
      </c>
    </row>
    <row r="72" spans="2:5" s="8" customFormat="1" ht="15.75" customHeight="1" x14ac:dyDescent="0.2">
      <c r="B72" s="34" t="s">
        <v>66</v>
      </c>
      <c r="C72" s="35">
        <v>620</v>
      </c>
      <c r="D72" s="35">
        <v>486</v>
      </c>
      <c r="E72" s="33">
        <v>78.387096774193537</v>
      </c>
    </row>
    <row r="73" spans="2:5" s="8" customFormat="1" ht="15.75" customHeight="1" x14ac:dyDescent="0.2">
      <c r="B73" s="34" t="s">
        <v>67</v>
      </c>
      <c r="C73" s="35">
        <v>777</v>
      </c>
      <c r="D73" s="35">
        <v>601</v>
      </c>
      <c r="E73" s="33">
        <v>77.348777348777347</v>
      </c>
    </row>
    <row r="74" spans="2:5" s="8" customFormat="1" ht="15.75" customHeight="1" x14ac:dyDescent="0.2">
      <c r="B74" s="34" t="s">
        <v>68</v>
      </c>
      <c r="C74" s="35">
        <v>1415</v>
      </c>
      <c r="D74" s="35">
        <v>373</v>
      </c>
      <c r="E74" s="33">
        <v>26.360424028268554</v>
      </c>
    </row>
    <row r="75" spans="2:5" s="8" customFormat="1" ht="15.75" customHeight="1" x14ac:dyDescent="0.2">
      <c r="B75" s="34" t="s">
        <v>69</v>
      </c>
      <c r="C75" s="35">
        <v>14134</v>
      </c>
      <c r="D75" s="35">
        <v>168</v>
      </c>
      <c r="E75" s="33">
        <v>1.188623178151974</v>
      </c>
    </row>
    <row r="76" spans="2:5" s="8" customFormat="1" ht="15.75" customHeight="1" x14ac:dyDescent="0.2">
      <c r="B76" s="34" t="s">
        <v>70</v>
      </c>
      <c r="C76" s="35">
        <v>7784</v>
      </c>
      <c r="D76" s="35">
        <v>771</v>
      </c>
      <c r="E76" s="33">
        <v>9.904933196300103</v>
      </c>
    </row>
    <row r="77" spans="2:5" s="8" customFormat="1" ht="15.75" customHeight="1" x14ac:dyDescent="0.2">
      <c r="B77" s="34" t="s">
        <v>71</v>
      </c>
      <c r="C77" s="35">
        <v>992</v>
      </c>
      <c r="D77" s="35">
        <v>216</v>
      </c>
      <c r="E77" s="33">
        <v>21.774193548387096</v>
      </c>
    </row>
    <row r="78" spans="2:5" s="5" customFormat="1" ht="15.75" customHeight="1" x14ac:dyDescent="0.2">
      <c r="B78" s="26" t="s">
        <v>72</v>
      </c>
      <c r="C78" s="27">
        <v>106</v>
      </c>
      <c r="D78" s="27">
        <v>0</v>
      </c>
      <c r="E78" s="28">
        <v>0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>
        <v>106</v>
      </c>
      <c r="D85" s="31">
        <v>0</v>
      </c>
      <c r="E85" s="33">
        <v>0</v>
      </c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2884</v>
      </c>
      <c r="D87" s="27">
        <v>2360</v>
      </c>
      <c r="E87" s="28">
        <v>81.830790568654649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35</v>
      </c>
      <c r="D90" s="31">
        <v>35</v>
      </c>
      <c r="E90" s="33">
        <v>100</v>
      </c>
    </row>
    <row r="91" spans="2:5" ht="15.75" customHeight="1" x14ac:dyDescent="0.2">
      <c r="B91" s="30" t="s">
        <v>85</v>
      </c>
      <c r="C91" s="31">
        <v>814</v>
      </c>
      <c r="D91" s="31">
        <v>690</v>
      </c>
      <c r="E91" s="33">
        <v>84.766584766584756</v>
      </c>
    </row>
    <row r="92" spans="2:5" ht="15.75" customHeight="1" x14ac:dyDescent="0.2">
      <c r="B92" s="30" t="s">
        <v>86</v>
      </c>
      <c r="C92" s="31">
        <v>21</v>
      </c>
      <c r="D92" s="31">
        <v>21</v>
      </c>
      <c r="E92" s="33">
        <v>100</v>
      </c>
    </row>
    <row r="93" spans="2:5" ht="15.75" customHeight="1" x14ac:dyDescent="0.2">
      <c r="B93" s="30" t="s">
        <v>87</v>
      </c>
      <c r="C93" s="31"/>
      <c r="D93" s="31"/>
      <c r="E93" s="33"/>
    </row>
    <row r="94" spans="2:5" ht="15.75" customHeight="1" x14ac:dyDescent="0.2">
      <c r="B94" s="30" t="s">
        <v>88</v>
      </c>
      <c r="C94" s="31">
        <v>2014</v>
      </c>
      <c r="D94" s="31">
        <v>1614</v>
      </c>
      <c r="E94" s="33">
        <v>80.139026812313801</v>
      </c>
    </row>
    <row r="95" spans="2:5" s="5" customFormat="1" ht="15.75" customHeight="1" x14ac:dyDescent="0.2">
      <c r="B95" s="26" t="s">
        <v>89</v>
      </c>
      <c r="C95" s="27">
        <v>134</v>
      </c>
      <c r="D95" s="27">
        <v>134</v>
      </c>
      <c r="E95" s="37">
        <v>100</v>
      </c>
    </row>
    <row r="96" spans="2:5" s="5" customFormat="1" ht="15.75" customHeight="1" x14ac:dyDescent="0.2">
      <c r="B96" s="26" t="s">
        <v>90</v>
      </c>
      <c r="C96" s="27">
        <v>134</v>
      </c>
      <c r="D96" s="27">
        <v>134</v>
      </c>
      <c r="E96" s="37">
        <v>100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134</v>
      </c>
      <c r="D100" s="31">
        <v>134</v>
      </c>
      <c r="E100" s="38">
        <v>100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/>
      <c r="D102" s="27"/>
      <c r="E102" s="37"/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586</v>
      </c>
      <c r="D106" s="27">
        <v>586</v>
      </c>
      <c r="E106" s="37">
        <v>100</v>
      </c>
    </row>
    <row r="107" spans="2:5" s="5" customFormat="1" ht="15.75" customHeight="1" x14ac:dyDescent="0.2">
      <c r="B107" s="26" t="s">
        <v>101</v>
      </c>
      <c r="C107" s="27">
        <v>586</v>
      </c>
      <c r="D107" s="27">
        <v>586</v>
      </c>
      <c r="E107" s="37">
        <v>100</v>
      </c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>
        <v>0</v>
      </c>
      <c r="D109" s="31">
        <v>0</v>
      </c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586</v>
      </c>
      <c r="D111" s="31">
        <v>586</v>
      </c>
      <c r="E111" s="38">
        <v>100</v>
      </c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6B44C8BB-6276-4899-9409-97BB167C5586}"/>
    <hyperlink ref="D4" location="Şubat!A1" display="Şubat" xr:uid="{455D104D-5E36-4D38-9087-927E4065917C}"/>
    <hyperlink ref="E4" location="Mart!A1" display="Mart" xr:uid="{B0A6AB4D-B1C0-4D0B-A2CA-B00244BB5840}"/>
    <hyperlink ref="C5" location="Nisan!A1" display="Nisan" xr:uid="{41238B5B-6AAC-40E3-AB14-2D1853DA8B72}"/>
    <hyperlink ref="D5" location="Mayıs!A1" display="Mayıs" xr:uid="{27C00E79-92B3-414B-9CD5-5782738649AA}"/>
    <hyperlink ref="E5" location="Haziran!A1" display="Haziran" xr:uid="{507E270B-6B23-4890-8C0D-77941CF33DB6}"/>
    <hyperlink ref="C6" location="Temmuz!A1" display="Temmuz" xr:uid="{5E18DC9A-CA84-46D0-96F0-8E786582CC75}"/>
    <hyperlink ref="D6" location="Ağustos!A1" display="Ağustos" xr:uid="{6F00BF83-00C1-407D-8AB5-41D2290FD11A}"/>
    <hyperlink ref="E6" location="Eylül!A1" display="Eylül" xr:uid="{41458FE5-6C2E-4B8E-A779-F6D9A6546EFD}"/>
    <hyperlink ref="C7" location="Ekim!A1" display="Ekim" xr:uid="{7302596E-E6A0-42F5-8A57-383AE1C80B08}"/>
    <hyperlink ref="D7" location="Kasım!A1" display="Kasım" xr:uid="{C1418C0A-E631-472D-834B-2D6BF5A89DC8}"/>
    <hyperlink ref="E7" location="Aralık!A1" display="Aralık" xr:uid="{419C381B-F2F1-4459-ABA0-7E7441E2C00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2006-04-21T07:45:15Z</dcterms:created>
  <dcterms:modified xsi:type="dcterms:W3CDTF">2025-07-29T13:14:16Z</dcterms:modified>
</cp:coreProperties>
</file>