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42DE3688-E86B-44FE-B764-BE5EE343BFC7}" xr6:coauthVersionLast="47" xr6:coauthVersionMax="47" xr10:uidLastSave="{00000000-0000-0000-0000-000000000000}"/>
  <bookViews>
    <workbookView xWindow="-108" yWindow="-108" windowWidth="23256" windowHeight="12456" xr2:uid="{9D533E66-0FB6-4FC6-A7ED-FCED5BE44B0F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{"'60  Tokat'!$B$3:$D$105"}</definedName>
    <definedName name="HTML_Control" localSheetId="0" hidden="1">{"'60  Tokat'!$B$3:$D$105"}</definedName>
    <definedName name="HTML_Control" localSheetId="2" hidden="1">{"'60  Tokat'!$B$3:$D$105"}</definedName>
    <definedName name="HTML_Control" localSheetId="3" hidden="1">{"'60  Tokat'!$B$3:$D$105"}</definedName>
    <definedName name="HTML_Control" localSheetId="6" hidden="1">{"'60  Tokat'!$B$3:$D$105"}</definedName>
    <definedName name="HTML_Control" localSheetId="1" hidden="1">{"'60  Tokat'!$B$3:$D$105"}</definedName>
    <definedName name="HTML_Control" localSheetId="9" hidden="1">{"'60  Tokat'!$B$3:$D$105"}</definedName>
    <definedName name="HTML_Control" localSheetId="7" hidden="1">{"'60  Tokat'!$B$3:$D$105"}</definedName>
    <definedName name="HTML_Control" localSheetId="8" hidden="1">{"'60  Tokat'!$B$3:$D$105"}</definedName>
    <definedName name="HTML_Control" localSheetId="11" hidden="1">{"'60  Tokat'!$B$3:$D$90"}</definedName>
    <definedName name="HTML_Control" localSheetId="10" hidden="1">{"'60  Tokat'!$B$3:$D$90"}</definedName>
    <definedName name="HTML_Control" localSheetId="5" hidden="1">{"'60  Tokat'!$B$3:$D$105"}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Settings\hersan.MUHASEBAT\Desktop\htm\60.htm"</definedName>
    <definedName name="HTML_PathFile" localSheetId="0" hidden="1">"C:\Documents and Settings\hersan.MUHASEBAT\Desktop\htm\60.htm"</definedName>
    <definedName name="HTML_PathFile" localSheetId="2" hidden="1">"C:\Documents and Settings\hersan.MUHASEBAT\Desktop\htm\60.htm"</definedName>
    <definedName name="HTML_PathFile" localSheetId="3" hidden="1">"C:\Documents and Settings\hersan.MUHASEBAT\Desktop\htm\60.htm"</definedName>
    <definedName name="HTML_PathFile" localSheetId="6" hidden="1">"C:\Documents and Settings\hersan.MUHASEBAT\Desktop\htm\60.htm"</definedName>
    <definedName name="HTML_PathFile" localSheetId="1" hidden="1">"C:\Documents and Settings\hersan.MUHASEBAT\Desktop\htm\60.htm"</definedName>
    <definedName name="HTML_PathFile" localSheetId="9" hidden="1">"\\M-pc-00000-20\il_2005_2006hazırlık\docs\60.htm"</definedName>
    <definedName name="HTML_PathFile" localSheetId="7" hidden="1">"C:\Documents and Settings\eakgonullu\Belgelerim\internet\docs\il_81\htm\60.htm"</definedName>
    <definedName name="HTML_PathFile" localSheetId="8" hidden="1">"C:\Documents and Settings\hersan\Belgelerim\int-hazırlık\htm\60.htm"</definedName>
    <definedName name="HTML_PathFile" localSheetId="11" hidden="1">"C:\Documents and Settings\hersan\Belgelerim\int-hazırlık\htm\60.htm"</definedName>
    <definedName name="HTML_PathFile" localSheetId="10" hidden="1">"\\M-pc-00000-20\il_2005_2006hazırlık\docs\htm\60.htm"</definedName>
    <definedName name="HTML_PathFile" localSheetId="5" hidden="1">"C:\Documents and Settings\hersan.MUHASEBAT\Desktop\htm\60.htm"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2" i="8"/>
  <c r="E36" i="8"/>
  <c r="E38" i="8"/>
  <c r="C39" i="8"/>
  <c r="D39" i="8"/>
  <c r="E39" i="8"/>
  <c r="E40" i="8"/>
  <c r="E41" i="8"/>
  <c r="E43" i="8"/>
  <c r="E44" i="8"/>
  <c r="E45" i="8"/>
  <c r="C47" i="8"/>
  <c r="D47" i="8"/>
  <c r="E47" i="8"/>
  <c r="E48" i="8"/>
  <c r="C51" i="8"/>
  <c r="D51" i="8"/>
  <c r="E51" i="8" s="1"/>
  <c r="E52" i="8"/>
  <c r="C54" i="8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C87" i="8"/>
  <c r="D87" i="8"/>
  <c r="E87" i="8" s="1"/>
  <c r="E90" i="8"/>
  <c r="E91" i="8"/>
  <c r="E92" i="8"/>
  <c r="E93" i="8"/>
  <c r="E94" i="8"/>
  <c r="C96" i="8"/>
  <c r="C95" i="8" s="1"/>
  <c r="D96" i="8"/>
  <c r="D95" i="8" s="1"/>
  <c r="E95" i="8" s="1"/>
  <c r="E100" i="8"/>
  <c r="E101" i="8"/>
  <c r="E102" i="8"/>
  <c r="C103" i="8"/>
  <c r="D103" i="8"/>
  <c r="C106" i="8"/>
  <c r="C107" i="8"/>
  <c r="D107" i="8"/>
  <c r="D106" i="8" s="1"/>
  <c r="D12" i="2"/>
  <c r="C13" i="2"/>
  <c r="D13" i="2"/>
  <c r="E13" i="2"/>
  <c r="E14" i="2"/>
  <c r="E15" i="2"/>
  <c r="E16" i="2"/>
  <c r="E17" i="2"/>
  <c r="C18" i="2"/>
  <c r="C12" i="2" s="1"/>
  <c r="D18" i="2"/>
  <c r="E18" i="2"/>
  <c r="E19" i="2"/>
  <c r="E21" i="2"/>
  <c r="C23" i="2"/>
  <c r="D23" i="2"/>
  <c r="E23" i="2"/>
  <c r="E25" i="2"/>
  <c r="E26" i="2"/>
  <c r="E28" i="2"/>
  <c r="D29" i="2"/>
  <c r="E30" i="2"/>
  <c r="C31" i="2"/>
  <c r="C29" i="2" s="1"/>
  <c r="D31" i="2"/>
  <c r="E31" i="2" s="1"/>
  <c r="E33" i="2"/>
  <c r="E40" i="2"/>
  <c r="C41" i="2"/>
  <c r="D41" i="2"/>
  <c r="C46" i="2"/>
  <c r="D46" i="2"/>
  <c r="E46" i="2"/>
  <c r="E47" i="2"/>
  <c r="E48" i="2"/>
  <c r="E49" i="2"/>
  <c r="E50" i="2"/>
  <c r="C52" i="2"/>
  <c r="C51" i="2" s="1"/>
  <c r="D52" i="2"/>
  <c r="D51" i="2" s="1"/>
  <c r="E51" i="2" s="1"/>
  <c r="E52" i="2"/>
  <c r="E54" i="2"/>
  <c r="C58" i="2"/>
  <c r="D58" i="2"/>
  <c r="E58" i="2" s="1"/>
  <c r="E59" i="2"/>
  <c r="C62" i="2"/>
  <c r="D62" i="2"/>
  <c r="E62" i="2" s="1"/>
  <c r="E63" i="2"/>
  <c r="E64" i="2"/>
  <c r="E65" i="2"/>
  <c r="C66" i="2"/>
  <c r="D66" i="2"/>
  <c r="E66" i="2"/>
  <c r="E67" i="2"/>
  <c r="C68" i="2"/>
  <c r="D68" i="2"/>
  <c r="E68" i="2" s="1"/>
  <c r="E69" i="2"/>
  <c r="E70" i="2"/>
  <c r="E71" i="2"/>
  <c r="E72" i="2"/>
  <c r="C73" i="2"/>
  <c r="C74" i="2"/>
  <c r="D74" i="2"/>
  <c r="D73" i="2" s="1"/>
  <c r="C78" i="2"/>
  <c r="D78" i="2"/>
  <c r="E78" i="2"/>
  <c r="E79" i="2"/>
  <c r="C81" i="2"/>
  <c r="C80" i="2" s="1"/>
  <c r="D81" i="2"/>
  <c r="D80" i="2" s="1"/>
  <c r="E80" i="2" s="1"/>
  <c r="E81" i="2"/>
  <c r="E83" i="2"/>
  <c r="C84" i="2"/>
  <c r="D84" i="2"/>
  <c r="C86" i="2"/>
  <c r="D86" i="2"/>
  <c r="E86" i="2" s="1"/>
  <c r="E87" i="2"/>
  <c r="C88" i="2"/>
  <c r="D88" i="2"/>
  <c r="C92" i="2"/>
  <c r="C91" i="2" s="1"/>
  <c r="D92" i="2"/>
  <c r="D91" i="2" s="1"/>
  <c r="C94" i="2"/>
  <c r="D94" i="2"/>
  <c r="C96" i="2"/>
  <c r="D96" i="2"/>
  <c r="E29" i="2" l="1"/>
  <c r="C11" i="2"/>
  <c r="C10" i="2" s="1"/>
  <c r="D11" i="8"/>
  <c r="E12" i="8"/>
  <c r="E12" i="2"/>
  <c r="C46" i="8"/>
  <c r="C11" i="8"/>
  <c r="C10" i="8" s="1"/>
  <c r="D11" i="2"/>
  <c r="E96" i="8"/>
  <c r="D46" i="8"/>
  <c r="E46" i="8" s="1"/>
  <c r="E11" i="2" l="1"/>
  <c r="D10" i="2"/>
  <c r="E10" i="2" s="1"/>
  <c r="D10" i="8"/>
  <c r="E10" i="8" s="1"/>
  <c r="E11" i="8"/>
</calcChain>
</file>

<file path=xl/sharedStrings.xml><?xml version="1.0" encoding="utf-8"?>
<sst xmlns="http://schemas.openxmlformats.org/spreadsheetml/2006/main" count="1417" uniqueCount="211">
  <si>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</si>
  <si>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</si>
  <si>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</si>
  <si>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</si>
  <si>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</si>
  <si>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</si>
  <si>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</si>
  <si>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</si>
  <si>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</si>
  <si>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</si>
  <si>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</si>
  <si>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</si>
  <si>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</si>
  <si>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</si>
  <si>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</si>
  <si>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</si>
  <si>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</si>
  <si>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</si>
  <si>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</si>
  <si>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</si>
  <si>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</si>
  <si>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</si>
  <si>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</si>
  <si>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</si>
  <si>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</si>
  <si>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</si>
  <si>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</si>
  <si>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</si>
  <si>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</si>
  <si>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</si>
  <si>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</si>
  <si>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</si>
  <si>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</si>
  <si>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</si>
  <si>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</si>
  <si>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</si>
  <si>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</si>
  <si>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</si>
  <si>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</si>
  <si>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</si>
  <si>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</si>
  <si>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</si>
  <si>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</si>
  <si>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</si>
  <si>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</si>
  <si>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</si>
  <si>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</si>
  <si>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</si>
  <si>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</si>
  <si>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</si>
  <si>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</si>
  <si>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</si>
  <si>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</si>
  <si>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</si>
  <si>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</si>
  <si>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</si>
  <si>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</si>
  <si>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</si>
  <si>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</si>
  <si>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</si>
  <si>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</si>
  <si>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</si>
  <si>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</si>
  <si>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</si>
  <si>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</si>
  <si>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</si>
  <si>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</si>
  <si>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</si>
  <si>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</si>
  <si>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</si>
  <si>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</si>
  <si>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</si>
  <si>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</si>
  <si>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</si>
  <si>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</si>
  <si>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</si>
  <si>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</si>
  <si>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</si>
  <si>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</si>
  <si>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</si>
  <si>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</si>
  <si>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</si>
  <si>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</si>
  <si>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</si>
  <si>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</si>
  <si>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</si>
  <si>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</si>
  <si>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</si>
  <si>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</si>
  <si>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</si>
  <si>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</si>
  <si>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</si>
  <si>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</si>
  <si>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</si>
  <si>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</si>
  <si>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</si>
  <si>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</si>
  <si>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</si>
  <si>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</si>
  <si>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</si>
  <si>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</si>
  <si>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</si>
  <si>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</si>
  <si>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</si>
  <si>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</si>
  <si>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</si>
  <si>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</si>
  <si>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TOKAT İLİ GENEL  BÜTÇE GELİRLERİNİN TAHSİLATI, TAHAKKUKU VE TAHSİLATIN TAHAKKUKA  ORANI (KÜMÜLATİF) HAZİRAN 2006</t>
  </si>
  <si>
    <t>TOKAT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</si>
  <si>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</si>
  <si>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</si>
  <si>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</si>
  <si>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</si>
  <si>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</si>
  <si>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</si>
  <si>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</si>
  <si>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</si>
  <si>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</si>
  <si>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</si>
  <si>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</si>
  <si>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</si>
  <si>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</si>
  <si>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</si>
  <si>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</si>
  <si>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</si>
  <si>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</si>
  <si>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</si>
  <si>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</si>
  <si>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</si>
  <si>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</si>
  <si>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</si>
  <si>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</si>
  <si>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</si>
  <si>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</si>
  <si>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</si>
  <si>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</si>
  <si>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</si>
  <si>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</si>
  <si>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</si>
  <si>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</si>
  <si>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</si>
  <si>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</si>
  <si>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</si>
  <si>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</si>
  <si>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</si>
  <si>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</si>
  <si>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</si>
  <si>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</si>
  <si>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</si>
  <si>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</si>
  <si>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</si>
  <si>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</si>
  <si>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</si>
  <si>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</si>
  <si>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</si>
  <si>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</si>
  <si>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</si>
  <si>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</si>
  <si>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</si>
  <si>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</si>
  <si>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</si>
  <si>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</si>
  <si>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</si>
  <si>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</si>
  <si>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</si>
  <si>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</si>
  <si>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</si>
  <si>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</si>
  <si>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</si>
  <si>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</si>
  <si>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</si>
  <si>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</si>
  <si>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</si>
  <si>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</si>
  <si>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</si>
  <si>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</si>
  <si>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</si>
  <si>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</si>
  <si>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</si>
  <si>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</si>
  <si>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</si>
  <si>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</si>
  <si>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</si>
  <si>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</si>
  <si>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TOKAT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</si>
  <si>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</si>
  <si>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</si>
  <si>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</si>
  <si>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TOKAT İLİ GENEL  BÜTÇE GELİRLERİNİN TAHSİLATI, TAHAKKUKU VE TAHSİLATIN TAHAKKUKA  ORANI (KÜMÜLATİF) MART 2006</t>
  </si>
  <si>
    <t>TOKAT İLİ GENEL  BÜTÇE GELİRLERİNİN TAHSİLATI, TAHAKKUKU VE TAHSİLATIN TAHAKKUKA  ORANI (KÜMÜLATİF) NİSAN 2006</t>
  </si>
  <si>
    <t>TOKAT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</si>
  <si>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</si>
  <si>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</si>
  <si>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</si>
  <si>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</si>
  <si>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</si>
  <si>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</si>
  <si>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TOKAT İLİ GENEL  BÜTÇE GELİRLERİNİN TAHSİLATI, TAHAKKUKU VE TAHSİLATIN TAHAKKUKA  ORANI (KÜMÜLATİF) TEMMUZ 2006</t>
  </si>
  <si>
    <t>Temmuz</t>
  </si>
  <si>
    <t>Ağustos</t>
  </si>
  <si>
    <t>TOKAT İLİ GENEL  BÜTÇE GELİRLERİNİN TAHSİLATI, TAHAKKUKU VE TAHSİLATIN TAHAKKUKA  ORANI (KÜMÜLATİF) AĞUSTOS 2006</t>
  </si>
  <si>
    <t>TOKAT İLİ GENEL  BÜTÇE GELİRLERİNİN TAHSİLATI, TAHAKKUKU VE TAHSİLATIN TAHAKKUKA  ORANI (KÜMÜLATİF) EYLÜL 2006</t>
  </si>
  <si>
    <t>Eylül</t>
  </si>
  <si>
    <t xml:space="preserve">        Motorlu Taşıtlar (II)</t>
  </si>
  <si>
    <t>TOKAT İLİ GENEL  BÜTÇE GELİRLERİNİN TAHSİLATI, TAHAKKUKU VE TAHSİLATIN TAHAKKUKA  ORANI (KÜMÜLATİF) EKİM 2006</t>
  </si>
  <si>
    <t>Ekim</t>
  </si>
  <si>
    <t>TOKAT İLİ GENEL  BÜTÇE GELİRLERİNİN TAHSİLATI, TAHAKKUKU VE TAHSİLATIN TAHAKKUKA  ORANI (KÜMÜLATİF) KASIM 2006</t>
  </si>
  <si>
    <t>Kasım</t>
  </si>
  <si>
    <t>TOKAT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</si>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</sst>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90526981-AFF2-4040-8901-E1026E719748}"/>
    <cellStyle name="Normal_genelgelirtahk_tahs" xfId="3" xr:uid="{98F6542E-F0F1-4CAF-8BAE-342EBBDCC393}"/>
    <cellStyle name="Virgül [0]_29dan32ye" xfId="4" xr:uid="{8B86C2EE-C0B7-4F10-9715-D6FA7BEDBB65}"/>
    <cellStyle name="Virgül_29dan32ye" xfId="5" xr:uid="{4A3A223E-204D-48A7-928D-17CA673286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7D38-DB05-41E4-9C8E-F1522526E16F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240243</v>
      </c>
      <c r="D10" s="27">
        <v>194104</v>
      </c>
      <c r="E10" s="28">
        <v>80.794861869024288</v>
      </c>
    </row>
    <row r="11" spans="2:7" s="5" customFormat="1" ht="15.75" customHeight="1" x14ac:dyDescent="0.2">
      <c r="B11" s="26" t="s">
        <v>5</v>
      </c>
      <c r="C11" s="27">
        <v>193586</v>
      </c>
      <c r="D11" s="27">
        <v>163702</v>
      </c>
      <c r="E11" s="29">
        <v>84.562933269967871</v>
      </c>
    </row>
    <row r="12" spans="2:7" s="5" customFormat="1" ht="15.75" customHeight="1" x14ac:dyDescent="0.2">
      <c r="B12" s="26" t="s">
        <v>6</v>
      </c>
      <c r="C12" s="27">
        <v>101609</v>
      </c>
      <c r="D12" s="27">
        <v>86637</v>
      </c>
      <c r="E12" s="29">
        <v>85.265084785796532</v>
      </c>
      <c r="G12" s="6"/>
    </row>
    <row r="13" spans="2:7" s="5" customFormat="1" ht="15.75" customHeight="1" x14ac:dyDescent="0.2">
      <c r="B13" s="26" t="s">
        <v>7</v>
      </c>
      <c r="C13" s="27">
        <v>92277</v>
      </c>
      <c r="D13" s="27">
        <v>78986</v>
      </c>
      <c r="E13" s="29">
        <v>85.596627545325489</v>
      </c>
    </row>
    <row r="14" spans="2:7" ht="15.75" customHeight="1" x14ac:dyDescent="0.2">
      <c r="B14" s="30" t="s">
        <v>8</v>
      </c>
      <c r="C14" s="31">
        <v>7236</v>
      </c>
      <c r="D14" s="31">
        <v>4472</v>
      </c>
      <c r="E14" s="32">
        <v>61.802100608070752</v>
      </c>
    </row>
    <row r="15" spans="2:7" ht="15.75" customHeight="1" x14ac:dyDescent="0.2">
      <c r="B15" s="30" t="s">
        <v>9</v>
      </c>
      <c r="C15" s="31">
        <v>1710</v>
      </c>
      <c r="D15" s="31">
        <v>1088</v>
      </c>
      <c r="E15" s="32">
        <v>63.62573099415205</v>
      </c>
    </row>
    <row r="16" spans="2:7" ht="15.75" customHeight="1" x14ac:dyDescent="0.2">
      <c r="B16" s="30" t="s">
        <v>10</v>
      </c>
      <c r="C16" s="31">
        <v>75474</v>
      </c>
      <c r="D16" s="31">
        <v>67188</v>
      </c>
      <c r="E16" s="32">
        <v>89.021384847762135</v>
      </c>
    </row>
    <row r="17" spans="2:5" ht="15.75" customHeight="1" x14ac:dyDescent="0.2">
      <c r="B17" s="30" t="s">
        <v>11</v>
      </c>
      <c r="C17" s="31">
        <v>7857</v>
      </c>
      <c r="D17" s="31">
        <v>6238</v>
      </c>
      <c r="E17" s="32">
        <v>79.39417080310551</v>
      </c>
    </row>
    <row r="18" spans="2:5" s="5" customFormat="1" ht="15.75" customHeight="1" x14ac:dyDescent="0.2">
      <c r="B18" s="26" t="s">
        <v>12</v>
      </c>
      <c r="C18" s="27">
        <v>9332</v>
      </c>
      <c r="D18" s="27">
        <v>7651</v>
      </c>
      <c r="E18" s="29">
        <v>81.986712387483934</v>
      </c>
    </row>
    <row r="19" spans="2:5" ht="15.75" customHeight="1" x14ac:dyDescent="0.2">
      <c r="B19" s="30" t="s">
        <v>13</v>
      </c>
      <c r="C19" s="31">
        <v>1837</v>
      </c>
      <c r="D19" s="31">
        <v>765</v>
      </c>
      <c r="E19" s="32">
        <v>41.64398475775721</v>
      </c>
    </row>
    <row r="20" spans="2:5" ht="15.75" customHeight="1" x14ac:dyDescent="0.2">
      <c r="B20" s="30" t="s">
        <v>14</v>
      </c>
      <c r="C20" s="31">
        <v>-4</v>
      </c>
      <c r="D20" s="31">
        <v>-4</v>
      </c>
      <c r="E20" s="32">
        <v>100</v>
      </c>
    </row>
    <row r="21" spans="2:5" ht="15.75" customHeight="1" x14ac:dyDescent="0.2">
      <c r="B21" s="30" t="s">
        <v>15</v>
      </c>
      <c r="C21" s="31">
        <v>7499</v>
      </c>
      <c r="D21" s="31">
        <v>6890</v>
      </c>
      <c r="E21" s="32">
        <v>91.878917188958525</v>
      </c>
    </row>
    <row r="22" spans="2:5" s="4" customFormat="1" ht="15.75" customHeight="1" x14ac:dyDescent="0.2">
      <c r="B22" s="26" t="s">
        <v>16</v>
      </c>
      <c r="C22" s="27">
        <v>19086</v>
      </c>
      <c r="D22" s="27">
        <v>14050</v>
      </c>
      <c r="E22" s="28">
        <v>73.614167452583047</v>
      </c>
    </row>
    <row r="23" spans="2:5" s="8" customFormat="1" ht="15.75" customHeight="1" x14ac:dyDescent="0.2">
      <c r="B23" s="30" t="s">
        <v>17</v>
      </c>
      <c r="C23" s="31">
        <v>81</v>
      </c>
      <c r="D23" s="31">
        <v>48</v>
      </c>
      <c r="E23" s="33">
        <v>59.259259259259252</v>
      </c>
    </row>
    <row r="24" spans="2:5" s="8" customFormat="1" ht="15.75" customHeight="1" x14ac:dyDescent="0.2">
      <c r="B24" s="30" t="s">
        <v>18</v>
      </c>
      <c r="C24" s="31">
        <v>19005</v>
      </c>
      <c r="D24" s="31">
        <v>14002</v>
      </c>
      <c r="E24" s="33">
        <v>73.675348592475672</v>
      </c>
    </row>
    <row r="25" spans="2:5" s="4" customFormat="1" ht="15.75" customHeight="1" x14ac:dyDescent="0.2">
      <c r="B25" s="26" t="s">
        <v>19</v>
      </c>
      <c r="C25" s="27">
        <v>41906</v>
      </c>
      <c r="D25" s="27">
        <v>35666</v>
      </c>
      <c r="E25" s="28">
        <v>85.109530854770199</v>
      </c>
    </row>
    <row r="26" spans="2:5" s="4" customFormat="1" ht="15.75" customHeight="1" x14ac:dyDescent="0.2">
      <c r="B26" s="26" t="s">
        <v>20</v>
      </c>
      <c r="C26" s="27">
        <v>25139</v>
      </c>
      <c r="D26" s="27">
        <v>19103</v>
      </c>
      <c r="E26" s="28">
        <v>75.989498388957401</v>
      </c>
    </row>
    <row r="27" spans="2:5" s="8" customFormat="1" ht="15.75" customHeight="1" x14ac:dyDescent="0.2">
      <c r="B27" s="30" t="s">
        <v>21</v>
      </c>
      <c r="C27" s="31">
        <v>20219</v>
      </c>
      <c r="D27" s="31">
        <v>15465</v>
      </c>
      <c r="E27" s="33">
        <v>76.487462287946983</v>
      </c>
    </row>
    <row r="28" spans="2:5" s="8" customFormat="1" ht="15.75" customHeight="1" x14ac:dyDescent="0.2">
      <c r="B28" s="30" t="s">
        <v>22</v>
      </c>
      <c r="C28" s="31">
        <v>4920</v>
      </c>
      <c r="D28" s="31">
        <v>3638</v>
      </c>
      <c r="E28" s="33">
        <v>73.943089430894304</v>
      </c>
    </row>
    <row r="29" spans="2:5" s="4" customFormat="1" ht="15.75" customHeight="1" x14ac:dyDescent="0.2">
      <c r="B29" s="26" t="s">
        <v>23</v>
      </c>
      <c r="C29" s="27">
        <v>10620</v>
      </c>
      <c r="D29" s="27">
        <v>10587</v>
      </c>
      <c r="E29" s="28">
        <v>99.689265536723155</v>
      </c>
    </row>
    <row r="30" spans="2:5" s="8" customFormat="1" ht="15.75" customHeight="1" x14ac:dyDescent="0.2">
      <c r="B30" s="30" t="s">
        <v>24</v>
      </c>
      <c r="C30" s="31">
        <v>40</v>
      </c>
      <c r="D30" s="31">
        <v>7</v>
      </c>
      <c r="E30" s="33">
        <v>17.5</v>
      </c>
    </row>
    <row r="31" spans="2:5" s="8" customFormat="1" ht="15.75" customHeight="1" x14ac:dyDescent="0.2">
      <c r="B31" s="30" t="s">
        <v>203</v>
      </c>
      <c r="C31" s="31">
        <v>10285</v>
      </c>
      <c r="D31" s="31">
        <v>10285</v>
      </c>
      <c r="E31" s="33">
        <v>100</v>
      </c>
    </row>
    <row r="32" spans="2:5" s="8" customFormat="1" ht="15.75" customHeight="1" x14ac:dyDescent="0.2">
      <c r="B32" s="30" t="s">
        <v>26</v>
      </c>
      <c r="C32" s="31">
        <v>295</v>
      </c>
      <c r="D32" s="31">
        <v>295</v>
      </c>
      <c r="E32" s="33">
        <v>100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6147</v>
      </c>
      <c r="D36" s="27">
        <v>5976</v>
      </c>
      <c r="E36" s="29">
        <v>97.218155197657396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5</v>
      </c>
      <c r="D39" s="27">
        <v>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</v>
      </c>
      <c r="D41" s="31">
        <v>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16227</v>
      </c>
      <c r="D43" s="27">
        <v>13799</v>
      </c>
      <c r="E43" s="28">
        <v>85.037283539779381</v>
      </c>
    </row>
    <row r="44" spans="2:5" s="4" customFormat="1" ht="15.75" customHeight="1" x14ac:dyDescent="0.2">
      <c r="B44" s="26" t="s">
        <v>38</v>
      </c>
      <c r="C44" s="27">
        <v>14372</v>
      </c>
      <c r="D44" s="27">
        <v>13483</v>
      </c>
      <c r="E44" s="28">
        <v>93.814361258001668</v>
      </c>
    </row>
    <row r="45" spans="2:5" s="4" customFormat="1" ht="15.75" customHeight="1" x14ac:dyDescent="0.2">
      <c r="B45" s="26" t="s">
        <v>39</v>
      </c>
      <c r="C45" s="27">
        <v>381</v>
      </c>
      <c r="D45" s="27">
        <v>62</v>
      </c>
      <c r="E45" s="28">
        <v>16.27296587926509</v>
      </c>
    </row>
    <row r="46" spans="2:5" s="4" customFormat="1" ht="15.75" customHeight="1" x14ac:dyDescent="0.2">
      <c r="B46" s="26" t="s">
        <v>40</v>
      </c>
      <c r="C46" s="27">
        <v>45293</v>
      </c>
      <c r="D46" s="27">
        <v>29116</v>
      </c>
      <c r="E46" s="28">
        <v>64.283664142361957</v>
      </c>
    </row>
    <row r="47" spans="2:5" s="4" customFormat="1" ht="15.75" customHeight="1" x14ac:dyDescent="0.2">
      <c r="B47" s="26" t="s">
        <v>41</v>
      </c>
      <c r="C47" s="27">
        <v>12891</v>
      </c>
      <c r="D47" s="27">
        <v>12891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12890</v>
      </c>
      <c r="D48" s="31">
        <v>12890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v>38</v>
      </c>
      <c r="D51" s="27">
        <v>25</v>
      </c>
      <c r="E51" s="28">
        <v>65.789473684210535</v>
      </c>
    </row>
    <row r="52" spans="2:5" s="4" customFormat="1" ht="15.75" customHeight="1" x14ac:dyDescent="0.2">
      <c r="B52" s="26" t="s">
        <v>46</v>
      </c>
      <c r="C52" s="27">
        <v>38</v>
      </c>
      <c r="D52" s="27">
        <v>25</v>
      </c>
      <c r="E52" s="28">
        <v>65.789473684210535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8052</v>
      </c>
      <c r="D60" s="27">
        <v>2723</v>
      </c>
      <c r="E60" s="28">
        <v>33.817685047193244</v>
      </c>
    </row>
    <row r="61" spans="2:5" s="4" customFormat="1" ht="15.75" customHeight="1" x14ac:dyDescent="0.2">
      <c r="B61" s="26" t="s">
        <v>56</v>
      </c>
      <c r="C61" s="27">
        <v>3427</v>
      </c>
      <c r="D61" s="27">
        <v>1970</v>
      </c>
      <c r="E61" s="28">
        <v>57.484680478552676</v>
      </c>
    </row>
    <row r="62" spans="2:5" s="8" customFormat="1" ht="15.75" customHeight="1" x14ac:dyDescent="0.2">
      <c r="B62" s="30" t="s">
        <v>57</v>
      </c>
      <c r="C62" s="31">
        <v>1071</v>
      </c>
      <c r="D62" s="31">
        <v>1071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2139</v>
      </c>
      <c r="D63" s="31">
        <v>682</v>
      </c>
      <c r="E63" s="33">
        <v>31.884057971014489</v>
      </c>
    </row>
    <row r="64" spans="2:5" s="8" customFormat="1" ht="15.75" customHeight="1" x14ac:dyDescent="0.2">
      <c r="B64" s="30" t="s">
        <v>59</v>
      </c>
      <c r="C64" s="31">
        <v>217</v>
      </c>
      <c r="D64" s="31">
        <v>217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4625</v>
      </c>
      <c r="D65" s="27">
        <v>753</v>
      </c>
      <c r="E65" s="28">
        <v>16.28108108108108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4481</v>
      </c>
      <c r="D67" s="31">
        <v>617</v>
      </c>
      <c r="E67" s="33">
        <v>13.769247935728632</v>
      </c>
    </row>
    <row r="68" spans="2:5" s="8" customFormat="1" ht="15.75" customHeight="1" x14ac:dyDescent="0.2">
      <c r="B68" s="30" t="s">
        <v>63</v>
      </c>
      <c r="C68" s="31">
        <v>144</v>
      </c>
      <c r="D68" s="31">
        <v>136</v>
      </c>
      <c r="E68" s="33">
        <v>94.444444444444443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18490</v>
      </c>
      <c r="D70" s="27">
        <v>7896</v>
      </c>
      <c r="E70" s="28">
        <v>42.704164413196324</v>
      </c>
    </row>
    <row r="71" spans="2:5" s="8" customFormat="1" ht="15.75" customHeight="1" x14ac:dyDescent="0.2">
      <c r="B71" s="34" t="s">
        <v>66</v>
      </c>
      <c r="C71" s="35">
        <v>593</v>
      </c>
      <c r="D71" s="35">
        <v>529</v>
      </c>
      <c r="E71" s="33">
        <v>89.207419898819566</v>
      </c>
    </row>
    <row r="72" spans="2:5" s="8" customFormat="1" ht="15.75" customHeight="1" x14ac:dyDescent="0.2">
      <c r="B72" s="34" t="s">
        <v>67</v>
      </c>
      <c r="C72" s="35">
        <v>3469</v>
      </c>
      <c r="D72" s="35">
        <v>630</v>
      </c>
      <c r="E72" s="33"/>
    </row>
    <row r="73" spans="2:5" s="8" customFormat="1" ht="15.75" customHeight="1" x14ac:dyDescent="0.2">
      <c r="B73" s="34" t="s">
        <v>68</v>
      </c>
      <c r="C73" s="35">
        <v>2258</v>
      </c>
      <c r="D73" s="35">
        <v>976</v>
      </c>
      <c r="E73" s="33">
        <v>43.224092116917632</v>
      </c>
    </row>
    <row r="74" spans="2:5" s="8" customFormat="1" ht="15.75" customHeight="1" x14ac:dyDescent="0.2">
      <c r="B74" s="34" t="s">
        <v>69</v>
      </c>
      <c r="C74" s="35">
        <v>6387</v>
      </c>
      <c r="D74" s="35">
        <v>865</v>
      </c>
      <c r="E74" s="33">
        <v>13.543134491936746</v>
      </c>
    </row>
    <row r="75" spans="2:5" s="8" customFormat="1" ht="15.75" customHeight="1" x14ac:dyDescent="0.2">
      <c r="B75" s="34" t="s">
        <v>70</v>
      </c>
      <c r="C75" s="35">
        <v>3987</v>
      </c>
      <c r="D75" s="35">
        <v>3767</v>
      </c>
      <c r="E75" s="33">
        <v>94.482066716829692</v>
      </c>
    </row>
    <row r="76" spans="2:5" s="8" customFormat="1" ht="15.75" customHeight="1" x14ac:dyDescent="0.2">
      <c r="B76" s="34" t="s">
        <v>71</v>
      </c>
      <c r="C76" s="35">
        <v>1796</v>
      </c>
      <c r="D76" s="35">
        <v>1129</v>
      </c>
      <c r="E76" s="33">
        <v>62.861915367483299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5822</v>
      </c>
      <c r="D86" s="27">
        <v>5581</v>
      </c>
      <c r="E86" s="28">
        <v>95.860529027825493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275</v>
      </c>
      <c r="D89" s="31">
        <v>275</v>
      </c>
      <c r="E89" s="33">
        <v>100</v>
      </c>
    </row>
    <row r="90" spans="2:5" ht="15.75" customHeight="1" x14ac:dyDescent="0.2">
      <c r="B90" s="30" t="s">
        <v>85</v>
      </c>
      <c r="C90" s="31">
        <v>3051</v>
      </c>
      <c r="D90" s="31">
        <v>3041</v>
      </c>
      <c r="E90" s="33">
        <v>99.672238610291714</v>
      </c>
    </row>
    <row r="91" spans="2:5" ht="15.75" customHeight="1" x14ac:dyDescent="0.2">
      <c r="B91" s="30" t="s">
        <v>86</v>
      </c>
      <c r="C91" s="31">
        <v>357</v>
      </c>
      <c r="D91" s="31">
        <v>315</v>
      </c>
      <c r="E91" s="33">
        <v>88.235294117647058</v>
      </c>
    </row>
    <row r="92" spans="2:5" ht="15.75" customHeight="1" x14ac:dyDescent="0.2">
      <c r="B92" s="30" t="s">
        <v>87</v>
      </c>
      <c r="C92" s="31">
        <v>979</v>
      </c>
      <c r="D92" s="31">
        <v>979</v>
      </c>
      <c r="E92" s="33">
        <v>100</v>
      </c>
    </row>
    <row r="93" spans="2:5" ht="15.75" customHeight="1" x14ac:dyDescent="0.2">
      <c r="B93" s="30" t="s">
        <v>88</v>
      </c>
      <c r="C93" s="31">
        <v>1160</v>
      </c>
      <c r="D93" s="31">
        <v>971</v>
      </c>
      <c r="E93" s="33">
        <v>83.706896551724142</v>
      </c>
    </row>
    <row r="94" spans="2:5" s="5" customFormat="1" ht="15.75" customHeight="1" x14ac:dyDescent="0.2">
      <c r="B94" s="26" t="s">
        <v>89</v>
      </c>
      <c r="C94" s="27">
        <v>1364</v>
      </c>
      <c r="D94" s="27">
        <v>1286</v>
      </c>
      <c r="E94" s="37">
        <v>94.281524926686217</v>
      </c>
    </row>
    <row r="95" spans="2:5" s="5" customFormat="1" ht="15.75" customHeight="1" x14ac:dyDescent="0.2">
      <c r="B95" s="26" t="s">
        <v>90</v>
      </c>
      <c r="C95" s="27">
        <v>1308</v>
      </c>
      <c r="D95" s="27">
        <v>1230</v>
      </c>
      <c r="E95" s="37">
        <v>94.036697247706428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1291</v>
      </c>
      <c r="D99" s="31">
        <v>1213</v>
      </c>
      <c r="E99" s="38">
        <v>93.958171959721142</v>
      </c>
    </row>
    <row r="100" spans="2:5" ht="15.75" customHeight="1" x14ac:dyDescent="0.2">
      <c r="B100" s="30" t="s">
        <v>95</v>
      </c>
      <c r="C100" s="31">
        <v>17</v>
      </c>
      <c r="D100" s="31">
        <v>17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56</v>
      </c>
      <c r="D101" s="27">
        <v>56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FDBA1E63-444E-4156-8A46-820B344E1F02}"/>
    <hyperlink ref="D4" location="Şubat!A1" display="Şubat" xr:uid="{473E21EC-0B60-48DE-81F2-F38C71F2DCE7}"/>
    <hyperlink ref="E4" location="Mart!A1" display="Mart" xr:uid="{5A5F85F4-FDD1-4052-B1CF-9DB5D568256F}"/>
    <hyperlink ref="C5" location="Nisan!A1" display="Nisan" xr:uid="{FB9CCE59-5C47-46FF-A930-AA389DCDC4FD}"/>
    <hyperlink ref="D5" location="Mayıs!A1" display="Mayıs" xr:uid="{1FAC821F-5E2A-43D9-9773-E0AB6F3AED56}"/>
    <hyperlink ref="E5" location="Haziran!A1" display="Haziran" xr:uid="{03446D2D-493C-457D-BF16-92B3803E2230}"/>
    <hyperlink ref="C6" location="Temmuz!A1" display="Temmuz" xr:uid="{D77C68CA-ED96-4012-89B0-F22CC5242395}"/>
    <hyperlink ref="D6" location="Ağustos!A1" display="Ağustos" xr:uid="{E7C05618-E368-4D31-88EE-901240FA08E9}"/>
    <hyperlink ref="E6" location="Eylül!A1" display="Eylül" xr:uid="{CC810C00-C86C-424C-9EA3-930155898362}"/>
    <hyperlink ref="C7" location="Ekim!A1" display="Ekim" xr:uid="{22926D31-5401-4086-A498-BB2E0AB1B286}"/>
    <hyperlink ref="D7" location="Kasım!A1" display="Kasım" xr:uid="{505C0CDF-5C90-455D-B360-47EE7D72B06C}"/>
    <hyperlink ref="E7" location="Aralık!A1" display="Aralık" xr:uid="{03ED6963-BE87-4048-B44D-5E72424E896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8BD0-DEE3-47A0-BABC-BA647310ADA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98125</v>
      </c>
      <c r="D10" s="27">
        <v>44693</v>
      </c>
      <c r="E10" s="28">
        <v>45.547006369426754</v>
      </c>
    </row>
    <row r="11" spans="2:7" s="5" customFormat="1" ht="15.75" customHeight="1" x14ac:dyDescent="0.2">
      <c r="B11" s="26" t="s">
        <v>5</v>
      </c>
      <c r="C11" s="27">
        <v>78735</v>
      </c>
      <c r="D11" s="27">
        <v>38918</v>
      </c>
      <c r="E11" s="29">
        <v>49.429097605893183</v>
      </c>
    </row>
    <row r="12" spans="2:7" s="5" customFormat="1" ht="15.75" customHeight="1" x14ac:dyDescent="0.2">
      <c r="B12" s="26" t="s">
        <v>6</v>
      </c>
      <c r="C12" s="27">
        <v>37199</v>
      </c>
      <c r="D12" s="27">
        <v>19420</v>
      </c>
      <c r="E12" s="29">
        <v>52.205704454420818</v>
      </c>
      <c r="G12" s="6"/>
    </row>
    <row r="13" spans="2:7" s="5" customFormat="1" ht="15.75" customHeight="1" x14ac:dyDescent="0.2">
      <c r="B13" s="26" t="s">
        <v>7</v>
      </c>
      <c r="C13" s="27">
        <v>32545</v>
      </c>
      <c r="D13" s="27">
        <v>16152</v>
      </c>
      <c r="E13" s="29">
        <v>49.629743432170841</v>
      </c>
    </row>
    <row r="14" spans="2:7" ht="15.75" customHeight="1" x14ac:dyDescent="0.2">
      <c r="B14" s="30" t="s">
        <v>8</v>
      </c>
      <c r="C14" s="31">
        <v>6905</v>
      </c>
      <c r="D14" s="31">
        <v>894</v>
      </c>
      <c r="E14" s="32">
        <v>12.947139753801592</v>
      </c>
    </row>
    <row r="15" spans="2:7" ht="15.75" customHeight="1" x14ac:dyDescent="0.2">
      <c r="B15" s="30" t="s">
        <v>9</v>
      </c>
      <c r="C15" s="31">
        <v>1594</v>
      </c>
      <c r="D15" s="31">
        <v>568</v>
      </c>
      <c r="E15" s="32">
        <v>35.633626097867001</v>
      </c>
    </row>
    <row r="16" spans="2:7" ht="15.75" customHeight="1" x14ac:dyDescent="0.2">
      <c r="B16" s="30" t="s">
        <v>10</v>
      </c>
      <c r="C16" s="31">
        <v>20035</v>
      </c>
      <c r="D16" s="31">
        <v>12659</v>
      </c>
      <c r="E16" s="32">
        <v>63.18442725230846</v>
      </c>
    </row>
    <row r="17" spans="2:5" ht="15.75" customHeight="1" x14ac:dyDescent="0.2">
      <c r="B17" s="30" t="s">
        <v>11</v>
      </c>
      <c r="C17" s="31">
        <v>4011</v>
      </c>
      <c r="D17" s="31">
        <v>2031</v>
      </c>
      <c r="E17" s="32">
        <v>50.635751682872097</v>
      </c>
    </row>
    <row r="18" spans="2:5" s="5" customFormat="1" ht="15.75" customHeight="1" x14ac:dyDescent="0.2">
      <c r="B18" s="26" t="s">
        <v>12</v>
      </c>
      <c r="C18" s="27">
        <v>4654</v>
      </c>
      <c r="D18" s="27">
        <v>3268</v>
      </c>
      <c r="E18" s="29">
        <v>70.219166308551777</v>
      </c>
    </row>
    <row r="19" spans="2:5" ht="15.75" customHeight="1" x14ac:dyDescent="0.2">
      <c r="B19" s="30" t="s">
        <v>13</v>
      </c>
      <c r="C19" s="31">
        <v>621</v>
      </c>
      <c r="D19" s="31">
        <v>53</v>
      </c>
      <c r="E19" s="32">
        <v>8.5346215780998396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4033</v>
      </c>
      <c r="D21" s="31">
        <v>3215</v>
      </c>
      <c r="E21" s="32">
        <v>79.717332010909985</v>
      </c>
    </row>
    <row r="22" spans="2:5" s="4" customFormat="1" ht="15.75" customHeight="1" x14ac:dyDescent="0.2">
      <c r="B22" s="26" t="s">
        <v>16</v>
      </c>
      <c r="C22" s="27">
        <v>17468</v>
      </c>
      <c r="D22" s="27">
        <v>5615</v>
      </c>
      <c r="E22" s="28">
        <v>32.144492786810169</v>
      </c>
    </row>
    <row r="23" spans="2:5" s="8" customFormat="1" ht="15.75" customHeight="1" x14ac:dyDescent="0.2">
      <c r="B23" s="30" t="s">
        <v>17</v>
      </c>
      <c r="C23" s="31">
        <v>51</v>
      </c>
      <c r="D23" s="31">
        <v>9</v>
      </c>
      <c r="E23" s="33">
        <v>17.647058823529413</v>
      </c>
    </row>
    <row r="24" spans="2:5" s="8" customFormat="1" ht="15.75" customHeight="1" x14ac:dyDescent="0.2">
      <c r="B24" s="30" t="s">
        <v>18</v>
      </c>
      <c r="C24" s="31">
        <v>17417</v>
      </c>
      <c r="D24" s="31">
        <v>5606</v>
      </c>
      <c r="E24" s="33">
        <v>32.186943790549464</v>
      </c>
    </row>
    <row r="25" spans="2:5" s="4" customFormat="1" ht="15.75" customHeight="1" x14ac:dyDescent="0.2">
      <c r="B25" s="26" t="s">
        <v>19</v>
      </c>
      <c r="C25" s="27">
        <v>14315</v>
      </c>
      <c r="D25" s="27">
        <v>7630</v>
      </c>
      <c r="E25" s="28">
        <v>53.300733496332519</v>
      </c>
    </row>
    <row r="26" spans="2:5" s="4" customFormat="1" ht="15.75" customHeight="1" x14ac:dyDescent="0.2">
      <c r="B26" s="26" t="s">
        <v>20</v>
      </c>
      <c r="C26" s="27">
        <v>10733</v>
      </c>
      <c r="D26" s="27">
        <v>4218</v>
      </c>
      <c r="E26" s="28">
        <v>39.299357122892012</v>
      </c>
    </row>
    <row r="27" spans="2:5" s="8" customFormat="1" ht="15.75" customHeight="1" x14ac:dyDescent="0.2">
      <c r="B27" s="30" t="s">
        <v>21</v>
      </c>
      <c r="C27" s="31">
        <v>8627</v>
      </c>
      <c r="D27" s="31">
        <v>3044</v>
      </c>
      <c r="E27" s="33">
        <v>35.284571693520341</v>
      </c>
    </row>
    <row r="28" spans="2:5" s="8" customFormat="1" ht="15.75" customHeight="1" x14ac:dyDescent="0.2">
      <c r="B28" s="30" t="s">
        <v>22</v>
      </c>
      <c r="C28" s="31">
        <v>2106</v>
      </c>
      <c r="D28" s="31">
        <v>1174</v>
      </c>
      <c r="E28" s="33">
        <v>55.745489078822409</v>
      </c>
    </row>
    <row r="29" spans="2:5" s="4" customFormat="1" ht="15.75" customHeight="1" x14ac:dyDescent="0.2">
      <c r="B29" s="26" t="s">
        <v>23</v>
      </c>
      <c r="C29" s="27">
        <v>2138</v>
      </c>
      <c r="D29" s="27">
        <v>2135</v>
      </c>
      <c r="E29" s="28">
        <v>99.859681945743688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2045</v>
      </c>
      <c r="D31" s="31">
        <v>2042</v>
      </c>
      <c r="E31" s="33">
        <v>99.853300733496326</v>
      </c>
    </row>
    <row r="32" spans="2:5" s="8" customFormat="1" ht="15.75" customHeight="1" x14ac:dyDescent="0.2">
      <c r="B32" s="30" t="s">
        <v>26</v>
      </c>
      <c r="C32" s="31">
        <v>93</v>
      </c>
      <c r="D32" s="31">
        <v>93</v>
      </c>
      <c r="E32" s="33">
        <v>100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1444</v>
      </c>
      <c r="D36" s="27">
        <v>1277</v>
      </c>
      <c r="E36" s="29">
        <v>88.434903047091424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5579</v>
      </c>
      <c r="D43" s="27">
        <v>3206</v>
      </c>
      <c r="E43" s="28">
        <v>57.465495608531988</v>
      </c>
    </row>
    <row r="44" spans="2:5" s="4" customFormat="1" ht="15.75" customHeight="1" x14ac:dyDescent="0.2">
      <c r="B44" s="26" t="s">
        <v>38</v>
      </c>
      <c r="C44" s="27">
        <v>3806</v>
      </c>
      <c r="D44" s="27">
        <v>3035</v>
      </c>
      <c r="E44" s="28">
        <v>79.742511823436672</v>
      </c>
    </row>
    <row r="45" spans="2:5" s="4" customFormat="1" ht="15.75" customHeight="1" x14ac:dyDescent="0.2">
      <c r="B45" s="26" t="s">
        <v>39</v>
      </c>
      <c r="C45" s="27">
        <v>368</v>
      </c>
      <c r="D45" s="27">
        <v>12</v>
      </c>
      <c r="E45" s="28">
        <v>3.2608695652173911</v>
      </c>
    </row>
    <row r="46" spans="2:5" s="4" customFormat="1" ht="15.75" customHeight="1" x14ac:dyDescent="0.2">
      <c r="B46" s="26" t="s">
        <v>40</v>
      </c>
      <c r="C46" s="27">
        <v>19109</v>
      </c>
      <c r="D46" s="27">
        <v>5495</v>
      </c>
      <c r="E46" s="28">
        <v>28.756083520854048</v>
      </c>
    </row>
    <row r="47" spans="2:5" s="4" customFormat="1" ht="15.75" customHeight="1" x14ac:dyDescent="0.2">
      <c r="B47" s="26" t="s">
        <v>41</v>
      </c>
      <c r="C47" s="27">
        <v>2374</v>
      </c>
      <c r="D47" s="27">
        <v>2374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2374</v>
      </c>
      <c r="D48" s="31">
        <v>2374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25</v>
      </c>
      <c r="D51" s="27">
        <v>16</v>
      </c>
      <c r="E51" s="28">
        <v>64</v>
      </c>
    </row>
    <row r="52" spans="2:5" s="4" customFormat="1" ht="15.75" customHeight="1" x14ac:dyDescent="0.2">
      <c r="B52" s="26" t="s">
        <v>46</v>
      </c>
      <c r="C52" s="27">
        <v>25</v>
      </c>
      <c r="D52" s="27">
        <v>16</v>
      </c>
      <c r="E52" s="28">
        <v>64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5337</v>
      </c>
      <c r="D61" s="27">
        <v>559</v>
      </c>
      <c r="E61" s="28">
        <v>10.474049091249766</v>
      </c>
    </row>
    <row r="62" spans="2:5" s="4" customFormat="1" ht="15.75" customHeight="1" x14ac:dyDescent="0.2">
      <c r="B62" s="26" t="s">
        <v>56</v>
      </c>
      <c r="C62" s="27">
        <v>1388</v>
      </c>
      <c r="D62" s="27">
        <v>403</v>
      </c>
      <c r="E62" s="28">
        <v>29.034582132564839</v>
      </c>
    </row>
    <row r="63" spans="2:5" s="8" customFormat="1" ht="15.75" customHeight="1" x14ac:dyDescent="0.2">
      <c r="B63" s="30" t="s">
        <v>57</v>
      </c>
      <c r="C63" s="31">
        <v>267</v>
      </c>
      <c r="D63" s="31">
        <v>267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1066</v>
      </c>
      <c r="D64" s="31">
        <v>81</v>
      </c>
      <c r="E64" s="33">
        <v>7.5984990619136967</v>
      </c>
    </row>
    <row r="65" spans="2:5" s="8" customFormat="1" ht="15.75" customHeight="1" x14ac:dyDescent="0.2">
      <c r="B65" s="30" t="s">
        <v>59</v>
      </c>
      <c r="C65" s="31">
        <v>55</v>
      </c>
      <c r="D65" s="31">
        <v>55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3949</v>
      </c>
      <c r="D66" s="27">
        <v>156</v>
      </c>
      <c r="E66" s="28">
        <v>3.9503671815649533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3915</v>
      </c>
      <c r="D68" s="31">
        <v>130</v>
      </c>
      <c r="E68" s="33">
        <v>3.3205619412515963</v>
      </c>
    </row>
    <row r="69" spans="2:5" s="8" customFormat="1" ht="15.75" customHeight="1" x14ac:dyDescent="0.2">
      <c r="B69" s="30" t="s">
        <v>63</v>
      </c>
      <c r="C69" s="31">
        <v>34</v>
      </c>
      <c r="D69" s="31">
        <v>26</v>
      </c>
      <c r="E69" s="33">
        <v>76.470588235294116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10253</v>
      </c>
      <c r="D71" s="27">
        <v>1638</v>
      </c>
      <c r="E71" s="28">
        <v>15.975811957475861</v>
      </c>
    </row>
    <row r="72" spans="2:5" s="8" customFormat="1" ht="15.75" customHeight="1" x14ac:dyDescent="0.2">
      <c r="B72" s="34" t="s">
        <v>66</v>
      </c>
      <c r="C72" s="35">
        <v>125</v>
      </c>
      <c r="D72" s="35">
        <v>81</v>
      </c>
      <c r="E72" s="33">
        <v>64.8</v>
      </c>
    </row>
    <row r="73" spans="2:5" s="8" customFormat="1" ht="15.75" customHeight="1" x14ac:dyDescent="0.2">
      <c r="B73" s="34" t="s">
        <v>67</v>
      </c>
      <c r="C73" s="35">
        <v>1113</v>
      </c>
      <c r="D73" s="35">
        <v>72</v>
      </c>
      <c r="E73" s="33">
        <v>6.4690026954177897</v>
      </c>
    </row>
    <row r="74" spans="2:5" s="8" customFormat="1" ht="15.75" customHeight="1" x14ac:dyDescent="0.2">
      <c r="B74" s="34" t="s">
        <v>68</v>
      </c>
      <c r="C74" s="35">
        <v>1892</v>
      </c>
      <c r="D74" s="35">
        <v>349</v>
      </c>
      <c r="E74" s="33">
        <v>18.446088794926006</v>
      </c>
    </row>
    <row r="75" spans="2:5" s="8" customFormat="1" ht="15.75" customHeight="1" x14ac:dyDescent="0.2">
      <c r="B75" s="34" t="s">
        <v>69</v>
      </c>
      <c r="C75" s="35">
        <v>5104</v>
      </c>
      <c r="D75" s="35">
        <v>178</v>
      </c>
      <c r="E75" s="33">
        <v>3.4874608150470223</v>
      </c>
    </row>
    <row r="76" spans="2:5" s="8" customFormat="1" ht="15.75" customHeight="1" x14ac:dyDescent="0.2">
      <c r="B76" s="34" t="s">
        <v>70</v>
      </c>
      <c r="C76" s="35">
        <v>966</v>
      </c>
      <c r="D76" s="35">
        <v>812</v>
      </c>
      <c r="E76" s="33">
        <v>84.05797101449275</v>
      </c>
    </row>
    <row r="77" spans="2:5" s="8" customFormat="1" ht="15.75" customHeight="1" x14ac:dyDescent="0.2">
      <c r="B77" s="34" t="s">
        <v>71</v>
      </c>
      <c r="C77" s="35">
        <v>1053</v>
      </c>
      <c r="D77" s="35">
        <v>146</v>
      </c>
      <c r="E77" s="33">
        <v>13.865147198480532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1120</v>
      </c>
      <c r="D87" s="27">
        <v>908</v>
      </c>
      <c r="E87" s="28">
        <v>81.071428571428569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64</v>
      </c>
      <c r="D90" s="31">
        <v>64</v>
      </c>
      <c r="E90" s="33">
        <v>100</v>
      </c>
    </row>
    <row r="91" spans="2:5" ht="15.75" customHeight="1" x14ac:dyDescent="0.2">
      <c r="B91" s="30" t="s">
        <v>85</v>
      </c>
      <c r="C91" s="31">
        <v>550</v>
      </c>
      <c r="D91" s="31">
        <v>545</v>
      </c>
      <c r="E91" s="33">
        <v>99.090909090909093</v>
      </c>
    </row>
    <row r="92" spans="2:5" ht="15.75" customHeight="1" x14ac:dyDescent="0.2">
      <c r="B92" s="30" t="s">
        <v>86</v>
      </c>
      <c r="C92" s="31">
        <v>51</v>
      </c>
      <c r="D92" s="31">
        <v>51</v>
      </c>
      <c r="E92" s="33">
        <v>100</v>
      </c>
    </row>
    <row r="93" spans="2:5" ht="15.75" customHeight="1" x14ac:dyDescent="0.2">
      <c r="B93" s="30" t="s">
        <v>87</v>
      </c>
      <c r="C93" s="31">
        <v>51</v>
      </c>
      <c r="D93" s="31">
        <v>51</v>
      </c>
      <c r="E93" s="33">
        <v>100</v>
      </c>
    </row>
    <row r="94" spans="2:5" ht="15.75" customHeight="1" x14ac:dyDescent="0.2">
      <c r="B94" s="30" t="s">
        <v>88</v>
      </c>
      <c r="C94" s="31">
        <v>404</v>
      </c>
      <c r="D94" s="31">
        <v>197</v>
      </c>
      <c r="E94" s="33">
        <v>48.762376237623762</v>
      </c>
    </row>
    <row r="95" spans="2:5" s="5" customFormat="1" ht="15.75" customHeight="1" x14ac:dyDescent="0.2">
      <c r="B95" s="26" t="s">
        <v>89</v>
      </c>
      <c r="C95" s="27">
        <v>281</v>
      </c>
      <c r="D95" s="27">
        <v>280</v>
      </c>
      <c r="E95" s="37">
        <v>99.644128113879006</v>
      </c>
    </row>
    <row r="96" spans="2:5" s="5" customFormat="1" ht="15.75" customHeight="1" x14ac:dyDescent="0.2">
      <c r="B96" s="26" t="s">
        <v>90</v>
      </c>
      <c r="C96" s="27">
        <v>255</v>
      </c>
      <c r="D96" s="27">
        <v>254</v>
      </c>
      <c r="E96" s="37">
        <v>99.607843137254903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248</v>
      </c>
      <c r="D100" s="31">
        <v>247</v>
      </c>
      <c r="E100" s="38">
        <v>99.596774193548384</v>
      </c>
    </row>
    <row r="101" spans="2:5" ht="15.75" customHeight="1" x14ac:dyDescent="0.2">
      <c r="B101" s="30" t="s">
        <v>95</v>
      </c>
      <c r="C101" s="31">
        <v>7</v>
      </c>
      <c r="D101" s="31">
        <v>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26</v>
      </c>
      <c r="D102" s="27">
        <v>26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3FD1BC2-7719-4F09-A868-539B797EE1B3}"/>
    <hyperlink ref="D4" location="Şubat!A1" display="Şubat" xr:uid="{B45BC90A-114E-4C59-88DE-7CD418927ECA}"/>
    <hyperlink ref="E4" location="Mart!A1" display="Mart" xr:uid="{3C9D0C05-9436-4716-8077-3DDE6E3C1E22}"/>
    <hyperlink ref="C5" location="Nisan!A1" display="Nisan" xr:uid="{AF6C7FCA-96A0-44AB-9D1D-197DF74FDA59}"/>
    <hyperlink ref="D5" location="Mayıs!A1" display="Mayıs" xr:uid="{F4104F54-7464-4A9E-A2ED-7E5113131D9F}"/>
    <hyperlink ref="E5" location="Haziran!A1" display="Haziran" xr:uid="{2181C3D5-4F1D-4BAF-9201-B89CD768791D}"/>
    <hyperlink ref="C6" location="Temmuz!A1" display="Temmuz" xr:uid="{53313931-24C9-4570-99E7-D77809FEBF5A}"/>
    <hyperlink ref="D6" location="Ağustos!A1" display="Ağustos" xr:uid="{164D05E5-3D56-4D0C-92DF-3A13E7A58F69}"/>
    <hyperlink ref="E6" location="Eylül!A1" display="Eylül" xr:uid="{5DA1180F-88C4-4E97-855D-E4B336D49641}"/>
    <hyperlink ref="C7" location="Ekim!A1" display="Ekim" xr:uid="{DFF5650A-5E85-42CE-BF39-92A68D62632F}"/>
    <hyperlink ref="D7" location="Kasım!A1" display="Kasım" xr:uid="{3193C80F-D4DB-41C4-95E3-EC20869230DB}"/>
    <hyperlink ref="E7" location="Aralık!A1" display="Aralık" xr:uid="{C5BB5838-3F45-4E09-A152-60C1EF9F333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EAC9-437D-4CD7-81FC-D03446C2C41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82657</v>
      </c>
      <c r="D10" s="41">
        <v>30530</v>
      </c>
      <c r="E10" s="42">
        <v>36.935770715123944</v>
      </c>
    </row>
    <row r="11" spans="2:5" s="11" customFormat="1" ht="15.75" customHeight="1" x14ac:dyDescent="0.25">
      <c r="B11" s="40" t="s">
        <v>5</v>
      </c>
      <c r="C11" s="43">
        <v>66543</v>
      </c>
      <c r="D11" s="43">
        <v>27784</v>
      </c>
      <c r="E11" s="44">
        <v>41.753452654674419</v>
      </c>
    </row>
    <row r="12" spans="2:5" s="11" customFormat="1" ht="15.9" customHeight="1" x14ac:dyDescent="0.25">
      <c r="B12" s="40" t="s">
        <v>109</v>
      </c>
      <c r="C12" s="43">
        <v>30532</v>
      </c>
      <c r="D12" s="43">
        <v>14256</v>
      </c>
      <c r="E12" s="44">
        <v>46.691995283636842</v>
      </c>
    </row>
    <row r="13" spans="2:5" s="11" customFormat="1" ht="15.9" customHeight="1" x14ac:dyDescent="0.25">
      <c r="B13" s="40" t="s">
        <v>110</v>
      </c>
      <c r="C13" s="43">
        <v>25876</v>
      </c>
      <c r="D13" s="43">
        <v>11228</v>
      </c>
      <c r="E13" s="44">
        <v>43.391559746483225</v>
      </c>
    </row>
    <row r="14" spans="2:5" s="12" customFormat="1" ht="15.9" customHeight="1" x14ac:dyDescent="0.2">
      <c r="B14" s="45" t="s">
        <v>8</v>
      </c>
      <c r="C14" s="46">
        <v>1822</v>
      </c>
      <c r="D14" s="46">
        <v>49</v>
      </c>
      <c r="E14" s="47">
        <v>2.689352360043908</v>
      </c>
    </row>
    <row r="15" spans="2:5" s="12" customFormat="1" ht="15.9" customHeight="1" x14ac:dyDescent="0.2">
      <c r="B15" s="45" t="s">
        <v>9</v>
      </c>
      <c r="C15" s="46">
        <v>1542</v>
      </c>
      <c r="D15" s="46">
        <v>440</v>
      </c>
      <c r="E15" s="47">
        <v>28.534370946822307</v>
      </c>
    </row>
    <row r="16" spans="2:5" s="12" customFormat="1" ht="15.9" customHeight="1" x14ac:dyDescent="0.2">
      <c r="B16" s="45" t="s">
        <v>10</v>
      </c>
      <c r="C16" s="46">
        <v>18271</v>
      </c>
      <c r="D16" s="46">
        <v>8938</v>
      </c>
      <c r="E16" s="47">
        <v>48.919052049696241</v>
      </c>
    </row>
    <row r="17" spans="2:5" s="12" customFormat="1" ht="15.9" customHeight="1" x14ac:dyDescent="0.2">
      <c r="B17" s="45" t="s">
        <v>11</v>
      </c>
      <c r="C17" s="46">
        <v>4241</v>
      </c>
      <c r="D17" s="46">
        <v>1801</v>
      </c>
      <c r="E17" s="47">
        <v>42.466399434095727</v>
      </c>
    </row>
    <row r="18" spans="2:5" s="11" customFormat="1" ht="15.9" customHeight="1" x14ac:dyDescent="0.25">
      <c r="B18" s="40" t="s">
        <v>111</v>
      </c>
      <c r="C18" s="43">
        <v>4656</v>
      </c>
      <c r="D18" s="43">
        <v>3028</v>
      </c>
      <c r="E18" s="44">
        <v>65.034364261168392</v>
      </c>
    </row>
    <row r="19" spans="2:5" s="12" customFormat="1" ht="15.9" customHeight="1" x14ac:dyDescent="0.2">
      <c r="B19" s="45" t="s">
        <v>13</v>
      </c>
      <c r="C19" s="46">
        <v>623</v>
      </c>
      <c r="D19" s="46">
        <v>39</v>
      </c>
      <c r="E19" s="47">
        <v>6.2600321027287329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4033</v>
      </c>
      <c r="D21" s="46">
        <v>2989</v>
      </c>
      <c r="E21" s="47">
        <v>74.113563104388788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17737</v>
      </c>
      <c r="D23" s="49">
        <v>6029</v>
      </c>
      <c r="E23" s="42">
        <v>33.991092067429669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37</v>
      </c>
      <c r="D25" s="48">
        <v>3</v>
      </c>
      <c r="E25" s="42">
        <v>8.1081081081081088</v>
      </c>
    </row>
    <row r="26" spans="2:5" s="10" customFormat="1" ht="15.9" customHeight="1" x14ac:dyDescent="0.25">
      <c r="B26" s="40" t="s">
        <v>116</v>
      </c>
      <c r="C26" s="48">
        <v>1052</v>
      </c>
      <c r="D26" s="48">
        <v>871</v>
      </c>
      <c r="E26" s="42"/>
    </row>
    <row r="27" spans="2:5" s="13" customFormat="1" ht="15.9" customHeight="1" x14ac:dyDescent="0.2">
      <c r="B27" s="45" t="s">
        <v>185</v>
      </c>
      <c r="C27" s="46">
        <v>1052</v>
      </c>
      <c r="D27" s="46">
        <v>871</v>
      </c>
      <c r="E27" s="50">
        <v>82.794676806083643</v>
      </c>
    </row>
    <row r="28" spans="2:5" s="10" customFormat="1" ht="15.9" customHeight="1" x14ac:dyDescent="0.25">
      <c r="B28" s="40" t="s">
        <v>118</v>
      </c>
      <c r="C28" s="48">
        <v>16648</v>
      </c>
      <c r="D28" s="48">
        <v>5155</v>
      </c>
      <c r="E28" s="42"/>
    </row>
    <row r="29" spans="2:5" s="13" customFormat="1" ht="15.9" customHeight="1" x14ac:dyDescent="0.2">
      <c r="B29" s="45" t="s">
        <v>186</v>
      </c>
      <c r="C29" s="46">
        <v>16648</v>
      </c>
      <c r="D29" s="46">
        <v>5155</v>
      </c>
      <c r="E29" s="50">
        <v>30.964680442095144</v>
      </c>
    </row>
    <row r="30" spans="2:5" s="10" customFormat="1" ht="15.9" customHeight="1" x14ac:dyDescent="0.25">
      <c r="B30" s="40" t="s">
        <v>119</v>
      </c>
      <c r="C30" s="48">
        <v>11179</v>
      </c>
      <c r="D30" s="48">
        <v>3827</v>
      </c>
      <c r="E30" s="42">
        <v>34.233831290813136</v>
      </c>
    </row>
    <row r="31" spans="2:5" s="10" customFormat="1" ht="15.9" customHeight="1" x14ac:dyDescent="0.25">
      <c r="B31" s="40" t="s">
        <v>120</v>
      </c>
      <c r="C31" s="49">
        <v>9821</v>
      </c>
      <c r="D31" s="49">
        <v>2676</v>
      </c>
      <c r="E31" s="42">
        <v>27.247734446594034</v>
      </c>
    </row>
    <row r="32" spans="2:5" s="10" customFormat="1" ht="15.9" customHeight="1" x14ac:dyDescent="0.25">
      <c r="B32" s="40" t="s">
        <v>121</v>
      </c>
      <c r="C32" s="48">
        <v>1151</v>
      </c>
      <c r="D32" s="48">
        <v>1148</v>
      </c>
      <c r="E32" s="42">
        <v>99.739357080799309</v>
      </c>
    </row>
    <row r="33" spans="2:5" s="12" customFormat="1" ht="15.9" customHeight="1" x14ac:dyDescent="0.2">
      <c r="B33" s="45" t="s">
        <v>122</v>
      </c>
      <c r="C33" s="51" t="s">
        <v>187</v>
      </c>
      <c r="D33" s="51" t="s">
        <v>187</v>
      </c>
      <c r="E33" s="47"/>
    </row>
    <row r="34" spans="2:5" s="12" customFormat="1" ht="15.9" customHeight="1" x14ac:dyDescent="0.2">
      <c r="B34" s="45" t="s">
        <v>123</v>
      </c>
      <c r="C34" s="46">
        <v>1087</v>
      </c>
      <c r="D34" s="46">
        <v>1084</v>
      </c>
      <c r="E34" s="47">
        <v>99.72401103955842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>
        <v>64</v>
      </c>
      <c r="D37" s="46">
        <v>64</v>
      </c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0</v>
      </c>
      <c r="D40" s="48">
        <v>0</v>
      </c>
      <c r="E40" s="42"/>
    </row>
    <row r="41" spans="2:5" s="10" customFormat="1" ht="15.9" customHeight="1" x14ac:dyDescent="0.25">
      <c r="B41" s="40" t="s">
        <v>130</v>
      </c>
      <c r="C41" s="48">
        <v>207</v>
      </c>
      <c r="D41" s="48">
        <v>3</v>
      </c>
      <c r="E41" s="42">
        <v>1.4492753623188406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4488</v>
      </c>
      <c r="D47" s="48">
        <v>1856</v>
      </c>
      <c r="E47" s="42">
        <v>41.354723707664888</v>
      </c>
    </row>
    <row r="48" spans="2:5" s="10" customFormat="1" ht="15.9" customHeight="1" x14ac:dyDescent="0.25">
      <c r="B48" s="40" t="s">
        <v>137</v>
      </c>
      <c r="C48" s="48">
        <v>4325</v>
      </c>
      <c r="D48" s="48">
        <v>1854</v>
      </c>
      <c r="E48" s="42">
        <v>42.867052023121389</v>
      </c>
    </row>
    <row r="49" spans="2:5" s="10" customFormat="1" ht="15.9" customHeight="1" x14ac:dyDescent="0.25">
      <c r="B49" s="40" t="s">
        <v>138</v>
      </c>
      <c r="C49" s="48">
        <v>163</v>
      </c>
      <c r="D49" s="48">
        <v>2</v>
      </c>
      <c r="E49" s="42">
        <v>1.2269938650306749</v>
      </c>
    </row>
    <row r="50" spans="2:5" s="10" customFormat="1" ht="15.9" customHeight="1" x14ac:dyDescent="0.25">
      <c r="B50" s="40" t="s">
        <v>139</v>
      </c>
      <c r="C50" s="49">
        <v>2607</v>
      </c>
      <c r="D50" s="49">
        <v>1816</v>
      </c>
      <c r="E50" s="42">
        <v>69.65861143076333</v>
      </c>
    </row>
    <row r="51" spans="2:5" s="10" customFormat="1" ht="15.9" customHeight="1" x14ac:dyDescent="0.25">
      <c r="B51" s="40" t="s">
        <v>140</v>
      </c>
      <c r="C51" s="48">
        <v>2607</v>
      </c>
      <c r="D51" s="48">
        <v>1816</v>
      </c>
      <c r="E51" s="42">
        <v>69.65861143076333</v>
      </c>
    </row>
    <row r="52" spans="2:5" s="10" customFormat="1" ht="15.9" customHeight="1" x14ac:dyDescent="0.25">
      <c r="B52" s="40" t="s">
        <v>40</v>
      </c>
      <c r="C52" s="48">
        <v>15937</v>
      </c>
      <c r="D52" s="48">
        <v>2570</v>
      </c>
      <c r="E52" s="42">
        <v>16.125996109681871</v>
      </c>
    </row>
    <row r="53" spans="2:5" s="10" customFormat="1" ht="15.9" customHeight="1" x14ac:dyDescent="0.25">
      <c r="B53" s="40" t="s">
        <v>141</v>
      </c>
      <c r="C53" s="48">
        <v>716</v>
      </c>
      <c r="D53" s="48">
        <v>716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716</v>
      </c>
      <c r="D55" s="48">
        <v>716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12</v>
      </c>
      <c r="D59" s="48">
        <v>4</v>
      </c>
      <c r="E59" s="42">
        <v>33.333333333333329</v>
      </c>
    </row>
    <row r="60" spans="2:5" s="10" customFormat="1" ht="15.9" customHeight="1" x14ac:dyDescent="0.25">
      <c r="B60" s="40" t="s">
        <v>148</v>
      </c>
      <c r="C60" s="48">
        <v>12</v>
      </c>
      <c r="D60" s="48">
        <v>4</v>
      </c>
      <c r="E60" s="42">
        <v>33.333333333333329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5145</v>
      </c>
      <c r="D63" s="48">
        <v>338</v>
      </c>
      <c r="E63" s="42">
        <v>6.5694849368318753</v>
      </c>
    </row>
    <row r="64" spans="2:5" s="10" customFormat="1" ht="15.9" customHeight="1" x14ac:dyDescent="0.25">
      <c r="B64" s="40" t="s">
        <v>152</v>
      </c>
      <c r="C64" s="48">
        <v>1254</v>
      </c>
      <c r="D64" s="48">
        <v>267</v>
      </c>
      <c r="E64" s="42">
        <v>21.291866028708135</v>
      </c>
    </row>
    <row r="65" spans="2:5" s="10" customFormat="1" ht="15.9" customHeight="1" x14ac:dyDescent="0.25">
      <c r="B65" s="40" t="s">
        <v>153</v>
      </c>
      <c r="C65" s="48">
        <v>3891</v>
      </c>
      <c r="D65" s="48">
        <v>71</v>
      </c>
      <c r="E65" s="42">
        <v>1.8247237214083782</v>
      </c>
    </row>
    <row r="66" spans="2:5" s="10" customFormat="1" ht="15.9" customHeight="1" x14ac:dyDescent="0.25">
      <c r="B66" s="40" t="s">
        <v>154</v>
      </c>
      <c r="C66" s="48" t="s">
        <v>187</v>
      </c>
      <c r="D66" s="48" t="s">
        <v>187</v>
      </c>
      <c r="E66" s="42"/>
    </row>
    <row r="67" spans="2:5" s="10" customFormat="1" ht="15.9" customHeight="1" x14ac:dyDescent="0.25">
      <c r="B67" s="40" t="s">
        <v>155</v>
      </c>
      <c r="C67" s="49">
        <v>9322</v>
      </c>
      <c r="D67" s="49">
        <v>998</v>
      </c>
      <c r="E67" s="42">
        <v>10.705857112207681</v>
      </c>
    </row>
    <row r="68" spans="2:5" s="10" customFormat="1" ht="15.9" customHeight="1" x14ac:dyDescent="0.25">
      <c r="B68" s="40" t="s">
        <v>156</v>
      </c>
      <c r="C68" s="48">
        <v>9322</v>
      </c>
      <c r="D68" s="48">
        <v>998</v>
      </c>
      <c r="E68" s="42">
        <v>10.705857112207681</v>
      </c>
    </row>
    <row r="69" spans="2:5" s="10" customFormat="1" ht="15.9" customHeight="1" x14ac:dyDescent="0.25">
      <c r="B69" s="40" t="s">
        <v>157</v>
      </c>
      <c r="C69" s="48">
        <v>370</v>
      </c>
      <c r="D69" s="48">
        <v>158</v>
      </c>
      <c r="E69" s="42">
        <v>42.702702702702702</v>
      </c>
    </row>
    <row r="70" spans="2:5" s="4" customFormat="1" ht="15.9" customHeight="1" x14ac:dyDescent="0.2">
      <c r="B70" s="40" t="s">
        <v>158</v>
      </c>
      <c r="C70" s="48">
        <v>125</v>
      </c>
      <c r="D70" s="48">
        <v>124</v>
      </c>
      <c r="E70" s="42">
        <v>99.2</v>
      </c>
    </row>
    <row r="71" spans="2:5" s="10" customFormat="1" ht="15.9" customHeight="1" x14ac:dyDescent="0.25">
      <c r="B71" s="40" t="s">
        <v>159</v>
      </c>
      <c r="C71" s="48">
        <v>214</v>
      </c>
      <c r="D71" s="48">
        <v>3</v>
      </c>
      <c r="E71" s="42">
        <v>1.4018691588785046</v>
      </c>
    </row>
    <row r="72" spans="2:5" s="10" customFormat="1" ht="15.9" customHeight="1" x14ac:dyDescent="0.25">
      <c r="B72" s="40" t="s">
        <v>160</v>
      </c>
      <c r="C72" s="49">
        <v>31</v>
      </c>
      <c r="D72" s="49">
        <v>31</v>
      </c>
      <c r="E72" s="42">
        <v>100</v>
      </c>
    </row>
    <row r="73" spans="2:5" s="10" customFormat="1" ht="15.9" customHeight="1" x14ac:dyDescent="0.25">
      <c r="B73" s="40" t="s">
        <v>161</v>
      </c>
      <c r="C73" s="48" t="s">
        <v>187</v>
      </c>
      <c r="D73" s="48" t="s">
        <v>187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 t="s">
        <v>187</v>
      </c>
      <c r="D78" s="46" t="s">
        <v>187</v>
      </c>
      <c r="E78" s="50"/>
    </row>
    <row r="79" spans="2:5" s="11" customFormat="1" ht="15.75" customHeight="1" x14ac:dyDescent="0.25">
      <c r="B79" s="40" t="s">
        <v>166</v>
      </c>
      <c r="C79" s="53">
        <v>372</v>
      </c>
      <c r="D79" s="53">
        <v>356</v>
      </c>
      <c r="E79" s="44">
        <v>95.6989247311828</v>
      </c>
    </row>
    <row r="80" spans="2:5" s="11" customFormat="1" ht="15.75" customHeight="1" x14ac:dyDescent="0.25">
      <c r="B80" s="40" t="s">
        <v>89</v>
      </c>
      <c r="C80" s="53">
        <v>177</v>
      </c>
      <c r="D80" s="53">
        <v>176</v>
      </c>
      <c r="E80" s="44">
        <v>99.435028248587571</v>
      </c>
    </row>
    <row r="81" spans="2:5" s="11" customFormat="1" ht="15.75" customHeight="1" x14ac:dyDescent="0.25">
      <c r="B81" s="40" t="s">
        <v>168</v>
      </c>
      <c r="C81" s="53">
        <v>23</v>
      </c>
      <c r="D81" s="53">
        <v>23</v>
      </c>
      <c r="E81" s="44">
        <v>100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23</v>
      </c>
      <c r="D83" s="53">
        <v>23</v>
      </c>
      <c r="E83" s="44">
        <v>100</v>
      </c>
    </row>
    <row r="84" spans="2:5" s="11" customFormat="1" ht="15.75" customHeight="1" x14ac:dyDescent="0.25">
      <c r="B84" s="40" t="s">
        <v>171</v>
      </c>
      <c r="C84" s="53">
        <v>3</v>
      </c>
      <c r="D84" s="53">
        <v>3</v>
      </c>
      <c r="E84" s="44"/>
    </row>
    <row r="85" spans="2:5" s="11" customFormat="1" ht="15.75" customHeight="1" x14ac:dyDescent="0.25">
      <c r="B85" s="40" t="s">
        <v>172</v>
      </c>
      <c r="C85" s="53">
        <v>3</v>
      </c>
      <c r="D85" s="53">
        <v>3</v>
      </c>
      <c r="E85" s="44"/>
    </row>
    <row r="86" spans="2:5" s="11" customFormat="1" ht="15.75" customHeight="1" x14ac:dyDescent="0.25">
      <c r="B86" s="40" t="s">
        <v>173</v>
      </c>
      <c r="C86" s="53">
        <v>151</v>
      </c>
      <c r="D86" s="53">
        <v>150</v>
      </c>
      <c r="E86" s="44">
        <v>99.337748344370851</v>
      </c>
    </row>
    <row r="87" spans="2:5" s="11" customFormat="1" ht="15.75" customHeight="1" x14ac:dyDescent="0.25">
      <c r="B87" s="40" t="s">
        <v>174</v>
      </c>
      <c r="C87" s="53">
        <v>151</v>
      </c>
      <c r="D87" s="53">
        <v>150</v>
      </c>
      <c r="E87" s="44">
        <v>99.337748344370851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187</v>
      </c>
      <c r="D97" s="53" t="s">
        <v>187</v>
      </c>
      <c r="E97" s="44"/>
    </row>
  </sheetData>
  <phoneticPr fontId="0" type="noConversion"/>
  <hyperlinks>
    <hyperlink ref="C4" location="Ocak!A1" display="Ocak" xr:uid="{55AE1CF3-61C2-4298-8545-F247AAD068CC}"/>
    <hyperlink ref="D4" location="Şubat!A1" display="Şubat" xr:uid="{51AE1650-63C0-43E0-A374-25E51DF8C3CB}"/>
    <hyperlink ref="E4" location="Mart!A1" display="Mart" xr:uid="{B4EABB14-2715-4D13-B9DD-E8C1EDEE94C1}"/>
    <hyperlink ref="C5" location="Nisan!A1" display="Nisan" xr:uid="{17A95B0B-024E-409B-B010-54462F56DFEB}"/>
    <hyperlink ref="D5" location="Mayıs!A1" display="Mayıs" xr:uid="{EE005EF1-5DDA-4A00-83FC-9A1CC8FEA055}"/>
    <hyperlink ref="E5" location="Haziran!A1" display="Haziran" xr:uid="{3C24E367-0A23-481B-BB51-0308C70E8D83}"/>
    <hyperlink ref="C6" location="Temmuz!A1" display="Temmuz" xr:uid="{E1B93FBC-1BDD-4B44-8C6A-9FAA32212DCD}"/>
    <hyperlink ref="D6" location="Ağustos!A1" display="Ağustos" xr:uid="{09CB4D45-1B4B-4394-99C0-599D2BD8BEBA}"/>
    <hyperlink ref="E6" location="Eylül!A1" display="Eylül" xr:uid="{6686A584-2595-492E-B6E9-8C492ED405B2}"/>
    <hyperlink ref="C7" location="Ekim!A1" display="Ekim" xr:uid="{F2FF63F2-A5B1-40E7-99D2-BE0E0D8A6D75}"/>
    <hyperlink ref="D7" location="Kasım!A1" display="Kasım" xr:uid="{66D1C5DD-43AC-481D-BAD2-8F8B17C3ED3C}"/>
    <hyperlink ref="E7" location="Aralık!A1" display="Aralık" xr:uid="{24898601-87AE-4E13-93A5-395AC383855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30F7-21E2-40B6-B094-55C4B0AAAB8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f>+C11+C51+C80+C91</f>
        <v>67108</v>
      </c>
      <c r="D10" s="41">
        <f>+D11+D51+D80+D91</f>
        <v>15891</v>
      </c>
      <c r="E10" s="42">
        <f t="shared" ref="E10:E19" si="0">+D10/C10*100</f>
        <v>23.679740120402933</v>
      </c>
    </row>
    <row r="11" spans="2:5" s="11" customFormat="1" ht="15.75" customHeight="1" x14ac:dyDescent="0.25">
      <c r="B11" s="40" t="s">
        <v>5</v>
      </c>
      <c r="C11" s="43">
        <f>+C12+C23+C29+C41+C46+C49</f>
        <v>52656</v>
      </c>
      <c r="D11" s="43">
        <f>+D12+D23+D29+D41+D46+D49</f>
        <v>14555</v>
      </c>
      <c r="E11" s="44">
        <f t="shared" si="0"/>
        <v>27.641674263141901</v>
      </c>
    </row>
    <row r="12" spans="2:5" s="11" customFormat="1" ht="15.9" customHeight="1" x14ac:dyDescent="0.25">
      <c r="B12" s="40" t="s">
        <v>109</v>
      </c>
      <c r="C12" s="43">
        <f>+C13+C18+C22</f>
        <v>20038</v>
      </c>
      <c r="D12" s="43">
        <f>+D13+D18+D22</f>
        <v>6275</v>
      </c>
      <c r="E12" s="44">
        <f t="shared" si="0"/>
        <v>31.315500548956983</v>
      </c>
    </row>
    <row r="13" spans="2:5" s="11" customFormat="1" ht="15.9" customHeight="1" x14ac:dyDescent="0.25">
      <c r="B13" s="40" t="s">
        <v>110</v>
      </c>
      <c r="C13" s="43">
        <f>SUM(C14:C17)</f>
        <v>19020</v>
      </c>
      <c r="D13" s="43">
        <f>SUM(D14:D17)</f>
        <v>6249</v>
      </c>
      <c r="E13" s="44">
        <f t="shared" si="0"/>
        <v>32.854889589905362</v>
      </c>
    </row>
    <row r="14" spans="2:5" s="12" customFormat="1" ht="15.9" customHeight="1" x14ac:dyDescent="0.2">
      <c r="B14" s="45" t="s">
        <v>8</v>
      </c>
      <c r="C14" s="46">
        <v>1795</v>
      </c>
      <c r="D14" s="46">
        <v>45</v>
      </c>
      <c r="E14" s="47">
        <f t="shared" si="0"/>
        <v>2.5069637883008355</v>
      </c>
    </row>
    <row r="15" spans="2:5" s="12" customFormat="1" ht="15.9" customHeight="1" x14ac:dyDescent="0.2">
      <c r="B15" s="45" t="s">
        <v>9</v>
      </c>
      <c r="C15" s="46">
        <v>429</v>
      </c>
      <c r="D15" s="46">
        <v>11</v>
      </c>
      <c r="E15" s="47">
        <f t="shared" si="0"/>
        <v>2.5641025641025639</v>
      </c>
    </row>
    <row r="16" spans="2:5" s="12" customFormat="1" ht="15.9" customHeight="1" x14ac:dyDescent="0.2">
      <c r="B16" s="45" t="s">
        <v>10</v>
      </c>
      <c r="C16" s="46">
        <v>15401</v>
      </c>
      <c r="D16" s="46">
        <v>6166</v>
      </c>
      <c r="E16" s="47">
        <f t="shared" si="0"/>
        <v>40.036361275241866</v>
      </c>
    </row>
    <row r="17" spans="2:5" s="12" customFormat="1" ht="15.9" customHeight="1" x14ac:dyDescent="0.2">
      <c r="B17" s="45" t="s">
        <v>11</v>
      </c>
      <c r="C17" s="46">
        <v>1395</v>
      </c>
      <c r="D17" s="46">
        <v>27</v>
      </c>
      <c r="E17" s="47">
        <f t="shared" si="0"/>
        <v>1.935483870967742</v>
      </c>
    </row>
    <row r="18" spans="2:5" s="11" customFormat="1" ht="15.9" customHeight="1" x14ac:dyDescent="0.25">
      <c r="B18" s="40" t="s">
        <v>111</v>
      </c>
      <c r="C18" s="43">
        <f>SUM(C19:C21)</f>
        <v>1018</v>
      </c>
      <c r="D18" s="43">
        <f>SUM(D19:D21)</f>
        <v>26</v>
      </c>
      <c r="E18" s="44">
        <f t="shared" si="0"/>
        <v>2.5540275049115913</v>
      </c>
    </row>
    <row r="19" spans="2:5" s="12" customFormat="1" ht="15.9" customHeight="1" x14ac:dyDescent="0.2">
      <c r="B19" s="45" t="s">
        <v>13</v>
      </c>
      <c r="C19" s="46">
        <v>575</v>
      </c>
      <c r="D19" s="46">
        <v>21</v>
      </c>
      <c r="E19" s="47">
        <f t="shared" si="0"/>
        <v>3.6521739130434785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443</v>
      </c>
      <c r="D21" s="46">
        <v>5</v>
      </c>
      <c r="E21" s="47">
        <f>+D21/C21*100</f>
        <v>1.1286681715575622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f>SUM(C24:C28)</f>
        <v>18092</v>
      </c>
      <c r="D23" s="49">
        <f>SUM(D24:D28)</f>
        <v>4063</v>
      </c>
      <c r="E23" s="42">
        <f>+D23/C23*100</f>
        <v>22.45743975237674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39</v>
      </c>
      <c r="D25" s="48">
        <v>2</v>
      </c>
      <c r="E25" s="42">
        <f>+D25/C25*100</f>
        <v>5.1282051282051277</v>
      </c>
    </row>
    <row r="26" spans="2:5" s="10" customFormat="1" ht="15.9" customHeight="1" x14ac:dyDescent="0.25">
      <c r="B26" s="40" t="s">
        <v>116</v>
      </c>
      <c r="C26" s="48">
        <v>664</v>
      </c>
      <c r="D26" s="48">
        <v>504</v>
      </c>
      <c r="E26" s="42">
        <f>+D26/C26*100</f>
        <v>75.903614457831324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17389</v>
      </c>
      <c r="D28" s="48">
        <v>3557</v>
      </c>
      <c r="E28" s="42">
        <f>+D28/C28*100</f>
        <v>20.455460348496178</v>
      </c>
    </row>
    <row r="29" spans="2:5" s="10" customFormat="1" ht="15.9" customHeight="1" x14ac:dyDescent="0.25">
      <c r="B29" s="40" t="s">
        <v>119</v>
      </c>
      <c r="C29" s="48">
        <f>+C30+C31+C39+C40</f>
        <v>9411</v>
      </c>
      <c r="D29" s="48">
        <f>+D30+D31+D39+D40</f>
        <v>2261</v>
      </c>
      <c r="E29" s="42">
        <f>+D29/C29*100</f>
        <v>24.025077037509298</v>
      </c>
    </row>
    <row r="30" spans="2:5" s="10" customFormat="1" ht="15.9" customHeight="1" x14ac:dyDescent="0.25">
      <c r="B30" s="40" t="s">
        <v>120</v>
      </c>
      <c r="C30" s="49">
        <v>8679</v>
      </c>
      <c r="D30" s="49">
        <v>1735</v>
      </c>
      <c r="E30" s="42">
        <f>+D30/C30*100</f>
        <v>19.990782348196799</v>
      </c>
    </row>
    <row r="31" spans="2:5" s="10" customFormat="1" ht="15.9" customHeight="1" x14ac:dyDescent="0.25">
      <c r="B31" s="40" t="s">
        <v>121</v>
      </c>
      <c r="C31" s="48">
        <f>SUM(C32:C38)</f>
        <v>528</v>
      </c>
      <c r="D31" s="48">
        <f>SUM(D32:D38)</f>
        <v>525</v>
      </c>
      <c r="E31" s="42">
        <f>+D31/C31*100</f>
        <v>99.431818181818173</v>
      </c>
    </row>
    <row r="32" spans="2:5" s="12" customFormat="1" ht="15.9" customHeight="1" x14ac:dyDescent="0.2">
      <c r="B32" s="45" t="s">
        <v>122</v>
      </c>
      <c r="C32" s="55">
        <v>0</v>
      </c>
      <c r="D32" s="55">
        <v>0</v>
      </c>
      <c r="E32" s="47"/>
    </row>
    <row r="33" spans="2:5" s="12" customFormat="1" ht="15.9" customHeight="1" x14ac:dyDescent="0.2">
      <c r="B33" s="45" t="s">
        <v>123</v>
      </c>
      <c r="C33" s="46">
        <v>528</v>
      </c>
      <c r="D33" s="46">
        <v>525</v>
      </c>
      <c r="E33" s="47">
        <f>+D33/C33*100</f>
        <v>99.431818181818173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0</v>
      </c>
      <c r="D39" s="48">
        <v>0</v>
      </c>
      <c r="E39" s="42"/>
    </row>
    <row r="40" spans="2:5" s="10" customFormat="1" ht="15.9" customHeight="1" x14ac:dyDescent="0.25">
      <c r="B40" s="40" t="s">
        <v>130</v>
      </c>
      <c r="C40" s="48">
        <v>204</v>
      </c>
      <c r="D40" s="48">
        <v>1</v>
      </c>
      <c r="E40" s="42">
        <f>+D40/C40*100</f>
        <v>0.49019607843137253</v>
      </c>
    </row>
    <row r="41" spans="2:5" s="10" customFormat="1" ht="15.9" customHeight="1" x14ac:dyDescent="0.25">
      <c r="B41" s="40" t="s">
        <v>131</v>
      </c>
      <c r="C41" s="49">
        <f>SUM(C42:C45)</f>
        <v>0</v>
      </c>
      <c r="D41" s="49">
        <f>SUM(D42:D45)</f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f>SUM(C47:C48)</f>
        <v>3395</v>
      </c>
      <c r="D46" s="48">
        <f>SUM(D47:D48)</f>
        <v>996</v>
      </c>
      <c r="E46" s="42">
        <f t="shared" ref="E46:E52" si="1">+D46/C46*100</f>
        <v>29.337260677466865</v>
      </c>
    </row>
    <row r="47" spans="2:5" s="10" customFormat="1" ht="15.9" customHeight="1" x14ac:dyDescent="0.25">
      <c r="B47" s="40" t="s">
        <v>137</v>
      </c>
      <c r="C47" s="48">
        <v>3215</v>
      </c>
      <c r="D47" s="48">
        <v>993</v>
      </c>
      <c r="E47" s="42">
        <f t="shared" si="1"/>
        <v>30.886469673405909</v>
      </c>
    </row>
    <row r="48" spans="2:5" s="10" customFormat="1" ht="15.9" customHeight="1" x14ac:dyDescent="0.25">
      <c r="B48" s="40" t="s">
        <v>138</v>
      </c>
      <c r="C48" s="48">
        <v>180</v>
      </c>
      <c r="D48" s="48">
        <v>3</v>
      </c>
      <c r="E48" s="42">
        <f t="shared" si="1"/>
        <v>1.6666666666666667</v>
      </c>
    </row>
    <row r="49" spans="2:5" s="10" customFormat="1" ht="15.9" customHeight="1" x14ac:dyDescent="0.25">
      <c r="B49" s="40" t="s">
        <v>139</v>
      </c>
      <c r="C49" s="49">
        <v>1720</v>
      </c>
      <c r="D49" s="49">
        <v>960</v>
      </c>
      <c r="E49" s="42">
        <f t="shared" si="1"/>
        <v>55.813953488372093</v>
      </c>
    </row>
    <row r="50" spans="2:5" s="10" customFormat="1" ht="15.9" customHeight="1" x14ac:dyDescent="0.25">
      <c r="B50" s="40" t="s">
        <v>140</v>
      </c>
      <c r="C50" s="48">
        <v>1720</v>
      </c>
      <c r="D50" s="48">
        <v>960</v>
      </c>
      <c r="E50" s="42">
        <f t="shared" si="1"/>
        <v>55.813953488372093</v>
      </c>
    </row>
    <row r="51" spans="2:5" s="10" customFormat="1" ht="15.9" customHeight="1" x14ac:dyDescent="0.25">
      <c r="B51" s="40" t="s">
        <v>40</v>
      </c>
      <c r="C51" s="48">
        <f>+C52+C58+C62+C66+C68+C73+C78</f>
        <v>14381</v>
      </c>
      <c r="D51" s="48">
        <f>+D52+D58+D62+D66+D68+D73+D78</f>
        <v>1265</v>
      </c>
      <c r="E51" s="42">
        <f t="shared" si="1"/>
        <v>8.7963284889785136</v>
      </c>
    </row>
    <row r="52" spans="2:5" s="10" customFormat="1" ht="15.9" customHeight="1" x14ac:dyDescent="0.25">
      <c r="B52" s="40" t="s">
        <v>141</v>
      </c>
      <c r="C52" s="48">
        <f>SUM(C53:C57)</f>
        <v>362</v>
      </c>
      <c r="D52" s="48">
        <f>SUM(D53:D57)</f>
        <v>362</v>
      </c>
      <c r="E52" s="42">
        <f t="shared" si="1"/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362</v>
      </c>
      <c r="D54" s="48">
        <v>362</v>
      </c>
      <c r="E54" s="42">
        <f>+D54/C54*100</f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f>SUM(C59:C61)</f>
        <v>10</v>
      </c>
      <c r="D58" s="48">
        <f>SUM(D59:D61)</f>
        <v>1</v>
      </c>
      <c r="E58" s="42">
        <f>+D58/C58*100</f>
        <v>10</v>
      </c>
    </row>
    <row r="59" spans="2:5" s="10" customFormat="1" ht="15.9" customHeight="1" x14ac:dyDescent="0.25">
      <c r="B59" s="40" t="s">
        <v>148</v>
      </c>
      <c r="C59" s="48">
        <v>10</v>
      </c>
      <c r="D59" s="48">
        <v>1</v>
      </c>
      <c r="E59" s="42">
        <f>+D59/C59*100</f>
        <v>10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f>SUM(C63:C65)</f>
        <v>4900</v>
      </c>
      <c r="D62" s="48">
        <f>SUM(D63:D65)</f>
        <v>188</v>
      </c>
      <c r="E62" s="42">
        <f t="shared" ref="E62:E72" si="2">+D62/C62*100</f>
        <v>3.8367346938775513</v>
      </c>
    </row>
    <row r="63" spans="2:5" s="10" customFormat="1" ht="15.9" customHeight="1" x14ac:dyDescent="0.25">
      <c r="B63" s="40" t="s">
        <v>152</v>
      </c>
      <c r="C63" s="48">
        <v>1054</v>
      </c>
      <c r="D63" s="48">
        <v>137</v>
      </c>
      <c r="E63" s="42">
        <f t="shared" si="2"/>
        <v>12.998102466793169</v>
      </c>
    </row>
    <row r="64" spans="2:5" s="10" customFormat="1" ht="15.9" customHeight="1" x14ac:dyDescent="0.25">
      <c r="B64" s="40" t="s">
        <v>153</v>
      </c>
      <c r="C64" s="48">
        <v>3844</v>
      </c>
      <c r="D64" s="48">
        <v>49</v>
      </c>
      <c r="E64" s="42">
        <f t="shared" si="2"/>
        <v>1.2747138397502602</v>
      </c>
    </row>
    <row r="65" spans="2:5" s="10" customFormat="1" ht="15.9" customHeight="1" x14ac:dyDescent="0.25">
      <c r="B65" s="40" t="s">
        <v>154</v>
      </c>
      <c r="C65" s="48">
        <v>2</v>
      </c>
      <c r="D65" s="48">
        <v>2</v>
      </c>
      <c r="E65" s="42">
        <f t="shared" si="2"/>
        <v>100</v>
      </c>
    </row>
    <row r="66" spans="2:5" s="10" customFormat="1" ht="15.9" customHeight="1" x14ac:dyDescent="0.25">
      <c r="B66" s="40" t="s">
        <v>155</v>
      </c>
      <c r="C66" s="49">
        <f>+C67</f>
        <v>8657</v>
      </c>
      <c r="D66" s="49">
        <f>+D67</f>
        <v>475</v>
      </c>
      <c r="E66" s="42">
        <f t="shared" si="2"/>
        <v>5.4868892225944323</v>
      </c>
    </row>
    <row r="67" spans="2:5" s="10" customFormat="1" ht="15.9" customHeight="1" x14ac:dyDescent="0.25">
      <c r="B67" s="40" t="s">
        <v>156</v>
      </c>
      <c r="C67" s="48">
        <v>8657</v>
      </c>
      <c r="D67" s="48">
        <v>475</v>
      </c>
      <c r="E67" s="42">
        <f t="shared" si="2"/>
        <v>5.4868892225944323</v>
      </c>
    </row>
    <row r="68" spans="2:5" s="10" customFormat="1" ht="15.9" customHeight="1" x14ac:dyDescent="0.25">
      <c r="B68" s="40" t="s">
        <v>157</v>
      </c>
      <c r="C68" s="48">
        <f>SUM(C69:C72)</f>
        <v>278</v>
      </c>
      <c r="D68" s="48">
        <f>SUM(D69:D72)</f>
        <v>70</v>
      </c>
      <c r="E68" s="42">
        <f t="shared" si="2"/>
        <v>25.179856115107913</v>
      </c>
    </row>
    <row r="69" spans="2:5" s="4" customFormat="1" ht="15.9" customHeight="1" x14ac:dyDescent="0.2">
      <c r="B69" s="40" t="s">
        <v>158</v>
      </c>
      <c r="C69" s="48">
        <v>53</v>
      </c>
      <c r="D69" s="48">
        <v>53</v>
      </c>
      <c r="E69" s="42">
        <f t="shared" si="2"/>
        <v>100</v>
      </c>
    </row>
    <row r="70" spans="2:5" s="10" customFormat="1" ht="15.9" customHeight="1" x14ac:dyDescent="0.25">
      <c r="B70" s="40" t="s">
        <v>159</v>
      </c>
      <c r="C70" s="48">
        <v>211</v>
      </c>
      <c r="D70" s="48">
        <v>3</v>
      </c>
      <c r="E70" s="42">
        <f t="shared" si="2"/>
        <v>1.4218009478672986</v>
      </c>
    </row>
    <row r="71" spans="2:5" s="10" customFormat="1" ht="15.9" customHeight="1" x14ac:dyDescent="0.25">
      <c r="B71" s="40" t="s">
        <v>160</v>
      </c>
      <c r="C71" s="49">
        <v>13</v>
      </c>
      <c r="D71" s="49">
        <v>13</v>
      </c>
      <c r="E71" s="42">
        <f t="shared" si="2"/>
        <v>100</v>
      </c>
    </row>
    <row r="72" spans="2:5" s="10" customFormat="1" ht="15.9" customHeight="1" x14ac:dyDescent="0.25">
      <c r="B72" s="40" t="s">
        <v>161</v>
      </c>
      <c r="C72" s="48">
        <v>1</v>
      </c>
      <c r="D72" s="48">
        <v>1</v>
      </c>
      <c r="E72" s="42">
        <f t="shared" si="2"/>
        <v>100</v>
      </c>
    </row>
    <row r="73" spans="2:5" s="10" customFormat="1" ht="15.9" customHeight="1" x14ac:dyDescent="0.25">
      <c r="B73" s="40" t="s">
        <v>162</v>
      </c>
      <c r="C73" s="49">
        <f>SUM(C74:C74)</f>
        <v>0</v>
      </c>
      <c r="D73" s="49">
        <f>SUM(D74:D74)</f>
        <v>0</v>
      </c>
      <c r="E73" s="42"/>
    </row>
    <row r="74" spans="2:5" s="10" customFormat="1" ht="15.9" customHeight="1" x14ac:dyDescent="0.25">
      <c r="B74" s="40" t="s">
        <v>163</v>
      </c>
      <c r="C74" s="48">
        <f>SUM(C75:C77)</f>
        <v>0</v>
      </c>
      <c r="D74" s="48">
        <f>SUM(D75:D77)</f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0</v>
      </c>
      <c r="D77" s="48">
        <v>0</v>
      </c>
      <c r="E77" s="50"/>
    </row>
    <row r="78" spans="2:5" s="10" customFormat="1" ht="15.9" customHeight="1" x14ac:dyDescent="0.25">
      <c r="B78" s="40" t="s">
        <v>166</v>
      </c>
      <c r="C78" s="48">
        <f>+C79</f>
        <v>174</v>
      </c>
      <c r="D78" s="48">
        <f>+D79</f>
        <v>169</v>
      </c>
      <c r="E78" s="42">
        <f>+D78/C78*100</f>
        <v>97.126436781609186</v>
      </c>
    </row>
    <row r="79" spans="2:5" s="11" customFormat="1" ht="15.75" customHeight="1" x14ac:dyDescent="0.25">
      <c r="B79" s="40" t="s">
        <v>167</v>
      </c>
      <c r="C79" s="53">
        <v>174</v>
      </c>
      <c r="D79" s="53">
        <v>169</v>
      </c>
      <c r="E79" s="44">
        <f>+D79/C79*100</f>
        <v>97.126436781609186</v>
      </c>
    </row>
    <row r="80" spans="2:5" s="11" customFormat="1" ht="15.75" customHeight="1" x14ac:dyDescent="0.25">
      <c r="B80" s="40" t="s">
        <v>89</v>
      </c>
      <c r="C80" s="53">
        <f>+C81+C84+C86</f>
        <v>71</v>
      </c>
      <c r="D80" s="53">
        <f>+D81+D84+D86</f>
        <v>71</v>
      </c>
      <c r="E80" s="44">
        <f>+D80/C80*100</f>
        <v>100</v>
      </c>
    </row>
    <row r="81" spans="2:5" s="11" customFormat="1" ht="15.75" customHeight="1" x14ac:dyDescent="0.25">
      <c r="B81" s="40" t="s">
        <v>168</v>
      </c>
      <c r="C81" s="53">
        <f>SUM(C82:C83)</f>
        <v>22</v>
      </c>
      <c r="D81" s="53">
        <f>SUM(D82:D83)</f>
        <v>22</v>
      </c>
      <c r="E81" s="44">
        <f>+D81/C81*100</f>
        <v>100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22</v>
      </c>
      <c r="D83" s="53">
        <v>22</v>
      </c>
      <c r="E83" s="44">
        <f>+D83/C83*100</f>
        <v>100</v>
      </c>
    </row>
    <row r="84" spans="2:5" s="11" customFormat="1" ht="15.75" customHeight="1" x14ac:dyDescent="0.25">
      <c r="B84" s="40" t="s">
        <v>171</v>
      </c>
      <c r="C84" s="53">
        <f>+C85</f>
        <v>0</v>
      </c>
      <c r="D84" s="53">
        <f>+D85</f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f>SUM(C87:C88)</f>
        <v>49</v>
      </c>
      <c r="D86" s="53">
        <f>SUM(D87:D88)</f>
        <v>49</v>
      </c>
      <c r="E86" s="44">
        <f>+D86/C86*100</f>
        <v>100</v>
      </c>
    </row>
    <row r="87" spans="2:5" s="11" customFormat="1" ht="15.75" customHeight="1" x14ac:dyDescent="0.25">
      <c r="B87" s="40" t="s">
        <v>174</v>
      </c>
      <c r="C87" s="53">
        <v>49</v>
      </c>
      <c r="D87" s="53">
        <v>49</v>
      </c>
      <c r="E87" s="44">
        <f>+D87/C87*100</f>
        <v>100</v>
      </c>
    </row>
    <row r="88" spans="2:5" s="11" customFormat="1" ht="15.75" customHeight="1" x14ac:dyDescent="0.25">
      <c r="B88" s="40" t="s">
        <v>175</v>
      </c>
      <c r="C88" s="53">
        <f>SUM(C89:C90)</f>
        <v>0</v>
      </c>
      <c r="D88" s="53">
        <f>SUM(D89:D90)</f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f>+C92+C94+C96</f>
        <v>0</v>
      </c>
      <c r="D91" s="53">
        <f>+D92+D94+D96</f>
        <v>0</v>
      </c>
      <c r="E91" s="44"/>
    </row>
    <row r="92" spans="2:5" s="11" customFormat="1" ht="15.75" customHeight="1" x14ac:dyDescent="0.25">
      <c r="B92" s="40" t="s">
        <v>179</v>
      </c>
      <c r="C92" s="53">
        <f>SUM(C93:C93)</f>
        <v>0</v>
      </c>
      <c r="D92" s="53">
        <f>SUM(D93:D93)</f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f>SUM(C95:C95)</f>
        <v>0</v>
      </c>
      <c r="D94" s="53">
        <f>SUM(D95:D95)</f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f>SUM(C97)</f>
        <v>0</v>
      </c>
      <c r="D96" s="53">
        <f>SUM(D97)</f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0" type="noConversion"/>
  <hyperlinks>
    <hyperlink ref="C4" location="Ocak!A1" display="Ocak" xr:uid="{87D8C021-D6C1-4B2A-BC31-7F78595470A5}"/>
    <hyperlink ref="D4" location="Şubat!A1" display="Şubat" xr:uid="{4E20BFBC-63EE-4645-BEA5-822067466CCE}"/>
    <hyperlink ref="E4" location="Mart!A1" display="Mart" xr:uid="{6714F113-8829-4738-B87C-9F076C656363}"/>
    <hyperlink ref="C5" location="Nisan!A1" display="Nisan" xr:uid="{F5FBEB97-9B13-40F1-B4F8-F28169898AFC}"/>
    <hyperlink ref="D5" location="Mayıs!A1" display="Mayıs" xr:uid="{A578E156-AD06-49F4-89C1-EE693A5141A9}"/>
    <hyperlink ref="E5" location="Haziran!A1" display="Haziran" xr:uid="{F59A9367-06FD-4797-A70D-C37AD5490646}"/>
    <hyperlink ref="C6" location="Temmuz!A1" display="Temmuz" xr:uid="{1EFA98F8-DB7C-4D5A-A35B-E14A8D86159C}"/>
    <hyperlink ref="D6" location="Ağustos!A1" display="Ağustos" xr:uid="{FD022EF5-63A7-4AF6-AC5E-480D09CE2E31}"/>
    <hyperlink ref="E6" location="Eylül!A1" display="Eylül" xr:uid="{E7351091-4C37-4071-9D8F-237493D35BD0}"/>
    <hyperlink ref="C7" location="Ekim!A1" display="Ekim" xr:uid="{F5881802-BDA2-415B-BB6C-F63EA2348C6B}"/>
    <hyperlink ref="D7" location="Kasım!A1" display="Kasım" xr:uid="{CBC8028F-DB6F-453C-A915-86C8C241FB2F}"/>
    <hyperlink ref="E7" location="Aralık!A1" display="Aralık" xr:uid="{772030E0-2E83-4990-AA3B-E70B4A3161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DF92-4766-4FD9-967F-39BD5464322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224088</v>
      </c>
      <c r="D10" s="27">
        <v>175950</v>
      </c>
      <c r="E10" s="28">
        <v>78.518260683302984</v>
      </c>
    </row>
    <row r="11" spans="2:7" s="5" customFormat="1" ht="15.75" customHeight="1" x14ac:dyDescent="0.2">
      <c r="B11" s="26" t="s">
        <v>5</v>
      </c>
      <c r="C11" s="27">
        <v>179450</v>
      </c>
      <c r="D11" s="27">
        <v>147512</v>
      </c>
      <c r="E11" s="29">
        <v>82.202284758985783</v>
      </c>
    </row>
    <row r="12" spans="2:7" s="5" customFormat="1" ht="15.75" customHeight="1" x14ac:dyDescent="0.2">
      <c r="B12" s="26" t="s">
        <v>6</v>
      </c>
      <c r="C12" s="27">
        <v>93145</v>
      </c>
      <c r="D12" s="27">
        <v>77309</v>
      </c>
      <c r="E12" s="29">
        <v>82.998550646840954</v>
      </c>
      <c r="G12" s="6"/>
    </row>
    <row r="13" spans="2:7" s="5" customFormat="1" ht="15.75" customHeight="1" x14ac:dyDescent="0.2">
      <c r="B13" s="26" t="s">
        <v>7</v>
      </c>
      <c r="C13" s="27">
        <v>83842</v>
      </c>
      <c r="D13" s="27">
        <v>69788</v>
      </c>
      <c r="E13" s="29">
        <v>83.237518188974505</v>
      </c>
    </row>
    <row r="14" spans="2:7" ht="15.75" customHeight="1" x14ac:dyDescent="0.2">
      <c r="B14" s="30" t="s">
        <v>8</v>
      </c>
      <c r="C14" s="31">
        <v>7183</v>
      </c>
      <c r="D14" s="31">
        <v>4349</v>
      </c>
      <c r="E14" s="32">
        <v>60.545732980648758</v>
      </c>
    </row>
    <row r="15" spans="2:7" ht="15.75" customHeight="1" x14ac:dyDescent="0.2">
      <c r="B15" s="30" t="s">
        <v>9</v>
      </c>
      <c r="C15" s="31">
        <v>1698</v>
      </c>
      <c r="D15" s="31">
        <v>1055</v>
      </c>
      <c r="E15" s="32">
        <v>62.131919905771497</v>
      </c>
    </row>
    <row r="16" spans="2:7" ht="15.75" customHeight="1" x14ac:dyDescent="0.2">
      <c r="B16" s="30" t="s">
        <v>10</v>
      </c>
      <c r="C16" s="31">
        <v>67013</v>
      </c>
      <c r="D16" s="31">
        <v>58293</v>
      </c>
      <c r="E16" s="32">
        <v>86.987599421007872</v>
      </c>
    </row>
    <row r="17" spans="2:5" ht="15.75" customHeight="1" x14ac:dyDescent="0.2">
      <c r="B17" s="30" t="s">
        <v>11</v>
      </c>
      <c r="C17" s="31">
        <v>7948</v>
      </c>
      <c r="D17" s="31">
        <v>6091</v>
      </c>
      <c r="E17" s="32">
        <v>76.635631605435321</v>
      </c>
    </row>
    <row r="18" spans="2:5" s="5" customFormat="1" ht="15.75" customHeight="1" x14ac:dyDescent="0.2">
      <c r="B18" s="26" t="s">
        <v>12</v>
      </c>
      <c r="C18" s="27">
        <v>9303</v>
      </c>
      <c r="D18" s="27">
        <v>7521</v>
      </c>
      <c r="E18" s="29">
        <v>80.844888745565953</v>
      </c>
    </row>
    <row r="19" spans="2:5" ht="15.75" customHeight="1" x14ac:dyDescent="0.2">
      <c r="B19" s="30" t="s">
        <v>13</v>
      </c>
      <c r="C19" s="31">
        <v>1807</v>
      </c>
      <c r="D19" s="31">
        <v>716</v>
      </c>
      <c r="E19" s="32">
        <v>39.623685666851131</v>
      </c>
    </row>
    <row r="20" spans="2:5" ht="15.75" customHeight="1" x14ac:dyDescent="0.2">
      <c r="B20" s="30" t="s">
        <v>14</v>
      </c>
      <c r="C20" s="31">
        <v>-4</v>
      </c>
      <c r="D20" s="31">
        <v>-4</v>
      </c>
      <c r="E20" s="32">
        <v>100</v>
      </c>
    </row>
    <row r="21" spans="2:5" ht="15.75" customHeight="1" x14ac:dyDescent="0.2">
      <c r="B21" s="30" t="s">
        <v>15</v>
      </c>
      <c r="C21" s="31">
        <v>7500</v>
      </c>
      <c r="D21" s="31">
        <v>6809</v>
      </c>
      <c r="E21" s="32">
        <v>90.786666666666676</v>
      </c>
    </row>
    <row r="22" spans="2:5" s="4" customFormat="1" ht="15.75" customHeight="1" x14ac:dyDescent="0.2">
      <c r="B22" s="26" t="s">
        <v>16</v>
      </c>
      <c r="C22" s="27">
        <v>19119</v>
      </c>
      <c r="D22" s="27">
        <v>13519</v>
      </c>
      <c r="E22" s="28">
        <v>70.709765155081328</v>
      </c>
    </row>
    <row r="23" spans="2:5" s="8" customFormat="1" ht="15.75" customHeight="1" x14ac:dyDescent="0.2">
      <c r="B23" s="30" t="s">
        <v>17</v>
      </c>
      <c r="C23" s="31">
        <v>80</v>
      </c>
      <c r="D23" s="31">
        <v>45</v>
      </c>
      <c r="E23" s="33">
        <v>56.25</v>
      </c>
    </row>
    <row r="24" spans="2:5" s="8" customFormat="1" ht="15.75" customHeight="1" x14ac:dyDescent="0.2">
      <c r="B24" s="30" t="s">
        <v>18</v>
      </c>
      <c r="C24" s="31">
        <v>19039</v>
      </c>
      <c r="D24" s="31">
        <v>13474</v>
      </c>
      <c r="E24" s="33">
        <v>70.770523661957043</v>
      </c>
    </row>
    <row r="25" spans="2:5" s="4" customFormat="1" ht="15.75" customHeight="1" x14ac:dyDescent="0.2">
      <c r="B25" s="26" t="s">
        <v>19</v>
      </c>
      <c r="C25" s="27">
        <v>38838</v>
      </c>
      <c r="D25" s="27">
        <v>32064</v>
      </c>
      <c r="E25" s="28">
        <v>82.558319171945001</v>
      </c>
    </row>
    <row r="26" spans="2:5" s="4" customFormat="1" ht="15.75" customHeight="1" x14ac:dyDescent="0.2">
      <c r="B26" s="26" t="s">
        <v>20</v>
      </c>
      <c r="C26" s="27">
        <v>23563</v>
      </c>
      <c r="D26" s="27">
        <v>16988</v>
      </c>
      <c r="E26" s="28">
        <v>72.09608284174341</v>
      </c>
    </row>
    <row r="27" spans="2:5" s="8" customFormat="1" ht="15.75" customHeight="1" x14ac:dyDescent="0.2">
      <c r="B27" s="30" t="s">
        <v>21</v>
      </c>
      <c r="C27" s="31">
        <v>19052</v>
      </c>
      <c r="D27" s="31">
        <v>13715</v>
      </c>
      <c r="E27" s="33">
        <v>71.987192945622496</v>
      </c>
    </row>
    <row r="28" spans="2:5" s="8" customFormat="1" ht="15.75" customHeight="1" x14ac:dyDescent="0.2">
      <c r="B28" s="30" t="s">
        <v>22</v>
      </c>
      <c r="C28" s="31">
        <v>4511</v>
      </c>
      <c r="D28" s="31">
        <v>3273</v>
      </c>
      <c r="E28" s="33">
        <v>72.555974285080922</v>
      </c>
    </row>
    <row r="29" spans="2:5" s="4" customFormat="1" ht="15.75" customHeight="1" x14ac:dyDescent="0.2">
      <c r="B29" s="26" t="s">
        <v>23</v>
      </c>
      <c r="C29" s="27">
        <v>9676</v>
      </c>
      <c r="D29" s="27">
        <v>9643</v>
      </c>
      <c r="E29" s="28">
        <v>99.658949979330302</v>
      </c>
    </row>
    <row r="30" spans="2:5" s="8" customFormat="1" ht="15.75" customHeight="1" x14ac:dyDescent="0.2">
      <c r="B30" s="30" t="s">
        <v>24</v>
      </c>
      <c r="C30" s="31">
        <v>40</v>
      </c>
      <c r="D30" s="31">
        <v>7</v>
      </c>
      <c r="E30" s="33">
        <v>17.5</v>
      </c>
    </row>
    <row r="31" spans="2:5" s="8" customFormat="1" ht="15.75" customHeight="1" x14ac:dyDescent="0.2">
      <c r="B31" s="30" t="s">
        <v>203</v>
      </c>
      <c r="C31" s="31">
        <v>9341</v>
      </c>
      <c r="D31" s="31">
        <v>9341</v>
      </c>
      <c r="E31" s="33">
        <v>100</v>
      </c>
    </row>
    <row r="32" spans="2:5" s="8" customFormat="1" ht="15.75" customHeight="1" x14ac:dyDescent="0.2">
      <c r="B32" s="30" t="s">
        <v>26</v>
      </c>
      <c r="C32" s="31">
        <v>295</v>
      </c>
      <c r="D32" s="31">
        <v>295</v>
      </c>
      <c r="E32" s="33">
        <v>100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5599</v>
      </c>
      <c r="D36" s="27">
        <v>5433</v>
      </c>
      <c r="E36" s="29">
        <v>97.035184854438299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5</v>
      </c>
      <c r="D39" s="27">
        <v>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</v>
      </c>
      <c r="D41" s="31">
        <v>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15006</v>
      </c>
      <c r="D43" s="27">
        <v>12528</v>
      </c>
      <c r="E43" s="28">
        <v>83.48660535785686</v>
      </c>
    </row>
    <row r="44" spans="2:5" s="4" customFormat="1" ht="15.75" customHeight="1" x14ac:dyDescent="0.2">
      <c r="B44" s="26" t="s">
        <v>38</v>
      </c>
      <c r="C44" s="27">
        <v>12946</v>
      </c>
      <c r="D44" s="27">
        <v>12028</v>
      </c>
      <c r="E44" s="28">
        <v>92.909006642978525</v>
      </c>
    </row>
    <row r="45" spans="2:5" s="4" customFormat="1" ht="15.75" customHeight="1" x14ac:dyDescent="0.2">
      <c r="B45" s="26" t="s">
        <v>39</v>
      </c>
      <c r="C45" s="27">
        <v>391</v>
      </c>
      <c r="D45" s="27">
        <v>59</v>
      </c>
      <c r="E45" s="28">
        <v>15.089514066496163</v>
      </c>
    </row>
    <row r="46" spans="2:5" s="4" customFormat="1" ht="15.75" customHeight="1" x14ac:dyDescent="0.2">
      <c r="B46" s="26" t="s">
        <v>40</v>
      </c>
      <c r="C46" s="27">
        <v>43333</v>
      </c>
      <c r="D46" s="27">
        <v>27207</v>
      </c>
      <c r="E46" s="28">
        <v>62.785867583596797</v>
      </c>
    </row>
    <row r="47" spans="2:5" s="4" customFormat="1" ht="15.75" customHeight="1" x14ac:dyDescent="0.2">
      <c r="B47" s="26" t="s">
        <v>41</v>
      </c>
      <c r="C47" s="27">
        <v>12655</v>
      </c>
      <c r="D47" s="27">
        <v>12655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12654</v>
      </c>
      <c r="D48" s="31">
        <v>12654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v>33</v>
      </c>
      <c r="D51" s="27">
        <v>25</v>
      </c>
      <c r="E51" s="28">
        <v>75.757575757575751</v>
      </c>
    </row>
    <row r="52" spans="2:5" s="4" customFormat="1" ht="15.75" customHeight="1" x14ac:dyDescent="0.2">
      <c r="B52" s="26" t="s">
        <v>46</v>
      </c>
      <c r="C52" s="27">
        <v>33</v>
      </c>
      <c r="D52" s="27">
        <v>25</v>
      </c>
      <c r="E52" s="28">
        <v>75.757575757575751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7763</v>
      </c>
      <c r="D60" s="27">
        <v>2478</v>
      </c>
      <c r="E60" s="28">
        <v>31.920649233543735</v>
      </c>
    </row>
    <row r="61" spans="2:5" s="4" customFormat="1" ht="15.75" customHeight="1" x14ac:dyDescent="0.2">
      <c r="B61" s="26" t="s">
        <v>56</v>
      </c>
      <c r="C61" s="27">
        <v>3220</v>
      </c>
      <c r="D61" s="27">
        <v>1810</v>
      </c>
      <c r="E61" s="28">
        <v>56.211180124223603</v>
      </c>
    </row>
    <row r="62" spans="2:5" s="8" customFormat="1" ht="15.75" customHeight="1" x14ac:dyDescent="0.2">
      <c r="B62" s="30" t="s">
        <v>57</v>
      </c>
      <c r="C62" s="31">
        <v>974</v>
      </c>
      <c r="D62" s="31">
        <v>974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2040</v>
      </c>
      <c r="D63" s="31">
        <v>630</v>
      </c>
      <c r="E63" s="33">
        <v>30.882352941176471</v>
      </c>
    </row>
    <row r="64" spans="2:5" s="8" customFormat="1" ht="15.75" customHeight="1" x14ac:dyDescent="0.2">
      <c r="B64" s="30" t="s">
        <v>59</v>
      </c>
      <c r="C64" s="31">
        <v>206</v>
      </c>
      <c r="D64" s="31">
        <v>206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4543</v>
      </c>
      <c r="D65" s="27">
        <v>668</v>
      </c>
      <c r="E65" s="28">
        <v>14.703940127668941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4416</v>
      </c>
      <c r="D67" s="31">
        <v>548</v>
      </c>
      <c r="E67" s="33">
        <v>12.409420289855072</v>
      </c>
    </row>
    <row r="68" spans="2:5" s="8" customFormat="1" ht="15.75" customHeight="1" x14ac:dyDescent="0.2">
      <c r="B68" s="30" t="s">
        <v>63</v>
      </c>
      <c r="C68" s="31">
        <v>127</v>
      </c>
      <c r="D68" s="31">
        <v>120</v>
      </c>
      <c r="E68" s="33">
        <v>94.488188976377955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17738</v>
      </c>
      <c r="D70" s="27">
        <v>7109</v>
      </c>
      <c r="E70" s="28">
        <v>40.077799075431273</v>
      </c>
    </row>
    <row r="71" spans="2:5" s="8" customFormat="1" ht="15.75" customHeight="1" x14ac:dyDescent="0.2">
      <c r="B71" s="34" t="s">
        <v>66</v>
      </c>
      <c r="C71" s="35">
        <v>537</v>
      </c>
      <c r="D71" s="35">
        <v>474</v>
      </c>
      <c r="E71" s="33">
        <v>88.268156424581008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2251</v>
      </c>
      <c r="D73" s="35">
        <v>908</v>
      </c>
      <c r="E73" s="33">
        <v>40.337627721012879</v>
      </c>
    </row>
    <row r="74" spans="2:5" s="8" customFormat="1" ht="15.75" customHeight="1" x14ac:dyDescent="0.2">
      <c r="B74" s="34" t="s">
        <v>69</v>
      </c>
      <c r="C74" s="35">
        <v>6363</v>
      </c>
      <c r="D74" s="35">
        <v>793</v>
      </c>
      <c r="E74" s="33">
        <v>12.462674838912463</v>
      </c>
    </row>
    <row r="75" spans="2:5" s="8" customFormat="1" ht="15.75" customHeight="1" x14ac:dyDescent="0.2">
      <c r="B75" s="34" t="s">
        <v>70</v>
      </c>
      <c r="C75" s="35">
        <v>3612</v>
      </c>
      <c r="D75" s="35">
        <v>3379</v>
      </c>
      <c r="E75" s="33">
        <v>93.549280177187157</v>
      </c>
    </row>
    <row r="76" spans="2:5" s="8" customFormat="1" ht="15.75" customHeight="1" x14ac:dyDescent="0.2">
      <c r="B76" s="34" t="s">
        <v>71</v>
      </c>
      <c r="C76" s="35">
        <v>4975</v>
      </c>
      <c r="D76" s="35">
        <v>1555</v>
      </c>
      <c r="E76" s="33">
        <v>31.256281407035175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5144</v>
      </c>
      <c r="D86" s="27">
        <v>4940</v>
      </c>
      <c r="E86" s="28">
        <v>96.03421461897355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248</v>
      </c>
      <c r="D89" s="31">
        <v>248</v>
      </c>
      <c r="E89" s="33">
        <v>100</v>
      </c>
    </row>
    <row r="90" spans="2:5" ht="15.75" customHeight="1" x14ac:dyDescent="0.2">
      <c r="B90" s="30" t="s">
        <v>85</v>
      </c>
      <c r="C90" s="31">
        <v>2751</v>
      </c>
      <c r="D90" s="31">
        <v>2746</v>
      </c>
      <c r="E90" s="33">
        <v>99.818247909850967</v>
      </c>
    </row>
    <row r="91" spans="2:5" ht="15.75" customHeight="1" x14ac:dyDescent="0.2">
      <c r="B91" s="30" t="s">
        <v>86</v>
      </c>
      <c r="C91" s="31">
        <v>280</v>
      </c>
      <c r="D91" s="31">
        <v>280</v>
      </c>
      <c r="E91" s="33">
        <v>100</v>
      </c>
    </row>
    <row r="92" spans="2:5" ht="15.75" customHeight="1" x14ac:dyDescent="0.2">
      <c r="B92" s="30" t="s">
        <v>87</v>
      </c>
      <c r="C92" s="31">
        <v>767</v>
      </c>
      <c r="D92" s="31">
        <v>767</v>
      </c>
      <c r="E92" s="33">
        <v>100</v>
      </c>
    </row>
    <row r="93" spans="2:5" ht="15.75" customHeight="1" x14ac:dyDescent="0.2">
      <c r="B93" s="30" t="s">
        <v>88</v>
      </c>
      <c r="C93" s="31">
        <v>1098</v>
      </c>
      <c r="D93" s="31">
        <v>899</v>
      </c>
      <c r="E93" s="33">
        <v>81.876138433515479</v>
      </c>
    </row>
    <row r="94" spans="2:5" s="5" customFormat="1" ht="15.75" customHeight="1" x14ac:dyDescent="0.2">
      <c r="B94" s="26" t="s">
        <v>89</v>
      </c>
      <c r="C94" s="27">
        <v>1305</v>
      </c>
      <c r="D94" s="27">
        <v>1231</v>
      </c>
      <c r="E94" s="37">
        <v>94.329501915708818</v>
      </c>
    </row>
    <row r="95" spans="2:5" s="5" customFormat="1" ht="15.75" customHeight="1" x14ac:dyDescent="0.2">
      <c r="B95" s="26" t="s">
        <v>90</v>
      </c>
      <c r="C95" s="27">
        <v>1249</v>
      </c>
      <c r="D95" s="27">
        <v>1175</v>
      </c>
      <c r="E95" s="37">
        <v>94.07526020816654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1232</v>
      </c>
      <c r="D99" s="31">
        <v>1158</v>
      </c>
      <c r="E99" s="38">
        <v>93.993506493506501</v>
      </c>
    </row>
    <row r="100" spans="2:5" ht="15.75" customHeight="1" x14ac:dyDescent="0.2">
      <c r="B100" s="30" t="s">
        <v>95</v>
      </c>
      <c r="C100" s="31">
        <v>17</v>
      </c>
      <c r="D100" s="31">
        <v>17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56</v>
      </c>
      <c r="D101" s="27">
        <v>56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2A65ADEF-2A3C-4457-BDB7-0663802436B6}"/>
    <hyperlink ref="D4" location="Şubat!A1" display="Şubat" xr:uid="{75E0A125-8D22-4DDD-874B-A7898568DF06}"/>
    <hyperlink ref="E4" location="Mart!A1" display="Mart" xr:uid="{8FE96B4C-C911-4D3F-9E88-2B7087ED5EB3}"/>
    <hyperlink ref="C5" location="Nisan!A1" display="Nisan" xr:uid="{876BA4BB-7C3A-4534-8959-1147F5C4BFDD}"/>
    <hyperlink ref="D5" location="Mayıs!A1" display="Mayıs" xr:uid="{73C8CAEC-FA22-4967-850C-A6CD1B6B5B49}"/>
    <hyperlink ref="E5" location="Haziran!A1" display="Haziran" xr:uid="{301C44E5-8535-4A7C-B273-A0625722A612}"/>
    <hyperlink ref="C6" location="Temmuz!A1" display="Temmuz" xr:uid="{BEB0E2D4-E220-4106-9BB6-433EE77C5D1F}"/>
    <hyperlink ref="D6" location="Ağustos!A1" display="Ağustos" xr:uid="{7B31F355-BF2D-4FDB-9089-7B0CAB899DFF}"/>
    <hyperlink ref="E6" location="Eylül!A1" display="Eylül" xr:uid="{D8F9B2F3-1EA1-4903-A090-3C3982456ED8}"/>
    <hyperlink ref="C7" location="Ekim!A1" display="Ekim" xr:uid="{FAA59103-80BA-4AFE-88C7-DC2880674C52}"/>
    <hyperlink ref="D7" location="Kasım!A1" display="Kasım" xr:uid="{F002E73E-96F0-484F-BA43-10D4093506B2}"/>
    <hyperlink ref="E7" location="Aralık!A1" display="Aralık" xr:uid="{139AF128-2309-48B4-B08A-AE1D822763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1B74-5C24-44C7-8559-F279FD2BC43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204164</v>
      </c>
      <c r="D10" s="27">
        <v>156557</v>
      </c>
      <c r="E10" s="28">
        <v>76.681981152406891</v>
      </c>
    </row>
    <row r="11" spans="2:7" s="5" customFormat="1" ht="15.75" customHeight="1" x14ac:dyDescent="0.2">
      <c r="B11" s="26" t="s">
        <v>5</v>
      </c>
      <c r="C11" s="27">
        <v>161337</v>
      </c>
      <c r="D11" s="27">
        <v>129878</v>
      </c>
      <c r="E11" s="29">
        <v>80.501062992370009</v>
      </c>
    </row>
    <row r="12" spans="2:7" s="5" customFormat="1" ht="15.75" customHeight="1" x14ac:dyDescent="0.2">
      <c r="B12" s="26" t="s">
        <v>6</v>
      </c>
      <c r="C12" s="27">
        <v>80926</v>
      </c>
      <c r="D12" s="27">
        <v>65663</v>
      </c>
      <c r="E12" s="29">
        <v>81.139559597657112</v>
      </c>
      <c r="G12" s="6"/>
    </row>
    <row r="13" spans="2:7" s="5" customFormat="1" ht="15.75" customHeight="1" x14ac:dyDescent="0.2">
      <c r="B13" s="26" t="s">
        <v>7</v>
      </c>
      <c r="C13" s="27">
        <v>73380</v>
      </c>
      <c r="D13" s="27">
        <v>59635</v>
      </c>
      <c r="E13" s="29">
        <v>81.26873807576996</v>
      </c>
    </row>
    <row r="14" spans="2:7" ht="15.75" customHeight="1" x14ac:dyDescent="0.2">
      <c r="B14" s="30" t="s">
        <v>8</v>
      </c>
      <c r="C14" s="31">
        <v>7143</v>
      </c>
      <c r="D14" s="31">
        <v>4113</v>
      </c>
      <c r="E14" s="32">
        <v>57.580848383032333</v>
      </c>
    </row>
    <row r="15" spans="2:7" ht="15.75" customHeight="1" x14ac:dyDescent="0.2">
      <c r="B15" s="30" t="s">
        <v>9</v>
      </c>
      <c r="C15" s="31">
        <v>1692</v>
      </c>
      <c r="D15" s="31">
        <v>1023</v>
      </c>
      <c r="E15" s="32">
        <v>60.460992907801412</v>
      </c>
    </row>
    <row r="16" spans="2:7" ht="15.75" customHeight="1" x14ac:dyDescent="0.2">
      <c r="B16" s="30" t="s">
        <v>10</v>
      </c>
      <c r="C16" s="31">
        <v>58701</v>
      </c>
      <c r="D16" s="31">
        <v>49982</v>
      </c>
      <c r="E16" s="32">
        <v>85.146760702543403</v>
      </c>
    </row>
    <row r="17" spans="2:5" ht="15.75" customHeight="1" x14ac:dyDescent="0.2">
      <c r="B17" s="30" t="s">
        <v>11</v>
      </c>
      <c r="C17" s="31">
        <v>5844</v>
      </c>
      <c r="D17" s="31">
        <v>4517</v>
      </c>
      <c r="E17" s="32">
        <v>77.292950034223139</v>
      </c>
    </row>
    <row r="18" spans="2:5" s="5" customFormat="1" ht="15.75" customHeight="1" x14ac:dyDescent="0.2">
      <c r="B18" s="26" t="s">
        <v>12</v>
      </c>
      <c r="C18" s="27">
        <v>7546</v>
      </c>
      <c r="D18" s="27">
        <v>6028</v>
      </c>
      <c r="E18" s="29">
        <v>79.883381924198247</v>
      </c>
    </row>
    <row r="19" spans="2:5" ht="15.75" customHeight="1" x14ac:dyDescent="0.2">
      <c r="B19" s="30" t="s">
        <v>13</v>
      </c>
      <c r="C19" s="31">
        <v>1807</v>
      </c>
      <c r="D19" s="31">
        <v>674</v>
      </c>
      <c r="E19" s="32">
        <v>37.299391256225789</v>
      </c>
    </row>
    <row r="20" spans="2:5" ht="15.75" customHeight="1" x14ac:dyDescent="0.2">
      <c r="B20" s="30" t="s">
        <v>14</v>
      </c>
      <c r="C20" s="31">
        <v>-4</v>
      </c>
      <c r="D20" s="31">
        <v>-4</v>
      </c>
      <c r="E20" s="32">
        <v>100</v>
      </c>
    </row>
    <row r="21" spans="2:5" ht="15.75" customHeight="1" x14ac:dyDescent="0.2">
      <c r="B21" s="30" t="s">
        <v>15</v>
      </c>
      <c r="C21" s="31">
        <v>5743</v>
      </c>
      <c r="D21" s="31">
        <v>5358</v>
      </c>
      <c r="E21" s="32">
        <v>93.296186662023331</v>
      </c>
    </row>
    <row r="22" spans="2:5" s="4" customFormat="1" ht="15.75" customHeight="1" x14ac:dyDescent="0.2">
      <c r="B22" s="26" t="s">
        <v>16</v>
      </c>
      <c r="C22" s="27">
        <v>19068</v>
      </c>
      <c r="D22" s="27">
        <v>13059</v>
      </c>
      <c r="E22" s="28">
        <v>68.4864694776589</v>
      </c>
    </row>
    <row r="23" spans="2:5" s="8" customFormat="1" ht="15.75" customHeight="1" x14ac:dyDescent="0.2">
      <c r="B23" s="30" t="s">
        <v>17</v>
      </c>
      <c r="C23" s="31">
        <v>78</v>
      </c>
      <c r="D23" s="31">
        <v>39</v>
      </c>
      <c r="E23" s="33">
        <v>50</v>
      </c>
    </row>
    <row r="24" spans="2:5" s="8" customFormat="1" ht="15.75" customHeight="1" x14ac:dyDescent="0.2">
      <c r="B24" s="30" t="s">
        <v>18</v>
      </c>
      <c r="C24" s="31">
        <v>18990</v>
      </c>
      <c r="D24" s="31">
        <v>13020</v>
      </c>
      <c r="E24" s="33">
        <v>68.562401263823062</v>
      </c>
    </row>
    <row r="25" spans="2:5" s="4" customFormat="1" ht="15.75" customHeight="1" x14ac:dyDescent="0.2">
      <c r="B25" s="26" t="s">
        <v>19</v>
      </c>
      <c r="C25" s="27">
        <v>35485</v>
      </c>
      <c r="D25" s="27">
        <v>28998</v>
      </c>
      <c r="E25" s="28">
        <v>81.719036212484156</v>
      </c>
    </row>
    <row r="26" spans="2:5" s="4" customFormat="1" ht="15.75" customHeight="1" x14ac:dyDescent="0.2">
      <c r="B26" s="26" t="s">
        <v>20</v>
      </c>
      <c r="C26" s="27">
        <v>21390</v>
      </c>
      <c r="D26" s="27">
        <v>15181</v>
      </c>
      <c r="E26" s="28">
        <v>70.972417017297801</v>
      </c>
    </row>
    <row r="27" spans="2:5" s="8" customFormat="1" ht="15.75" customHeight="1" x14ac:dyDescent="0.2">
      <c r="B27" s="30" t="s">
        <v>21</v>
      </c>
      <c r="C27" s="31">
        <v>17265</v>
      </c>
      <c r="D27" s="31">
        <v>12248</v>
      </c>
      <c r="E27" s="33">
        <v>70.941210541558064</v>
      </c>
    </row>
    <row r="28" spans="2:5" s="8" customFormat="1" ht="15.75" customHeight="1" x14ac:dyDescent="0.2">
      <c r="B28" s="30" t="s">
        <v>22</v>
      </c>
      <c r="C28" s="31">
        <v>4125</v>
      </c>
      <c r="D28" s="31">
        <v>2933</v>
      </c>
      <c r="E28" s="33">
        <v>71.103030303030295</v>
      </c>
    </row>
    <row r="29" spans="2:5" s="4" customFormat="1" ht="15.75" customHeight="1" x14ac:dyDescent="0.2">
      <c r="B29" s="26" t="s">
        <v>23</v>
      </c>
      <c r="C29" s="27">
        <v>9022</v>
      </c>
      <c r="D29" s="27">
        <v>8989</v>
      </c>
      <c r="E29" s="28">
        <v>99.634227444025711</v>
      </c>
    </row>
    <row r="30" spans="2:5" s="8" customFormat="1" ht="15.75" customHeight="1" x14ac:dyDescent="0.2">
      <c r="B30" s="30" t="s">
        <v>24</v>
      </c>
      <c r="C30" s="31">
        <v>40</v>
      </c>
      <c r="D30" s="31">
        <v>7</v>
      </c>
      <c r="E30" s="33">
        <v>17.5</v>
      </c>
    </row>
    <row r="31" spans="2:5" s="8" customFormat="1" ht="15.75" customHeight="1" x14ac:dyDescent="0.2">
      <c r="B31" s="30" t="s">
        <v>203</v>
      </c>
      <c r="C31" s="31">
        <v>8700</v>
      </c>
      <c r="D31" s="31">
        <v>8700</v>
      </c>
      <c r="E31" s="33">
        <v>100</v>
      </c>
    </row>
    <row r="32" spans="2:5" s="8" customFormat="1" ht="15.75" customHeight="1" x14ac:dyDescent="0.2">
      <c r="B32" s="30" t="s">
        <v>26</v>
      </c>
      <c r="C32" s="31">
        <v>282</v>
      </c>
      <c r="D32" s="31">
        <v>282</v>
      </c>
      <c r="E32" s="33">
        <v>100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5068</v>
      </c>
      <c r="D36" s="27">
        <v>4827</v>
      </c>
      <c r="E36" s="29">
        <v>95.244672454617202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5</v>
      </c>
      <c r="D38" s="27">
        <v>1</v>
      </c>
      <c r="E38" s="28">
        <v>20</v>
      </c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</v>
      </c>
      <c r="D40" s="31">
        <v>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</v>
      </c>
      <c r="D41" s="31">
        <v>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13610</v>
      </c>
      <c r="D43" s="27">
        <v>11142</v>
      </c>
      <c r="E43" s="28">
        <v>81.86627479794268</v>
      </c>
    </row>
    <row r="44" spans="2:5" s="4" customFormat="1" ht="15.75" customHeight="1" x14ac:dyDescent="0.2">
      <c r="B44" s="26" t="s">
        <v>38</v>
      </c>
      <c r="C44" s="27">
        <v>11854</v>
      </c>
      <c r="D44" s="27">
        <v>10956</v>
      </c>
      <c r="E44" s="28">
        <v>92.424498059726673</v>
      </c>
    </row>
    <row r="45" spans="2:5" s="4" customFormat="1" ht="15.75" customHeight="1" x14ac:dyDescent="0.2">
      <c r="B45" s="26" t="s">
        <v>39</v>
      </c>
      <c r="C45" s="27">
        <v>390</v>
      </c>
      <c r="D45" s="27">
        <v>56</v>
      </c>
      <c r="E45" s="28">
        <v>14.358974358974358</v>
      </c>
    </row>
    <row r="46" spans="2:5" s="4" customFormat="1" ht="15.75" customHeight="1" x14ac:dyDescent="0.2">
      <c r="B46" s="26" t="s">
        <v>40</v>
      </c>
      <c r="C46" s="27">
        <v>41548</v>
      </c>
      <c r="D46" s="27">
        <v>25485</v>
      </c>
      <c r="E46" s="28">
        <v>61.338692596514875</v>
      </c>
    </row>
    <row r="47" spans="2:5" s="4" customFormat="1" ht="15.75" customHeight="1" x14ac:dyDescent="0.2">
      <c r="B47" s="26" t="s">
        <v>41</v>
      </c>
      <c r="C47" s="27">
        <v>12452</v>
      </c>
      <c r="D47" s="27">
        <v>12452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12452</v>
      </c>
      <c r="D48" s="31">
        <v>12452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32</v>
      </c>
      <c r="D51" s="27">
        <v>24</v>
      </c>
      <c r="E51" s="28">
        <v>75</v>
      </c>
    </row>
    <row r="52" spans="2:5" s="4" customFormat="1" ht="15.75" customHeight="1" x14ac:dyDescent="0.2">
      <c r="B52" s="26" t="s">
        <v>46</v>
      </c>
      <c r="C52" s="27">
        <v>32</v>
      </c>
      <c r="D52" s="27">
        <v>24</v>
      </c>
      <c r="E52" s="28">
        <v>75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7426</v>
      </c>
      <c r="D60" s="27">
        <v>2214</v>
      </c>
      <c r="E60" s="28">
        <v>29.81416644223</v>
      </c>
    </row>
    <row r="61" spans="2:5" s="4" customFormat="1" ht="15.75" customHeight="1" x14ac:dyDescent="0.2">
      <c r="B61" s="26" t="s">
        <v>56</v>
      </c>
      <c r="C61" s="27">
        <v>2947</v>
      </c>
      <c r="D61" s="27">
        <v>1645</v>
      </c>
      <c r="E61" s="28">
        <v>55.819477434679335</v>
      </c>
    </row>
    <row r="62" spans="2:5" s="8" customFormat="1" ht="15.75" customHeight="1" x14ac:dyDescent="0.2">
      <c r="B62" s="30" t="s">
        <v>57</v>
      </c>
      <c r="C62" s="31">
        <v>882</v>
      </c>
      <c r="D62" s="31">
        <v>882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1872</v>
      </c>
      <c r="D63" s="31">
        <v>570</v>
      </c>
      <c r="E63" s="33">
        <v>30.448717948717945</v>
      </c>
    </row>
    <row r="64" spans="2:5" s="8" customFormat="1" ht="15.75" customHeight="1" x14ac:dyDescent="0.2">
      <c r="B64" s="30" t="s">
        <v>59</v>
      </c>
      <c r="C64" s="31">
        <v>193</v>
      </c>
      <c r="D64" s="31">
        <v>193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4479</v>
      </c>
      <c r="D65" s="27">
        <v>569</v>
      </c>
      <c r="E65" s="28">
        <v>12.703728510828311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4365</v>
      </c>
      <c r="D67" s="31">
        <v>462</v>
      </c>
      <c r="E67" s="33">
        <v>10.584192439862543</v>
      </c>
    </row>
    <row r="68" spans="2:5" s="8" customFormat="1" ht="15.75" customHeight="1" x14ac:dyDescent="0.2">
      <c r="B68" s="30" t="s">
        <v>63</v>
      </c>
      <c r="C68" s="31">
        <v>114</v>
      </c>
      <c r="D68" s="31">
        <v>107</v>
      </c>
      <c r="E68" s="33">
        <v>93.859649122807014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16933</v>
      </c>
      <c r="D70" s="27">
        <v>6298</v>
      </c>
      <c r="E70" s="28">
        <v>37.193645544203626</v>
      </c>
    </row>
    <row r="71" spans="2:5" s="8" customFormat="1" ht="15.75" customHeight="1" x14ac:dyDescent="0.2">
      <c r="B71" s="34" t="s">
        <v>66</v>
      </c>
      <c r="C71" s="35">
        <v>490</v>
      </c>
      <c r="D71" s="35">
        <v>427</v>
      </c>
      <c r="E71" s="33">
        <v>87.142857142857139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2212</v>
      </c>
      <c r="D73" s="35">
        <v>855</v>
      </c>
      <c r="E73" s="33">
        <v>38.652802893309222</v>
      </c>
    </row>
    <row r="74" spans="2:5" s="8" customFormat="1" ht="15.75" customHeight="1" x14ac:dyDescent="0.2">
      <c r="B74" s="34" t="s">
        <v>69</v>
      </c>
      <c r="C74" s="35">
        <v>6247</v>
      </c>
      <c r="D74" s="35">
        <v>709</v>
      </c>
      <c r="E74" s="33">
        <v>11.349447734912758</v>
      </c>
    </row>
    <row r="75" spans="2:5" s="8" customFormat="1" ht="15.75" customHeight="1" x14ac:dyDescent="0.2">
      <c r="B75" s="34" t="s">
        <v>70</v>
      </c>
      <c r="C75" s="35">
        <v>3253</v>
      </c>
      <c r="D75" s="35">
        <v>3013</v>
      </c>
      <c r="E75" s="33">
        <v>92.622194897018133</v>
      </c>
    </row>
    <row r="76" spans="2:5" s="8" customFormat="1" ht="15.75" customHeight="1" x14ac:dyDescent="0.2">
      <c r="B76" s="34" t="s">
        <v>71</v>
      </c>
      <c r="C76" s="35">
        <v>4731</v>
      </c>
      <c r="D76" s="35">
        <v>1294</v>
      </c>
      <c r="E76" s="33">
        <v>27.351511308391462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4705</v>
      </c>
      <c r="D86" s="27">
        <v>4497</v>
      </c>
      <c r="E86" s="28">
        <v>95.579171094580232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231</v>
      </c>
      <c r="D89" s="31">
        <v>231</v>
      </c>
      <c r="E89" s="33">
        <v>100</v>
      </c>
    </row>
    <row r="90" spans="2:5" ht="15.75" customHeight="1" x14ac:dyDescent="0.2">
      <c r="B90" s="30" t="s">
        <v>85</v>
      </c>
      <c r="C90" s="31">
        <v>2521</v>
      </c>
      <c r="D90" s="31">
        <v>2516</v>
      </c>
      <c r="E90" s="33">
        <v>99.801666005553344</v>
      </c>
    </row>
    <row r="91" spans="2:5" ht="15.75" customHeight="1" x14ac:dyDescent="0.2">
      <c r="B91" s="30" t="s">
        <v>86</v>
      </c>
      <c r="C91" s="31">
        <v>255</v>
      </c>
      <c r="D91" s="31">
        <v>255</v>
      </c>
      <c r="E91" s="33">
        <v>100</v>
      </c>
    </row>
    <row r="92" spans="2:5" ht="15.75" customHeight="1" x14ac:dyDescent="0.2">
      <c r="B92" s="30" t="s">
        <v>87</v>
      </c>
      <c r="C92" s="31">
        <v>658</v>
      </c>
      <c r="D92" s="31">
        <v>658</v>
      </c>
      <c r="E92" s="33">
        <v>100</v>
      </c>
    </row>
    <row r="93" spans="2:5" ht="15.75" customHeight="1" x14ac:dyDescent="0.2">
      <c r="B93" s="30" t="s">
        <v>88</v>
      </c>
      <c r="C93" s="31">
        <v>1040</v>
      </c>
      <c r="D93" s="31">
        <v>837</v>
      </c>
      <c r="E93" s="33">
        <v>80.480769230769226</v>
      </c>
    </row>
    <row r="94" spans="2:5" s="5" customFormat="1" ht="15.75" customHeight="1" x14ac:dyDescent="0.2">
      <c r="B94" s="26" t="s">
        <v>89</v>
      </c>
      <c r="C94" s="27">
        <v>1279</v>
      </c>
      <c r="D94" s="27">
        <v>1194</v>
      </c>
      <c r="E94" s="37">
        <v>93.354182955433927</v>
      </c>
    </row>
    <row r="95" spans="2:5" s="5" customFormat="1" ht="15.75" customHeight="1" x14ac:dyDescent="0.2">
      <c r="B95" s="26" t="s">
        <v>90</v>
      </c>
      <c r="C95" s="27">
        <v>1223</v>
      </c>
      <c r="D95" s="27">
        <v>1138</v>
      </c>
      <c r="E95" s="37">
        <v>93.049877350776782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1206</v>
      </c>
      <c r="D99" s="31">
        <v>1121</v>
      </c>
      <c r="E99" s="38">
        <v>92.951907131011609</v>
      </c>
    </row>
    <row r="100" spans="2:5" ht="15.75" customHeight="1" x14ac:dyDescent="0.2">
      <c r="B100" s="30" t="s">
        <v>95</v>
      </c>
      <c r="C100" s="31">
        <v>17</v>
      </c>
      <c r="D100" s="31">
        <v>17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56</v>
      </c>
      <c r="D101" s="27">
        <v>56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2FF992C3-2F0B-4FD0-B43D-C4F12A40A93E}"/>
    <hyperlink ref="D4" location="Şubat!A1" display="Şubat" xr:uid="{865F4CEB-412A-446A-8361-578547C01648}"/>
    <hyperlink ref="E4" location="Mart!A1" display="Mart" xr:uid="{F517BCCF-E82E-43B1-8053-DD65545B4FD0}"/>
    <hyperlink ref="C5" location="Nisan!A1" display="Nisan" xr:uid="{52723C6C-08BF-49EB-8622-7565B35A1881}"/>
    <hyperlink ref="D5" location="Mayıs!A1" display="Mayıs" xr:uid="{33E212BC-80B5-4119-8922-F01E0A35544B}"/>
    <hyperlink ref="E5" location="Haziran!A1" display="Haziran" xr:uid="{0B1E7F53-1282-420C-BD55-10AF0E6E99A0}"/>
    <hyperlink ref="C6" location="Temmuz!A1" display="Temmuz" xr:uid="{AECDAF42-3BFB-4F47-85C0-DC4722BEF534}"/>
    <hyperlink ref="D6" location="Ağustos!A1" display="Ağustos" xr:uid="{C25A5C8B-9517-4F8B-AF2A-F00DE1995A57}"/>
    <hyperlink ref="E6" location="Eylül!A1" display="Eylül" xr:uid="{A4D1A426-2910-43CA-9EC9-93A0604B6F16}"/>
    <hyperlink ref="C7" location="Ekim!A1" display="Ekim" xr:uid="{6923BB80-8ABE-4E1B-A082-D342E9A2204E}"/>
    <hyperlink ref="D7" location="Kasım!A1" display="Kasım" xr:uid="{836DFD61-C949-4A18-89E7-D5BDA82D0C90}"/>
    <hyperlink ref="E7" location="Aralık!A1" display="Aralık" xr:uid="{998E6326-6E32-41DC-9EA3-341F704622D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A14B-0A07-4FCA-A7F1-121218E340F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188709</v>
      </c>
      <c r="D10" s="27">
        <v>141043</v>
      </c>
      <c r="E10" s="28">
        <v>74.74100334377269</v>
      </c>
    </row>
    <row r="11" spans="2:7" s="5" customFormat="1" ht="15.75" customHeight="1" x14ac:dyDescent="0.2">
      <c r="B11" s="26" t="s">
        <v>5</v>
      </c>
      <c r="C11" s="27">
        <v>147420</v>
      </c>
      <c r="D11" s="27">
        <v>116511</v>
      </c>
      <c r="E11" s="29">
        <v>79.033374033374031</v>
      </c>
    </row>
    <row r="12" spans="2:7" s="5" customFormat="1" ht="15.75" customHeight="1" x14ac:dyDescent="0.2">
      <c r="B12" s="26" t="s">
        <v>6</v>
      </c>
      <c r="C12" s="27">
        <v>72224</v>
      </c>
      <c r="D12" s="27">
        <v>57545</v>
      </c>
      <c r="E12" s="29">
        <v>79.675731058927781</v>
      </c>
      <c r="G12" s="6"/>
    </row>
    <row r="13" spans="2:7" s="5" customFormat="1" ht="15.75" customHeight="1" x14ac:dyDescent="0.2">
      <c r="B13" s="26" t="s">
        <v>7</v>
      </c>
      <c r="C13" s="27">
        <v>64708</v>
      </c>
      <c r="D13" s="27">
        <v>51613</v>
      </c>
      <c r="E13" s="29">
        <v>79.762935031217168</v>
      </c>
    </row>
    <row r="14" spans="2:7" ht="15.75" customHeight="1" x14ac:dyDescent="0.2">
      <c r="B14" s="30" t="s">
        <v>8</v>
      </c>
      <c r="C14" s="31">
        <v>7029</v>
      </c>
      <c r="D14" s="31">
        <v>3972</v>
      </c>
      <c r="E14" s="32">
        <v>56.508749466495942</v>
      </c>
    </row>
    <row r="15" spans="2:7" ht="15.75" customHeight="1" x14ac:dyDescent="0.2">
      <c r="B15" s="30" t="s">
        <v>9</v>
      </c>
      <c r="C15" s="31">
        <v>1684</v>
      </c>
      <c r="D15" s="31">
        <v>996</v>
      </c>
      <c r="E15" s="32">
        <v>59.14489311163895</v>
      </c>
    </row>
    <row r="16" spans="2:7" ht="15.75" customHeight="1" x14ac:dyDescent="0.2">
      <c r="B16" s="30" t="s">
        <v>10</v>
      </c>
      <c r="C16" s="31">
        <v>50215</v>
      </c>
      <c r="D16" s="31">
        <v>42152</v>
      </c>
      <c r="E16" s="32">
        <v>83.943044906900326</v>
      </c>
    </row>
    <row r="17" spans="2:5" ht="15.75" customHeight="1" x14ac:dyDescent="0.2">
      <c r="B17" s="30" t="s">
        <v>11</v>
      </c>
      <c r="C17" s="31">
        <v>5780</v>
      </c>
      <c r="D17" s="31">
        <v>4493</v>
      </c>
      <c r="E17" s="32">
        <v>77.733564013840834</v>
      </c>
    </row>
    <row r="18" spans="2:5" s="5" customFormat="1" ht="15.75" customHeight="1" x14ac:dyDescent="0.2">
      <c r="B18" s="26" t="s">
        <v>12</v>
      </c>
      <c r="C18" s="27">
        <v>7516</v>
      </c>
      <c r="D18" s="27">
        <v>5932</v>
      </c>
      <c r="E18" s="29">
        <v>78.924960085151667</v>
      </c>
    </row>
    <row r="19" spans="2:5" ht="15.75" customHeight="1" x14ac:dyDescent="0.2">
      <c r="B19" s="30" t="s">
        <v>13</v>
      </c>
      <c r="C19" s="31">
        <v>1783</v>
      </c>
      <c r="D19" s="31">
        <v>602</v>
      </c>
      <c r="E19" s="32">
        <v>33.763320246775095</v>
      </c>
    </row>
    <row r="20" spans="2:5" ht="15.75" customHeight="1" x14ac:dyDescent="0.2">
      <c r="B20" s="30" t="s">
        <v>14</v>
      </c>
      <c r="C20" s="31">
        <v>-5</v>
      </c>
      <c r="D20" s="31">
        <v>-5</v>
      </c>
      <c r="E20" s="32">
        <v>100</v>
      </c>
    </row>
    <row r="21" spans="2:5" ht="15.75" customHeight="1" x14ac:dyDescent="0.2">
      <c r="B21" s="30" t="s">
        <v>15</v>
      </c>
      <c r="C21" s="31">
        <v>5738</v>
      </c>
      <c r="D21" s="31">
        <v>5335</v>
      </c>
      <c r="E21" s="32">
        <v>92.976646915301501</v>
      </c>
    </row>
    <row r="22" spans="2:5" s="4" customFormat="1" ht="15.75" customHeight="1" x14ac:dyDescent="0.2">
      <c r="B22" s="26" t="s">
        <v>16</v>
      </c>
      <c r="C22" s="27">
        <v>19059</v>
      </c>
      <c r="D22" s="27">
        <v>12699</v>
      </c>
      <c r="E22" s="28">
        <v>66.62993861167952</v>
      </c>
    </row>
    <row r="23" spans="2:5" s="8" customFormat="1" ht="15.75" customHeight="1" x14ac:dyDescent="0.2">
      <c r="B23" s="30" t="s">
        <v>17</v>
      </c>
      <c r="C23" s="31">
        <v>76</v>
      </c>
      <c r="D23" s="31">
        <v>32</v>
      </c>
      <c r="E23" s="33">
        <v>42.105263157894733</v>
      </c>
    </row>
    <row r="24" spans="2:5" s="8" customFormat="1" ht="15.75" customHeight="1" x14ac:dyDescent="0.2">
      <c r="B24" s="30" t="s">
        <v>18</v>
      </c>
      <c r="C24" s="31">
        <v>18983</v>
      </c>
      <c r="D24" s="31">
        <v>12667</v>
      </c>
      <c r="E24" s="33">
        <v>66.728125164620977</v>
      </c>
    </row>
    <row r="25" spans="2:5" s="4" customFormat="1" ht="15.75" customHeight="1" x14ac:dyDescent="0.2">
      <c r="B25" s="26" t="s">
        <v>19</v>
      </c>
      <c r="C25" s="27">
        <v>32164</v>
      </c>
      <c r="D25" s="27">
        <v>26203</v>
      </c>
      <c r="E25" s="28">
        <v>81.466857356050241</v>
      </c>
    </row>
    <row r="26" spans="2:5" s="4" customFormat="1" ht="15.75" customHeight="1" x14ac:dyDescent="0.2">
      <c r="B26" s="26" t="s">
        <v>20</v>
      </c>
      <c r="C26" s="27">
        <v>19220</v>
      </c>
      <c r="D26" s="27">
        <v>13488</v>
      </c>
      <c r="E26" s="28">
        <v>70.176899063475545</v>
      </c>
    </row>
    <row r="27" spans="2:5" s="8" customFormat="1" ht="15.75" customHeight="1" x14ac:dyDescent="0.2">
      <c r="B27" s="30" t="s">
        <v>21</v>
      </c>
      <c r="C27" s="31">
        <v>15492</v>
      </c>
      <c r="D27" s="31">
        <v>10930</v>
      </c>
      <c r="E27" s="33">
        <v>70.55254324812806</v>
      </c>
    </row>
    <row r="28" spans="2:5" s="8" customFormat="1" ht="15.75" customHeight="1" x14ac:dyDescent="0.2">
      <c r="B28" s="30" t="s">
        <v>22</v>
      </c>
      <c r="C28" s="31">
        <v>3728</v>
      </c>
      <c r="D28" s="31">
        <v>2558</v>
      </c>
      <c r="E28" s="33">
        <v>68.615879828326172</v>
      </c>
    </row>
    <row r="29" spans="2:5" s="4" customFormat="1" ht="15.75" customHeight="1" x14ac:dyDescent="0.2">
      <c r="B29" s="26" t="s">
        <v>23</v>
      </c>
      <c r="C29" s="27">
        <v>8510</v>
      </c>
      <c r="D29" s="27">
        <v>8480</v>
      </c>
      <c r="E29" s="28">
        <v>99.647473560517042</v>
      </c>
    </row>
    <row r="30" spans="2:5" s="8" customFormat="1" ht="15.75" customHeight="1" x14ac:dyDescent="0.2">
      <c r="B30" s="30" t="s">
        <v>24</v>
      </c>
      <c r="C30" s="31">
        <v>37</v>
      </c>
      <c r="D30" s="31">
        <v>7</v>
      </c>
      <c r="E30" s="33">
        <v>18.918918918918919</v>
      </c>
    </row>
    <row r="31" spans="2:5" s="8" customFormat="1" ht="15.75" customHeight="1" x14ac:dyDescent="0.2">
      <c r="B31" s="30" t="s">
        <v>203</v>
      </c>
      <c r="C31" s="31">
        <v>8191</v>
      </c>
      <c r="D31" s="31">
        <v>8191</v>
      </c>
      <c r="E31" s="33">
        <v>100</v>
      </c>
    </row>
    <row r="32" spans="2:5" s="8" customFormat="1" ht="15.75" customHeight="1" x14ac:dyDescent="0.2">
      <c r="B32" s="30" t="s">
        <v>26</v>
      </c>
      <c r="C32" s="31">
        <v>282</v>
      </c>
      <c r="D32" s="31">
        <v>282</v>
      </c>
      <c r="E32" s="33">
        <v>100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4433</v>
      </c>
      <c r="D36" s="27">
        <v>4234</v>
      </c>
      <c r="E36" s="29">
        <v>95.510940672230987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</v>
      </c>
      <c r="D40" s="31">
        <v>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</v>
      </c>
      <c r="D41" s="31">
        <v>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12568</v>
      </c>
      <c r="D43" s="27">
        <v>9922</v>
      </c>
      <c r="E43" s="28">
        <v>78.946530872056016</v>
      </c>
    </row>
    <row r="44" spans="2:5" s="4" customFormat="1" ht="15.75" customHeight="1" x14ac:dyDescent="0.2">
      <c r="B44" s="26" t="s">
        <v>38</v>
      </c>
      <c r="C44" s="27">
        <v>11012</v>
      </c>
      <c r="D44" s="27">
        <v>10084</v>
      </c>
      <c r="E44" s="28">
        <v>91.5728296403923</v>
      </c>
    </row>
    <row r="45" spans="2:5" s="4" customFormat="1" ht="15.75" customHeight="1" x14ac:dyDescent="0.2">
      <c r="B45" s="26" t="s">
        <v>39</v>
      </c>
      <c r="C45" s="27">
        <v>389</v>
      </c>
      <c r="D45" s="27">
        <v>54</v>
      </c>
      <c r="E45" s="28">
        <v>13.881748071979436</v>
      </c>
    </row>
    <row r="46" spans="2:5" s="4" customFormat="1" ht="15.75" customHeight="1" x14ac:dyDescent="0.2">
      <c r="B46" s="26" t="s">
        <v>40</v>
      </c>
      <c r="C46" s="27">
        <v>40521</v>
      </c>
      <c r="D46" s="27">
        <v>23841</v>
      </c>
      <c r="E46" s="28">
        <v>58.836159028651814</v>
      </c>
    </row>
    <row r="47" spans="2:5" s="4" customFormat="1" ht="15.75" customHeight="1" x14ac:dyDescent="0.2">
      <c r="B47" s="26" t="s">
        <v>41</v>
      </c>
      <c r="C47" s="27">
        <v>12187</v>
      </c>
      <c r="D47" s="27">
        <v>12187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12187</v>
      </c>
      <c r="D48" s="31">
        <v>12187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33</v>
      </c>
      <c r="D51" s="27">
        <v>25</v>
      </c>
      <c r="E51" s="28">
        <v>75.757575757575751</v>
      </c>
    </row>
    <row r="52" spans="2:5" s="4" customFormat="1" ht="15.75" customHeight="1" x14ac:dyDescent="0.2">
      <c r="B52" s="26" t="s">
        <v>46</v>
      </c>
      <c r="C52" s="27">
        <v>33</v>
      </c>
      <c r="D52" s="27">
        <v>25</v>
      </c>
      <c r="E52" s="28">
        <v>75.757575757575751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7161</v>
      </c>
      <c r="D60" s="27">
        <v>1951</v>
      </c>
      <c r="E60" s="28">
        <v>27.24479821254015</v>
      </c>
    </row>
    <row r="61" spans="2:5" s="4" customFormat="1" ht="15.75" customHeight="1" x14ac:dyDescent="0.2">
      <c r="B61" s="26" t="s">
        <v>56</v>
      </c>
      <c r="C61" s="27">
        <v>2772</v>
      </c>
      <c r="D61" s="27">
        <v>1460</v>
      </c>
      <c r="E61" s="28">
        <v>52.669552669552665</v>
      </c>
    </row>
    <row r="62" spans="2:5" s="8" customFormat="1" ht="15.75" customHeight="1" x14ac:dyDescent="0.2">
      <c r="B62" s="30" t="s">
        <v>57</v>
      </c>
      <c r="C62" s="31">
        <v>794</v>
      </c>
      <c r="D62" s="31">
        <v>794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1809</v>
      </c>
      <c r="D63" s="31">
        <v>497</v>
      </c>
      <c r="E63" s="33">
        <v>27.473742399115537</v>
      </c>
    </row>
    <row r="64" spans="2:5" s="8" customFormat="1" ht="15.75" customHeight="1" x14ac:dyDescent="0.2">
      <c r="B64" s="30" t="s">
        <v>59</v>
      </c>
      <c r="C64" s="31">
        <v>169</v>
      </c>
      <c r="D64" s="31">
        <v>169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4389</v>
      </c>
      <c r="D65" s="27">
        <v>491</v>
      </c>
      <c r="E65" s="28">
        <v>11.187058555479608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4283</v>
      </c>
      <c r="D67" s="31">
        <v>393</v>
      </c>
      <c r="E67" s="33">
        <v>9.1758113471865528</v>
      </c>
    </row>
    <row r="68" spans="2:5" s="8" customFormat="1" ht="15.75" customHeight="1" x14ac:dyDescent="0.2">
      <c r="B68" s="30" t="s">
        <v>63</v>
      </c>
      <c r="C68" s="31">
        <v>106</v>
      </c>
      <c r="D68" s="31">
        <v>98</v>
      </c>
      <c r="E68" s="33">
        <v>92.452830188679243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16910</v>
      </c>
      <c r="D70" s="27">
        <v>5663</v>
      </c>
      <c r="E70" s="28">
        <v>33.489059727971615</v>
      </c>
    </row>
    <row r="71" spans="2:5" s="8" customFormat="1" ht="15.75" customHeight="1" x14ac:dyDescent="0.2">
      <c r="B71" s="34" t="s">
        <v>66</v>
      </c>
      <c r="C71" s="35">
        <v>431</v>
      </c>
      <c r="D71" s="35">
        <v>368</v>
      </c>
      <c r="E71" s="33">
        <v>85.382830626450115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2989</v>
      </c>
      <c r="D73" s="35">
        <v>805</v>
      </c>
      <c r="E73" s="33">
        <v>26.93208430913349</v>
      </c>
    </row>
    <row r="74" spans="2:5" s="8" customFormat="1" ht="15.75" customHeight="1" x14ac:dyDescent="0.2">
      <c r="B74" s="34" t="s">
        <v>69</v>
      </c>
      <c r="C74" s="35">
        <v>6067</v>
      </c>
      <c r="D74" s="35">
        <v>613</v>
      </c>
      <c r="E74" s="33">
        <v>10.103840448327015</v>
      </c>
    </row>
    <row r="75" spans="2:5" s="8" customFormat="1" ht="15.75" customHeight="1" x14ac:dyDescent="0.2">
      <c r="B75" s="34" t="s">
        <v>70</v>
      </c>
      <c r="C75" s="35">
        <v>2983</v>
      </c>
      <c r="D75" s="35">
        <v>2731</v>
      </c>
      <c r="E75" s="33">
        <v>91.552128729466972</v>
      </c>
    </row>
    <row r="76" spans="2:5" s="8" customFormat="1" ht="15.75" customHeight="1" x14ac:dyDescent="0.2">
      <c r="B76" s="34" t="s">
        <v>71</v>
      </c>
      <c r="C76" s="35">
        <v>4440</v>
      </c>
      <c r="D76" s="35">
        <v>1146</v>
      </c>
      <c r="E76" s="33">
        <v>25.810810810810807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4230</v>
      </c>
      <c r="D86" s="27">
        <v>4015</v>
      </c>
      <c r="E86" s="28">
        <v>94.917257683215126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204</v>
      </c>
      <c r="D89" s="31">
        <v>204</v>
      </c>
      <c r="E89" s="33">
        <v>100</v>
      </c>
    </row>
    <row r="90" spans="2:5" ht="15.75" customHeight="1" x14ac:dyDescent="0.2">
      <c r="B90" s="30" t="s">
        <v>85</v>
      </c>
      <c r="C90" s="31">
        <v>2287</v>
      </c>
      <c r="D90" s="31">
        <v>2276</v>
      </c>
      <c r="E90" s="33">
        <v>99.519020550940098</v>
      </c>
    </row>
    <row r="91" spans="2:5" ht="15.75" customHeight="1" x14ac:dyDescent="0.2">
      <c r="B91" s="30" t="s">
        <v>86</v>
      </c>
      <c r="C91" s="31">
        <v>234</v>
      </c>
      <c r="D91" s="31">
        <v>234</v>
      </c>
      <c r="E91" s="33">
        <v>100</v>
      </c>
    </row>
    <row r="92" spans="2:5" ht="15.75" customHeight="1" x14ac:dyDescent="0.2">
      <c r="B92" s="30" t="s">
        <v>87</v>
      </c>
      <c r="C92" s="31">
        <v>555</v>
      </c>
      <c r="D92" s="31">
        <v>555</v>
      </c>
      <c r="E92" s="33">
        <v>100</v>
      </c>
    </row>
    <row r="93" spans="2:5" ht="15.75" customHeight="1" x14ac:dyDescent="0.2">
      <c r="B93" s="30" t="s">
        <v>88</v>
      </c>
      <c r="C93" s="31">
        <v>950</v>
      </c>
      <c r="D93" s="31">
        <v>746</v>
      </c>
      <c r="E93" s="33">
        <v>78.526315789473685</v>
      </c>
    </row>
    <row r="94" spans="2:5" s="5" customFormat="1" ht="15.75" customHeight="1" x14ac:dyDescent="0.2">
      <c r="B94" s="26" t="s">
        <v>89</v>
      </c>
      <c r="C94" s="27">
        <v>768</v>
      </c>
      <c r="D94" s="27">
        <v>691</v>
      </c>
      <c r="E94" s="37">
        <v>89.973958333333343</v>
      </c>
    </row>
    <row r="95" spans="2:5" s="5" customFormat="1" ht="15.75" customHeight="1" x14ac:dyDescent="0.2">
      <c r="B95" s="26" t="s">
        <v>90</v>
      </c>
      <c r="C95" s="27">
        <v>712</v>
      </c>
      <c r="D95" s="27">
        <v>635</v>
      </c>
      <c r="E95" s="37">
        <v>89.18539325842697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695</v>
      </c>
      <c r="D99" s="31">
        <v>618</v>
      </c>
      <c r="E99" s="38">
        <v>88.920863309352512</v>
      </c>
    </row>
    <row r="100" spans="2:5" ht="15.75" customHeight="1" x14ac:dyDescent="0.2">
      <c r="B100" s="30" t="s">
        <v>95</v>
      </c>
      <c r="C100" s="31">
        <v>17</v>
      </c>
      <c r="D100" s="31">
        <v>17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56</v>
      </c>
      <c r="D101" s="27">
        <v>56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2DC71F0F-E72E-4A55-A786-B7B4DD1D996F}"/>
    <hyperlink ref="D4" location="Şubat!A1" display="Şubat" xr:uid="{9A53EDC7-8878-405C-A8CA-6819CF83C248}"/>
    <hyperlink ref="E4" location="Mart!A1" display="Mart" xr:uid="{EA020067-E8CA-4AA7-8EE3-222712DE4C45}"/>
    <hyperlink ref="C5" location="Nisan!A1" display="Nisan" xr:uid="{457C8AAB-D9FC-4398-811D-C956B360B26A}"/>
    <hyperlink ref="D5" location="Mayıs!A1" display="Mayıs" xr:uid="{E22C893B-A2A5-43AE-B740-07447370A17E}"/>
    <hyperlink ref="E5" location="Haziran!A1" display="Haziran" xr:uid="{61FCC299-B2EE-4E53-B298-BA8A307E8653}"/>
    <hyperlink ref="C6" location="Temmuz!A1" display="Temmuz" xr:uid="{5D275113-DE02-4939-B6DB-7FC6DA7E6900}"/>
    <hyperlink ref="D6" location="Ağustos!A1" display="Ağustos" xr:uid="{3BEFA2FE-D176-48D1-BCB2-84B0B4373DA2}"/>
    <hyperlink ref="E6" location="Eylül!A1" display="Eylül" xr:uid="{27A1B400-C9EF-4E0B-9601-F7441D743265}"/>
    <hyperlink ref="C7" location="Ekim!A1" display="Ekim" xr:uid="{47F0DF1F-C3F9-4249-9125-A1EB6CC610E2}"/>
    <hyperlink ref="D7" location="Kasım!A1" display="Kasım" xr:uid="{186CFC22-0646-4D4C-B2DA-E9F7ED9BCBEF}"/>
    <hyperlink ref="E7" location="Aralık!A1" display="Aralık" xr:uid="{7B075880-DCF1-4ADE-9E87-C80165EC6D9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FA2E-53EC-4C5C-BB10-0CA7F0F1F17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200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173412</v>
      </c>
      <c r="D10" s="27">
        <f>+D11+D46+D95+D106</f>
        <v>123793</v>
      </c>
      <c r="E10" s="28">
        <f t="shared" ref="E10:E72" si="0">+D10/C10*100</f>
        <v>71.3866399095795</v>
      </c>
    </row>
    <row r="11" spans="2:7" s="5" customFormat="1" ht="15.75" customHeight="1" x14ac:dyDescent="0.2">
      <c r="B11" s="26" t="s">
        <v>5</v>
      </c>
      <c r="C11" s="27">
        <f>+C12+C22+C25+C39+C43+C44+C45</f>
        <v>135327</v>
      </c>
      <c r="D11" s="27">
        <f>+D12+D22+D25+D39+D43+D44+D45</f>
        <v>102200</v>
      </c>
      <c r="E11" s="29">
        <f t="shared" si="0"/>
        <v>75.520775602799148</v>
      </c>
    </row>
    <row r="12" spans="2:7" s="5" customFormat="1" ht="15.75" customHeight="1" x14ac:dyDescent="0.2">
      <c r="B12" s="26" t="s">
        <v>6</v>
      </c>
      <c r="C12" s="27">
        <f>+C13+C18</f>
        <v>65698</v>
      </c>
      <c r="D12" s="27">
        <f>+D13+D18</f>
        <v>49965</v>
      </c>
      <c r="E12" s="29">
        <f t="shared" si="0"/>
        <v>76.052543456421802</v>
      </c>
      <c r="G12" s="6"/>
    </row>
    <row r="13" spans="2:7" s="5" customFormat="1" ht="15.75" customHeight="1" x14ac:dyDescent="0.2">
      <c r="B13" s="26" t="s">
        <v>7</v>
      </c>
      <c r="C13" s="27">
        <f>SUM(C14:C17)</f>
        <v>58195</v>
      </c>
      <c r="D13" s="27">
        <f>SUM(D14:D17)</f>
        <v>44151</v>
      </c>
      <c r="E13" s="29">
        <f t="shared" si="0"/>
        <v>75.867342555202328</v>
      </c>
    </row>
    <row r="14" spans="2:7" ht="15.75" customHeight="1" x14ac:dyDescent="0.2">
      <c r="B14" s="30" t="s">
        <v>8</v>
      </c>
      <c r="C14" s="31">
        <v>7065</v>
      </c>
      <c r="D14" s="31">
        <v>3840</v>
      </c>
      <c r="E14" s="32">
        <f t="shared" si="0"/>
        <v>54.352441613588113</v>
      </c>
    </row>
    <row r="15" spans="2:7" ht="15.75" customHeight="1" x14ac:dyDescent="0.2">
      <c r="B15" s="30" t="s">
        <v>9</v>
      </c>
      <c r="C15" s="31">
        <v>1677</v>
      </c>
      <c r="D15" s="31">
        <v>949</v>
      </c>
      <c r="E15" s="32">
        <f t="shared" si="0"/>
        <v>56.589147286821706</v>
      </c>
    </row>
    <row r="16" spans="2:7" ht="15.75" customHeight="1" x14ac:dyDescent="0.2">
      <c r="B16" s="30" t="s">
        <v>10</v>
      </c>
      <c r="C16" s="31">
        <v>43669</v>
      </c>
      <c r="D16" s="31">
        <v>34993</v>
      </c>
      <c r="E16" s="32">
        <f t="shared" si="0"/>
        <v>80.132359339577278</v>
      </c>
    </row>
    <row r="17" spans="2:5" ht="15.75" customHeight="1" x14ac:dyDescent="0.2">
      <c r="B17" s="30" t="s">
        <v>11</v>
      </c>
      <c r="C17" s="31">
        <v>5784</v>
      </c>
      <c r="D17" s="31">
        <v>4369</v>
      </c>
      <c r="E17" s="32">
        <f t="shared" si="0"/>
        <v>75.535961272475788</v>
      </c>
    </row>
    <row r="18" spans="2:5" s="5" customFormat="1" ht="15.75" customHeight="1" x14ac:dyDescent="0.2">
      <c r="B18" s="26" t="s">
        <v>12</v>
      </c>
      <c r="C18" s="27">
        <f>SUM(C19:C21)</f>
        <v>7503</v>
      </c>
      <c r="D18" s="27">
        <f>SUM(D19:D21)</f>
        <v>5814</v>
      </c>
      <c r="E18" s="29">
        <f t="shared" si="0"/>
        <v>77.489004398240695</v>
      </c>
    </row>
    <row r="19" spans="2:5" ht="15.75" customHeight="1" x14ac:dyDescent="0.2">
      <c r="B19" s="30" t="s">
        <v>13</v>
      </c>
      <c r="C19" s="31">
        <v>1769</v>
      </c>
      <c r="D19" s="31">
        <v>571</v>
      </c>
      <c r="E19" s="32">
        <f t="shared" si="0"/>
        <v>32.27812323346523</v>
      </c>
    </row>
    <row r="20" spans="2:5" ht="15.75" customHeight="1" x14ac:dyDescent="0.2">
      <c r="B20" s="30" t="s">
        <v>14</v>
      </c>
      <c r="C20" s="31">
        <v>-5</v>
      </c>
      <c r="D20" s="31">
        <v>-5</v>
      </c>
      <c r="E20" s="32">
        <f t="shared" si="0"/>
        <v>100</v>
      </c>
    </row>
    <row r="21" spans="2:5" ht="15.75" customHeight="1" x14ac:dyDescent="0.2">
      <c r="B21" s="30" t="s">
        <v>15</v>
      </c>
      <c r="C21" s="31">
        <v>5739</v>
      </c>
      <c r="D21" s="31">
        <v>5248</v>
      </c>
      <c r="E21" s="32">
        <f t="shared" si="0"/>
        <v>91.444502526572563</v>
      </c>
    </row>
    <row r="22" spans="2:5" s="4" customFormat="1" ht="15.75" customHeight="1" x14ac:dyDescent="0.2">
      <c r="B22" s="26" t="s">
        <v>16</v>
      </c>
      <c r="C22" s="27">
        <f>SUM(C23:C24)</f>
        <v>19020</v>
      </c>
      <c r="D22" s="27">
        <f>SUM(D23:D24)</f>
        <v>12258</v>
      </c>
      <c r="E22" s="28">
        <f t="shared" si="0"/>
        <v>64.447949526813872</v>
      </c>
    </row>
    <row r="23" spans="2:5" s="8" customFormat="1" ht="15.75" customHeight="1" x14ac:dyDescent="0.2">
      <c r="B23" s="30" t="s">
        <v>17</v>
      </c>
      <c r="C23" s="31">
        <v>63</v>
      </c>
      <c r="D23" s="31">
        <v>24</v>
      </c>
      <c r="E23" s="33">
        <f t="shared" si="0"/>
        <v>38.095238095238095</v>
      </c>
    </row>
    <row r="24" spans="2:5" s="8" customFormat="1" ht="15.75" customHeight="1" x14ac:dyDescent="0.2">
      <c r="B24" s="30" t="s">
        <v>18</v>
      </c>
      <c r="C24" s="31">
        <v>18957</v>
      </c>
      <c r="D24" s="31">
        <v>12234</v>
      </c>
      <c r="E24" s="33">
        <f t="shared" si="0"/>
        <v>64.535527773381858</v>
      </c>
    </row>
    <row r="25" spans="2:5" s="4" customFormat="1" ht="15.75" customHeight="1" x14ac:dyDescent="0.2">
      <c r="B25" s="26" t="s">
        <v>19</v>
      </c>
      <c r="C25" s="27">
        <f>+C26+C29+C36+C37+C38</f>
        <v>29094</v>
      </c>
      <c r="D25" s="27">
        <f>+D26+D29+D36+D37+D38</f>
        <v>22726</v>
      </c>
      <c r="E25" s="28">
        <f t="shared" si="0"/>
        <v>78.112325565408682</v>
      </c>
    </row>
    <row r="26" spans="2:5" s="4" customFormat="1" ht="15.75" customHeight="1" x14ac:dyDescent="0.2">
      <c r="B26" s="26" t="s">
        <v>20</v>
      </c>
      <c r="C26" s="27">
        <f>SUM(C27:C28)</f>
        <v>17404</v>
      </c>
      <c r="D26" s="27">
        <f>SUM(D27:D28)</f>
        <v>11273</v>
      </c>
      <c r="E26" s="28">
        <f t="shared" si="0"/>
        <v>64.772466099747177</v>
      </c>
    </row>
    <row r="27" spans="2:5" s="8" customFormat="1" ht="15.75" customHeight="1" x14ac:dyDescent="0.2">
      <c r="B27" s="30" t="s">
        <v>21</v>
      </c>
      <c r="C27" s="31">
        <v>13961</v>
      </c>
      <c r="D27" s="31">
        <v>9004</v>
      </c>
      <c r="E27" s="33">
        <f t="shared" si="0"/>
        <v>64.493947424969562</v>
      </c>
    </row>
    <row r="28" spans="2:5" s="8" customFormat="1" ht="15.75" customHeight="1" x14ac:dyDescent="0.2">
      <c r="B28" s="30" t="s">
        <v>22</v>
      </c>
      <c r="C28" s="31">
        <v>3443</v>
      </c>
      <c r="D28" s="31">
        <v>2269</v>
      </c>
      <c r="E28" s="33">
        <f t="shared" si="0"/>
        <v>65.901829799593386</v>
      </c>
    </row>
    <row r="29" spans="2:5" s="4" customFormat="1" ht="15.75" customHeight="1" x14ac:dyDescent="0.2">
      <c r="B29" s="26" t="s">
        <v>23</v>
      </c>
      <c r="C29" s="27">
        <f>SUM(C30:C35)</f>
        <v>7744</v>
      </c>
      <c r="D29" s="27">
        <f>SUM(D30:D35)</f>
        <v>7708</v>
      </c>
      <c r="E29" s="28">
        <f t="shared" si="0"/>
        <v>99.535123966942152</v>
      </c>
    </row>
    <row r="30" spans="2:5" s="8" customFormat="1" ht="15.75" customHeight="1" x14ac:dyDescent="0.2">
      <c r="B30" s="30" t="s">
        <v>24</v>
      </c>
      <c r="C30" s="31">
        <v>37</v>
      </c>
      <c r="D30" s="31">
        <v>4</v>
      </c>
      <c r="E30" s="33">
        <f t="shared" si="0"/>
        <v>10.810810810810811</v>
      </c>
    </row>
    <row r="31" spans="2:5" s="8" customFormat="1" ht="15.75" customHeight="1" x14ac:dyDescent="0.2">
      <c r="B31" s="30" t="s">
        <v>25</v>
      </c>
      <c r="C31" s="31">
        <v>7470</v>
      </c>
      <c r="D31" s="31">
        <v>7467</v>
      </c>
      <c r="E31" s="33">
        <f t="shared" si="0"/>
        <v>99.959839357429715</v>
      </c>
    </row>
    <row r="32" spans="2:5" s="8" customFormat="1" ht="15.75" customHeight="1" x14ac:dyDescent="0.2">
      <c r="B32" s="30" t="s">
        <v>26</v>
      </c>
      <c r="C32" s="31">
        <v>237</v>
      </c>
      <c r="D32" s="31">
        <v>237</v>
      </c>
      <c r="E32" s="33">
        <f t="shared" si="0"/>
        <v>100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3945</v>
      </c>
      <c r="D36" s="27">
        <v>3744</v>
      </c>
      <c r="E36" s="29">
        <f t="shared" si="0"/>
        <v>94.904942965779469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>
        <f t="shared" si="0"/>
        <v>100</v>
      </c>
    </row>
    <row r="39" spans="2:5" s="4" customFormat="1" ht="15.75" customHeight="1" x14ac:dyDescent="0.2">
      <c r="B39" s="26" t="s">
        <v>33</v>
      </c>
      <c r="C39" s="27">
        <f>SUM(C40:C42)</f>
        <v>4</v>
      </c>
      <c r="D39" s="27">
        <f>SUM(D40:D42)</f>
        <v>4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3</v>
      </c>
      <c r="D40" s="31">
        <v>3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1</v>
      </c>
      <c r="D41" s="31">
        <v>1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11402</v>
      </c>
      <c r="D43" s="27">
        <v>8397</v>
      </c>
      <c r="E43" s="28">
        <f t="shared" si="0"/>
        <v>73.644974565865638</v>
      </c>
    </row>
    <row r="44" spans="2:5" s="4" customFormat="1" ht="15.75" customHeight="1" x14ac:dyDescent="0.2">
      <c r="B44" s="26" t="s">
        <v>38</v>
      </c>
      <c r="C44" s="27">
        <v>9724</v>
      </c>
      <c r="D44" s="27">
        <v>8803</v>
      </c>
      <c r="E44" s="28">
        <f t="shared" si="0"/>
        <v>90.528589058000819</v>
      </c>
    </row>
    <row r="45" spans="2:5" s="4" customFormat="1" ht="15.75" customHeight="1" x14ac:dyDescent="0.2">
      <c r="B45" s="26" t="s">
        <v>39</v>
      </c>
      <c r="C45" s="27">
        <v>385</v>
      </c>
      <c r="D45" s="27">
        <v>47</v>
      </c>
      <c r="E45" s="28">
        <f t="shared" si="0"/>
        <v>12.207792207792208</v>
      </c>
    </row>
    <row r="46" spans="2:5" s="4" customFormat="1" ht="15.75" customHeight="1" x14ac:dyDescent="0.2">
      <c r="B46" s="26" t="s">
        <v>40</v>
      </c>
      <c r="C46" s="27">
        <f>+C47+C51+C61+C71+C78+C87</f>
        <v>37396</v>
      </c>
      <c r="D46" s="27">
        <f>+D47+D51+D61+D71+D78+D87</f>
        <v>20983</v>
      </c>
      <c r="E46" s="28">
        <f t="shared" si="0"/>
        <v>56.110279174243239</v>
      </c>
    </row>
    <row r="47" spans="2:5" s="4" customFormat="1" ht="15.75" customHeight="1" x14ac:dyDescent="0.2">
      <c r="B47" s="26" t="s">
        <v>41</v>
      </c>
      <c r="C47" s="27">
        <f>SUM(C48:C50)</f>
        <v>10768</v>
      </c>
      <c r="D47" s="27">
        <f>SUM(D48:D50)</f>
        <v>10768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10768</v>
      </c>
      <c r="D48" s="31">
        <v>10768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f>+C52+C53+C54</f>
        <v>32</v>
      </c>
      <c r="D51" s="27">
        <f>+D52+D53+D54</f>
        <v>24</v>
      </c>
      <c r="E51" s="28">
        <f t="shared" si="0"/>
        <v>75</v>
      </c>
    </row>
    <row r="52" spans="2:5" s="4" customFormat="1" ht="15.75" customHeight="1" x14ac:dyDescent="0.2">
      <c r="B52" s="26" t="s">
        <v>46</v>
      </c>
      <c r="C52" s="27">
        <v>32</v>
      </c>
      <c r="D52" s="27">
        <v>24</v>
      </c>
      <c r="E52" s="28">
        <f t="shared" si="0"/>
        <v>75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6845</v>
      </c>
      <c r="D61" s="27">
        <f>+D62+D66+D70</f>
        <v>1723</v>
      </c>
      <c r="E61" s="28">
        <f t="shared" si="0"/>
        <v>25.171658144631117</v>
      </c>
    </row>
    <row r="62" spans="2:5" s="4" customFormat="1" ht="15.75" customHeight="1" x14ac:dyDescent="0.2">
      <c r="B62" s="26" t="s">
        <v>56</v>
      </c>
      <c r="C62" s="27">
        <f>SUM(C63:C65)</f>
        <v>2514</v>
      </c>
      <c r="D62" s="27">
        <f>SUM(D63:D65)</f>
        <v>1298</v>
      </c>
      <c r="E62" s="28">
        <f t="shared" si="0"/>
        <v>51.630867143993633</v>
      </c>
    </row>
    <row r="63" spans="2:5" s="8" customFormat="1" ht="15.75" customHeight="1" x14ac:dyDescent="0.2">
      <c r="B63" s="30" t="s">
        <v>57</v>
      </c>
      <c r="C63" s="31">
        <v>700</v>
      </c>
      <c r="D63" s="31">
        <v>700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1659</v>
      </c>
      <c r="D64" s="31">
        <v>443</v>
      </c>
      <c r="E64" s="33">
        <f t="shared" si="0"/>
        <v>26.702833031946955</v>
      </c>
    </row>
    <row r="65" spans="2:5" s="8" customFormat="1" ht="15.75" customHeight="1" x14ac:dyDescent="0.2">
      <c r="B65" s="30" t="s">
        <v>59</v>
      </c>
      <c r="C65" s="31">
        <v>155</v>
      </c>
      <c r="D65" s="31">
        <v>155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4331</v>
      </c>
      <c r="D66" s="27">
        <f>SUM(D67:D69)</f>
        <v>425</v>
      </c>
      <c r="E66" s="28">
        <f t="shared" si="0"/>
        <v>9.8129762179635183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4234</v>
      </c>
      <c r="D68" s="31">
        <v>336</v>
      </c>
      <c r="E68" s="33">
        <f t="shared" si="0"/>
        <v>7.9357581483230994</v>
      </c>
    </row>
    <row r="69" spans="2:5" s="8" customFormat="1" ht="15.75" customHeight="1" x14ac:dyDescent="0.2">
      <c r="B69" s="30" t="s">
        <v>63</v>
      </c>
      <c r="C69" s="31">
        <v>97</v>
      </c>
      <c r="D69" s="31">
        <v>89</v>
      </c>
      <c r="E69" s="33">
        <f t="shared" si="0"/>
        <v>91.75257731958763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f>SUM(C72:C77)</f>
        <v>16120</v>
      </c>
      <c r="D71" s="27">
        <f>SUM(D72:D77)</f>
        <v>5052</v>
      </c>
      <c r="E71" s="28">
        <f t="shared" si="0"/>
        <v>31.339950372208435</v>
      </c>
    </row>
    <row r="72" spans="2:5" s="8" customFormat="1" ht="15.75" customHeight="1" x14ac:dyDescent="0.2">
      <c r="B72" s="34" t="s">
        <v>66</v>
      </c>
      <c r="C72" s="35">
        <v>388</v>
      </c>
      <c r="D72" s="35">
        <v>325</v>
      </c>
      <c r="E72" s="33">
        <f t="shared" si="0"/>
        <v>83.762886597938149</v>
      </c>
    </row>
    <row r="73" spans="2:5" s="8" customFormat="1" ht="15.75" customHeight="1" x14ac:dyDescent="0.2">
      <c r="B73" s="34" t="s">
        <v>67</v>
      </c>
      <c r="C73" s="35">
        <v>10</v>
      </c>
      <c r="D73" s="35">
        <v>10</v>
      </c>
      <c r="E73" s="33">
        <f>+D73/C73*100</f>
        <v>100</v>
      </c>
    </row>
    <row r="74" spans="2:5" s="8" customFormat="1" ht="15.75" customHeight="1" x14ac:dyDescent="0.2">
      <c r="B74" s="34" t="s">
        <v>68</v>
      </c>
      <c r="C74" s="35">
        <v>2883</v>
      </c>
      <c r="D74" s="35">
        <v>743</v>
      </c>
      <c r="E74" s="33">
        <f>+D74/C74*100</f>
        <v>25.771765522025667</v>
      </c>
    </row>
    <row r="75" spans="2:5" s="8" customFormat="1" ht="15.75" customHeight="1" x14ac:dyDescent="0.2">
      <c r="B75" s="34" t="s">
        <v>69</v>
      </c>
      <c r="C75" s="35">
        <v>5953</v>
      </c>
      <c r="D75" s="35">
        <v>546</v>
      </c>
      <c r="E75" s="33">
        <f>+D75/C75*100</f>
        <v>9.1718461280026879</v>
      </c>
    </row>
    <row r="76" spans="2:5" s="8" customFormat="1" ht="15.75" customHeight="1" x14ac:dyDescent="0.2">
      <c r="B76" s="34" t="s">
        <v>70</v>
      </c>
      <c r="C76" s="35">
        <v>2711</v>
      </c>
      <c r="D76" s="35">
        <v>2454</v>
      </c>
      <c r="E76" s="33">
        <f>+D76/C76*100</f>
        <v>90.520103282921426</v>
      </c>
    </row>
    <row r="77" spans="2:5" s="8" customFormat="1" ht="15.75" customHeight="1" x14ac:dyDescent="0.2">
      <c r="B77" s="34" t="s">
        <v>71</v>
      </c>
      <c r="C77" s="35">
        <v>4175</v>
      </c>
      <c r="D77" s="35">
        <v>974</v>
      </c>
      <c r="E77" s="33">
        <f>+D77/C77*100</f>
        <v>23.32934131736527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f>SUM(C88:C94)</f>
        <v>3631</v>
      </c>
      <c r="D87" s="27">
        <f>SUM(D88:D94)</f>
        <v>3416</v>
      </c>
      <c r="E87" s="28">
        <f>+D87/C87*100</f>
        <v>94.078766180115664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179</v>
      </c>
      <c r="D90" s="31">
        <v>179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2002</v>
      </c>
      <c r="D91" s="31">
        <v>1989</v>
      </c>
      <c r="E91" s="33">
        <f t="shared" si="1"/>
        <v>99.350649350649363</v>
      </c>
    </row>
    <row r="92" spans="2:5" ht="15.75" customHeight="1" x14ac:dyDescent="0.2">
      <c r="B92" s="30" t="s">
        <v>86</v>
      </c>
      <c r="C92" s="31">
        <v>208</v>
      </c>
      <c r="D92" s="31">
        <v>208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388</v>
      </c>
      <c r="D93" s="31">
        <v>388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854</v>
      </c>
      <c r="D94" s="31">
        <v>652</v>
      </c>
      <c r="E94" s="33">
        <f t="shared" si="1"/>
        <v>76.346604215456665</v>
      </c>
    </row>
    <row r="95" spans="2:5" s="5" customFormat="1" ht="15.75" customHeight="1" x14ac:dyDescent="0.2">
      <c r="B95" s="26" t="s">
        <v>89</v>
      </c>
      <c r="C95" s="27">
        <f>+C96+C102+C103</f>
        <v>689</v>
      </c>
      <c r="D95" s="27">
        <f>+D96+D102+D103</f>
        <v>610</v>
      </c>
      <c r="E95" s="37">
        <f t="shared" si="1"/>
        <v>88.534107402031921</v>
      </c>
    </row>
    <row r="96" spans="2:5" s="5" customFormat="1" ht="15.75" customHeight="1" x14ac:dyDescent="0.2">
      <c r="B96" s="26" t="s">
        <v>90</v>
      </c>
      <c r="C96" s="27">
        <f>SUM(C97:C101)</f>
        <v>644</v>
      </c>
      <c r="D96" s="27">
        <f>SUM(D97:D101)</f>
        <v>565</v>
      </c>
      <c r="E96" s="37">
        <f t="shared" si="1"/>
        <v>87.732919254658384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637</v>
      </c>
      <c r="D100" s="31">
        <v>558</v>
      </c>
      <c r="E100" s="38">
        <f>+D100/C100*100</f>
        <v>87.598116169544738</v>
      </c>
    </row>
    <row r="101" spans="2:5" ht="15.75" customHeight="1" x14ac:dyDescent="0.2">
      <c r="B101" s="30" t="s">
        <v>95</v>
      </c>
      <c r="C101" s="31">
        <v>7</v>
      </c>
      <c r="D101" s="31">
        <v>7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45</v>
      </c>
      <c r="D102" s="27">
        <v>45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AA58A56-1FCB-4093-A7CB-961BEA0E695E}"/>
    <hyperlink ref="D4" location="Şubat!A1" display="Şubat" xr:uid="{27B64BF6-E0C5-4A3D-92B7-3DF06D39BCA6}"/>
    <hyperlink ref="E4" location="Mart!A1" display="Mart" xr:uid="{BB8635CB-C84A-43A6-969F-BD3535F0E49F}"/>
    <hyperlink ref="C5" location="Nisan!A1" display="Nisan" xr:uid="{3DAE8C14-AD94-4A42-A3EE-6F0B99727F23}"/>
    <hyperlink ref="D5" location="Mayıs!A1" display="Mayıs" xr:uid="{BDC0727D-6D7B-4870-8628-C446046A836C}"/>
    <hyperlink ref="E5" location="Haziran!A1" display="Haziran" xr:uid="{B23C4BEE-02B3-4A49-8ECF-A03CD26E68DE}"/>
    <hyperlink ref="C6" location="Temmuz!A1" display="Temmuz" xr:uid="{9D37AF1E-F022-463E-BC21-BA43142FF3E1}"/>
    <hyperlink ref="D6" location="Ağustos!A1" display="Ağustos" xr:uid="{E6BA284B-CA6C-435B-ABAC-B0BE394740EA}"/>
    <hyperlink ref="E6" location="Eylül!A1" display="Eylül" xr:uid="{3DB3DFFE-4262-4C54-AFDD-94183046142C}"/>
    <hyperlink ref="C7" location="Ekim!A1" display="Ekim" xr:uid="{CF0D7CD9-B177-4C10-8A8C-8FF2EDB8BEAE}"/>
    <hyperlink ref="D7" location="Kasım!A1" display="Kasım" xr:uid="{394B47E8-1BD0-42D8-BE80-3C9215D85251}"/>
    <hyperlink ref="E7" location="Aralık!A1" display="Aralık" xr:uid="{DE5FC039-41EC-46FF-83FD-F622C8BD58A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2A1C-403E-4444-8BA9-681762B0B59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154779</v>
      </c>
      <c r="D10" s="27">
        <v>104893</v>
      </c>
      <c r="E10" s="28">
        <v>67.769529458130634</v>
      </c>
    </row>
    <row r="11" spans="2:7" s="5" customFormat="1" ht="15.75" customHeight="1" x14ac:dyDescent="0.2">
      <c r="B11" s="26" t="s">
        <v>5</v>
      </c>
      <c r="C11" s="27">
        <v>120640</v>
      </c>
      <c r="D11" s="27">
        <v>86286</v>
      </c>
      <c r="E11" s="29">
        <v>71.523541114058347</v>
      </c>
    </row>
    <row r="12" spans="2:7" s="5" customFormat="1" ht="15.75" customHeight="1" x14ac:dyDescent="0.2">
      <c r="B12" s="26" t="s">
        <v>6</v>
      </c>
      <c r="C12" s="27">
        <v>57144</v>
      </c>
      <c r="D12" s="27">
        <v>41079</v>
      </c>
      <c r="E12" s="29">
        <v>71.886812263754734</v>
      </c>
      <c r="G12" s="6"/>
    </row>
    <row r="13" spans="2:7" s="5" customFormat="1" ht="15.75" customHeight="1" x14ac:dyDescent="0.2">
      <c r="B13" s="26" t="s">
        <v>7</v>
      </c>
      <c r="C13" s="27">
        <v>50718</v>
      </c>
      <c r="D13" s="27">
        <v>36197</v>
      </c>
      <c r="E13" s="29">
        <v>71.369139161638856</v>
      </c>
    </row>
    <row r="14" spans="2:7" ht="15.75" customHeight="1" x14ac:dyDescent="0.2">
      <c r="B14" s="30" t="s">
        <v>8</v>
      </c>
      <c r="C14" s="31">
        <v>6984</v>
      </c>
      <c r="D14" s="31">
        <v>2760</v>
      </c>
      <c r="E14" s="32">
        <v>39.518900343642613</v>
      </c>
    </row>
    <row r="15" spans="2:7" ht="15.75" customHeight="1" x14ac:dyDescent="0.2">
      <c r="B15" s="30" t="s">
        <v>9</v>
      </c>
      <c r="C15" s="31">
        <v>1664</v>
      </c>
      <c r="D15" s="31">
        <v>905</v>
      </c>
      <c r="E15" s="32">
        <v>54.387019230769226</v>
      </c>
    </row>
    <row r="16" spans="2:7" ht="15.75" customHeight="1" x14ac:dyDescent="0.2">
      <c r="B16" s="30" t="s">
        <v>10</v>
      </c>
      <c r="C16" s="31">
        <v>37888</v>
      </c>
      <c r="D16" s="31">
        <v>29417</v>
      </c>
      <c r="E16" s="32">
        <v>77.64199746621621</v>
      </c>
    </row>
    <row r="17" spans="2:5" ht="15.75" customHeight="1" x14ac:dyDescent="0.2">
      <c r="B17" s="30" t="s">
        <v>11</v>
      </c>
      <c r="C17" s="31">
        <v>4182</v>
      </c>
      <c r="D17" s="31">
        <v>3115</v>
      </c>
      <c r="E17" s="32">
        <v>74.485891917742705</v>
      </c>
    </row>
    <row r="18" spans="2:5" s="5" customFormat="1" ht="15.75" customHeight="1" x14ac:dyDescent="0.2">
      <c r="B18" s="26" t="s">
        <v>12</v>
      </c>
      <c r="C18" s="27">
        <v>6426</v>
      </c>
      <c r="D18" s="27">
        <v>4882</v>
      </c>
      <c r="E18" s="29">
        <v>75.972611266728919</v>
      </c>
    </row>
    <row r="19" spans="2:5" ht="15.75" customHeight="1" x14ac:dyDescent="0.2">
      <c r="B19" s="30" t="s">
        <v>13</v>
      </c>
      <c r="C19" s="31">
        <v>1742</v>
      </c>
      <c r="D19" s="31">
        <v>515</v>
      </c>
      <c r="E19" s="32">
        <v>29.563719862227323</v>
      </c>
    </row>
    <row r="20" spans="2:5" ht="15.75" customHeight="1" x14ac:dyDescent="0.2">
      <c r="B20" s="30" t="s">
        <v>14</v>
      </c>
      <c r="C20" s="31">
        <v>-5</v>
      </c>
      <c r="D20" s="31">
        <v>-5</v>
      </c>
      <c r="E20" s="32">
        <v>100</v>
      </c>
    </row>
    <row r="21" spans="2:5" ht="15.75" customHeight="1" x14ac:dyDescent="0.2">
      <c r="B21" s="30" t="s">
        <v>15</v>
      </c>
      <c r="C21" s="31">
        <v>4689</v>
      </c>
      <c r="D21" s="31">
        <v>4372</v>
      </c>
      <c r="E21" s="32">
        <v>93.239496694391136</v>
      </c>
    </row>
    <row r="22" spans="2:5" s="4" customFormat="1" ht="15.75" customHeight="1" x14ac:dyDescent="0.2">
      <c r="B22" s="26" t="s">
        <v>16</v>
      </c>
      <c r="C22" s="27">
        <v>18906</v>
      </c>
      <c r="D22" s="27">
        <v>10332</v>
      </c>
      <c r="E22" s="28">
        <v>54.649317676927957</v>
      </c>
    </row>
    <row r="23" spans="2:5" s="8" customFormat="1" ht="15.75" customHeight="1" x14ac:dyDescent="0.2">
      <c r="B23" s="30" t="s">
        <v>17</v>
      </c>
      <c r="C23" s="31">
        <v>57</v>
      </c>
      <c r="D23" s="31">
        <v>17</v>
      </c>
      <c r="E23" s="33">
        <v>29.82456140350877</v>
      </c>
    </row>
    <row r="24" spans="2:5" s="8" customFormat="1" ht="15.75" customHeight="1" x14ac:dyDescent="0.2">
      <c r="B24" s="30" t="s">
        <v>18</v>
      </c>
      <c r="C24" s="31">
        <v>18849</v>
      </c>
      <c r="D24" s="31">
        <v>10315</v>
      </c>
      <c r="E24" s="33">
        <v>54.724388561727409</v>
      </c>
    </row>
    <row r="25" spans="2:5" s="4" customFormat="1" ht="15.75" customHeight="1" x14ac:dyDescent="0.2">
      <c r="B25" s="26" t="s">
        <v>19</v>
      </c>
      <c r="C25" s="27">
        <v>25980</v>
      </c>
      <c r="D25" s="27">
        <v>19926</v>
      </c>
      <c r="E25" s="28">
        <v>76.697459584295615</v>
      </c>
    </row>
    <row r="26" spans="2:5" s="4" customFormat="1" ht="15.75" customHeight="1" x14ac:dyDescent="0.2">
      <c r="B26" s="26" t="s">
        <v>20</v>
      </c>
      <c r="C26" s="27">
        <v>15781</v>
      </c>
      <c r="D26" s="27">
        <v>9979</v>
      </c>
      <c r="E26" s="28">
        <v>63.234269057727644</v>
      </c>
    </row>
    <row r="27" spans="2:5" s="8" customFormat="1" ht="15.75" customHeight="1" x14ac:dyDescent="0.2">
      <c r="B27" s="30" t="s">
        <v>21</v>
      </c>
      <c r="C27" s="31">
        <v>12609</v>
      </c>
      <c r="D27" s="31">
        <v>7918</v>
      </c>
      <c r="E27" s="33">
        <v>62.796415258942027</v>
      </c>
    </row>
    <row r="28" spans="2:5" s="8" customFormat="1" ht="15.75" customHeight="1" x14ac:dyDescent="0.2">
      <c r="B28" s="30" t="s">
        <v>22</v>
      </c>
      <c r="C28" s="31">
        <v>3172</v>
      </c>
      <c r="D28" s="31">
        <v>2061</v>
      </c>
      <c r="E28" s="33">
        <v>64.974779319041602</v>
      </c>
    </row>
    <row r="29" spans="2:5" s="4" customFormat="1" ht="15.75" customHeight="1" x14ac:dyDescent="0.2">
      <c r="B29" s="26" t="s">
        <v>23</v>
      </c>
      <c r="C29" s="27">
        <v>6720</v>
      </c>
      <c r="D29" s="27">
        <v>6685</v>
      </c>
      <c r="E29" s="28">
        <v>99.479166666666657</v>
      </c>
    </row>
    <row r="30" spans="2:5" s="8" customFormat="1" ht="15.75" customHeight="1" x14ac:dyDescent="0.2">
      <c r="B30" s="30" t="s">
        <v>24</v>
      </c>
      <c r="C30" s="31">
        <v>37</v>
      </c>
      <c r="D30" s="31">
        <v>4</v>
      </c>
      <c r="E30" s="33">
        <v>10.810810810810811</v>
      </c>
    </row>
    <row r="31" spans="2:5" s="8" customFormat="1" ht="15.75" customHeight="1" x14ac:dyDescent="0.2">
      <c r="B31" s="30" t="s">
        <v>25</v>
      </c>
      <c r="C31" s="31">
        <v>6446</v>
      </c>
      <c r="D31" s="31">
        <v>6444</v>
      </c>
      <c r="E31" s="33">
        <v>99.968973006515668</v>
      </c>
    </row>
    <row r="32" spans="2:5" s="8" customFormat="1" ht="15.75" customHeight="1" x14ac:dyDescent="0.2">
      <c r="B32" s="30" t="s">
        <v>26</v>
      </c>
      <c r="C32" s="31">
        <v>237</v>
      </c>
      <c r="D32" s="31">
        <v>237</v>
      </c>
      <c r="E32" s="33">
        <v>100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3479</v>
      </c>
      <c r="D36" s="27">
        <v>3262</v>
      </c>
      <c r="E36" s="29">
        <v>93.762575452716305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</v>
      </c>
      <c r="D39" s="27">
        <v>3</v>
      </c>
      <c r="E39" s="28"/>
    </row>
    <row r="40" spans="2:5" s="8" customFormat="1" ht="15.75" customHeight="1" x14ac:dyDescent="0.2">
      <c r="B40" s="30" t="s">
        <v>34</v>
      </c>
      <c r="C40" s="31">
        <v>2</v>
      </c>
      <c r="D40" s="31">
        <v>2</v>
      </c>
      <c r="E40" s="33"/>
    </row>
    <row r="41" spans="2:5" s="8" customFormat="1" ht="15.75" customHeight="1" x14ac:dyDescent="0.2">
      <c r="B41" s="30" t="s">
        <v>35</v>
      </c>
      <c r="C41" s="31">
        <v>1</v>
      </c>
      <c r="D41" s="31">
        <v>1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9816</v>
      </c>
      <c r="D43" s="27">
        <v>7385</v>
      </c>
      <c r="E43" s="28">
        <v>75.234311328443354</v>
      </c>
    </row>
    <row r="44" spans="2:5" s="4" customFormat="1" ht="15.75" customHeight="1" x14ac:dyDescent="0.2">
      <c r="B44" s="26" t="s">
        <v>38</v>
      </c>
      <c r="C44" s="27">
        <v>8410</v>
      </c>
      <c r="D44" s="27">
        <v>7515</v>
      </c>
      <c r="E44" s="28">
        <v>89.357907253269914</v>
      </c>
    </row>
    <row r="45" spans="2:5" s="4" customFormat="1" ht="15.75" customHeight="1" x14ac:dyDescent="0.2">
      <c r="B45" s="26" t="s">
        <v>39</v>
      </c>
      <c r="C45" s="27">
        <v>381</v>
      </c>
      <c r="D45" s="27">
        <v>46</v>
      </c>
      <c r="E45" s="28">
        <v>12.073490813648293</v>
      </c>
    </row>
    <row r="46" spans="2:5" s="4" customFormat="1" ht="15.75" customHeight="1" x14ac:dyDescent="0.2">
      <c r="B46" s="26" t="s">
        <v>40</v>
      </c>
      <c r="C46" s="27">
        <v>33546</v>
      </c>
      <c r="D46" s="27">
        <v>18096</v>
      </c>
      <c r="E46" s="28">
        <v>53.943838311572165</v>
      </c>
    </row>
    <row r="47" spans="2:5" s="4" customFormat="1" ht="15.75" customHeight="1" x14ac:dyDescent="0.2">
      <c r="B47" s="26" t="s">
        <v>41</v>
      </c>
      <c r="C47" s="27">
        <v>9254</v>
      </c>
      <c r="D47" s="27">
        <v>9254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9254</v>
      </c>
      <c r="D48" s="31">
        <v>9254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32</v>
      </c>
      <c r="D51" s="27">
        <v>24</v>
      </c>
      <c r="E51" s="28">
        <v>75</v>
      </c>
    </row>
    <row r="52" spans="2:5" s="4" customFormat="1" ht="15.75" customHeight="1" x14ac:dyDescent="0.2">
      <c r="B52" s="26" t="s">
        <v>46</v>
      </c>
      <c r="C52" s="27">
        <v>32</v>
      </c>
      <c r="D52" s="27">
        <v>24</v>
      </c>
      <c r="E52" s="28">
        <v>75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6529</v>
      </c>
      <c r="D61" s="27">
        <v>1479</v>
      </c>
      <c r="E61" s="28">
        <v>22.652779905039054</v>
      </c>
    </row>
    <row r="62" spans="2:5" s="4" customFormat="1" ht="15.75" customHeight="1" x14ac:dyDescent="0.2">
      <c r="B62" s="26" t="s">
        <v>56</v>
      </c>
      <c r="C62" s="27">
        <v>2245</v>
      </c>
      <c r="D62" s="27">
        <v>1108</v>
      </c>
      <c r="E62" s="28">
        <v>49.354120267260583</v>
      </c>
    </row>
    <row r="63" spans="2:5" s="8" customFormat="1" ht="15.75" customHeight="1" x14ac:dyDescent="0.2">
      <c r="B63" s="30" t="s">
        <v>57</v>
      </c>
      <c r="C63" s="31">
        <v>616</v>
      </c>
      <c r="D63" s="31">
        <v>616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1495</v>
      </c>
      <c r="D64" s="31">
        <v>358</v>
      </c>
      <c r="E64" s="33">
        <v>23.946488294314381</v>
      </c>
    </row>
    <row r="65" spans="2:5" s="8" customFormat="1" ht="15.75" customHeight="1" x14ac:dyDescent="0.2">
      <c r="B65" s="30" t="s">
        <v>59</v>
      </c>
      <c r="C65" s="31">
        <v>134</v>
      </c>
      <c r="D65" s="31">
        <v>134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4284</v>
      </c>
      <c r="D66" s="27">
        <v>371</v>
      </c>
      <c r="E66" s="28">
        <v>8.6601307189542478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4205</v>
      </c>
      <c r="D68" s="31">
        <v>300</v>
      </c>
      <c r="E68" s="33">
        <v>7.1343638525564801</v>
      </c>
    </row>
    <row r="69" spans="2:5" s="8" customFormat="1" ht="15.75" customHeight="1" x14ac:dyDescent="0.2">
      <c r="B69" s="30" t="s">
        <v>63</v>
      </c>
      <c r="C69" s="31">
        <v>79</v>
      </c>
      <c r="D69" s="31">
        <v>71</v>
      </c>
      <c r="E69" s="33">
        <v>89.87341772151899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14659</v>
      </c>
      <c r="D71" s="27">
        <v>4477</v>
      </c>
      <c r="E71" s="28">
        <v>30.540964595129271</v>
      </c>
    </row>
    <row r="72" spans="2:5" s="8" customFormat="1" ht="15.75" customHeight="1" x14ac:dyDescent="0.2">
      <c r="B72" s="34" t="s">
        <v>66</v>
      </c>
      <c r="C72" s="35">
        <v>330</v>
      </c>
      <c r="D72" s="35">
        <v>265</v>
      </c>
      <c r="E72" s="33">
        <v>80.303030303030297</v>
      </c>
    </row>
    <row r="73" spans="2:5" s="8" customFormat="1" ht="15.75" customHeight="1" x14ac:dyDescent="0.2">
      <c r="B73" s="34" t="s">
        <v>67</v>
      </c>
      <c r="C73" s="35">
        <v>1006</v>
      </c>
      <c r="D73" s="35">
        <v>165</v>
      </c>
      <c r="E73" s="33">
        <v>16.401590457256461</v>
      </c>
    </row>
    <row r="74" spans="2:5" s="8" customFormat="1" ht="15.75" customHeight="1" x14ac:dyDescent="0.2">
      <c r="B74" s="34" t="s">
        <v>68</v>
      </c>
      <c r="C74" s="35">
        <v>2096</v>
      </c>
      <c r="D74" s="35">
        <v>690</v>
      </c>
      <c r="E74" s="33">
        <v>32.919847328244273</v>
      </c>
    </row>
    <row r="75" spans="2:5" s="8" customFormat="1" ht="15.75" customHeight="1" x14ac:dyDescent="0.2">
      <c r="B75" s="34" t="s">
        <v>69</v>
      </c>
      <c r="C75" s="35">
        <v>5827</v>
      </c>
      <c r="D75" s="35">
        <v>484</v>
      </c>
      <c r="E75" s="33">
        <v>8.3061609747726095</v>
      </c>
    </row>
    <row r="76" spans="2:5" s="8" customFormat="1" ht="15.75" customHeight="1" x14ac:dyDescent="0.2">
      <c r="B76" s="34" t="s">
        <v>70</v>
      </c>
      <c r="C76" s="35">
        <v>2465</v>
      </c>
      <c r="D76" s="35">
        <v>2200</v>
      </c>
      <c r="E76" s="33">
        <v>89.249492900608516</v>
      </c>
    </row>
    <row r="77" spans="2:5" s="8" customFormat="1" ht="15.75" customHeight="1" x14ac:dyDescent="0.2">
      <c r="B77" s="34" t="s">
        <v>71</v>
      </c>
      <c r="C77" s="35">
        <v>2935</v>
      </c>
      <c r="D77" s="35">
        <v>673</v>
      </c>
      <c r="E77" s="33">
        <v>22.93015332197615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3072</v>
      </c>
      <c r="D87" s="27">
        <v>2862</v>
      </c>
      <c r="E87" s="28">
        <v>93.1640625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158</v>
      </c>
      <c r="D90" s="31">
        <v>158</v>
      </c>
      <c r="E90" s="33">
        <v>100</v>
      </c>
    </row>
    <row r="91" spans="2:5" ht="15.75" customHeight="1" x14ac:dyDescent="0.2">
      <c r="B91" s="30" t="s">
        <v>85</v>
      </c>
      <c r="C91" s="31">
        <v>1656</v>
      </c>
      <c r="D91" s="31">
        <v>1651</v>
      </c>
      <c r="E91" s="33">
        <v>99.69806763285024</v>
      </c>
    </row>
    <row r="92" spans="2:5" ht="15.75" customHeight="1" x14ac:dyDescent="0.2">
      <c r="B92" s="30" t="s">
        <v>86</v>
      </c>
      <c r="C92" s="31">
        <v>184</v>
      </c>
      <c r="D92" s="31">
        <v>184</v>
      </c>
      <c r="E92" s="33">
        <v>100</v>
      </c>
    </row>
    <row r="93" spans="2:5" ht="15.75" customHeight="1" x14ac:dyDescent="0.2">
      <c r="B93" s="30" t="s">
        <v>87</v>
      </c>
      <c r="C93" s="31">
        <v>276</v>
      </c>
      <c r="D93" s="31">
        <v>276</v>
      </c>
      <c r="E93" s="33">
        <v>100</v>
      </c>
    </row>
    <row r="94" spans="2:5" ht="15.75" customHeight="1" x14ac:dyDescent="0.2">
      <c r="B94" s="30" t="s">
        <v>88</v>
      </c>
      <c r="C94" s="31">
        <v>798</v>
      </c>
      <c r="D94" s="31">
        <v>593</v>
      </c>
      <c r="E94" s="33">
        <v>74.310776942355901</v>
      </c>
    </row>
    <row r="95" spans="2:5" s="5" customFormat="1" ht="15.75" customHeight="1" x14ac:dyDescent="0.2">
      <c r="B95" s="26" t="s">
        <v>89</v>
      </c>
      <c r="C95" s="27">
        <v>593</v>
      </c>
      <c r="D95" s="27">
        <v>511</v>
      </c>
      <c r="E95" s="37">
        <v>86.172006745362566</v>
      </c>
    </row>
    <row r="96" spans="2:5" s="5" customFormat="1" ht="15.75" customHeight="1" x14ac:dyDescent="0.2">
      <c r="B96" s="26" t="s">
        <v>90</v>
      </c>
      <c r="C96" s="27">
        <v>549</v>
      </c>
      <c r="D96" s="27">
        <v>467</v>
      </c>
      <c r="E96" s="37">
        <v>85.063752276867035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542</v>
      </c>
      <c r="D100" s="31">
        <v>460</v>
      </c>
      <c r="E100" s="38">
        <v>84.870848708487088</v>
      </c>
    </row>
    <row r="101" spans="2:5" ht="15.75" customHeight="1" x14ac:dyDescent="0.2">
      <c r="B101" s="30" t="s">
        <v>95</v>
      </c>
      <c r="C101" s="31">
        <v>7</v>
      </c>
      <c r="D101" s="31">
        <v>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44</v>
      </c>
      <c r="D102" s="27">
        <v>44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6DE637D-A44C-463E-A833-8F714CEF1935}"/>
    <hyperlink ref="D4" location="Şubat!A1" display="Şubat" xr:uid="{50C01013-71FB-47E8-8E5C-4BB7224050E9}"/>
    <hyperlink ref="E4" location="Mart!A1" display="Mart" xr:uid="{6D98A7B3-E427-4DBA-AF98-310E2D058C2A}"/>
    <hyperlink ref="C5" location="Nisan!A1" display="Nisan" xr:uid="{480D516A-A1ED-490D-960D-BAD17F841CEA}"/>
    <hyperlink ref="D5" location="Mayıs!A1" display="Mayıs" xr:uid="{90A80850-34BA-4D7D-9305-80DA373367A2}"/>
    <hyperlink ref="E5" location="Haziran!A1" display="Haziran" xr:uid="{DDA8A1A1-C528-4FF4-9857-B935F5B91536}"/>
    <hyperlink ref="C6" location="Temmuz!A1" display="Temmuz" xr:uid="{2067AD86-322F-4DBE-9FF9-443F5ED64B4B}"/>
    <hyperlink ref="D6" location="Ağustos!A1" display="Ağustos" xr:uid="{9B095BF2-7DDE-4978-9433-CC4C312E65B7}"/>
    <hyperlink ref="E6" location="Eylül!A1" display="Eylül" xr:uid="{3D7E1BB9-7A6D-4369-9357-D1AC0A8859AB}"/>
    <hyperlink ref="C7" location="Ekim!A1" display="Ekim" xr:uid="{3F6AFB11-0A1A-401A-97C1-E63E4D598CB9}"/>
    <hyperlink ref="D7" location="Kasım!A1" display="Kasım" xr:uid="{DB04DFDE-990B-453E-AFB4-CA6A2B4C7E71}"/>
    <hyperlink ref="E7" location="Aralık!A1" display="Aralık" xr:uid="{9126E7D5-DBB1-489F-A25B-3A793806ABF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4017-5363-4529-AE37-A50318B2ECF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139518</v>
      </c>
      <c r="D10" s="27">
        <v>87796</v>
      </c>
      <c r="E10" s="28">
        <v>62.928080964463362</v>
      </c>
    </row>
    <row r="11" spans="2:7" s="5" customFormat="1" ht="15.75" customHeight="1" x14ac:dyDescent="0.2">
      <c r="B11" s="26" t="s">
        <v>5</v>
      </c>
      <c r="C11" s="27">
        <v>109415</v>
      </c>
      <c r="D11" s="27">
        <v>72300</v>
      </c>
      <c r="E11" s="29">
        <v>66.078691221496129</v>
      </c>
    </row>
    <row r="12" spans="2:7" s="5" customFormat="1" ht="15.75" customHeight="1" x14ac:dyDescent="0.2">
      <c r="B12" s="26" t="s">
        <v>6</v>
      </c>
      <c r="C12" s="27">
        <v>50551</v>
      </c>
      <c r="D12" s="27">
        <v>35091</v>
      </c>
      <c r="E12" s="29">
        <v>69.417024391208884</v>
      </c>
      <c r="G12" s="6"/>
    </row>
    <row r="13" spans="2:7" s="5" customFormat="1" ht="15.75" customHeight="1" x14ac:dyDescent="0.2">
      <c r="B13" s="26" t="s">
        <v>7</v>
      </c>
      <c r="C13" s="27">
        <v>44175</v>
      </c>
      <c r="D13" s="27">
        <v>30339</v>
      </c>
      <c r="E13" s="29">
        <v>68.679117147707984</v>
      </c>
    </row>
    <row r="14" spans="2:7" ht="15.75" customHeight="1" x14ac:dyDescent="0.2">
      <c r="B14" s="30" t="s">
        <v>8</v>
      </c>
      <c r="C14" s="31">
        <v>6958</v>
      </c>
      <c r="D14" s="31">
        <v>2240</v>
      </c>
      <c r="E14" s="32">
        <v>32.193158953722332</v>
      </c>
    </row>
    <row r="15" spans="2:7" ht="15.75" customHeight="1" x14ac:dyDescent="0.2">
      <c r="B15" s="30" t="s">
        <v>9</v>
      </c>
      <c r="C15" s="31">
        <v>1649</v>
      </c>
      <c r="D15" s="31">
        <v>827</v>
      </c>
      <c r="E15" s="32">
        <v>50.151607034566403</v>
      </c>
    </row>
    <row r="16" spans="2:7" ht="15.75" customHeight="1" x14ac:dyDescent="0.2">
      <c r="B16" s="30" t="s">
        <v>10</v>
      </c>
      <c r="C16" s="31">
        <v>31424</v>
      </c>
      <c r="D16" s="31">
        <v>24181</v>
      </c>
      <c r="E16" s="32">
        <v>76.950738289205702</v>
      </c>
    </row>
    <row r="17" spans="2:5" ht="15.75" customHeight="1" x14ac:dyDescent="0.2">
      <c r="B17" s="30" t="s">
        <v>11</v>
      </c>
      <c r="C17" s="31">
        <v>4144</v>
      </c>
      <c r="D17" s="31">
        <v>3091</v>
      </c>
      <c r="E17" s="32">
        <v>74.589768339768341</v>
      </c>
    </row>
    <row r="18" spans="2:5" s="5" customFormat="1" ht="15.75" customHeight="1" x14ac:dyDescent="0.2">
      <c r="B18" s="26" t="s">
        <v>12</v>
      </c>
      <c r="C18" s="27">
        <v>6376</v>
      </c>
      <c r="D18" s="27">
        <v>4752</v>
      </c>
      <c r="E18" s="29">
        <v>74.529485570890841</v>
      </c>
    </row>
    <row r="19" spans="2:5" ht="15.75" customHeight="1" x14ac:dyDescent="0.2">
      <c r="B19" s="30" t="s">
        <v>13</v>
      </c>
      <c r="C19" s="31">
        <v>1738</v>
      </c>
      <c r="D19" s="31">
        <v>393</v>
      </c>
      <c r="E19" s="32">
        <v>22.612197928653625</v>
      </c>
    </row>
    <row r="20" spans="2:5" ht="15.75" customHeight="1" x14ac:dyDescent="0.2">
      <c r="B20" s="30" t="s">
        <v>14</v>
      </c>
      <c r="C20" s="31">
        <v>-5</v>
      </c>
      <c r="D20" s="31">
        <v>-5</v>
      </c>
      <c r="E20" s="32">
        <v>100</v>
      </c>
    </row>
    <row r="21" spans="2:5" ht="15.75" customHeight="1" x14ac:dyDescent="0.2">
      <c r="B21" s="30" t="s">
        <v>15</v>
      </c>
      <c r="C21" s="31">
        <v>4643</v>
      </c>
      <c r="D21" s="31">
        <v>4364</v>
      </c>
      <c r="E21" s="32">
        <v>93.990954124488482</v>
      </c>
    </row>
    <row r="22" spans="2:5" s="4" customFormat="1" ht="15.75" customHeight="1" x14ac:dyDescent="0.2">
      <c r="B22" s="26" t="s">
        <v>16</v>
      </c>
      <c r="C22" s="27">
        <v>18853</v>
      </c>
      <c r="D22" s="27">
        <v>6803</v>
      </c>
      <c r="E22" s="28">
        <v>36.084442794250258</v>
      </c>
    </row>
    <row r="23" spans="2:5" s="8" customFormat="1" ht="15.75" customHeight="1" x14ac:dyDescent="0.2">
      <c r="B23" s="30" t="s">
        <v>17</v>
      </c>
      <c r="C23" s="31">
        <v>55</v>
      </c>
      <c r="D23" s="31">
        <v>15</v>
      </c>
      <c r="E23" s="33">
        <v>27.27272727272727</v>
      </c>
    </row>
    <row r="24" spans="2:5" s="8" customFormat="1" ht="15.75" customHeight="1" x14ac:dyDescent="0.2">
      <c r="B24" s="30" t="s">
        <v>18</v>
      </c>
      <c r="C24" s="31">
        <v>18798</v>
      </c>
      <c r="D24" s="31">
        <v>6788</v>
      </c>
      <c r="E24" s="33">
        <v>36.11022449196723</v>
      </c>
    </row>
    <row r="25" spans="2:5" s="4" customFormat="1" ht="15.75" customHeight="1" x14ac:dyDescent="0.2">
      <c r="B25" s="26" t="s">
        <v>19</v>
      </c>
      <c r="C25" s="27">
        <v>23433</v>
      </c>
      <c r="D25" s="27">
        <v>17381</v>
      </c>
      <c r="E25" s="28">
        <v>74.173174582853235</v>
      </c>
    </row>
    <row r="26" spans="2:5" s="4" customFormat="1" ht="15.75" customHeight="1" x14ac:dyDescent="0.2">
      <c r="B26" s="26" t="s">
        <v>20</v>
      </c>
      <c r="C26" s="27">
        <v>14623</v>
      </c>
      <c r="D26" s="27">
        <v>8818</v>
      </c>
      <c r="E26" s="28">
        <v>60.30226355740956</v>
      </c>
    </row>
    <row r="27" spans="2:5" s="8" customFormat="1" ht="15.75" customHeight="1" x14ac:dyDescent="0.2">
      <c r="B27" s="30" t="s">
        <v>21</v>
      </c>
      <c r="C27" s="31">
        <v>11798</v>
      </c>
      <c r="D27" s="31">
        <v>7002</v>
      </c>
      <c r="E27" s="33">
        <v>59.349042210544155</v>
      </c>
    </row>
    <row r="28" spans="2:5" s="8" customFormat="1" ht="15.75" customHeight="1" x14ac:dyDescent="0.2">
      <c r="B28" s="30" t="s">
        <v>22</v>
      </c>
      <c r="C28" s="31">
        <v>2825</v>
      </c>
      <c r="D28" s="31">
        <v>1816</v>
      </c>
      <c r="E28" s="33">
        <v>64.283185840707972</v>
      </c>
    </row>
    <row r="29" spans="2:5" s="4" customFormat="1" ht="15.75" customHeight="1" x14ac:dyDescent="0.2">
      <c r="B29" s="26" t="s">
        <v>23</v>
      </c>
      <c r="C29" s="27">
        <v>5917</v>
      </c>
      <c r="D29" s="27">
        <v>5888</v>
      </c>
      <c r="E29" s="28">
        <v>99.509886766942714</v>
      </c>
    </row>
    <row r="30" spans="2:5" s="8" customFormat="1" ht="15.75" customHeight="1" x14ac:dyDescent="0.2">
      <c r="B30" s="30" t="s">
        <v>24</v>
      </c>
      <c r="C30" s="31">
        <v>30</v>
      </c>
      <c r="D30" s="31">
        <v>4</v>
      </c>
      <c r="E30" s="33">
        <v>13.333333333333334</v>
      </c>
    </row>
    <row r="31" spans="2:5" s="8" customFormat="1" ht="15.75" customHeight="1" x14ac:dyDescent="0.2">
      <c r="B31" s="30" t="s">
        <v>25</v>
      </c>
      <c r="C31" s="31">
        <v>5721</v>
      </c>
      <c r="D31" s="31">
        <v>5718</v>
      </c>
      <c r="E31" s="33">
        <v>99.947561615102259</v>
      </c>
    </row>
    <row r="32" spans="2:5" s="8" customFormat="1" ht="15.75" customHeight="1" x14ac:dyDescent="0.2">
      <c r="B32" s="30" t="s">
        <v>26</v>
      </c>
      <c r="C32" s="31">
        <v>166</v>
      </c>
      <c r="D32" s="31">
        <v>166</v>
      </c>
      <c r="E32" s="33">
        <v>100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2893</v>
      </c>
      <c r="D36" s="27">
        <v>2675</v>
      </c>
      <c r="E36" s="29">
        <v>92.46456965088143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</v>
      </c>
      <c r="D39" s="27">
        <v>1</v>
      </c>
      <c r="E39" s="28"/>
    </row>
    <row r="40" spans="2:5" s="8" customFormat="1" ht="15.75" customHeight="1" x14ac:dyDescent="0.2">
      <c r="B40" s="30" t="s">
        <v>34</v>
      </c>
      <c r="C40" s="31">
        <v>1</v>
      </c>
      <c r="D40" s="31">
        <v>1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8758</v>
      </c>
      <c r="D43" s="27">
        <v>6430</v>
      </c>
      <c r="E43" s="28">
        <v>73.418588718885587</v>
      </c>
    </row>
    <row r="44" spans="2:5" s="4" customFormat="1" ht="15.75" customHeight="1" x14ac:dyDescent="0.2">
      <c r="B44" s="26" t="s">
        <v>38</v>
      </c>
      <c r="C44" s="27">
        <v>7440</v>
      </c>
      <c r="D44" s="27">
        <v>6559</v>
      </c>
      <c r="E44" s="28">
        <v>88.158602150537632</v>
      </c>
    </row>
    <row r="45" spans="2:5" s="4" customFormat="1" ht="15.75" customHeight="1" x14ac:dyDescent="0.2">
      <c r="B45" s="26" t="s">
        <v>39</v>
      </c>
      <c r="C45" s="27">
        <v>379</v>
      </c>
      <c r="D45" s="27">
        <v>35</v>
      </c>
      <c r="E45" s="28">
        <v>9.2348284960422156</v>
      </c>
    </row>
    <row r="46" spans="2:5" s="4" customFormat="1" ht="15.75" customHeight="1" x14ac:dyDescent="0.2">
      <c r="B46" s="26" t="s">
        <v>40</v>
      </c>
      <c r="C46" s="27">
        <v>29562</v>
      </c>
      <c r="D46" s="27">
        <v>15026</v>
      </c>
      <c r="E46" s="28">
        <v>50.828766659901227</v>
      </c>
    </row>
    <row r="47" spans="2:5" s="4" customFormat="1" ht="15.75" customHeight="1" x14ac:dyDescent="0.2">
      <c r="B47" s="26" t="s">
        <v>41</v>
      </c>
      <c r="C47" s="27">
        <v>7435</v>
      </c>
      <c r="D47" s="27">
        <v>7435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7435</v>
      </c>
      <c r="D48" s="31">
        <v>7435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32</v>
      </c>
      <c r="D51" s="27">
        <v>24</v>
      </c>
      <c r="E51" s="28">
        <v>75</v>
      </c>
    </row>
    <row r="52" spans="2:5" s="4" customFormat="1" ht="15.75" customHeight="1" x14ac:dyDescent="0.2">
      <c r="B52" s="26" t="s">
        <v>46</v>
      </c>
      <c r="C52" s="27">
        <v>32</v>
      </c>
      <c r="D52" s="27">
        <v>24</v>
      </c>
      <c r="E52" s="28">
        <v>75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6306</v>
      </c>
      <c r="D61" s="27">
        <v>1259</v>
      </c>
      <c r="E61" s="28">
        <v>19.965112591183001</v>
      </c>
    </row>
    <row r="62" spans="2:5" s="4" customFormat="1" ht="15.75" customHeight="1" x14ac:dyDescent="0.2">
      <c r="B62" s="26" t="s">
        <v>56</v>
      </c>
      <c r="C62" s="27">
        <v>2068</v>
      </c>
      <c r="D62" s="27">
        <v>933</v>
      </c>
      <c r="E62" s="28">
        <v>45.116054158607348</v>
      </c>
    </row>
    <row r="63" spans="2:5" s="8" customFormat="1" ht="15.75" customHeight="1" x14ac:dyDescent="0.2">
      <c r="B63" s="30" t="s">
        <v>57</v>
      </c>
      <c r="C63" s="31">
        <v>532</v>
      </c>
      <c r="D63" s="31">
        <v>532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1436</v>
      </c>
      <c r="D64" s="31">
        <v>301</v>
      </c>
      <c r="E64" s="33">
        <v>20.961002785515319</v>
      </c>
    </row>
    <row r="65" spans="2:5" s="8" customFormat="1" ht="15.75" customHeight="1" x14ac:dyDescent="0.2">
      <c r="B65" s="30" t="s">
        <v>59</v>
      </c>
      <c r="C65" s="31">
        <v>100</v>
      </c>
      <c r="D65" s="31">
        <v>100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4238</v>
      </c>
      <c r="D66" s="27">
        <v>326</v>
      </c>
      <c r="E66" s="28">
        <v>7.6923076923076925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4163</v>
      </c>
      <c r="D68" s="31">
        <v>259</v>
      </c>
      <c r="E68" s="33">
        <v>6.2214748979101611</v>
      </c>
    </row>
    <row r="69" spans="2:5" s="8" customFormat="1" ht="15.75" customHeight="1" x14ac:dyDescent="0.2">
      <c r="B69" s="30" t="s">
        <v>63</v>
      </c>
      <c r="C69" s="31">
        <v>75</v>
      </c>
      <c r="D69" s="31">
        <v>67</v>
      </c>
      <c r="E69" s="33">
        <v>89.333333333333329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13151</v>
      </c>
      <c r="D71" s="27">
        <v>3880</v>
      </c>
      <c r="E71" s="28">
        <v>29.50345981294198</v>
      </c>
    </row>
    <row r="72" spans="2:5" s="8" customFormat="1" ht="15.75" customHeight="1" x14ac:dyDescent="0.2">
      <c r="B72" s="34" t="s">
        <v>66</v>
      </c>
      <c r="C72" s="35">
        <v>269</v>
      </c>
      <c r="D72" s="35">
        <v>203</v>
      </c>
      <c r="E72" s="33">
        <v>75.464684014869889</v>
      </c>
    </row>
    <row r="73" spans="2:5" s="8" customFormat="1" ht="15.75" customHeight="1" x14ac:dyDescent="0.2">
      <c r="B73" s="34" t="s">
        <v>67</v>
      </c>
      <c r="C73" s="35">
        <v>1059</v>
      </c>
      <c r="D73" s="35">
        <v>185</v>
      </c>
      <c r="E73" s="33">
        <v>17.469310670443818</v>
      </c>
    </row>
    <row r="74" spans="2:5" s="8" customFormat="1" ht="15.75" customHeight="1" x14ac:dyDescent="0.2">
      <c r="B74" s="34" t="s">
        <v>68</v>
      </c>
      <c r="C74" s="35">
        <v>2035</v>
      </c>
      <c r="D74" s="35">
        <v>616</v>
      </c>
      <c r="E74" s="33">
        <v>30.270270270270274</v>
      </c>
    </row>
    <row r="75" spans="2:5" s="8" customFormat="1" ht="15.75" customHeight="1" x14ac:dyDescent="0.2">
      <c r="B75" s="34" t="s">
        <v>69</v>
      </c>
      <c r="C75" s="35">
        <v>5646</v>
      </c>
      <c r="D75" s="35">
        <v>414</v>
      </c>
      <c r="E75" s="33">
        <v>7.3326248671625933</v>
      </c>
    </row>
    <row r="76" spans="2:5" s="8" customFormat="1" ht="15.75" customHeight="1" x14ac:dyDescent="0.2">
      <c r="B76" s="34" t="s">
        <v>70</v>
      </c>
      <c r="C76" s="35">
        <v>2203</v>
      </c>
      <c r="D76" s="35">
        <v>1932</v>
      </c>
      <c r="E76" s="33">
        <v>87.698592827961875</v>
      </c>
    </row>
    <row r="77" spans="2:5" s="8" customFormat="1" ht="15.75" customHeight="1" x14ac:dyDescent="0.2">
      <c r="B77" s="34" t="s">
        <v>71</v>
      </c>
      <c r="C77" s="35">
        <v>1939</v>
      </c>
      <c r="D77" s="35">
        <v>530</v>
      </c>
      <c r="E77" s="33">
        <v>27.333677153171738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2638</v>
      </c>
      <c r="D87" s="27">
        <v>2428</v>
      </c>
      <c r="E87" s="28">
        <v>92.039423805913572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138</v>
      </c>
      <c r="D90" s="31">
        <v>138</v>
      </c>
      <c r="E90" s="33">
        <v>100</v>
      </c>
    </row>
    <row r="91" spans="2:5" ht="15.75" customHeight="1" x14ac:dyDescent="0.2">
      <c r="B91" s="30" t="s">
        <v>85</v>
      </c>
      <c r="C91" s="31">
        <v>1419</v>
      </c>
      <c r="D91" s="31">
        <v>1414</v>
      </c>
      <c r="E91" s="33">
        <v>99.647639182522909</v>
      </c>
    </row>
    <row r="92" spans="2:5" ht="15.75" customHeight="1" x14ac:dyDescent="0.2">
      <c r="B92" s="30" t="s">
        <v>86</v>
      </c>
      <c r="C92" s="31">
        <v>152</v>
      </c>
      <c r="D92" s="31">
        <v>152</v>
      </c>
      <c r="E92" s="33">
        <v>100</v>
      </c>
    </row>
    <row r="93" spans="2:5" ht="15.75" customHeight="1" x14ac:dyDescent="0.2">
      <c r="B93" s="30" t="s">
        <v>87</v>
      </c>
      <c r="C93" s="31">
        <v>195</v>
      </c>
      <c r="D93" s="31">
        <v>195</v>
      </c>
      <c r="E93" s="33">
        <v>100</v>
      </c>
    </row>
    <row r="94" spans="2:5" ht="15.75" customHeight="1" x14ac:dyDescent="0.2">
      <c r="B94" s="30" t="s">
        <v>88</v>
      </c>
      <c r="C94" s="31">
        <v>734</v>
      </c>
      <c r="D94" s="31">
        <v>529</v>
      </c>
      <c r="E94" s="33">
        <v>72.070844686648499</v>
      </c>
    </row>
    <row r="95" spans="2:5" s="5" customFormat="1" ht="15.75" customHeight="1" x14ac:dyDescent="0.2">
      <c r="B95" s="26" t="s">
        <v>89</v>
      </c>
      <c r="C95" s="27">
        <v>541</v>
      </c>
      <c r="D95" s="27">
        <v>470</v>
      </c>
      <c r="E95" s="37">
        <v>86.876155268022188</v>
      </c>
    </row>
    <row r="96" spans="2:5" s="5" customFormat="1" ht="15.75" customHeight="1" x14ac:dyDescent="0.2">
      <c r="B96" s="26" t="s">
        <v>90</v>
      </c>
      <c r="C96" s="27">
        <v>499</v>
      </c>
      <c r="D96" s="27">
        <v>428</v>
      </c>
      <c r="E96" s="37">
        <v>85.771543086172343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492</v>
      </c>
      <c r="D100" s="31">
        <v>421</v>
      </c>
      <c r="E100" s="38">
        <v>85.569105691056919</v>
      </c>
    </row>
    <row r="101" spans="2:5" ht="15.75" customHeight="1" x14ac:dyDescent="0.2">
      <c r="B101" s="30" t="s">
        <v>95</v>
      </c>
      <c r="C101" s="31">
        <v>7</v>
      </c>
      <c r="D101" s="31">
        <v>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42</v>
      </c>
      <c r="D102" s="27">
        <v>42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BB9A2CA5-44DC-4E3E-A6D6-54571B2452B5}"/>
    <hyperlink ref="D4" location="Şubat!A1" display="Şubat" xr:uid="{4CEC1ABC-F4E7-4A41-B12A-7D3498D40F7A}"/>
    <hyperlink ref="E4" location="Mart!A1" display="Mart" xr:uid="{74C535E4-ABE2-4B00-98F2-5F825D2876B9}"/>
    <hyperlink ref="C5" location="Nisan!A1" display="Nisan" xr:uid="{39C909ED-2D5B-4EDA-A5C3-413784337F5F}"/>
    <hyperlink ref="D5" location="Mayıs!A1" display="Mayıs" xr:uid="{9ADD82FD-CD3E-4ACF-ADEA-186E5B6DBE0B}"/>
    <hyperlink ref="E5" location="Haziran!A1" display="Haziran" xr:uid="{BC8C026C-D347-489E-A00B-6FE27FB0DDE5}"/>
    <hyperlink ref="C6" location="Temmuz!A1" display="Temmuz" xr:uid="{201ABB97-04F7-4B87-95F7-4FB12DBE671D}"/>
    <hyperlink ref="D6" location="Ağustos!A1" display="Ağustos" xr:uid="{37DC3E8E-7018-49D9-B1ED-D5503566382E}"/>
    <hyperlink ref="E6" location="Eylül!A1" display="Eylül" xr:uid="{DFFBDF0B-CA45-4636-AAB5-B4F13BE8E9D9}"/>
    <hyperlink ref="C7" location="Ekim!A1" display="Ekim" xr:uid="{44D56EA4-7EF3-4DB6-A55D-C3A7EBEF4434}"/>
    <hyperlink ref="D7" location="Kasım!A1" display="Kasım" xr:uid="{47011801-5AEE-43DE-989A-851A52FCCBBD}"/>
    <hyperlink ref="E7" location="Aralık!A1" display="Aralık" xr:uid="{499FA17A-CBC0-4383-9FD2-BBF91C8FC8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BF36-C1E0-42FF-987F-529308FE080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126349</v>
      </c>
      <c r="D10" s="27">
        <v>73171</v>
      </c>
      <c r="E10" s="28">
        <v>57.911815685126122</v>
      </c>
    </row>
    <row r="11" spans="2:7" s="5" customFormat="1" ht="15.75" customHeight="1" x14ac:dyDescent="0.2">
      <c r="B11" s="26" t="s">
        <v>5</v>
      </c>
      <c r="C11" s="27">
        <v>99793</v>
      </c>
      <c r="D11" s="27">
        <v>60702</v>
      </c>
      <c r="E11" s="29">
        <v>60.827913781527762</v>
      </c>
    </row>
    <row r="12" spans="2:7" s="5" customFormat="1" ht="15.75" customHeight="1" x14ac:dyDescent="0.2">
      <c r="B12" s="26" t="s">
        <v>6</v>
      </c>
      <c r="C12" s="27">
        <v>46710</v>
      </c>
      <c r="D12" s="27">
        <v>29821</v>
      </c>
      <c r="E12" s="29">
        <v>63.842860201241706</v>
      </c>
      <c r="G12" s="6"/>
    </row>
    <row r="13" spans="2:7" s="5" customFormat="1" ht="15.75" customHeight="1" x14ac:dyDescent="0.2">
      <c r="B13" s="26" t="s">
        <v>7</v>
      </c>
      <c r="C13" s="27">
        <v>40166</v>
      </c>
      <c r="D13" s="27">
        <v>25126</v>
      </c>
      <c r="E13" s="29">
        <v>62.555395110292288</v>
      </c>
    </row>
    <row r="14" spans="2:7" ht="15.75" customHeight="1" x14ac:dyDescent="0.2">
      <c r="B14" s="30" t="s">
        <v>8</v>
      </c>
      <c r="C14" s="31">
        <v>7048</v>
      </c>
      <c r="D14" s="31">
        <v>2230</v>
      </c>
      <c r="E14" s="32">
        <v>31.640181611804767</v>
      </c>
    </row>
    <row r="15" spans="2:7" ht="15.75" customHeight="1" x14ac:dyDescent="0.2">
      <c r="B15" s="30" t="s">
        <v>9</v>
      </c>
      <c r="C15" s="31">
        <v>1634</v>
      </c>
      <c r="D15" s="31">
        <v>639</v>
      </c>
      <c r="E15" s="32">
        <v>39.106487148102815</v>
      </c>
    </row>
    <row r="16" spans="2:7" ht="15.75" customHeight="1" x14ac:dyDescent="0.2">
      <c r="B16" s="30" t="s">
        <v>10</v>
      </c>
      <c r="C16" s="31">
        <v>27020</v>
      </c>
      <c r="D16" s="31">
        <v>19242</v>
      </c>
      <c r="E16" s="32">
        <v>71.213915618060696</v>
      </c>
    </row>
    <row r="17" spans="2:5" ht="15.75" customHeight="1" x14ac:dyDescent="0.2">
      <c r="B17" s="30" t="s">
        <v>11</v>
      </c>
      <c r="C17" s="31">
        <v>4464</v>
      </c>
      <c r="D17" s="31">
        <v>3015</v>
      </c>
      <c r="E17" s="32">
        <v>67.540322580645167</v>
      </c>
    </row>
    <row r="18" spans="2:5" s="5" customFormat="1" ht="15.75" customHeight="1" x14ac:dyDescent="0.2">
      <c r="B18" s="26" t="s">
        <v>12</v>
      </c>
      <c r="C18" s="27">
        <v>6544</v>
      </c>
      <c r="D18" s="27">
        <v>4695</v>
      </c>
      <c r="E18" s="29">
        <v>71.745110024449872</v>
      </c>
    </row>
    <row r="19" spans="2:5" ht="15.75" customHeight="1" x14ac:dyDescent="0.2">
      <c r="B19" s="30" t="s">
        <v>13</v>
      </c>
      <c r="C19" s="31">
        <v>1512</v>
      </c>
      <c r="D19" s="31">
        <v>365</v>
      </c>
      <c r="E19" s="32">
        <v>24.140211640211639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5032</v>
      </c>
      <c r="D21" s="31">
        <v>4330</v>
      </c>
      <c r="E21" s="32">
        <v>86.049284578696344</v>
      </c>
    </row>
    <row r="22" spans="2:5" s="4" customFormat="1" ht="15.75" customHeight="1" x14ac:dyDescent="0.2">
      <c r="B22" s="26" t="s">
        <v>16</v>
      </c>
      <c r="C22" s="27">
        <v>18733</v>
      </c>
      <c r="D22" s="27">
        <v>6410</v>
      </c>
      <c r="E22" s="28">
        <v>34.217690706240319</v>
      </c>
    </row>
    <row r="23" spans="2:5" s="8" customFormat="1" ht="15.75" customHeight="1" x14ac:dyDescent="0.2">
      <c r="B23" s="30" t="s">
        <v>17</v>
      </c>
      <c r="C23" s="31">
        <v>52</v>
      </c>
      <c r="D23" s="31">
        <v>13</v>
      </c>
      <c r="E23" s="33">
        <v>25</v>
      </c>
    </row>
    <row r="24" spans="2:5" s="8" customFormat="1" ht="15.75" customHeight="1" x14ac:dyDescent="0.2">
      <c r="B24" s="30" t="s">
        <v>18</v>
      </c>
      <c r="C24" s="31">
        <v>18681</v>
      </c>
      <c r="D24" s="31">
        <v>6397</v>
      </c>
      <c r="E24" s="33">
        <v>34.243348857127565</v>
      </c>
    </row>
    <row r="25" spans="2:5" s="4" customFormat="1" ht="15.75" customHeight="1" x14ac:dyDescent="0.2">
      <c r="B25" s="26" t="s">
        <v>19</v>
      </c>
      <c r="C25" s="27">
        <v>20099</v>
      </c>
      <c r="D25" s="27">
        <v>13804</v>
      </c>
      <c r="E25" s="28">
        <v>68.680033832528991</v>
      </c>
    </row>
    <row r="26" spans="2:5" s="4" customFormat="1" ht="15.75" customHeight="1" x14ac:dyDescent="0.2">
      <c r="B26" s="26" t="s">
        <v>20</v>
      </c>
      <c r="C26" s="27">
        <v>12978</v>
      </c>
      <c r="D26" s="27">
        <v>6869</v>
      </c>
      <c r="E26" s="28">
        <v>52.928032054245641</v>
      </c>
    </row>
    <row r="27" spans="2:5" s="8" customFormat="1" ht="15.75" customHeight="1" x14ac:dyDescent="0.2">
      <c r="B27" s="30" t="s">
        <v>21</v>
      </c>
      <c r="C27" s="31">
        <v>10430</v>
      </c>
      <c r="D27" s="31">
        <v>5301</v>
      </c>
      <c r="E27" s="33">
        <v>50.824544582933839</v>
      </c>
    </row>
    <row r="28" spans="2:5" s="8" customFormat="1" ht="15.75" customHeight="1" x14ac:dyDescent="0.2">
      <c r="B28" s="30" t="s">
        <v>22</v>
      </c>
      <c r="C28" s="31">
        <v>2548</v>
      </c>
      <c r="D28" s="31">
        <v>1568</v>
      </c>
      <c r="E28" s="33">
        <v>61.53846153846154</v>
      </c>
    </row>
    <row r="29" spans="2:5" s="4" customFormat="1" ht="15.75" customHeight="1" x14ac:dyDescent="0.2">
      <c r="B29" s="26" t="s">
        <v>23</v>
      </c>
      <c r="C29" s="27">
        <v>4716</v>
      </c>
      <c r="D29" s="27">
        <v>4703</v>
      </c>
      <c r="E29" s="28">
        <v>99.724342663273958</v>
      </c>
    </row>
    <row r="30" spans="2:5" s="8" customFormat="1" ht="15.75" customHeight="1" x14ac:dyDescent="0.2">
      <c r="B30" s="30" t="s">
        <v>24</v>
      </c>
      <c r="C30" s="31">
        <v>15</v>
      </c>
      <c r="D30" s="31">
        <v>4</v>
      </c>
      <c r="E30" s="33"/>
    </row>
    <row r="31" spans="2:5" s="8" customFormat="1" ht="15.75" customHeight="1" x14ac:dyDescent="0.2">
      <c r="B31" s="30" t="s">
        <v>25</v>
      </c>
      <c r="C31" s="31">
        <v>4608</v>
      </c>
      <c r="D31" s="31">
        <v>4606</v>
      </c>
      <c r="E31" s="33">
        <v>99.956597222222214</v>
      </c>
    </row>
    <row r="32" spans="2:5" s="8" customFormat="1" ht="15.75" customHeight="1" x14ac:dyDescent="0.2">
      <c r="B32" s="30" t="s">
        <v>26</v>
      </c>
      <c r="C32" s="31">
        <v>93</v>
      </c>
      <c r="D32" s="31">
        <v>93</v>
      </c>
      <c r="E32" s="33">
        <v>100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2405</v>
      </c>
      <c r="D36" s="27">
        <v>2232</v>
      </c>
      <c r="E36" s="29">
        <v>92.806652806652806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7733</v>
      </c>
      <c r="D43" s="27">
        <v>5346</v>
      </c>
      <c r="E43" s="28">
        <v>69.132290184921757</v>
      </c>
    </row>
    <row r="44" spans="2:5" s="4" customFormat="1" ht="15.75" customHeight="1" x14ac:dyDescent="0.2">
      <c r="B44" s="26" t="s">
        <v>38</v>
      </c>
      <c r="C44" s="27">
        <v>6151</v>
      </c>
      <c r="D44" s="27">
        <v>5300</v>
      </c>
      <c r="E44" s="28">
        <v>86.164851243700213</v>
      </c>
    </row>
    <row r="45" spans="2:5" s="4" customFormat="1" ht="15.75" customHeight="1" x14ac:dyDescent="0.2">
      <c r="B45" s="26" t="s">
        <v>39</v>
      </c>
      <c r="C45" s="27">
        <v>367</v>
      </c>
      <c r="D45" s="27">
        <v>21</v>
      </c>
      <c r="E45" s="28">
        <v>5.7220708446866482</v>
      </c>
    </row>
    <row r="46" spans="2:5" s="4" customFormat="1" ht="15.75" customHeight="1" x14ac:dyDescent="0.2">
      <c r="B46" s="26" t="s">
        <v>40</v>
      </c>
      <c r="C46" s="27">
        <v>26082</v>
      </c>
      <c r="D46" s="27">
        <v>12035</v>
      </c>
      <c r="E46" s="28">
        <v>46.142933824093248</v>
      </c>
    </row>
    <row r="47" spans="2:5" s="4" customFormat="1" ht="15.75" customHeight="1" x14ac:dyDescent="0.2">
      <c r="B47" s="26" t="s">
        <v>41</v>
      </c>
      <c r="C47" s="27">
        <v>5960</v>
      </c>
      <c r="D47" s="27">
        <v>5960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5960</v>
      </c>
      <c r="D48" s="31">
        <v>5960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26</v>
      </c>
      <c r="D51" s="27">
        <v>17</v>
      </c>
      <c r="E51" s="28">
        <v>65.384615384615387</v>
      </c>
    </row>
    <row r="52" spans="2:5" s="4" customFormat="1" ht="15.75" customHeight="1" x14ac:dyDescent="0.2">
      <c r="B52" s="26" t="s">
        <v>46</v>
      </c>
      <c r="C52" s="27">
        <v>26</v>
      </c>
      <c r="D52" s="27">
        <v>17</v>
      </c>
      <c r="E52" s="28">
        <v>65.384615384615387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5904</v>
      </c>
      <c r="D61" s="27">
        <v>1080</v>
      </c>
      <c r="E61" s="28">
        <v>18.292682926829269</v>
      </c>
    </row>
    <row r="62" spans="2:5" s="4" customFormat="1" ht="15.75" customHeight="1" x14ac:dyDescent="0.2">
      <c r="B62" s="26" t="s">
        <v>56</v>
      </c>
      <c r="C62" s="27">
        <v>1729</v>
      </c>
      <c r="D62" s="27">
        <v>793</v>
      </c>
      <c r="E62" s="28">
        <v>45.864661654135332</v>
      </c>
    </row>
    <row r="63" spans="2:5" s="8" customFormat="1" ht="15.75" customHeight="1" x14ac:dyDescent="0.2">
      <c r="B63" s="30" t="s">
        <v>57</v>
      </c>
      <c r="C63" s="31">
        <v>445</v>
      </c>
      <c r="D63" s="31">
        <v>445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1197</v>
      </c>
      <c r="D64" s="31">
        <v>261</v>
      </c>
      <c r="E64" s="33">
        <v>21.804511278195488</v>
      </c>
    </row>
    <row r="65" spans="2:5" s="8" customFormat="1" ht="15.75" customHeight="1" x14ac:dyDescent="0.2">
      <c r="B65" s="30" t="s">
        <v>59</v>
      </c>
      <c r="C65" s="31">
        <v>87</v>
      </c>
      <c r="D65" s="31">
        <v>87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4175</v>
      </c>
      <c r="D66" s="27">
        <v>287</v>
      </c>
      <c r="E66" s="28">
        <v>6.8742514970059885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4107</v>
      </c>
      <c r="D68" s="31">
        <v>227</v>
      </c>
      <c r="E68" s="33">
        <v>5.5271487703920137</v>
      </c>
    </row>
    <row r="69" spans="2:5" s="8" customFormat="1" ht="15.75" customHeight="1" x14ac:dyDescent="0.2">
      <c r="B69" s="30" t="s">
        <v>63</v>
      </c>
      <c r="C69" s="31">
        <v>68</v>
      </c>
      <c r="D69" s="31">
        <v>60</v>
      </c>
      <c r="E69" s="33">
        <v>88.235294117647058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12182</v>
      </c>
      <c r="D71" s="27">
        <v>3177</v>
      </c>
      <c r="E71" s="28">
        <v>26.07946150057462</v>
      </c>
    </row>
    <row r="72" spans="2:5" s="8" customFormat="1" ht="15.75" customHeight="1" x14ac:dyDescent="0.2">
      <c r="B72" s="34" t="s">
        <v>66</v>
      </c>
      <c r="C72" s="35">
        <v>198</v>
      </c>
      <c r="D72" s="35">
        <v>155</v>
      </c>
      <c r="E72" s="33">
        <v>78.282828282828291</v>
      </c>
    </row>
    <row r="73" spans="2:5" s="8" customFormat="1" ht="15.75" customHeight="1" x14ac:dyDescent="0.2">
      <c r="B73" s="34" t="s">
        <v>67</v>
      </c>
      <c r="C73" s="35">
        <v>1197</v>
      </c>
      <c r="D73" s="35">
        <v>163</v>
      </c>
      <c r="E73" s="33">
        <v>13.617376775271511</v>
      </c>
    </row>
    <row r="74" spans="2:5" s="8" customFormat="1" ht="15.75" customHeight="1" x14ac:dyDescent="0.2">
      <c r="B74" s="34" t="s">
        <v>68</v>
      </c>
      <c r="C74" s="35">
        <v>1983</v>
      </c>
      <c r="D74" s="35">
        <v>528</v>
      </c>
      <c r="E74" s="33">
        <v>26.626323751891075</v>
      </c>
    </row>
    <row r="75" spans="2:5" s="8" customFormat="1" ht="15.75" customHeight="1" x14ac:dyDescent="0.2">
      <c r="B75" s="34" t="s">
        <v>69</v>
      </c>
      <c r="C75" s="35">
        <v>5437</v>
      </c>
      <c r="D75" s="35">
        <v>337</v>
      </c>
      <c r="E75" s="33">
        <v>6.1982711053890016</v>
      </c>
    </row>
    <row r="76" spans="2:5" s="8" customFormat="1" ht="15.75" customHeight="1" x14ac:dyDescent="0.2">
      <c r="B76" s="34" t="s">
        <v>70</v>
      </c>
      <c r="C76" s="35">
        <v>1809</v>
      </c>
      <c r="D76" s="35">
        <v>1597</v>
      </c>
      <c r="E76" s="33">
        <v>88.280818131564402</v>
      </c>
    </row>
    <row r="77" spans="2:5" s="8" customFormat="1" ht="15.75" customHeight="1" x14ac:dyDescent="0.2">
      <c r="B77" s="34" t="s">
        <v>71</v>
      </c>
      <c r="C77" s="35">
        <v>1558</v>
      </c>
      <c r="D77" s="35">
        <v>397</v>
      </c>
      <c r="E77" s="33">
        <v>25.481386392811295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2010</v>
      </c>
      <c r="D87" s="27">
        <v>1801</v>
      </c>
      <c r="E87" s="28">
        <v>89.601990049751251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115</v>
      </c>
      <c r="D90" s="31">
        <v>115</v>
      </c>
      <c r="E90" s="33">
        <v>100</v>
      </c>
    </row>
    <row r="91" spans="2:5" ht="15.75" customHeight="1" x14ac:dyDescent="0.2">
      <c r="B91" s="30" t="s">
        <v>85</v>
      </c>
      <c r="C91" s="31">
        <v>1061</v>
      </c>
      <c r="D91" s="31">
        <v>1055</v>
      </c>
      <c r="E91" s="33">
        <v>99.434495758718185</v>
      </c>
    </row>
    <row r="92" spans="2:5" ht="15.75" customHeight="1" x14ac:dyDescent="0.2">
      <c r="B92" s="30" t="s">
        <v>86</v>
      </c>
      <c r="C92" s="31">
        <v>95</v>
      </c>
      <c r="D92" s="31">
        <v>95</v>
      </c>
      <c r="E92" s="33">
        <v>100</v>
      </c>
    </row>
    <row r="93" spans="2:5" ht="15.75" customHeight="1" x14ac:dyDescent="0.2">
      <c r="B93" s="30" t="s">
        <v>87</v>
      </c>
      <c r="C93" s="31">
        <v>90</v>
      </c>
      <c r="D93" s="31">
        <v>90</v>
      </c>
      <c r="E93" s="33">
        <v>100</v>
      </c>
    </row>
    <row r="94" spans="2:5" ht="15.75" customHeight="1" x14ac:dyDescent="0.2">
      <c r="B94" s="30" t="s">
        <v>88</v>
      </c>
      <c r="C94" s="31">
        <v>649</v>
      </c>
      <c r="D94" s="31">
        <v>446</v>
      </c>
      <c r="E94" s="33">
        <v>68.721109399075502</v>
      </c>
    </row>
    <row r="95" spans="2:5" s="5" customFormat="1" ht="15.75" customHeight="1" x14ac:dyDescent="0.2">
      <c r="B95" s="26" t="s">
        <v>89</v>
      </c>
      <c r="C95" s="27">
        <v>474</v>
      </c>
      <c r="D95" s="27">
        <v>434</v>
      </c>
      <c r="E95" s="37">
        <v>91.561181434599163</v>
      </c>
    </row>
    <row r="96" spans="2:5" s="5" customFormat="1" ht="15.75" customHeight="1" x14ac:dyDescent="0.2">
      <c r="B96" s="26" t="s">
        <v>90</v>
      </c>
      <c r="C96" s="27">
        <v>434</v>
      </c>
      <c r="D96" s="27">
        <v>394</v>
      </c>
      <c r="E96" s="37">
        <v>90.78341013824884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427</v>
      </c>
      <c r="D100" s="31">
        <v>387</v>
      </c>
      <c r="E100" s="38">
        <v>90.632318501170957</v>
      </c>
    </row>
    <row r="101" spans="2:5" ht="15.75" customHeight="1" x14ac:dyDescent="0.2">
      <c r="B101" s="30" t="s">
        <v>95</v>
      </c>
      <c r="C101" s="31">
        <v>7</v>
      </c>
      <c r="D101" s="31">
        <v>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40</v>
      </c>
      <c r="D102" s="27">
        <v>40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8ECF2C5-8157-4BE0-9754-28591A4EAAAE}"/>
    <hyperlink ref="D4" location="Şubat!A1" display="Şubat" xr:uid="{CD4B8FE7-E81B-4965-A5E3-BC198686F67D}"/>
    <hyperlink ref="E4" location="Mart!A1" display="Mart" xr:uid="{04B5D036-8259-460E-9874-ED14712ADA72}"/>
    <hyperlink ref="C5" location="Nisan!A1" display="Nisan" xr:uid="{E976376F-9E7D-4713-8B73-1CA9BE4C3464}"/>
    <hyperlink ref="D5" location="Mayıs!A1" display="Mayıs" xr:uid="{F87E9E61-EA22-460F-B5BE-FE7EE6565009}"/>
    <hyperlink ref="E5" location="Haziran!A1" display="Haziran" xr:uid="{64599301-53E7-491F-AC96-FF09EFDA9248}"/>
    <hyperlink ref="C6" location="Temmuz!A1" display="Temmuz" xr:uid="{899FA70D-68BF-45E9-8770-9E2CFEBE53A1}"/>
    <hyperlink ref="D6" location="Ağustos!A1" display="Ağustos" xr:uid="{6FED0A03-D3C9-4054-90DB-B31A506D0412}"/>
    <hyperlink ref="E6" location="Eylül!A1" display="Eylül" xr:uid="{5A29AF48-6179-483E-9813-2C5A4E98A367}"/>
    <hyperlink ref="C7" location="Ekim!A1" display="Ekim" xr:uid="{E4CC8255-6518-4651-B269-705E97CD4332}"/>
    <hyperlink ref="D7" location="Kasım!A1" display="Kasım" xr:uid="{9E916CBF-AD9B-48F5-98B0-15EB9C267EE2}"/>
    <hyperlink ref="E7" location="Aralık!A1" display="Aralık" xr:uid="{2B8CDF4E-8E09-4D1F-AF93-D5750CE3286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74B8-63FA-4C0D-B5C1-4611CE523B8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109948</v>
      </c>
      <c r="D10" s="27">
        <v>56432</v>
      </c>
      <c r="E10" s="28">
        <v>51.32608142030778</v>
      </c>
    </row>
    <row r="11" spans="2:7" s="5" customFormat="1" ht="15.75" customHeight="1" x14ac:dyDescent="0.2">
      <c r="B11" s="26" t="s">
        <v>5</v>
      </c>
      <c r="C11" s="27">
        <v>87343</v>
      </c>
      <c r="D11" s="27">
        <v>47800</v>
      </c>
      <c r="E11" s="29">
        <v>54.72676688458148</v>
      </c>
    </row>
    <row r="12" spans="2:7" s="5" customFormat="1" ht="15.75" customHeight="1" x14ac:dyDescent="0.2">
      <c r="B12" s="26" t="s">
        <v>6</v>
      </c>
      <c r="C12" s="27">
        <v>40814</v>
      </c>
      <c r="D12" s="27">
        <v>23115</v>
      </c>
      <c r="E12" s="29">
        <v>56.63497819375705</v>
      </c>
      <c r="G12" s="6"/>
    </row>
    <row r="13" spans="2:7" s="5" customFormat="1" ht="15.75" customHeight="1" x14ac:dyDescent="0.2">
      <c r="B13" s="26" t="s">
        <v>7</v>
      </c>
      <c r="C13" s="27">
        <v>35295</v>
      </c>
      <c r="D13" s="27">
        <v>19771</v>
      </c>
      <c r="E13" s="29">
        <v>56.016432922510276</v>
      </c>
    </row>
    <row r="14" spans="2:7" ht="15.75" customHeight="1" x14ac:dyDescent="0.2">
      <c r="B14" s="30" t="s">
        <v>8</v>
      </c>
      <c r="C14" s="31">
        <v>7046</v>
      </c>
      <c r="D14" s="31">
        <v>2136</v>
      </c>
      <c r="E14" s="32">
        <v>30.315072381493046</v>
      </c>
    </row>
    <row r="15" spans="2:7" ht="15.75" customHeight="1" x14ac:dyDescent="0.2">
      <c r="B15" s="30" t="s">
        <v>9</v>
      </c>
      <c r="C15" s="31">
        <v>1618</v>
      </c>
      <c r="D15" s="31">
        <v>597</v>
      </c>
      <c r="E15" s="32">
        <v>36.897404202719407</v>
      </c>
    </row>
    <row r="16" spans="2:7" ht="15.75" customHeight="1" x14ac:dyDescent="0.2">
      <c r="B16" s="30" t="s">
        <v>10</v>
      </c>
      <c r="C16" s="31">
        <v>22748</v>
      </c>
      <c r="D16" s="31">
        <v>15012</v>
      </c>
      <c r="E16" s="32">
        <v>65.992614735361357</v>
      </c>
    </row>
    <row r="17" spans="2:5" ht="15.75" customHeight="1" x14ac:dyDescent="0.2">
      <c r="B17" s="30" t="s">
        <v>11</v>
      </c>
      <c r="C17" s="31">
        <v>3883</v>
      </c>
      <c r="D17" s="31">
        <v>2026</v>
      </c>
      <c r="E17" s="32">
        <v>52.176152459438576</v>
      </c>
    </row>
    <row r="18" spans="2:5" s="5" customFormat="1" ht="15.75" customHeight="1" x14ac:dyDescent="0.2">
      <c r="B18" s="26" t="s">
        <v>12</v>
      </c>
      <c r="C18" s="27">
        <v>5519</v>
      </c>
      <c r="D18" s="27">
        <v>3344</v>
      </c>
      <c r="E18" s="29">
        <v>60.590686718608445</v>
      </c>
    </row>
    <row r="19" spans="2:5" ht="15.75" customHeight="1" x14ac:dyDescent="0.2">
      <c r="B19" s="30" t="s">
        <v>13</v>
      </c>
      <c r="C19" s="31">
        <v>1587</v>
      </c>
      <c r="D19" s="31">
        <v>95</v>
      </c>
      <c r="E19" s="32">
        <v>5.9861373660995589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3932</v>
      </c>
      <c r="D21" s="31">
        <v>3249</v>
      </c>
      <c r="E21" s="32">
        <v>82.629704984740599</v>
      </c>
    </row>
    <row r="22" spans="2:5" s="4" customFormat="1" ht="15.75" customHeight="1" x14ac:dyDescent="0.2">
      <c r="B22" s="26" t="s">
        <v>16</v>
      </c>
      <c r="C22" s="27">
        <v>18234</v>
      </c>
      <c r="D22" s="27">
        <v>5952</v>
      </c>
      <c r="E22" s="28">
        <v>32.642316551497203</v>
      </c>
    </row>
    <row r="23" spans="2:5" s="8" customFormat="1" ht="15.75" customHeight="1" x14ac:dyDescent="0.2">
      <c r="B23" s="30" t="s">
        <v>17</v>
      </c>
      <c r="C23" s="31">
        <v>51</v>
      </c>
      <c r="D23" s="31">
        <v>10</v>
      </c>
      <c r="E23" s="33">
        <v>19.607843137254903</v>
      </c>
    </row>
    <row r="24" spans="2:5" s="8" customFormat="1" ht="15.75" customHeight="1" x14ac:dyDescent="0.2">
      <c r="B24" s="30" t="s">
        <v>18</v>
      </c>
      <c r="C24" s="31">
        <v>18183</v>
      </c>
      <c r="D24" s="31">
        <v>5942</v>
      </c>
      <c r="E24" s="33">
        <v>32.67887587306825</v>
      </c>
    </row>
    <row r="25" spans="2:5" s="4" customFormat="1" ht="15.75" customHeight="1" x14ac:dyDescent="0.2">
      <c r="B25" s="26" t="s">
        <v>19</v>
      </c>
      <c r="C25" s="27">
        <v>16503</v>
      </c>
      <c r="D25" s="27">
        <v>10477</v>
      </c>
      <c r="E25" s="28">
        <v>63.485426892080234</v>
      </c>
    </row>
    <row r="26" spans="2:5" s="4" customFormat="1" ht="15.75" customHeight="1" x14ac:dyDescent="0.2">
      <c r="B26" s="26" t="s">
        <v>20</v>
      </c>
      <c r="C26" s="27">
        <v>11196</v>
      </c>
      <c r="D26" s="27">
        <v>5372</v>
      </c>
      <c r="E26" s="28">
        <v>47.981421936405859</v>
      </c>
    </row>
    <row r="27" spans="2:5" s="8" customFormat="1" ht="15.75" customHeight="1" x14ac:dyDescent="0.2">
      <c r="B27" s="30" t="s">
        <v>21</v>
      </c>
      <c r="C27" s="31">
        <v>8876</v>
      </c>
      <c r="D27" s="31">
        <v>4007</v>
      </c>
      <c r="E27" s="33">
        <v>45.144209103199643</v>
      </c>
    </row>
    <row r="28" spans="2:5" s="8" customFormat="1" ht="15.75" customHeight="1" x14ac:dyDescent="0.2">
      <c r="B28" s="30" t="s">
        <v>22</v>
      </c>
      <c r="C28" s="31">
        <v>2320</v>
      </c>
      <c r="D28" s="31">
        <v>1365</v>
      </c>
      <c r="E28" s="33">
        <v>58.836206896551722</v>
      </c>
    </row>
    <row r="29" spans="2:5" s="4" customFormat="1" ht="15.75" customHeight="1" x14ac:dyDescent="0.2">
      <c r="B29" s="26" t="s">
        <v>23</v>
      </c>
      <c r="C29" s="27">
        <v>3329</v>
      </c>
      <c r="D29" s="27">
        <v>3318</v>
      </c>
      <c r="E29" s="28">
        <v>99.669570441574052</v>
      </c>
    </row>
    <row r="30" spans="2:5" s="8" customFormat="1" ht="15.75" customHeight="1" x14ac:dyDescent="0.2">
      <c r="B30" s="30" t="s">
        <v>24</v>
      </c>
      <c r="C30" s="31">
        <v>13</v>
      </c>
      <c r="D30" s="31">
        <v>4</v>
      </c>
      <c r="E30" s="33"/>
    </row>
    <row r="31" spans="2:5" s="8" customFormat="1" ht="15.75" customHeight="1" x14ac:dyDescent="0.2">
      <c r="B31" s="30" t="s">
        <v>25</v>
      </c>
      <c r="C31" s="31">
        <v>3223</v>
      </c>
      <c r="D31" s="31">
        <v>3221</v>
      </c>
      <c r="E31" s="33">
        <v>99.937946013031336</v>
      </c>
    </row>
    <row r="32" spans="2:5" s="8" customFormat="1" ht="15.75" customHeight="1" x14ac:dyDescent="0.2">
      <c r="B32" s="30" t="s">
        <v>26</v>
      </c>
      <c r="C32" s="31">
        <v>93</v>
      </c>
      <c r="D32" s="31">
        <v>93</v>
      </c>
      <c r="E32" s="33">
        <v>100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1978</v>
      </c>
      <c r="D36" s="27">
        <v>1787</v>
      </c>
      <c r="E36" s="29">
        <v>90.343781597573297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6629</v>
      </c>
      <c r="D43" s="27">
        <v>4210</v>
      </c>
      <c r="E43" s="28">
        <v>63.508824860461608</v>
      </c>
    </row>
    <row r="44" spans="2:5" s="4" customFormat="1" ht="15.75" customHeight="1" x14ac:dyDescent="0.2">
      <c r="B44" s="26" t="s">
        <v>38</v>
      </c>
      <c r="C44" s="27">
        <v>4797</v>
      </c>
      <c r="D44" s="27">
        <v>4025</v>
      </c>
      <c r="E44" s="28">
        <v>83.906608296852198</v>
      </c>
    </row>
    <row r="45" spans="2:5" s="4" customFormat="1" ht="15.75" customHeight="1" x14ac:dyDescent="0.2">
      <c r="B45" s="26" t="s">
        <v>39</v>
      </c>
      <c r="C45" s="27">
        <v>366</v>
      </c>
      <c r="D45" s="27">
        <v>21</v>
      </c>
      <c r="E45" s="28">
        <v>5.7377049180327866</v>
      </c>
    </row>
    <row r="46" spans="2:5" s="4" customFormat="1" ht="15.75" customHeight="1" x14ac:dyDescent="0.2">
      <c r="B46" s="26" t="s">
        <v>40</v>
      </c>
      <c r="C46" s="27">
        <v>22261</v>
      </c>
      <c r="D46" s="27">
        <v>8288</v>
      </c>
      <c r="E46" s="28">
        <v>37.231031849422756</v>
      </c>
    </row>
    <row r="47" spans="2:5" s="4" customFormat="1" ht="15.75" customHeight="1" x14ac:dyDescent="0.2">
      <c r="B47" s="26" t="s">
        <v>41</v>
      </c>
      <c r="C47" s="27">
        <v>3914</v>
      </c>
      <c r="D47" s="27">
        <v>3914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3914</v>
      </c>
      <c r="D48" s="31">
        <v>3914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25</v>
      </c>
      <c r="D51" s="27">
        <v>16</v>
      </c>
      <c r="E51" s="28">
        <v>64</v>
      </c>
    </row>
    <row r="52" spans="2:5" s="4" customFormat="1" ht="15.75" customHeight="1" x14ac:dyDescent="0.2">
      <c r="B52" s="26" t="s">
        <v>46</v>
      </c>
      <c r="C52" s="27">
        <v>25</v>
      </c>
      <c r="D52" s="27">
        <v>16</v>
      </c>
      <c r="E52" s="28">
        <v>64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5645</v>
      </c>
      <c r="D61" s="27">
        <v>801</v>
      </c>
      <c r="E61" s="28">
        <v>14.189548272807794</v>
      </c>
    </row>
    <row r="62" spans="2:5" s="4" customFormat="1" ht="15.75" customHeight="1" x14ac:dyDescent="0.2">
      <c r="B62" s="26" t="s">
        <v>56</v>
      </c>
      <c r="C62" s="27">
        <v>1540</v>
      </c>
      <c r="D62" s="27">
        <v>573</v>
      </c>
      <c r="E62" s="28">
        <v>37.20779220779221</v>
      </c>
    </row>
    <row r="63" spans="2:5" s="8" customFormat="1" ht="15.75" customHeight="1" x14ac:dyDescent="0.2">
      <c r="B63" s="30" t="s">
        <v>57</v>
      </c>
      <c r="C63" s="31">
        <v>355</v>
      </c>
      <c r="D63" s="31">
        <v>355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1109</v>
      </c>
      <c r="D64" s="31">
        <v>142</v>
      </c>
      <c r="E64" s="33">
        <v>12.804328223624886</v>
      </c>
    </row>
    <row r="65" spans="2:5" s="8" customFormat="1" ht="15.75" customHeight="1" x14ac:dyDescent="0.2">
      <c r="B65" s="30" t="s">
        <v>59</v>
      </c>
      <c r="C65" s="31">
        <v>76</v>
      </c>
      <c r="D65" s="31">
        <v>76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4105</v>
      </c>
      <c r="D66" s="27">
        <v>228</v>
      </c>
      <c r="E66" s="28">
        <v>5.5542021924482343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4055</v>
      </c>
      <c r="D68" s="31">
        <v>186</v>
      </c>
      <c r="E68" s="33">
        <v>4.5869297163995073</v>
      </c>
    </row>
    <row r="69" spans="2:5" s="8" customFormat="1" ht="15.75" customHeight="1" x14ac:dyDescent="0.2">
      <c r="B69" s="30" t="s">
        <v>63</v>
      </c>
      <c r="C69" s="31">
        <v>50</v>
      </c>
      <c r="D69" s="31">
        <v>42</v>
      </c>
      <c r="E69" s="33">
        <v>84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11177</v>
      </c>
      <c r="D71" s="27">
        <v>2271</v>
      </c>
      <c r="E71" s="28">
        <v>20.318511228415495</v>
      </c>
    </row>
    <row r="72" spans="2:5" s="8" customFormat="1" ht="15.75" customHeight="1" x14ac:dyDescent="0.2">
      <c r="B72" s="34" t="s">
        <v>66</v>
      </c>
      <c r="C72" s="35">
        <v>159</v>
      </c>
      <c r="D72" s="35">
        <v>115</v>
      </c>
      <c r="E72" s="33">
        <v>72.327044025157221</v>
      </c>
    </row>
    <row r="73" spans="2:5" s="8" customFormat="1" ht="15.75" customHeight="1" x14ac:dyDescent="0.2">
      <c r="B73" s="34" t="s">
        <v>67</v>
      </c>
      <c r="C73" s="35">
        <v>1155</v>
      </c>
      <c r="D73" s="35">
        <v>111</v>
      </c>
      <c r="E73" s="33">
        <v>9.6103896103896105</v>
      </c>
    </row>
    <row r="74" spans="2:5" s="8" customFormat="1" ht="15.75" customHeight="1" x14ac:dyDescent="0.2">
      <c r="B74" s="34" t="s">
        <v>68</v>
      </c>
      <c r="C74" s="35">
        <v>1956</v>
      </c>
      <c r="D74" s="35">
        <v>432</v>
      </c>
      <c r="E74" s="33">
        <v>22.085889570552148</v>
      </c>
    </row>
    <row r="75" spans="2:5" s="8" customFormat="1" ht="15.75" customHeight="1" x14ac:dyDescent="0.2">
      <c r="B75" s="34" t="s">
        <v>69</v>
      </c>
      <c r="C75" s="35">
        <v>5290</v>
      </c>
      <c r="D75" s="35">
        <v>262</v>
      </c>
      <c r="E75" s="33">
        <v>4.9527410207939511</v>
      </c>
    </row>
    <row r="76" spans="2:5" s="8" customFormat="1" ht="15.75" customHeight="1" x14ac:dyDescent="0.2">
      <c r="B76" s="34" t="s">
        <v>70</v>
      </c>
      <c r="C76" s="35">
        <v>1275</v>
      </c>
      <c r="D76" s="35">
        <v>1106</v>
      </c>
      <c r="E76" s="33">
        <v>86.745098039215691</v>
      </c>
    </row>
    <row r="77" spans="2:5" s="8" customFormat="1" ht="15.75" customHeight="1" x14ac:dyDescent="0.2">
      <c r="B77" s="34" t="s">
        <v>71</v>
      </c>
      <c r="C77" s="35">
        <v>1342</v>
      </c>
      <c r="D77" s="35">
        <v>245</v>
      </c>
      <c r="E77" s="33">
        <v>18.256333830104321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1500</v>
      </c>
      <c r="D87" s="27">
        <v>1286</v>
      </c>
      <c r="E87" s="28">
        <v>85.733333333333334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91</v>
      </c>
      <c r="D90" s="31">
        <v>91</v>
      </c>
      <c r="E90" s="33">
        <v>100</v>
      </c>
    </row>
    <row r="91" spans="2:5" ht="15.75" customHeight="1" x14ac:dyDescent="0.2">
      <c r="B91" s="30" t="s">
        <v>85</v>
      </c>
      <c r="C91" s="31">
        <v>811</v>
      </c>
      <c r="D91" s="31">
        <v>806</v>
      </c>
      <c r="E91" s="33">
        <v>99.383477188655974</v>
      </c>
    </row>
    <row r="92" spans="2:5" ht="15.75" customHeight="1" x14ac:dyDescent="0.2">
      <c r="B92" s="30" t="s">
        <v>86</v>
      </c>
      <c r="C92" s="31">
        <v>73</v>
      </c>
      <c r="D92" s="31">
        <v>73</v>
      </c>
      <c r="E92" s="33">
        <v>100</v>
      </c>
    </row>
    <row r="93" spans="2:5" ht="15.75" customHeight="1" x14ac:dyDescent="0.2">
      <c r="B93" s="30" t="s">
        <v>87</v>
      </c>
      <c r="C93" s="31">
        <v>80</v>
      </c>
      <c r="D93" s="31">
        <v>79</v>
      </c>
      <c r="E93" s="33">
        <v>98.75</v>
      </c>
    </row>
    <row r="94" spans="2:5" ht="15.75" customHeight="1" x14ac:dyDescent="0.2">
      <c r="B94" s="30" t="s">
        <v>88</v>
      </c>
      <c r="C94" s="31">
        <v>445</v>
      </c>
      <c r="D94" s="31">
        <v>237</v>
      </c>
      <c r="E94" s="33">
        <v>53.258426966292141</v>
      </c>
    </row>
    <row r="95" spans="2:5" s="5" customFormat="1" ht="15.75" customHeight="1" x14ac:dyDescent="0.2">
      <c r="B95" s="26" t="s">
        <v>89</v>
      </c>
      <c r="C95" s="27">
        <v>344</v>
      </c>
      <c r="D95" s="27">
        <v>344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315</v>
      </c>
      <c r="D96" s="27">
        <v>315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308</v>
      </c>
      <c r="D100" s="31">
        <v>308</v>
      </c>
      <c r="E100" s="38">
        <v>100</v>
      </c>
    </row>
    <row r="101" spans="2:5" ht="15.75" customHeight="1" x14ac:dyDescent="0.2">
      <c r="B101" s="30" t="s">
        <v>95</v>
      </c>
      <c r="C101" s="31">
        <v>7</v>
      </c>
      <c r="D101" s="31">
        <v>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29</v>
      </c>
      <c r="D102" s="27">
        <v>29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494CEA0-1654-4826-84E8-D0B558A8F15F}"/>
    <hyperlink ref="D4" location="Şubat!A1" display="Şubat" xr:uid="{CF616FCC-4492-4BCB-88A8-E12DFC427A83}"/>
    <hyperlink ref="E4" location="Mart!A1" display="Mart" xr:uid="{92CC60ED-0ADB-4C93-AA5D-376CBD272AD0}"/>
    <hyperlink ref="C5" location="Nisan!A1" display="Nisan" xr:uid="{CDABA4AA-3C79-4850-AD3E-17362F789B5F}"/>
    <hyperlink ref="D5" location="Mayıs!A1" display="Mayıs" xr:uid="{D7F2BA23-4813-4D56-86E2-E88BBD5FF7F7}"/>
    <hyperlink ref="E5" location="Haziran!A1" display="Haziran" xr:uid="{F94A953D-E4E4-4265-AA34-686711164F6D}"/>
    <hyperlink ref="C6" location="Temmuz!A1" display="Temmuz" xr:uid="{B5D85951-4C17-4D55-8E5E-A1D57E72AF64}"/>
    <hyperlink ref="D6" location="Ağustos!A1" display="Ağustos" xr:uid="{610EF440-0719-42FC-8C2F-6F4691C35EEF}"/>
    <hyperlink ref="E6" location="Eylül!A1" display="Eylül" xr:uid="{3E03DF0F-54B2-4233-AFD3-36B9A8E59175}"/>
    <hyperlink ref="C7" location="Ekim!A1" display="Ekim" xr:uid="{1581D843-52FA-43CF-A34F-1AB39E6ED6EB}"/>
    <hyperlink ref="D7" location="Kasım!A1" display="Kasım" xr:uid="{4566D6E4-22FD-4F7D-9AA8-7F0C5D0224A5}"/>
    <hyperlink ref="E7" location="Aralık!A1" display="Aralık" xr:uid="{49EBB890-3BB5-453A-ADAA-45DDDC1F300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2006-04-21T07:14:13Z</dcterms:created>
  <dcterms:modified xsi:type="dcterms:W3CDTF">2025-07-29T13:14:13Z</dcterms:modified>
</cp:coreProperties>
</file>