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1\"/>
    </mc:Choice>
  </mc:AlternateContent>
  <xr:revisionPtr revIDLastSave="0" documentId="8_{69A96B6E-86CC-4E30-87E5-5B5A0B6499FE}" xr6:coauthVersionLast="47" xr6:coauthVersionMax="47" xr10:uidLastSave="{00000000-0000-0000-0000-000000000000}"/>
  <bookViews>
    <workbookView xWindow="-108" yWindow="-108" windowWidth="23256" windowHeight="12456" tabRatio="651" xr2:uid="{1EB2C4E0-07F6-4FBB-A0C7-52A306837415}"/>
  </bookViews>
  <sheets>
    <sheet name="ARALIK" sheetId="36" r:id="rId1"/>
    <sheet name="KASIM" sheetId="35" r:id="rId2"/>
    <sheet name="EKİM" sheetId="34" r:id="rId3"/>
    <sheet name="EYLÜL" sheetId="33" r:id="rId4"/>
    <sheet name="AĞUSTOS" sheetId="32" r:id="rId5"/>
    <sheet name="TEMMUZ" sheetId="31" r:id="rId6"/>
    <sheet name="HAZİRAN" sheetId="30" r:id="rId7"/>
    <sheet name="MAYIS" sheetId="29" r:id="rId8"/>
    <sheet name="NİSAN" sheetId="28" r:id="rId9"/>
    <sheet name="MART" sheetId="27" r:id="rId10"/>
    <sheet name="ŞUBAT" sheetId="26" r:id="rId11"/>
    <sheet name="OCAK" sheetId="25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30" l="1"/>
  <c r="C96" i="30"/>
  <c r="C93" i="30"/>
  <c r="E95" i="30"/>
  <c r="E94" i="30"/>
  <c r="D93" i="30"/>
  <c r="E93" i="30"/>
  <c r="E92" i="30"/>
  <c r="E90" i="30"/>
  <c r="E89" i="30"/>
  <c r="E88" i="30"/>
  <c r="D87" i="30"/>
  <c r="E87" i="30" s="1"/>
  <c r="C87" i="30"/>
  <c r="E86" i="30"/>
  <c r="E81" i="30"/>
  <c r="D78" i="30"/>
  <c r="C78" i="30"/>
  <c r="C76" i="30"/>
  <c r="C70" i="30" s="1"/>
  <c r="E77" i="30"/>
  <c r="D76" i="30"/>
  <c r="E76" i="30"/>
  <c r="E75" i="30"/>
  <c r="E74" i="30"/>
  <c r="D71" i="30"/>
  <c r="D70" i="30" s="1"/>
  <c r="E70" i="30" s="1"/>
  <c r="C71" i="30"/>
  <c r="E71" i="30"/>
  <c r="E69" i="30"/>
  <c r="D67" i="30"/>
  <c r="E67" i="30"/>
  <c r="C67" i="30"/>
  <c r="C65" i="30"/>
  <c r="E64" i="30"/>
  <c r="E63" i="30"/>
  <c r="E62" i="30"/>
  <c r="D61" i="30"/>
  <c r="E61" i="30" s="1"/>
  <c r="C61" i="30"/>
  <c r="E59" i="30"/>
  <c r="D58" i="30"/>
  <c r="C58" i="30"/>
  <c r="E58" i="30"/>
  <c r="D55" i="30"/>
  <c r="C55" i="30"/>
  <c r="E54" i="30"/>
  <c r="D52" i="30"/>
  <c r="D48" i="30" s="1"/>
  <c r="E52" i="30"/>
  <c r="C52" i="30"/>
  <c r="E51" i="30"/>
  <c r="D49" i="30"/>
  <c r="C49" i="30"/>
  <c r="E49" i="30"/>
  <c r="E46" i="30"/>
  <c r="E45" i="30"/>
  <c r="E44" i="30"/>
  <c r="D40" i="30"/>
  <c r="C40" i="30"/>
  <c r="E37" i="30"/>
  <c r="E31" i="30"/>
  <c r="E30" i="30"/>
  <c r="D29" i="30"/>
  <c r="C29" i="30"/>
  <c r="E29" i="30" s="1"/>
  <c r="E28" i="30"/>
  <c r="E27" i="30"/>
  <c r="D26" i="30"/>
  <c r="E26" i="30" s="1"/>
  <c r="D25" i="30"/>
  <c r="E25" i="30" s="1"/>
  <c r="C26" i="30"/>
  <c r="C25" i="30"/>
  <c r="E24" i="30"/>
  <c r="E23" i="30"/>
  <c r="D22" i="30"/>
  <c r="C22" i="30"/>
  <c r="E22" i="30" s="1"/>
  <c r="E21" i="30"/>
  <c r="E20" i="30"/>
  <c r="E19" i="30"/>
  <c r="D18" i="30"/>
  <c r="D12" i="30" s="1"/>
  <c r="C18" i="30"/>
  <c r="C12" i="30" s="1"/>
  <c r="C11" i="30" s="1"/>
  <c r="E18" i="30"/>
  <c r="E17" i="30"/>
  <c r="E16" i="30"/>
  <c r="E15" i="30"/>
  <c r="E14" i="30"/>
  <c r="D13" i="30"/>
  <c r="C13" i="30"/>
  <c r="E13" i="30"/>
  <c r="D95" i="25"/>
  <c r="D92" i="25" s="1"/>
  <c r="E92" i="25" s="1"/>
  <c r="C95" i="25"/>
  <c r="C92" i="25"/>
  <c r="E93" i="25"/>
  <c r="E91" i="25"/>
  <c r="E89" i="25"/>
  <c r="E88" i="25"/>
  <c r="E87" i="25"/>
  <c r="D86" i="25"/>
  <c r="C86" i="25"/>
  <c r="E86" i="25"/>
  <c r="E85" i="25"/>
  <c r="D77" i="25"/>
  <c r="E77" i="25" s="1"/>
  <c r="D75" i="25"/>
  <c r="E75" i="25" s="1"/>
  <c r="C77" i="25"/>
  <c r="C75" i="25"/>
  <c r="E76" i="25"/>
  <c r="E74" i="25"/>
  <c r="E73" i="25"/>
  <c r="D70" i="25"/>
  <c r="E70" i="25" s="1"/>
  <c r="C70" i="25"/>
  <c r="C69" i="25"/>
  <c r="D66" i="25"/>
  <c r="D64" i="25" s="1"/>
  <c r="C66" i="25"/>
  <c r="C64" i="25" s="1"/>
  <c r="E61" i="25"/>
  <c r="D60" i="25"/>
  <c r="C60" i="25"/>
  <c r="E60" i="25" s="1"/>
  <c r="E58" i="25"/>
  <c r="D57" i="25"/>
  <c r="C57" i="25"/>
  <c r="E57" i="25"/>
  <c r="D54" i="25"/>
  <c r="C54" i="25"/>
  <c r="E53" i="25"/>
  <c r="D51" i="25"/>
  <c r="C51" i="25"/>
  <c r="E51" i="25" s="1"/>
  <c r="E50" i="25"/>
  <c r="D48" i="25"/>
  <c r="D47" i="25"/>
  <c r="D46" i="25" s="1"/>
  <c r="E46" i="25" s="1"/>
  <c r="E47" i="25"/>
  <c r="C48" i="25"/>
  <c r="E48" i="25" s="1"/>
  <c r="C47" i="25"/>
  <c r="C46" i="25"/>
  <c r="E45" i="25"/>
  <c r="E44" i="25"/>
  <c r="E43" i="25"/>
  <c r="D39" i="25"/>
  <c r="C39" i="25"/>
  <c r="E36" i="25"/>
  <c r="E31" i="25"/>
  <c r="E30" i="25"/>
  <c r="D29" i="25"/>
  <c r="D25" i="25" s="1"/>
  <c r="E25" i="25" s="1"/>
  <c r="C29" i="25"/>
  <c r="E29" i="25" s="1"/>
  <c r="C25" i="25"/>
  <c r="E28" i="25"/>
  <c r="E27" i="25"/>
  <c r="D26" i="25"/>
  <c r="C26" i="25"/>
  <c r="E26" i="25" s="1"/>
  <c r="E24" i="25"/>
  <c r="E23" i="25"/>
  <c r="D22" i="25"/>
  <c r="C22" i="25"/>
  <c r="E22" i="25" s="1"/>
  <c r="E21" i="25"/>
  <c r="E20" i="25"/>
  <c r="E19" i="25"/>
  <c r="D18" i="25"/>
  <c r="C18" i="25"/>
  <c r="E18" i="25"/>
  <c r="E17" i="25"/>
  <c r="E16" i="25"/>
  <c r="E15" i="25"/>
  <c r="E14" i="25"/>
  <c r="D13" i="25"/>
  <c r="E13" i="25" s="1"/>
  <c r="D12" i="25"/>
  <c r="C13" i="25"/>
  <c r="C12" i="25" s="1"/>
  <c r="C11" i="25" s="1"/>
  <c r="E78" i="30"/>
  <c r="D69" i="25"/>
  <c r="E69" i="25" s="1"/>
  <c r="C48" i="30"/>
  <c r="C47" i="30"/>
  <c r="D65" i="30"/>
  <c r="E65" i="30" s="1"/>
  <c r="E48" i="30" l="1"/>
  <c r="D47" i="30"/>
  <c r="E47" i="30" s="1"/>
  <c r="C10" i="30"/>
  <c r="E12" i="30"/>
  <c r="D11" i="30"/>
  <c r="C10" i="25"/>
  <c r="E12" i="25"/>
  <c r="D11" i="25"/>
  <c r="E11" i="25" l="1"/>
  <c r="D10" i="25"/>
  <c r="E10" i="25" s="1"/>
  <c r="D10" i="30"/>
  <c r="E10" i="30" s="1"/>
  <c r="E11" i="30"/>
</calcChain>
</file>

<file path=xl/sharedStrings.xml><?xml version="1.0" encoding="utf-8"?>
<sst xmlns="http://schemas.openxmlformats.org/spreadsheetml/2006/main" count="1281" uniqueCount="118">
  <si>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</si>
  <si>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</si>
  <si>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</si>
  <si>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</si>
  <si>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</si>
  <si>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</si>
  <si>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</si>
  <si>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</si>
  <si>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</si>
  <si>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</si>
  <si>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</si>
  <si>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</si>
  <si>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</si>
  <si>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</si>
  <si>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</si>
  <si>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</si>
  <si>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</si>
  <si>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</si>
  <si>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</si>
  <si>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</si>
  <si>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</si>
  <si>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</si>
  <si>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</si>
  <si>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</si>
  <si>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</si>
  <si>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</si>
  <si>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</si>
  <si>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</si>
  <si>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</si>
  <si>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</si>
  <si>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</si>
  <si>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</si>
  <si>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</si>
  <si>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</si>
  <si>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</si>
  <si>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</si>
  <si>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</si>
  <si>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</si>
  <si>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</si>
  <si>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</si>
  <si>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</si>
  <si>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</si>
  <si>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</si>
  <si>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</si>
  <si>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</si>
  <si>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</si>
  <si>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</si>
  <si>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</si>
  <si>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</si>
  <si>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</si>
  <si>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</si>
  <si>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</si>
  <si>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</si>
  <si>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</si>
  <si>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</si>
  <si>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</si>
  <si>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</si>
  <si>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</si>
  <si>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</si>
  <si>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</si>
  <si>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</si>
  <si>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</si>
  <si>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</si>
  <si>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</si>
  <si>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</si>
  <si>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</si>
  <si>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</si>
  <si>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</si>
  <si>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</si>
  <si>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</si>
  <si>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</si>
  <si>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</si>
  <si>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</si>
  <si>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</si>
  <si>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</si>
  <si>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</si>
  <si>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</si>
  <si>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</si>
  <si>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</si>
  <si>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</si>
  <si>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</si>
  <si>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</si>
  <si>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       Telekom Hisse Satış Geliri</t>
  </si>
  <si>
    <t xml:space="preserve">         Diğer Çeşitli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</si>
  <si>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</si>
  <si>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</si>
  <si>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</si>
  <si>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</si>
  <si>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</si>
  <si>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</si>
  <si>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</si>
  <si>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</si>
  <si>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</si>
  <si>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>ÇANKIRI İLİ  GENEL  BÜTÇE GELİRLERİNİN TAHSİLATI, TAHAKKUKU VE TAHSİLATIN TAHAKKUKA  ORANI (KÜMÜLATİF) OCAK 2011</t>
  </si>
  <si>
    <t>Ocak</t>
  </si>
  <si>
    <t>Şubat</t>
  </si>
  <si>
    <t>ÇANKIRI İLİ  GENEL  BÜTÇE GELİRLERİNİN TAHSİLATI, TAHAKKUKU VE TAHSİLATIN TAHAKKUKA  ORANI (KÜMÜLATİF) ŞUBAT 2011</t>
  </si>
  <si>
    <t>ÇANKIRI İLİ  GENEL  BÜTÇE GELİRLERİNİN TAHSİLATI, TAHAKKUKU VE TAHSİLATIN TAHAKKUKA  ORANI (KÜMÜLATİF) MART 2011</t>
  </si>
  <si>
    <t>Mart</t>
  </si>
  <si>
    <t>ÇANKIRI İLİ  GENEL  BÜTÇE GELİRLERİNİN TAHSİLATI, TAHAKKUKU VE TAHSİLATIN TAHAKKUKA  ORANI (KÜMÜLATİF) NİSAN 2011</t>
  </si>
  <si>
    <t>Nisan</t>
  </si>
  <si>
    <t xml:space="preserve">        6111 S.K. Kapsamında Tahsil Olunan Özel Tüketim Vergileri</t>
  </si>
  <si>
    <t>ÇANKIRI İLİ  GENEL  BÜTÇE GELİRLERİNİN TAHSİLATI, TAHAKKUKU VE TAHSİLATIN TAHAKKUKA  ORANI (KÜMÜLATİF) MAYIS 2011</t>
  </si>
  <si>
    <t>Mayıs</t>
  </si>
  <si>
    <t>ÇANKIRI İLİ  GENEL  BÜTÇE GELİRLERİNİN TAHSİLATI, TAHAKKUKU VE TAHSİLATIN TAHAKKUKA  ORANI (KÜMÜLATİF) HAZİRAN 2011</t>
  </si>
  <si>
    <t>Haziran</t>
  </si>
  <si>
    <t>ÇANKIRI İLİ  GENEL  BÜTÇE GELİRLERİNİN TAHSİLATI, TAHAKKUKU VE TAHSİLATIN TAHAKKUKA  ORANI (KÜMÜLATİF) TEMMUZ 2011</t>
  </si>
  <si>
    <t>Temmuz</t>
  </si>
  <si>
    <t>ÇANKIRI İLİ  GENEL  BÜTÇE GELİRLERİNİN TAHSİLATI, TAHAKKUKU VE TAHSİLATIN TAHAKKUKA  ORANI (KÜMÜLATİF) AĞUSTOS 2011</t>
  </si>
  <si>
    <t>Ağustos</t>
  </si>
  <si>
    <t>ÇANKIRI İLİ  GENEL  BÜTÇE GELİRLERİNİN TAHSİLATI, TAHAKKUKU VE TAHSİLATIN TAHAKKUKA  ORANI (KÜMÜLATİF) EYLÜL 2011</t>
  </si>
  <si>
    <t>Eylül</t>
  </si>
  <si>
    <t>ÇANKIRI İLİ  GENEL  BÜTÇE GELİRLERİNİN TAHSİLATI, TAHAKKUKU VE TAHSİLATIN TAHAKKUKA  ORANI (KÜMÜLATİF) EKİM 2011</t>
  </si>
  <si>
    <t>Ekim</t>
  </si>
  <si>
    <t>ÇANKIRI İLİ  GENEL  BÜTÇE GELİRLERİNİN TAHSİLATI, TAHAKKUKU VE TAHSİLATIN TAHAKKUKA  ORANI (KÜMÜLATİF) KASIM 2011</t>
  </si>
  <si>
    <t>Kasım</t>
  </si>
  <si>
    <t>ÇANKIRI İLİ  GENEL  BÜTÇE GELİRLERİNİN TAHSİLATI, TAHAKKUKU VE TAHSİLATIN TAHAKKUKA  ORANI (KÜMÜLATİF) ARALIK 2011</t>
  </si>
  <si>
    <t>Aralık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</si>
</sst>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4" formatCode="#,##0.0"/>
  </numFmts>
  <fonts count="10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2"/>
      <name val="Arial"/>
      <family val="2"/>
      <charset val="162"/>
    </font>
    <font>
      <sz val="8"/>
      <color indexed="12"/>
      <name val="Arial"/>
      <family val="2"/>
      <charset val="162"/>
    </font>
    <font>
      <b/>
      <sz val="8"/>
      <color indexed="12"/>
      <name val="Arial Tur"/>
      <charset val="162"/>
    </font>
    <font>
      <b/>
      <sz val="8"/>
      <color indexed="18"/>
      <name val="Arial Tur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medium">
        <color indexed="18"/>
      </left>
      <right/>
      <top style="medium">
        <color indexed="18"/>
      </top>
      <bottom style="medium">
        <color indexed="18"/>
      </bottom>
      <diagonal/>
    </border>
    <border>
      <left/>
      <right/>
      <top style="medium">
        <color indexed="18"/>
      </top>
      <bottom style="medium">
        <color indexed="18"/>
      </bottom>
      <diagonal/>
    </border>
    <border>
      <left/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3" fillId="0" borderId="0" applyFont="0" applyFill="0" applyBorder="0" applyAlignment="0" applyProtection="0"/>
  </cellStyleXfs>
  <cellXfs count="38">
    <xf numFmtId="0" fontId="0" fillId="0" borderId="0" xfId="0"/>
    <xf numFmtId="0" fontId="4" fillId="0" borderId="0" xfId="3" applyFont="1" applyFill="1"/>
    <xf numFmtId="0" fontId="5" fillId="0" borderId="0" xfId="2" applyFont="1" applyAlignment="1">
      <alignment horizontal="centerContinuous" vertical="justify"/>
    </xf>
    <xf numFmtId="0" fontId="5" fillId="0" borderId="0" xfId="3" applyFont="1" applyFill="1" applyAlignment="1">
      <alignment horizontal="center"/>
    </xf>
    <xf numFmtId="0" fontId="5" fillId="0" borderId="0" xfId="3" applyFont="1" applyFill="1"/>
    <xf numFmtId="3" fontId="4" fillId="0" borderId="0" xfId="3" applyNumberFormat="1" applyFont="1" applyFill="1"/>
    <xf numFmtId="0" fontId="5" fillId="0" borderId="1" xfId="3" applyFont="1" applyFill="1" applyBorder="1" applyAlignment="1">
      <alignment horizontal="left" vertical="center"/>
    </xf>
    <xf numFmtId="0" fontId="6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8" fillId="0" borderId="1" xfId="3" applyFont="1" applyFill="1" applyBorder="1" applyAlignment="1">
      <alignment horizontal="left" vertical="center"/>
    </xf>
    <xf numFmtId="0" fontId="9" fillId="2" borderId="2" xfId="2" applyFont="1" applyFill="1" applyBorder="1" applyAlignment="1">
      <alignment horizontal="centerContinuous" vertical="justify"/>
    </xf>
    <xf numFmtId="0" fontId="9" fillId="2" borderId="3" xfId="2" applyFont="1" applyFill="1" applyBorder="1" applyAlignment="1">
      <alignment horizontal="centerContinuous" vertical="justify"/>
    </xf>
    <xf numFmtId="0" fontId="9" fillId="2" borderId="4" xfId="2" applyFont="1" applyFill="1" applyBorder="1" applyAlignment="1">
      <alignment horizontal="centerContinuous" vertical="justify"/>
    </xf>
    <xf numFmtId="0" fontId="9" fillId="0" borderId="0" xfId="2" applyFont="1" applyFill="1" applyBorder="1" applyAlignment="1">
      <alignment horizontal="centerContinuous" vertical="justify"/>
    </xf>
    <xf numFmtId="0" fontId="5" fillId="0" borderId="0" xfId="2" applyFont="1" applyAlignment="1">
      <alignment horizontal="center" vertical="center"/>
    </xf>
    <xf numFmtId="0" fontId="5" fillId="0" borderId="0" xfId="2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1" fillId="0" borderId="0" xfId="1" applyFill="1" applyBorder="1" applyAlignment="1" applyProtection="1">
      <alignment horizontal="centerContinuous" vertical="justify"/>
    </xf>
    <xf numFmtId="0" fontId="5" fillId="0" borderId="5" xfId="2" applyFont="1" applyBorder="1" applyAlignment="1">
      <alignment horizontal="center" vertical="center"/>
    </xf>
    <xf numFmtId="0" fontId="5" fillId="0" borderId="5" xfId="2" applyFont="1" applyBorder="1" applyAlignment="1">
      <alignment horizontal="centerContinuous" vertical="center" wrapText="1"/>
    </xf>
    <xf numFmtId="0" fontId="5" fillId="0" borderId="5" xfId="2" applyFont="1" applyBorder="1" applyAlignment="1">
      <alignment horizontal="center" vertical="center" wrapText="1"/>
    </xf>
    <xf numFmtId="3" fontId="5" fillId="0" borderId="1" xfId="3" applyNumberFormat="1" applyFont="1" applyFill="1" applyBorder="1" applyAlignment="1">
      <alignment horizontal="right" vertical="center"/>
    </xf>
    <xf numFmtId="174" fontId="5" fillId="0" borderId="1" xfId="3" applyNumberFormat="1" applyFont="1" applyFill="1" applyBorder="1" applyAlignment="1">
      <alignment horizontal="right" vertical="center"/>
    </xf>
    <xf numFmtId="3" fontId="6" fillId="0" borderId="1" xfId="3" applyNumberFormat="1" applyFont="1" applyFill="1" applyBorder="1" applyAlignment="1">
      <alignment vertical="center"/>
    </xf>
    <xf numFmtId="174" fontId="6" fillId="0" borderId="1" xfId="3" applyNumberFormat="1" applyFont="1" applyFill="1" applyBorder="1" applyAlignment="1">
      <alignment vertical="center"/>
    </xf>
    <xf numFmtId="3" fontId="6" fillId="0" borderId="1" xfId="3" applyNumberFormat="1" applyFont="1" applyFill="1" applyBorder="1" applyAlignment="1">
      <alignment horizontal="right" vertical="center"/>
    </xf>
    <xf numFmtId="174" fontId="6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horizontal="right" vertical="center"/>
    </xf>
    <xf numFmtId="174" fontId="7" fillId="0" borderId="1" xfId="3" applyNumberFormat="1" applyFont="1" applyFill="1" applyBorder="1" applyAlignment="1">
      <alignment horizontal="right" vertical="center"/>
    </xf>
    <xf numFmtId="3" fontId="7" fillId="0" borderId="1" xfId="3" applyNumberFormat="1" applyFont="1" applyFill="1" applyBorder="1" applyAlignment="1">
      <alignment vertical="center"/>
    </xf>
    <xf numFmtId="174" fontId="7" fillId="0" borderId="1" xfId="3" applyNumberFormat="1" applyFont="1" applyFill="1" applyBorder="1" applyAlignment="1">
      <alignment vertical="center"/>
    </xf>
    <xf numFmtId="3" fontId="5" fillId="0" borderId="1" xfId="3" applyNumberFormat="1" applyFont="1" applyFill="1" applyBorder="1" applyAlignment="1">
      <alignment vertical="center"/>
    </xf>
    <xf numFmtId="174" fontId="5" fillId="0" borderId="1" xfId="3" applyNumberFormat="1" applyFont="1" applyFill="1" applyBorder="1" applyAlignment="1">
      <alignment vertical="center"/>
    </xf>
    <xf numFmtId="3" fontId="4" fillId="0" borderId="1" xfId="3" applyNumberFormat="1" applyFont="1" applyFill="1" applyBorder="1" applyAlignment="1">
      <alignment vertical="center"/>
    </xf>
    <xf numFmtId="174" fontId="4" fillId="0" borderId="1" xfId="3" applyNumberFormat="1" applyFont="1" applyFill="1" applyBorder="1" applyAlignment="1">
      <alignment vertical="center"/>
    </xf>
    <xf numFmtId="3" fontId="8" fillId="0" borderId="1" xfId="3" applyNumberFormat="1" applyFont="1" applyFill="1" applyBorder="1" applyAlignment="1">
      <alignment vertical="center"/>
    </xf>
    <xf numFmtId="174" fontId="8" fillId="0" borderId="1" xfId="3" applyNumberFormat="1" applyFont="1" applyFill="1" applyBorder="1" applyAlignment="1">
      <alignment vertical="center"/>
    </xf>
  </cellXfs>
  <cellStyles count="5">
    <cellStyle name="Hyperlink" xfId="1" builtinId="8"/>
    <cellStyle name="Normal" xfId="0" builtinId="0"/>
    <cellStyle name="Normal_genel_gelir_det3" xfId="2" xr:uid="{5C6DE268-4ADE-4358-9CD8-67DFC06F445D}"/>
    <cellStyle name="Normal_genelgelirtahk_tahs" xfId="3" xr:uid="{C6E9ADBB-16BD-4B21-9467-CDA67249E392}"/>
    <cellStyle name="Virgül [0]_29dan32ye" xfId="4" xr:uid="{75C2C03A-A44B-4958-A90B-9C27FCBDF4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162F4-7079-4945-B032-A19EB72E8057}">
  <dimension ref="B1:F99"/>
  <sheetViews>
    <sheetView showGridLines="0" tabSelected="1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161808</v>
      </c>
      <c r="D10" s="22">
        <v>119657</v>
      </c>
      <c r="E10" s="23">
        <v>73.949990111737364</v>
      </c>
    </row>
    <row r="11" spans="2:5" ht="12" customHeight="1" x14ac:dyDescent="0.2">
      <c r="B11" s="7" t="s">
        <v>4</v>
      </c>
      <c r="C11" s="24">
        <v>123128</v>
      </c>
      <c r="D11" s="24">
        <v>98478</v>
      </c>
      <c r="E11" s="25">
        <v>79.980183223962058</v>
      </c>
    </row>
    <row r="12" spans="2:5" ht="12" customHeight="1" x14ac:dyDescent="0.2">
      <c r="B12" s="7" t="s">
        <v>5</v>
      </c>
      <c r="C12" s="24">
        <v>61184</v>
      </c>
      <c r="D12" s="24">
        <v>49063</v>
      </c>
      <c r="E12" s="25">
        <v>80.189265167364027</v>
      </c>
    </row>
    <row r="13" spans="2:5" ht="12" customHeight="1" x14ac:dyDescent="0.2">
      <c r="B13" s="7" t="s">
        <v>6</v>
      </c>
      <c r="C13" s="26">
        <v>54656</v>
      </c>
      <c r="D13" s="26">
        <v>44272</v>
      </c>
      <c r="E13" s="27">
        <v>81.001170960187352</v>
      </c>
    </row>
    <row r="14" spans="2:5" ht="12" customHeight="1" x14ac:dyDescent="0.2">
      <c r="B14" s="8" t="s">
        <v>7</v>
      </c>
      <c r="C14" s="28">
        <v>4762</v>
      </c>
      <c r="D14" s="28">
        <v>2230</v>
      </c>
      <c r="E14" s="29">
        <v>46.829063418731629</v>
      </c>
    </row>
    <row r="15" spans="2:5" ht="12" customHeight="1" x14ac:dyDescent="0.2">
      <c r="B15" s="8" t="s">
        <v>8</v>
      </c>
      <c r="C15" s="28">
        <v>404</v>
      </c>
      <c r="D15" s="28">
        <v>246</v>
      </c>
      <c r="E15" s="29">
        <v>60.89108910891089</v>
      </c>
    </row>
    <row r="16" spans="2:5" ht="12" customHeight="1" x14ac:dyDescent="0.2">
      <c r="B16" s="8" t="s">
        <v>9</v>
      </c>
      <c r="C16" s="28">
        <v>46942</v>
      </c>
      <c r="D16" s="28">
        <v>40012</v>
      </c>
      <c r="E16" s="29">
        <v>85.237101103489408</v>
      </c>
    </row>
    <row r="17" spans="2:5" ht="12" customHeight="1" x14ac:dyDescent="0.2">
      <c r="B17" s="8" t="s">
        <v>10</v>
      </c>
      <c r="C17" s="28">
        <v>2548</v>
      </c>
      <c r="D17" s="28">
        <v>1784</v>
      </c>
      <c r="E17" s="29">
        <v>70.015698587127162</v>
      </c>
    </row>
    <row r="18" spans="2:5" ht="12" customHeight="1" x14ac:dyDescent="0.2">
      <c r="B18" s="7" t="s">
        <v>11</v>
      </c>
      <c r="C18" s="24">
        <v>6528</v>
      </c>
      <c r="D18" s="24">
        <v>4791</v>
      </c>
      <c r="E18" s="25">
        <v>73.391544117647058</v>
      </c>
    </row>
    <row r="19" spans="2:5" ht="12" customHeight="1" x14ac:dyDescent="0.2">
      <c r="B19" s="8" t="s">
        <v>12</v>
      </c>
      <c r="C19" s="28">
        <v>2342</v>
      </c>
      <c r="D19" s="28">
        <v>967</v>
      </c>
      <c r="E19" s="29">
        <v>41.289496157130657</v>
      </c>
    </row>
    <row r="20" spans="2:5" ht="12" customHeight="1" x14ac:dyDescent="0.2">
      <c r="B20" s="8" t="s">
        <v>13</v>
      </c>
      <c r="C20" s="28">
        <v>34</v>
      </c>
      <c r="D20" s="28">
        <v>-4</v>
      </c>
      <c r="E20" s="29">
        <v>-11.76470588235294</v>
      </c>
    </row>
    <row r="21" spans="2:5" ht="12" customHeight="1" x14ac:dyDescent="0.2">
      <c r="B21" s="8" t="s">
        <v>14</v>
      </c>
      <c r="C21" s="28">
        <v>4152</v>
      </c>
      <c r="D21" s="28">
        <v>3828</v>
      </c>
      <c r="E21" s="29">
        <v>92.196531791907503</v>
      </c>
    </row>
    <row r="22" spans="2:5" s="4" customFormat="1" ht="12" customHeight="1" x14ac:dyDescent="0.2">
      <c r="B22" s="7" t="s">
        <v>15</v>
      </c>
      <c r="C22" s="24">
        <v>9173</v>
      </c>
      <c r="D22" s="24">
        <v>7391</v>
      </c>
      <c r="E22" s="25">
        <v>80.573421999345911</v>
      </c>
    </row>
    <row r="23" spans="2:5" s="4" customFormat="1" ht="12" customHeight="1" x14ac:dyDescent="0.2">
      <c r="B23" s="8" t="s">
        <v>16</v>
      </c>
      <c r="C23" s="30">
        <v>74</v>
      </c>
      <c r="D23" s="30">
        <v>72</v>
      </c>
      <c r="E23" s="31">
        <v>97.297297297297305</v>
      </c>
    </row>
    <row r="24" spans="2:5" ht="12" customHeight="1" x14ac:dyDescent="0.2">
      <c r="B24" s="8" t="s">
        <v>17</v>
      </c>
      <c r="C24" s="30">
        <v>9099</v>
      </c>
      <c r="D24" s="30">
        <v>7319</v>
      </c>
      <c r="E24" s="31">
        <v>80.437410704473024</v>
      </c>
    </row>
    <row r="25" spans="2:5" s="4" customFormat="1" ht="12" customHeight="1" x14ac:dyDescent="0.2">
      <c r="B25" s="7" t="s">
        <v>18</v>
      </c>
      <c r="C25" s="24">
        <v>32784</v>
      </c>
      <c r="D25" s="24">
        <v>25044</v>
      </c>
      <c r="E25" s="25">
        <v>76.390922401171295</v>
      </c>
    </row>
    <row r="26" spans="2:5" ht="12" customHeight="1" x14ac:dyDescent="0.2">
      <c r="B26" s="7" t="s">
        <v>19</v>
      </c>
      <c r="C26" s="24">
        <v>24267</v>
      </c>
      <c r="D26" s="24">
        <v>16610</v>
      </c>
      <c r="E26" s="25">
        <v>68.446861993653926</v>
      </c>
    </row>
    <row r="27" spans="2:5" ht="12" customHeight="1" x14ac:dyDescent="0.2">
      <c r="B27" s="8" t="s">
        <v>20</v>
      </c>
      <c r="C27" s="28">
        <v>18883</v>
      </c>
      <c r="D27" s="28">
        <v>12107</v>
      </c>
      <c r="E27" s="29">
        <v>64.115871418736418</v>
      </c>
    </row>
    <row r="28" spans="2:5" ht="12" customHeight="1" x14ac:dyDescent="0.2">
      <c r="B28" s="8" t="s">
        <v>21</v>
      </c>
      <c r="C28" s="28">
        <v>5384</v>
      </c>
      <c r="D28" s="28">
        <v>4503</v>
      </c>
      <c r="E28" s="29">
        <v>83.63670133729569</v>
      </c>
    </row>
    <row r="29" spans="2:5" ht="12" customHeight="1" x14ac:dyDescent="0.2">
      <c r="B29" s="7" t="s">
        <v>22</v>
      </c>
      <c r="C29" s="26">
        <v>5486</v>
      </c>
      <c r="D29" s="26">
        <v>5441</v>
      </c>
      <c r="E29" s="27">
        <v>99.179730222384251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5441</v>
      </c>
      <c r="D31" s="28">
        <v>5441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3031</v>
      </c>
      <c r="D37" s="26">
        <v>2993</v>
      </c>
      <c r="E37" s="27">
        <v>98.746288353678651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10607</v>
      </c>
      <c r="D44" s="24">
        <v>8665</v>
      </c>
      <c r="E44" s="25">
        <v>81.691335910247957</v>
      </c>
    </row>
    <row r="45" spans="2:6" ht="12" customHeight="1" x14ac:dyDescent="0.2">
      <c r="B45" s="7" t="s">
        <v>37</v>
      </c>
      <c r="C45" s="26">
        <v>9371</v>
      </c>
      <c r="D45" s="26">
        <v>8313</v>
      </c>
      <c r="E45" s="27">
        <v>88.709849535801936</v>
      </c>
      <c r="F45" s="5"/>
    </row>
    <row r="46" spans="2:6" ht="12" customHeight="1" x14ac:dyDescent="0.2">
      <c r="B46" s="7" t="s">
        <v>38</v>
      </c>
      <c r="C46" s="26">
        <v>9</v>
      </c>
      <c r="D46" s="26">
        <v>2</v>
      </c>
      <c r="E46" s="27">
        <v>22.222222222222221</v>
      </c>
    </row>
    <row r="47" spans="2:6" ht="12" customHeight="1" x14ac:dyDescent="0.2">
      <c r="B47" s="6" t="s">
        <v>84</v>
      </c>
      <c r="C47" s="22">
        <v>8474</v>
      </c>
      <c r="D47" s="22">
        <v>6371</v>
      </c>
      <c r="E47" s="27">
        <v>75.18291243804579</v>
      </c>
    </row>
    <row r="48" spans="2:6" ht="12" customHeight="1" x14ac:dyDescent="0.2">
      <c r="B48" s="6" t="s">
        <v>39</v>
      </c>
      <c r="C48" s="32">
        <v>2223</v>
      </c>
      <c r="D48" s="32">
        <v>2172</v>
      </c>
      <c r="E48" s="33">
        <v>97.705802968960867</v>
      </c>
    </row>
    <row r="49" spans="2:5" ht="12" customHeight="1" x14ac:dyDescent="0.2">
      <c r="B49" s="6" t="s">
        <v>40</v>
      </c>
      <c r="C49" s="32">
        <v>2111</v>
      </c>
      <c r="D49" s="32">
        <v>2110</v>
      </c>
      <c r="E49" s="33">
        <v>99.95262908574135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2111</v>
      </c>
      <c r="D51" s="34">
        <v>2110</v>
      </c>
      <c r="E51" s="35">
        <v>99.95262908574135</v>
      </c>
    </row>
    <row r="52" spans="2:5" ht="12" customHeight="1" x14ac:dyDescent="0.2">
      <c r="B52" s="6" t="s">
        <v>43</v>
      </c>
      <c r="C52" s="32">
        <v>112</v>
      </c>
      <c r="D52" s="32">
        <v>62</v>
      </c>
      <c r="E52" s="33">
        <v>55.357142857142861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112</v>
      </c>
      <c r="D54" s="34">
        <v>62</v>
      </c>
      <c r="E54" s="35">
        <v>55.357142857142861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1034</v>
      </c>
      <c r="D58" s="32">
        <v>1034</v>
      </c>
      <c r="E58" s="33">
        <v>100</v>
      </c>
    </row>
    <row r="59" spans="2:5" ht="12" customHeight="1" x14ac:dyDescent="0.2">
      <c r="B59" s="6" t="s">
        <v>48</v>
      </c>
      <c r="C59" s="32">
        <v>1034</v>
      </c>
      <c r="D59" s="32">
        <v>1034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5234</v>
      </c>
      <c r="D61" s="32">
        <v>3182</v>
      </c>
      <c r="E61" s="33">
        <v>60.794803209782188</v>
      </c>
    </row>
    <row r="62" spans="2:5" s="4" customFormat="1" ht="12" customHeight="1" x14ac:dyDescent="0.2">
      <c r="B62" s="6" t="s">
        <v>51</v>
      </c>
      <c r="C62" s="32">
        <v>5203</v>
      </c>
      <c r="D62" s="32">
        <v>3151</v>
      </c>
      <c r="E62" s="33">
        <v>60.561214683836248</v>
      </c>
    </row>
    <row r="63" spans="2:5" ht="12" customHeight="1" x14ac:dyDescent="0.2">
      <c r="B63" s="6" t="s">
        <v>90</v>
      </c>
      <c r="C63" s="32">
        <v>31</v>
      </c>
      <c r="D63" s="32">
        <v>31</v>
      </c>
      <c r="E63" s="33">
        <v>100</v>
      </c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117</v>
      </c>
      <c r="D65" s="22">
        <v>117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117</v>
      </c>
      <c r="D67" s="22">
        <v>117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117</v>
      </c>
      <c r="D69" s="34">
        <v>117</v>
      </c>
      <c r="E69" s="35">
        <v>100</v>
      </c>
    </row>
    <row r="70" spans="2:5" ht="12" customHeight="1" x14ac:dyDescent="0.2">
      <c r="B70" s="6" t="s">
        <v>89</v>
      </c>
      <c r="C70" s="22">
        <v>25912</v>
      </c>
      <c r="D70" s="22">
        <v>10514</v>
      </c>
      <c r="E70" s="23">
        <v>40.575794998456317</v>
      </c>
    </row>
    <row r="71" spans="2:5" ht="12" customHeight="1" x14ac:dyDescent="0.2">
      <c r="B71" s="6" t="s">
        <v>57</v>
      </c>
      <c r="C71" s="32">
        <v>2908</v>
      </c>
      <c r="D71" s="32">
        <v>322</v>
      </c>
      <c r="E71" s="33">
        <v>11.072902338376892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2625</v>
      </c>
      <c r="D74" s="36">
        <v>50</v>
      </c>
      <c r="E74" s="37">
        <v>1.9047619047619049</v>
      </c>
    </row>
    <row r="75" spans="2:5" ht="12" customHeight="1" x14ac:dyDescent="0.2">
      <c r="B75" s="6" t="s">
        <v>61</v>
      </c>
      <c r="C75" s="32">
        <v>283</v>
      </c>
      <c r="D75" s="32">
        <v>272</v>
      </c>
      <c r="E75" s="33">
        <v>96.113074204946997</v>
      </c>
    </row>
    <row r="76" spans="2:5" ht="12" customHeight="1" x14ac:dyDescent="0.2">
      <c r="B76" s="6" t="s">
        <v>62</v>
      </c>
      <c r="C76" s="32">
        <v>282</v>
      </c>
      <c r="D76" s="32">
        <v>234</v>
      </c>
      <c r="E76" s="33">
        <v>82.978723404255319</v>
      </c>
    </row>
    <row r="77" spans="2:5" ht="12" customHeight="1" x14ac:dyDescent="0.2">
      <c r="B77" s="6" t="s">
        <v>63</v>
      </c>
      <c r="C77" s="32">
        <v>135</v>
      </c>
      <c r="D77" s="32">
        <v>88</v>
      </c>
      <c r="E77" s="33">
        <v>65.18518518518519</v>
      </c>
    </row>
    <row r="78" spans="2:5" ht="12" customHeight="1" x14ac:dyDescent="0.2">
      <c r="B78" s="6" t="s">
        <v>64</v>
      </c>
      <c r="C78" s="32">
        <v>147</v>
      </c>
      <c r="D78" s="32">
        <v>146</v>
      </c>
      <c r="E78" s="33">
        <v>99.319727891156461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145</v>
      </c>
      <c r="D86" s="34">
        <v>144</v>
      </c>
      <c r="E86" s="35">
        <v>99.310344827586206</v>
      </c>
    </row>
    <row r="87" spans="2:5" ht="12" customHeight="1" x14ac:dyDescent="0.2">
      <c r="B87" s="6" t="s">
        <v>73</v>
      </c>
      <c r="C87" s="32">
        <v>17717</v>
      </c>
      <c r="D87" s="32">
        <v>5560</v>
      </c>
      <c r="E87" s="33">
        <v>31.382288197776148</v>
      </c>
    </row>
    <row r="88" spans="2:5" ht="12" customHeight="1" x14ac:dyDescent="0.2">
      <c r="B88" s="6" t="s">
        <v>74</v>
      </c>
      <c r="C88" s="36">
        <v>642</v>
      </c>
      <c r="D88" s="36">
        <v>492</v>
      </c>
      <c r="E88" s="37">
        <v>76.63551401869158</v>
      </c>
    </row>
    <row r="89" spans="2:5" ht="12" customHeight="1" x14ac:dyDescent="0.2">
      <c r="B89" s="6" t="s">
        <v>75</v>
      </c>
      <c r="C89" s="32">
        <v>7270</v>
      </c>
      <c r="D89" s="32">
        <v>2306</v>
      </c>
      <c r="E89" s="33">
        <v>31.719394773039888</v>
      </c>
    </row>
    <row r="90" spans="2:5" ht="12" customHeight="1" x14ac:dyDescent="0.2">
      <c r="B90" s="6" t="s">
        <v>76</v>
      </c>
      <c r="C90" s="32">
        <v>9805</v>
      </c>
      <c r="D90" s="32">
        <v>2762</v>
      </c>
      <c r="E90" s="33">
        <v>28.169301376848548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5005</v>
      </c>
      <c r="D92" s="32">
        <v>4398</v>
      </c>
      <c r="E92" s="33">
        <v>87.872127872127876</v>
      </c>
    </row>
    <row r="93" spans="2:5" ht="12" customHeight="1" x14ac:dyDescent="0.2">
      <c r="B93" s="6" t="s">
        <v>86</v>
      </c>
      <c r="C93" s="22">
        <v>4177</v>
      </c>
      <c r="D93" s="22">
        <v>4177</v>
      </c>
      <c r="E93" s="23">
        <v>100</v>
      </c>
    </row>
    <row r="94" spans="2:5" ht="12" customHeight="1" x14ac:dyDescent="0.2">
      <c r="B94" s="6" t="s">
        <v>79</v>
      </c>
      <c r="C94" s="32">
        <v>4175</v>
      </c>
      <c r="D94" s="32">
        <v>4175</v>
      </c>
      <c r="E94" s="23">
        <v>100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AC97C4DD-7EFE-49E0-BA58-FA2C30E1C78C}"/>
    <hyperlink ref="D4" location="ŞUBAT!A1" display="Şubat" xr:uid="{26FC3601-0327-422C-85ED-BD9FEFB1764E}"/>
    <hyperlink ref="E4" location="MART!A1" display="Mart" xr:uid="{736BD4B5-B471-4A19-94FD-F3BBD1A25E12}"/>
    <hyperlink ref="C5" location="NİSAN!A1" display="Nisan" xr:uid="{43BE91FA-C02C-4954-9A79-B52E14A75AAD}"/>
    <hyperlink ref="D5" location="MAYIS!A1" display="Mayıs" xr:uid="{7BFF47E8-8578-4406-9F56-446177549F3E}"/>
    <hyperlink ref="E5" location="HAZİRAN!A1" display="Haziran" xr:uid="{669CF375-999E-436C-92DE-391E0C872D20}"/>
    <hyperlink ref="C6" location="TEMMUZ!A1" display="Temmuz" xr:uid="{6B7FB96C-64A0-4CB3-9199-FA17DDD6CF19}"/>
    <hyperlink ref="D6" location="AĞUSTOS!A1" display="Ağustos" xr:uid="{B2816C72-A2BC-44E4-BF8B-BA70C0D7DC5D}"/>
    <hyperlink ref="E6" location="EYLÜL!A1" display="Eylül" xr:uid="{B8D1D2D4-AFF0-4139-9338-AF2F98A2BB72}"/>
    <hyperlink ref="C7" location="EKİM!A1" display="Ekim" xr:uid="{6340BC26-A31C-4914-BBD6-4FD1688C0343}"/>
    <hyperlink ref="D7" location="KASIM!A1" display="Kasım" xr:uid="{2E6EB716-50E3-4E34-BC0A-66C6B3E109F8}"/>
    <hyperlink ref="E7" location="ARALIK!A1" display="Aralık" xr:uid="{60E90701-59A4-47DB-A273-A3BC3843C1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24C67-2362-438F-AC75-D9D45AE4B4BD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97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69234</v>
      </c>
      <c r="D10" s="22">
        <v>29132</v>
      </c>
      <c r="E10" s="23">
        <v>42.077591934598608</v>
      </c>
    </row>
    <row r="11" spans="2:5" ht="12" customHeight="1" x14ac:dyDescent="0.2">
      <c r="B11" s="7" t="s">
        <v>4</v>
      </c>
      <c r="C11" s="24">
        <v>52273</v>
      </c>
      <c r="D11" s="24">
        <v>24333</v>
      </c>
      <c r="E11" s="25">
        <v>46.549844087769976</v>
      </c>
    </row>
    <row r="12" spans="2:5" ht="12" customHeight="1" x14ac:dyDescent="0.2">
      <c r="B12" s="7" t="s">
        <v>5</v>
      </c>
      <c r="C12" s="24">
        <v>24112</v>
      </c>
      <c r="D12" s="24">
        <v>11730</v>
      </c>
      <c r="E12" s="25">
        <v>48.647976111479764</v>
      </c>
    </row>
    <row r="13" spans="2:5" ht="12" customHeight="1" x14ac:dyDescent="0.2">
      <c r="B13" s="7" t="s">
        <v>6</v>
      </c>
      <c r="C13" s="26">
        <v>21519</v>
      </c>
      <c r="D13" s="26">
        <v>10419</v>
      </c>
      <c r="E13" s="27">
        <v>48.417677401366234</v>
      </c>
    </row>
    <row r="14" spans="2:5" ht="12" customHeight="1" x14ac:dyDescent="0.2">
      <c r="B14" s="8" t="s">
        <v>7</v>
      </c>
      <c r="C14" s="28">
        <v>4099</v>
      </c>
      <c r="D14" s="28">
        <v>942</v>
      </c>
      <c r="E14" s="29">
        <v>22.981214930470848</v>
      </c>
    </row>
    <row r="15" spans="2:5" ht="12" customHeight="1" x14ac:dyDescent="0.2">
      <c r="B15" s="8" t="s">
        <v>8</v>
      </c>
      <c r="C15" s="28">
        <v>391</v>
      </c>
      <c r="D15" s="28">
        <v>132</v>
      </c>
      <c r="E15" s="29">
        <v>33.759590792838871</v>
      </c>
    </row>
    <row r="16" spans="2:5" ht="12" customHeight="1" x14ac:dyDescent="0.2">
      <c r="B16" s="8" t="s">
        <v>9</v>
      </c>
      <c r="C16" s="28">
        <v>15710</v>
      </c>
      <c r="D16" s="28">
        <v>8846</v>
      </c>
      <c r="E16" s="29">
        <v>56.308084022915338</v>
      </c>
    </row>
    <row r="17" spans="2:5" ht="12" customHeight="1" x14ac:dyDescent="0.2">
      <c r="B17" s="8" t="s">
        <v>10</v>
      </c>
      <c r="C17" s="28">
        <v>1319</v>
      </c>
      <c r="D17" s="28">
        <v>499</v>
      </c>
      <c r="E17" s="29">
        <v>37.831690674753595</v>
      </c>
    </row>
    <row r="18" spans="2:5" ht="12" customHeight="1" x14ac:dyDescent="0.2">
      <c r="B18" s="7" t="s">
        <v>11</v>
      </c>
      <c r="C18" s="24">
        <v>2593</v>
      </c>
      <c r="D18" s="24">
        <v>1311</v>
      </c>
      <c r="E18" s="25">
        <v>50.55919784033938</v>
      </c>
    </row>
    <row r="19" spans="2:5" ht="12" customHeight="1" x14ac:dyDescent="0.2">
      <c r="B19" s="8" t="s">
        <v>12</v>
      </c>
      <c r="C19" s="28">
        <v>736</v>
      </c>
      <c r="D19" s="28">
        <v>11</v>
      </c>
      <c r="E19" s="29">
        <v>1.4945652173913044</v>
      </c>
    </row>
    <row r="20" spans="2:5" ht="12" customHeight="1" x14ac:dyDescent="0.2">
      <c r="B20" s="8" t="s">
        <v>13</v>
      </c>
      <c r="C20" s="28">
        <v>38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1819</v>
      </c>
      <c r="D21" s="28">
        <v>1300</v>
      </c>
      <c r="E21" s="29">
        <v>71.4678394722375</v>
      </c>
    </row>
    <row r="22" spans="2:5" s="4" customFormat="1" ht="12" customHeight="1" x14ac:dyDescent="0.2">
      <c r="B22" s="7" t="s">
        <v>15</v>
      </c>
      <c r="C22" s="24">
        <v>9080</v>
      </c>
      <c r="D22" s="24">
        <v>2869</v>
      </c>
      <c r="E22" s="25">
        <v>31.596916299559467</v>
      </c>
    </row>
    <row r="23" spans="2:5" s="4" customFormat="1" ht="12" customHeight="1" x14ac:dyDescent="0.2">
      <c r="B23" s="8" t="s">
        <v>16</v>
      </c>
      <c r="C23" s="30">
        <v>17</v>
      </c>
      <c r="D23" s="30">
        <v>15</v>
      </c>
      <c r="E23" s="31">
        <v>88.235294117647058</v>
      </c>
    </row>
    <row r="24" spans="2:5" ht="12" customHeight="1" x14ac:dyDescent="0.2">
      <c r="B24" s="8" t="s">
        <v>17</v>
      </c>
      <c r="C24" s="30">
        <v>9063</v>
      </c>
      <c r="D24" s="30">
        <v>2854</v>
      </c>
      <c r="E24" s="31">
        <v>31.490676376475779</v>
      </c>
    </row>
    <row r="25" spans="2:5" s="4" customFormat="1" ht="12" customHeight="1" x14ac:dyDescent="0.2">
      <c r="B25" s="7" t="s">
        <v>18</v>
      </c>
      <c r="C25" s="24">
        <v>11711</v>
      </c>
      <c r="D25" s="24">
        <v>5466</v>
      </c>
      <c r="E25" s="25">
        <v>46.674067116386304</v>
      </c>
    </row>
    <row r="26" spans="2:5" ht="12" customHeight="1" x14ac:dyDescent="0.2">
      <c r="B26" s="7" t="s">
        <v>19</v>
      </c>
      <c r="C26" s="24">
        <v>9491</v>
      </c>
      <c r="D26" s="24">
        <v>3331</v>
      </c>
      <c r="E26" s="25">
        <v>35.096407122537137</v>
      </c>
    </row>
    <row r="27" spans="2:5" ht="12" customHeight="1" x14ac:dyDescent="0.2">
      <c r="B27" s="8" t="s">
        <v>20</v>
      </c>
      <c r="C27" s="28">
        <v>7376</v>
      </c>
      <c r="D27" s="28">
        <v>2359</v>
      </c>
      <c r="E27" s="29">
        <v>31.982104121475054</v>
      </c>
    </row>
    <row r="28" spans="2:5" ht="12" customHeight="1" x14ac:dyDescent="0.2">
      <c r="B28" s="8" t="s">
        <v>21</v>
      </c>
      <c r="C28" s="28">
        <v>2115</v>
      </c>
      <c r="D28" s="28">
        <v>972</v>
      </c>
      <c r="E28" s="29">
        <v>45.957446808510639</v>
      </c>
    </row>
    <row r="29" spans="2:5" ht="12" customHeight="1" x14ac:dyDescent="0.2">
      <c r="B29" s="7" t="s">
        <v>22</v>
      </c>
      <c r="C29" s="26">
        <v>1544</v>
      </c>
      <c r="D29" s="26">
        <v>1499</v>
      </c>
      <c r="E29" s="27">
        <v>97.085492227979273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1499</v>
      </c>
      <c r="D31" s="28">
        <v>1499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676</v>
      </c>
      <c r="D36" s="26">
        <v>636</v>
      </c>
      <c r="E36" s="27">
        <v>94.082840236686394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4169</v>
      </c>
      <c r="D43" s="24">
        <v>2192</v>
      </c>
      <c r="E43" s="25">
        <v>52.578556008635168</v>
      </c>
    </row>
    <row r="44" spans="2:6" ht="12" customHeight="1" x14ac:dyDescent="0.2">
      <c r="B44" s="7" t="s">
        <v>37</v>
      </c>
      <c r="C44" s="26">
        <v>3191</v>
      </c>
      <c r="D44" s="26">
        <v>2076</v>
      </c>
      <c r="E44" s="27">
        <v>65.057975556251961</v>
      </c>
      <c r="F44" s="5"/>
    </row>
    <row r="45" spans="2:6" ht="12" customHeight="1" x14ac:dyDescent="0.2">
      <c r="B45" s="7" t="s">
        <v>38</v>
      </c>
      <c r="C45" s="26">
        <v>10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3697</v>
      </c>
      <c r="D46" s="22">
        <v>1837</v>
      </c>
      <c r="E46" s="27">
        <v>49.688936975926431</v>
      </c>
    </row>
    <row r="47" spans="2:6" ht="12" customHeight="1" x14ac:dyDescent="0.2">
      <c r="B47" s="6" t="s">
        <v>39</v>
      </c>
      <c r="C47" s="32">
        <v>603</v>
      </c>
      <c r="D47" s="32">
        <v>553</v>
      </c>
      <c r="E47" s="33">
        <v>91.708126036484245</v>
      </c>
    </row>
    <row r="48" spans="2:6" ht="12" customHeight="1" x14ac:dyDescent="0.2">
      <c r="B48" s="6" t="s">
        <v>40</v>
      </c>
      <c r="C48" s="32">
        <v>517</v>
      </c>
      <c r="D48" s="32">
        <v>517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517</v>
      </c>
      <c r="D50" s="34">
        <v>517</v>
      </c>
      <c r="E50" s="35">
        <v>100</v>
      </c>
    </row>
    <row r="51" spans="2:5" ht="12" customHeight="1" x14ac:dyDescent="0.2">
      <c r="B51" s="6" t="s">
        <v>43</v>
      </c>
      <c r="C51" s="32">
        <v>86</v>
      </c>
      <c r="D51" s="32">
        <v>36</v>
      </c>
      <c r="E51" s="33">
        <v>41.860465116279073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86</v>
      </c>
      <c r="D53" s="34">
        <v>36</v>
      </c>
      <c r="E53" s="35">
        <v>41.860465116279073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>
        <v>0</v>
      </c>
      <c r="D55" s="32">
        <v>0</v>
      </c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622</v>
      </c>
      <c r="D57" s="32">
        <v>622</v>
      </c>
      <c r="E57" s="33">
        <v>100</v>
      </c>
    </row>
    <row r="58" spans="2:5" ht="12" customHeight="1" x14ac:dyDescent="0.2">
      <c r="B58" s="6" t="s">
        <v>48</v>
      </c>
      <c r="C58" s="32">
        <v>622</v>
      </c>
      <c r="D58" s="32">
        <v>622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2472</v>
      </c>
      <c r="D60" s="32">
        <v>662</v>
      </c>
      <c r="E60" s="33">
        <v>26.779935275080906</v>
      </c>
    </row>
    <row r="61" spans="2:5" s="4" customFormat="1" ht="12" customHeight="1" x14ac:dyDescent="0.2">
      <c r="B61" s="6" t="s">
        <v>51</v>
      </c>
      <c r="C61" s="32">
        <v>2472</v>
      </c>
      <c r="D61" s="32">
        <v>662</v>
      </c>
      <c r="E61" s="33">
        <v>26.779935275080906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>
        <v>0</v>
      </c>
      <c r="D68" s="34">
        <v>0</v>
      </c>
      <c r="E68" s="35"/>
    </row>
    <row r="69" spans="2:5" ht="12" customHeight="1" x14ac:dyDescent="0.2">
      <c r="B69" s="6" t="s">
        <v>89</v>
      </c>
      <c r="C69" s="22">
        <v>12259</v>
      </c>
      <c r="D69" s="22">
        <v>1960</v>
      </c>
      <c r="E69" s="23">
        <v>15.98825352802023</v>
      </c>
    </row>
    <row r="70" spans="2:5" ht="12" customHeight="1" x14ac:dyDescent="0.2">
      <c r="B70" s="6" t="s">
        <v>57</v>
      </c>
      <c r="C70" s="32">
        <v>1855</v>
      </c>
      <c r="D70" s="32">
        <v>61</v>
      </c>
      <c r="E70" s="33">
        <v>3.2884097035040432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1808</v>
      </c>
      <c r="D73" s="36">
        <v>16</v>
      </c>
      <c r="E73" s="37">
        <v>0.88495575221238942</v>
      </c>
    </row>
    <row r="74" spans="2:5" ht="12" customHeight="1" x14ac:dyDescent="0.2">
      <c r="B74" s="6" t="s">
        <v>61</v>
      </c>
      <c r="C74" s="32">
        <v>47</v>
      </c>
      <c r="D74" s="32">
        <v>45</v>
      </c>
      <c r="E74" s="33">
        <v>95.744680851063833</v>
      </c>
    </row>
    <row r="75" spans="2:5" ht="12" customHeight="1" x14ac:dyDescent="0.2">
      <c r="B75" s="6" t="s">
        <v>62</v>
      </c>
      <c r="C75" s="32">
        <v>87</v>
      </c>
      <c r="D75" s="32">
        <v>39</v>
      </c>
      <c r="E75" s="33">
        <v>44.827586206896555</v>
      </c>
    </row>
    <row r="76" spans="2:5" ht="12" customHeight="1" x14ac:dyDescent="0.2">
      <c r="B76" s="6" t="s">
        <v>63</v>
      </c>
      <c r="C76" s="32">
        <v>49</v>
      </c>
      <c r="D76" s="32">
        <v>2</v>
      </c>
      <c r="E76" s="33">
        <v>4.0816326530612246</v>
      </c>
    </row>
    <row r="77" spans="2:5" ht="12" customHeight="1" x14ac:dyDescent="0.2">
      <c r="B77" s="6" t="s">
        <v>64</v>
      </c>
      <c r="C77" s="32">
        <v>38</v>
      </c>
      <c r="D77" s="32">
        <v>37</v>
      </c>
      <c r="E77" s="33">
        <v>97.368421052631575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38</v>
      </c>
      <c r="D85" s="34">
        <v>37</v>
      </c>
      <c r="E85" s="35">
        <v>97.368421052631575</v>
      </c>
    </row>
    <row r="86" spans="2:5" ht="12" customHeight="1" x14ac:dyDescent="0.2">
      <c r="B86" s="6" t="s">
        <v>73</v>
      </c>
      <c r="C86" s="32">
        <v>9565</v>
      </c>
      <c r="D86" s="32">
        <v>1158</v>
      </c>
      <c r="E86" s="33">
        <v>12.106638787245165</v>
      </c>
    </row>
    <row r="87" spans="2:5" ht="12" customHeight="1" x14ac:dyDescent="0.2">
      <c r="B87" s="6" t="s">
        <v>74</v>
      </c>
      <c r="C87" s="36">
        <v>229</v>
      </c>
      <c r="D87" s="36">
        <v>92</v>
      </c>
      <c r="E87" s="37">
        <v>40.174672489082965</v>
      </c>
    </row>
    <row r="88" spans="2:5" ht="12" customHeight="1" x14ac:dyDescent="0.2">
      <c r="B88" s="6" t="s">
        <v>75</v>
      </c>
      <c r="C88" s="32">
        <v>3621</v>
      </c>
      <c r="D88" s="32">
        <v>469</v>
      </c>
      <c r="E88" s="33">
        <v>12.952223142778237</v>
      </c>
    </row>
    <row r="89" spans="2:5" ht="12" customHeight="1" x14ac:dyDescent="0.2">
      <c r="B89" s="6" t="s">
        <v>76</v>
      </c>
      <c r="C89" s="32">
        <v>5715</v>
      </c>
      <c r="D89" s="32">
        <v>597</v>
      </c>
      <c r="E89" s="33">
        <v>10.446194225721785</v>
      </c>
    </row>
    <row r="90" spans="2:5" ht="12" customHeight="1" x14ac:dyDescent="0.2">
      <c r="B90" s="6" t="s">
        <v>77</v>
      </c>
      <c r="C90" s="32"/>
      <c r="D90" s="32"/>
      <c r="E90" s="33"/>
    </row>
    <row r="91" spans="2:5" ht="12" customHeight="1" x14ac:dyDescent="0.2">
      <c r="B91" s="6" t="s">
        <v>78</v>
      </c>
      <c r="C91" s="32">
        <v>752</v>
      </c>
      <c r="D91" s="32">
        <v>702</v>
      </c>
      <c r="E91" s="33">
        <v>93.351063829787222</v>
      </c>
    </row>
    <row r="92" spans="2:5" ht="12" customHeight="1" x14ac:dyDescent="0.2">
      <c r="B92" s="6" t="s">
        <v>86</v>
      </c>
      <c r="C92" s="22">
        <v>1005</v>
      </c>
      <c r="D92" s="22">
        <v>1002</v>
      </c>
      <c r="E92" s="23">
        <v>99.701492537313428</v>
      </c>
    </row>
    <row r="93" spans="2:5" ht="12" customHeight="1" x14ac:dyDescent="0.2">
      <c r="B93" s="6" t="s">
        <v>79</v>
      </c>
      <c r="C93" s="32">
        <v>1005</v>
      </c>
      <c r="D93" s="32">
        <v>1002</v>
      </c>
      <c r="E93" s="23">
        <v>99.701492537313428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31B096A2-3B1D-41F2-AD30-4E96169D1440}"/>
    <hyperlink ref="D4" location="ŞUBAT!A1" display="Şubat" xr:uid="{6876A4C9-D6A6-4724-A452-B5D1D5C81BDB}"/>
    <hyperlink ref="E4" location="MART!A1" display="Mart" xr:uid="{E3F6E902-EB9A-4BB4-A7A0-157CDDB1DC70}"/>
    <hyperlink ref="C5" location="NİSAN!A1" display="Nisan" xr:uid="{8E3A7F90-D9EF-40D5-94C1-07736408CFC1}"/>
    <hyperlink ref="D5" location="MAYIS!A1" display="Mayıs" xr:uid="{53CF3DA0-2EAD-40B5-97C9-EF0353439B56}"/>
    <hyperlink ref="E5" location="HAZİRAN!A1" display="Haziran" xr:uid="{18AF6108-068C-465F-8084-D38945219EBA}"/>
    <hyperlink ref="C6" location="TEMMUZ!A1" display="Temmuz" xr:uid="{49781E34-C91E-4575-9FB4-A0F73B9D9EE3}"/>
    <hyperlink ref="D6" location="AĞUSTOS!A1" display="Ağustos" xr:uid="{0EC511A4-25E9-4DA0-926D-C24C3272B302}"/>
    <hyperlink ref="E6" location="EYLÜL!A1" display="Eylül" xr:uid="{05071139-BCFF-4C10-AD2A-DC9B7680072C}"/>
    <hyperlink ref="C7" location="EKİM!A1" display="Ekim" xr:uid="{5F351B2A-34FF-4A9C-B46B-31DE7A3D66D6}"/>
    <hyperlink ref="D7" location="KASIM!A1" display="Kasım" xr:uid="{4DB61994-B99B-4153-AEDB-B4FF745D6C8E}"/>
    <hyperlink ref="E7" location="ARALIK!A1" display="Aralık" xr:uid="{C27AEEDE-49E1-4E49-9483-2FEDF8F38C2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2F57D-A4D6-423A-B864-59362D496CE5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59293</v>
      </c>
      <c r="D10" s="22">
        <v>21109</v>
      </c>
      <c r="E10" s="23">
        <v>35.601167085490701</v>
      </c>
    </row>
    <row r="11" spans="2:5" ht="12" customHeight="1" x14ac:dyDescent="0.2">
      <c r="B11" s="7" t="s">
        <v>4</v>
      </c>
      <c r="C11" s="24">
        <v>44384</v>
      </c>
      <c r="D11" s="24">
        <v>18060</v>
      </c>
      <c r="E11" s="25">
        <v>40.690338860850758</v>
      </c>
    </row>
    <row r="12" spans="2:5" ht="12" customHeight="1" x14ac:dyDescent="0.2">
      <c r="B12" s="7" t="s">
        <v>5</v>
      </c>
      <c r="C12" s="24">
        <v>19248</v>
      </c>
      <c r="D12" s="24">
        <v>8087</v>
      </c>
      <c r="E12" s="25">
        <v>42.014754779717371</v>
      </c>
    </row>
    <row r="13" spans="2:5" ht="12" customHeight="1" x14ac:dyDescent="0.2">
      <c r="B13" s="7" t="s">
        <v>6</v>
      </c>
      <c r="C13" s="26">
        <v>16875</v>
      </c>
      <c r="D13" s="26">
        <v>6895</v>
      </c>
      <c r="E13" s="27">
        <v>40.859259259259261</v>
      </c>
    </row>
    <row r="14" spans="2:5" ht="12" customHeight="1" x14ac:dyDescent="0.2">
      <c r="B14" s="8" t="s">
        <v>7</v>
      </c>
      <c r="C14" s="28">
        <v>1701</v>
      </c>
      <c r="D14" s="28">
        <v>19</v>
      </c>
      <c r="E14" s="29">
        <v>1.1169900058788949</v>
      </c>
    </row>
    <row r="15" spans="2:5" ht="12" customHeight="1" x14ac:dyDescent="0.2">
      <c r="B15" s="8" t="s">
        <v>8</v>
      </c>
      <c r="C15" s="28">
        <v>388</v>
      </c>
      <c r="D15" s="28">
        <v>116</v>
      </c>
      <c r="E15" s="29">
        <v>29.896907216494846</v>
      </c>
    </row>
    <row r="16" spans="2:5" ht="12" customHeight="1" x14ac:dyDescent="0.2">
      <c r="B16" s="8" t="s">
        <v>9</v>
      </c>
      <c r="C16" s="28">
        <v>13390</v>
      </c>
      <c r="D16" s="28">
        <v>6282</v>
      </c>
      <c r="E16" s="29">
        <v>46.91560866318148</v>
      </c>
    </row>
    <row r="17" spans="2:5" ht="12" customHeight="1" x14ac:dyDescent="0.2">
      <c r="B17" s="8" t="s">
        <v>10</v>
      </c>
      <c r="C17" s="28">
        <v>1396</v>
      </c>
      <c r="D17" s="28">
        <v>478</v>
      </c>
      <c r="E17" s="29">
        <v>34.240687679083095</v>
      </c>
    </row>
    <row r="18" spans="2:5" ht="12" customHeight="1" x14ac:dyDescent="0.2">
      <c r="B18" s="7" t="s">
        <v>11</v>
      </c>
      <c r="C18" s="24">
        <v>2373</v>
      </c>
      <c r="D18" s="24">
        <v>1192</v>
      </c>
      <c r="E18" s="25">
        <v>50.231774125579435</v>
      </c>
    </row>
    <row r="19" spans="2:5" ht="12" customHeight="1" x14ac:dyDescent="0.2">
      <c r="B19" s="8" t="s">
        <v>12</v>
      </c>
      <c r="C19" s="28">
        <v>505</v>
      </c>
      <c r="D19" s="28">
        <v>9</v>
      </c>
      <c r="E19" s="29">
        <v>1.782178217821782</v>
      </c>
    </row>
    <row r="20" spans="2:5" ht="12" customHeight="1" x14ac:dyDescent="0.2">
      <c r="B20" s="8" t="s">
        <v>13</v>
      </c>
      <c r="C20" s="28">
        <v>39</v>
      </c>
      <c r="D20" s="28">
        <v>0</v>
      </c>
      <c r="E20" s="29">
        <v>0</v>
      </c>
    </row>
    <row r="21" spans="2:5" ht="12" customHeight="1" x14ac:dyDescent="0.2">
      <c r="B21" s="8" t="s">
        <v>14</v>
      </c>
      <c r="C21" s="28">
        <v>1829</v>
      </c>
      <c r="D21" s="28">
        <v>1183</v>
      </c>
      <c r="E21" s="29">
        <v>64.680153089119742</v>
      </c>
    </row>
    <row r="22" spans="2:5" s="4" customFormat="1" ht="12" customHeight="1" x14ac:dyDescent="0.2">
      <c r="B22" s="7" t="s">
        <v>15</v>
      </c>
      <c r="C22" s="24">
        <v>9036</v>
      </c>
      <c r="D22" s="24">
        <v>2634</v>
      </c>
      <c r="E22" s="25">
        <v>29.150066401062418</v>
      </c>
    </row>
    <row r="23" spans="2:5" s="4" customFormat="1" ht="12" customHeight="1" x14ac:dyDescent="0.2">
      <c r="B23" s="8" t="s">
        <v>16</v>
      </c>
      <c r="C23" s="30">
        <v>14</v>
      </c>
      <c r="D23" s="30">
        <v>13</v>
      </c>
      <c r="E23" s="31">
        <v>92.857142857142861</v>
      </c>
    </row>
    <row r="24" spans="2:5" ht="12" customHeight="1" x14ac:dyDescent="0.2">
      <c r="B24" s="8" t="s">
        <v>17</v>
      </c>
      <c r="C24" s="30">
        <v>9022</v>
      </c>
      <c r="D24" s="30">
        <v>2621</v>
      </c>
      <c r="E24" s="31">
        <v>29.051208157836399</v>
      </c>
    </row>
    <row r="25" spans="2:5" s="4" customFormat="1" ht="12" customHeight="1" x14ac:dyDescent="0.2">
      <c r="B25" s="7" t="s">
        <v>18</v>
      </c>
      <c r="C25" s="24">
        <v>10117</v>
      </c>
      <c r="D25" s="24">
        <v>4448</v>
      </c>
      <c r="E25" s="25">
        <v>43.965602451319562</v>
      </c>
    </row>
    <row r="26" spans="2:5" ht="12" customHeight="1" x14ac:dyDescent="0.2">
      <c r="B26" s="7" t="s">
        <v>19</v>
      </c>
      <c r="C26" s="24">
        <v>8458</v>
      </c>
      <c r="D26" s="24">
        <v>2874</v>
      </c>
      <c r="E26" s="25">
        <v>33.979664223220617</v>
      </c>
    </row>
    <row r="27" spans="2:5" ht="12" customHeight="1" x14ac:dyDescent="0.2">
      <c r="B27" s="8" t="s">
        <v>20</v>
      </c>
      <c r="C27" s="28">
        <v>6599</v>
      </c>
      <c r="D27" s="28">
        <v>2156</v>
      </c>
      <c r="E27" s="29">
        <v>32.671616911653281</v>
      </c>
    </row>
    <row r="28" spans="2:5" ht="12" customHeight="1" x14ac:dyDescent="0.2">
      <c r="B28" s="8" t="s">
        <v>21</v>
      </c>
      <c r="C28" s="28">
        <v>1859</v>
      </c>
      <c r="D28" s="28">
        <v>718</v>
      </c>
      <c r="E28" s="29">
        <v>38.62291554599247</v>
      </c>
    </row>
    <row r="29" spans="2:5" ht="12" customHeight="1" x14ac:dyDescent="0.2">
      <c r="B29" s="7" t="s">
        <v>22</v>
      </c>
      <c r="C29" s="26">
        <v>1172</v>
      </c>
      <c r="D29" s="26">
        <v>1127</v>
      </c>
      <c r="E29" s="27">
        <v>96.160409556313994</v>
      </c>
    </row>
    <row r="30" spans="2:5" ht="12" customHeight="1" x14ac:dyDescent="0.2">
      <c r="B30" s="8" t="s">
        <v>23</v>
      </c>
      <c r="C30" s="28">
        <v>52</v>
      </c>
      <c r="D30" s="28">
        <v>7</v>
      </c>
      <c r="E30" s="29">
        <v>13.461538461538462</v>
      </c>
    </row>
    <row r="31" spans="2:5" s="4" customFormat="1" ht="12" customHeight="1" x14ac:dyDescent="0.2">
      <c r="B31" s="8" t="s">
        <v>24</v>
      </c>
      <c r="C31" s="28">
        <v>1120</v>
      </c>
      <c r="D31" s="28">
        <v>1120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487</v>
      </c>
      <c r="D36" s="26">
        <v>447</v>
      </c>
      <c r="E36" s="27">
        <v>91.78644763860369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v>0</v>
      </c>
      <c r="D39" s="24"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3532</v>
      </c>
      <c r="D43" s="24">
        <v>1552</v>
      </c>
      <c r="E43" s="25">
        <v>43.941109852774638</v>
      </c>
    </row>
    <row r="44" spans="2:6" ht="12" customHeight="1" x14ac:dyDescent="0.2">
      <c r="B44" s="7" t="s">
        <v>37</v>
      </c>
      <c r="C44" s="26">
        <v>2443</v>
      </c>
      <c r="D44" s="26">
        <v>1339</v>
      </c>
      <c r="E44" s="27">
        <v>54.809660253786333</v>
      </c>
      <c r="F44" s="5"/>
    </row>
    <row r="45" spans="2:6" ht="12" customHeight="1" x14ac:dyDescent="0.2">
      <c r="B45" s="7" t="s">
        <v>38</v>
      </c>
      <c r="C45" s="26">
        <v>8</v>
      </c>
      <c r="D45" s="26">
        <v>0</v>
      </c>
      <c r="E45" s="27">
        <v>0</v>
      </c>
    </row>
    <row r="46" spans="2:6" ht="12" customHeight="1" x14ac:dyDescent="0.2">
      <c r="B46" s="6" t="s">
        <v>84</v>
      </c>
      <c r="C46" s="22">
        <v>3159</v>
      </c>
      <c r="D46" s="22">
        <v>1375</v>
      </c>
      <c r="E46" s="27">
        <v>43.526432415321302</v>
      </c>
    </row>
    <row r="47" spans="2:6" ht="12" customHeight="1" x14ac:dyDescent="0.2">
      <c r="B47" s="6" t="s">
        <v>39</v>
      </c>
      <c r="C47" s="32">
        <v>437</v>
      </c>
      <c r="D47" s="32">
        <v>388</v>
      </c>
      <c r="E47" s="33">
        <v>88.787185354691076</v>
      </c>
    </row>
    <row r="48" spans="2:6" ht="12" customHeight="1" x14ac:dyDescent="0.2">
      <c r="B48" s="6" t="s">
        <v>40</v>
      </c>
      <c r="C48" s="32">
        <v>361</v>
      </c>
      <c r="D48" s="32">
        <v>361</v>
      </c>
      <c r="E48" s="33">
        <v>100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361</v>
      </c>
      <c r="D50" s="34">
        <v>361</v>
      </c>
      <c r="E50" s="35">
        <v>100</v>
      </c>
    </row>
    <row r="51" spans="2:5" ht="12" customHeight="1" x14ac:dyDescent="0.2">
      <c r="B51" s="6" t="s">
        <v>43</v>
      </c>
      <c r="C51" s="32">
        <v>76</v>
      </c>
      <c r="D51" s="32">
        <v>27</v>
      </c>
      <c r="E51" s="33">
        <v>35.526315789473685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76</v>
      </c>
      <c r="D53" s="34">
        <v>27</v>
      </c>
      <c r="E53" s="35">
        <v>35.526315789473685</v>
      </c>
    </row>
    <row r="54" spans="2:5" ht="12" customHeight="1" x14ac:dyDescent="0.2">
      <c r="B54" s="6" t="s">
        <v>44</v>
      </c>
      <c r="C54" s="32">
        <v>0</v>
      </c>
      <c r="D54" s="32"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v>582</v>
      </c>
      <c r="D57" s="32">
        <v>582</v>
      </c>
      <c r="E57" s="33">
        <v>100</v>
      </c>
    </row>
    <row r="58" spans="2:5" ht="12" customHeight="1" x14ac:dyDescent="0.2">
      <c r="B58" s="6" t="s">
        <v>48</v>
      </c>
      <c r="C58" s="32">
        <v>582</v>
      </c>
      <c r="D58" s="32">
        <v>582</v>
      </c>
      <c r="E58" s="33"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v>2140</v>
      </c>
      <c r="D60" s="32">
        <v>405</v>
      </c>
      <c r="E60" s="33">
        <v>18.925233644859812</v>
      </c>
    </row>
    <row r="61" spans="2:5" s="4" customFormat="1" ht="12" customHeight="1" x14ac:dyDescent="0.2">
      <c r="B61" s="6" t="s">
        <v>51</v>
      </c>
      <c r="C61" s="32">
        <v>2140</v>
      </c>
      <c r="D61" s="32">
        <v>405</v>
      </c>
      <c r="E61" s="33">
        <v>18.925233644859812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v>0</v>
      </c>
      <c r="D64" s="22"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v>0</v>
      </c>
      <c r="D66" s="22"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v>11389</v>
      </c>
      <c r="D69" s="22">
        <v>1316</v>
      </c>
      <c r="E69" s="23">
        <v>11.555009219422249</v>
      </c>
    </row>
    <row r="70" spans="2:5" ht="12" customHeight="1" x14ac:dyDescent="0.2">
      <c r="B70" s="6" t="s">
        <v>57</v>
      </c>
      <c r="C70" s="32">
        <v>1737</v>
      </c>
      <c r="D70" s="32">
        <v>18</v>
      </c>
      <c r="E70" s="33">
        <v>1.0362694300518136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1724</v>
      </c>
      <c r="D73" s="36">
        <v>7</v>
      </c>
      <c r="E73" s="37">
        <v>0.40603248259860786</v>
      </c>
    </row>
    <row r="74" spans="2:5" ht="12" customHeight="1" x14ac:dyDescent="0.2">
      <c r="B74" s="6" t="s">
        <v>61</v>
      </c>
      <c r="C74" s="32">
        <v>13</v>
      </c>
      <c r="D74" s="32">
        <v>11</v>
      </c>
      <c r="E74" s="33">
        <v>84.615384615384613</v>
      </c>
    </row>
    <row r="75" spans="2:5" ht="12" customHeight="1" x14ac:dyDescent="0.2">
      <c r="B75" s="6" t="s">
        <v>62</v>
      </c>
      <c r="C75" s="32">
        <v>76</v>
      </c>
      <c r="D75" s="32">
        <v>26</v>
      </c>
      <c r="E75" s="33">
        <v>34.210526315789473</v>
      </c>
    </row>
    <row r="76" spans="2:5" ht="12" customHeight="1" x14ac:dyDescent="0.2">
      <c r="B76" s="6" t="s">
        <v>63</v>
      </c>
      <c r="C76" s="32">
        <v>47</v>
      </c>
      <c r="D76" s="32">
        <v>0</v>
      </c>
      <c r="E76" s="33">
        <v>0</v>
      </c>
    </row>
    <row r="77" spans="2:5" ht="12" customHeight="1" x14ac:dyDescent="0.2">
      <c r="B77" s="6" t="s">
        <v>64</v>
      </c>
      <c r="C77" s="32">
        <v>29</v>
      </c>
      <c r="D77" s="32">
        <v>26</v>
      </c>
      <c r="E77" s="33">
        <v>89.65517241379311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29</v>
      </c>
      <c r="D85" s="34">
        <v>26</v>
      </c>
      <c r="E85" s="35">
        <v>89.65517241379311</v>
      </c>
    </row>
    <row r="86" spans="2:5" ht="12" customHeight="1" x14ac:dyDescent="0.2">
      <c r="B86" s="6" t="s">
        <v>73</v>
      </c>
      <c r="C86" s="32">
        <v>9022</v>
      </c>
      <c r="D86" s="32">
        <v>773</v>
      </c>
      <c r="E86" s="33">
        <v>8.5679450232764349</v>
      </c>
    </row>
    <row r="87" spans="2:5" ht="12" customHeight="1" x14ac:dyDescent="0.2">
      <c r="B87" s="6" t="s">
        <v>74</v>
      </c>
      <c r="C87" s="36">
        <v>199</v>
      </c>
      <c r="D87" s="36">
        <v>66</v>
      </c>
      <c r="E87" s="37">
        <v>33.165829145728644</v>
      </c>
    </row>
    <row r="88" spans="2:5" ht="12" customHeight="1" x14ac:dyDescent="0.2">
      <c r="B88" s="6" t="s">
        <v>75</v>
      </c>
      <c r="C88" s="32">
        <v>3649</v>
      </c>
      <c r="D88" s="32">
        <v>311</v>
      </c>
      <c r="E88" s="33">
        <v>8.522882981638805</v>
      </c>
    </row>
    <row r="89" spans="2:5" ht="12" customHeight="1" x14ac:dyDescent="0.2">
      <c r="B89" s="6" t="s">
        <v>76</v>
      </c>
      <c r="C89" s="32">
        <v>5174</v>
      </c>
      <c r="D89" s="32">
        <v>396</v>
      </c>
      <c r="E89" s="33">
        <v>7.6536528797835333</v>
      </c>
    </row>
    <row r="90" spans="2:5" ht="12" customHeight="1" x14ac:dyDescent="0.2">
      <c r="B90" s="6" t="s">
        <v>77</v>
      </c>
      <c r="C90" s="32"/>
      <c r="D90" s="32"/>
      <c r="E90" s="33"/>
    </row>
    <row r="91" spans="2:5" ht="12" customHeight="1" x14ac:dyDescent="0.2">
      <c r="B91" s="6" t="s">
        <v>78</v>
      </c>
      <c r="C91" s="32">
        <v>554</v>
      </c>
      <c r="D91" s="32">
        <v>499</v>
      </c>
      <c r="E91" s="33">
        <v>90.072202166064983</v>
      </c>
    </row>
    <row r="92" spans="2:5" ht="12" customHeight="1" x14ac:dyDescent="0.2">
      <c r="B92" s="6" t="s">
        <v>86</v>
      </c>
      <c r="C92" s="22">
        <v>361</v>
      </c>
      <c r="D92" s="22">
        <v>358</v>
      </c>
      <c r="E92" s="23">
        <v>99.16897506925207</v>
      </c>
    </row>
    <row r="93" spans="2:5" ht="12" customHeight="1" x14ac:dyDescent="0.2">
      <c r="B93" s="6" t="s">
        <v>79</v>
      </c>
      <c r="C93" s="32">
        <v>361</v>
      </c>
      <c r="D93" s="32">
        <v>358</v>
      </c>
      <c r="E93" s="23">
        <v>99.16897506925207</v>
      </c>
    </row>
    <row r="94" spans="2:5" ht="12" customHeight="1" x14ac:dyDescent="0.2">
      <c r="B94" s="6" t="s">
        <v>80</v>
      </c>
      <c r="C94" s="32">
        <v>0</v>
      </c>
      <c r="D94" s="32">
        <v>0</v>
      </c>
      <c r="E94" s="33"/>
    </row>
    <row r="95" spans="2:5" ht="12" customHeight="1" x14ac:dyDescent="0.2">
      <c r="B95" s="6" t="s">
        <v>81</v>
      </c>
      <c r="C95" s="32">
        <v>0</v>
      </c>
      <c r="D95" s="32"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B0E56F6-0CB5-4249-A6AA-37A62F2C8631}"/>
    <hyperlink ref="D4" location="ŞUBAT!A1" display="Şubat" xr:uid="{0D8581F5-C8C6-44D6-BA74-29D2BFDC828B}"/>
    <hyperlink ref="E4" location="MART!A1" display="Mart" xr:uid="{559A06C0-C99D-48D5-8792-6BF03E07E72A}"/>
    <hyperlink ref="C5" location="NİSAN!A1" display="Nisan" xr:uid="{84BC7229-855B-464F-AC99-52DFC82137B6}"/>
    <hyperlink ref="D5" location="MAYIS!A1" display="Mayıs" xr:uid="{F9E518DE-4F9B-4622-ACFA-9740B0617A25}"/>
    <hyperlink ref="E5" location="HAZİRAN!A1" display="Haziran" xr:uid="{E0561A49-B98B-4C59-BFFF-9110A3DE6C74}"/>
    <hyperlink ref="C6" location="TEMMUZ!A1" display="Temmuz" xr:uid="{2B342F52-245D-4F24-8DA7-E8251EB78D06}"/>
    <hyperlink ref="D6" location="AĞUSTOS!A1" display="Ağustos" xr:uid="{E0C69D6A-E975-4D97-97F7-53E0BD4559D9}"/>
    <hyperlink ref="E6" location="EYLÜL!A1" display="Eylül" xr:uid="{C8A5A99E-BCE4-4CCA-BB7A-7663FB8532CB}"/>
    <hyperlink ref="C7" location="EKİM!A1" display="Ekim" xr:uid="{E2AFABAA-B9DC-4CE2-A7F1-73CF1AE5157F}"/>
    <hyperlink ref="D7" location="KASIM!A1" display="Kasım" xr:uid="{5649B6FB-C0E9-447A-A015-F6A0BC8CE205}"/>
    <hyperlink ref="E7" location="ARALIK!A1" display="Aralık" xr:uid="{89F2E317-2052-44C0-937B-57096B452C8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B9D20-3EB1-494D-8D0C-A0B1A8F5D42F}">
  <dimension ref="B1:F98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93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+C11+C46+C64+C69+C92+C98</f>
        <v>49632</v>
      </c>
      <c r="D10" s="22">
        <f>+D11+D46+D64+D69+D92+D98</f>
        <v>12050</v>
      </c>
      <c r="E10" s="23">
        <f t="shared" ref="E10:E73" si="0">+D10/C10*100</f>
        <v>24.278691166989038</v>
      </c>
    </row>
    <row r="11" spans="2:5" ht="12" customHeight="1" x14ac:dyDescent="0.2">
      <c r="B11" s="7" t="s">
        <v>4</v>
      </c>
      <c r="C11" s="24">
        <f>+C12+C22+C25+C39+C43+C44+C45</f>
        <v>36321</v>
      </c>
      <c r="D11" s="24">
        <f>+D12+D22+D25+D39+D43+D44+D45</f>
        <v>10191</v>
      </c>
      <c r="E11" s="25">
        <f t="shared" si="0"/>
        <v>28.058148178739572</v>
      </c>
    </row>
    <row r="12" spans="2:5" ht="12" customHeight="1" x14ac:dyDescent="0.2">
      <c r="B12" s="7" t="s">
        <v>5</v>
      </c>
      <c r="C12" s="24">
        <f>+C13+C18</f>
        <v>14512</v>
      </c>
      <c r="D12" s="24">
        <f>+D13+D18</f>
        <v>3785</v>
      </c>
      <c r="E12" s="25">
        <f t="shared" si="0"/>
        <v>26.081863285556782</v>
      </c>
    </row>
    <row r="13" spans="2:5" ht="12" customHeight="1" x14ac:dyDescent="0.2">
      <c r="B13" s="7" t="s">
        <v>6</v>
      </c>
      <c r="C13" s="26">
        <f>SUM(C14:C17)</f>
        <v>13597</v>
      </c>
      <c r="D13" s="26">
        <f>SUM(D14:D17)</f>
        <v>3784</v>
      </c>
      <c r="E13" s="27">
        <f t="shared" si="0"/>
        <v>27.829668309185852</v>
      </c>
    </row>
    <row r="14" spans="2:5" ht="12" customHeight="1" x14ac:dyDescent="0.2">
      <c r="B14" s="8" t="s">
        <v>7</v>
      </c>
      <c r="C14" s="28">
        <v>1688</v>
      </c>
      <c r="D14" s="28">
        <v>2</v>
      </c>
      <c r="E14" s="29">
        <f t="shared" si="0"/>
        <v>0.11848341232227488</v>
      </c>
    </row>
    <row r="15" spans="2:5" ht="12" customHeight="1" x14ac:dyDescent="0.2">
      <c r="B15" s="8" t="s">
        <v>8</v>
      </c>
      <c r="C15" s="28">
        <v>146</v>
      </c>
      <c r="D15" s="28">
        <v>2</v>
      </c>
      <c r="E15" s="29">
        <f t="shared" si="0"/>
        <v>1.3698630136986301</v>
      </c>
    </row>
    <row r="16" spans="2:5" ht="12" customHeight="1" x14ac:dyDescent="0.2">
      <c r="B16" s="8" t="s">
        <v>9</v>
      </c>
      <c r="C16" s="28">
        <v>11056</v>
      </c>
      <c r="D16" s="28">
        <v>3773</v>
      </c>
      <c r="E16" s="29">
        <f t="shared" si="0"/>
        <v>34.126266280752532</v>
      </c>
    </row>
    <row r="17" spans="2:5" ht="12" customHeight="1" x14ac:dyDescent="0.2">
      <c r="B17" s="8" t="s">
        <v>10</v>
      </c>
      <c r="C17" s="28">
        <v>707</v>
      </c>
      <c r="D17" s="28">
        <v>7</v>
      </c>
      <c r="E17" s="29">
        <f t="shared" si="0"/>
        <v>0.99009900990099009</v>
      </c>
    </row>
    <row r="18" spans="2:5" ht="12" customHeight="1" x14ac:dyDescent="0.2">
      <c r="B18" s="7" t="s">
        <v>11</v>
      </c>
      <c r="C18" s="24">
        <f>SUM(C19:C21)</f>
        <v>915</v>
      </c>
      <c r="D18" s="24">
        <f>SUM(D19:D21)</f>
        <v>1</v>
      </c>
      <c r="E18" s="25">
        <f t="shared" si="0"/>
        <v>0.10928961748633879</v>
      </c>
    </row>
    <row r="19" spans="2:5" ht="12" customHeight="1" x14ac:dyDescent="0.2">
      <c r="B19" s="8" t="s">
        <v>12</v>
      </c>
      <c r="C19" s="28">
        <v>498</v>
      </c>
      <c r="D19" s="28">
        <v>4</v>
      </c>
      <c r="E19" s="29">
        <f t="shared" si="0"/>
        <v>0.80321285140562237</v>
      </c>
    </row>
    <row r="20" spans="2:5" ht="12" customHeight="1" x14ac:dyDescent="0.2">
      <c r="B20" s="8" t="s">
        <v>13</v>
      </c>
      <c r="C20" s="28">
        <v>39</v>
      </c>
      <c r="D20" s="28">
        <v>0</v>
      </c>
      <c r="E20" s="29">
        <f t="shared" si="0"/>
        <v>0</v>
      </c>
    </row>
    <row r="21" spans="2:5" ht="12" customHeight="1" x14ac:dyDescent="0.2">
      <c r="B21" s="8" t="s">
        <v>14</v>
      </c>
      <c r="C21" s="28">
        <v>378</v>
      </c>
      <c r="D21" s="28">
        <v>-3</v>
      </c>
      <c r="E21" s="29">
        <f t="shared" si="0"/>
        <v>-0.79365079365079361</v>
      </c>
    </row>
    <row r="22" spans="2:5" s="4" customFormat="1" ht="12" customHeight="1" x14ac:dyDescent="0.2">
      <c r="B22" s="7" t="s">
        <v>15</v>
      </c>
      <c r="C22" s="24">
        <f>SUM(C23:C24)</f>
        <v>8958</v>
      </c>
      <c r="D22" s="24">
        <f>SUM(D23:D24)</f>
        <v>2278</v>
      </c>
      <c r="E22" s="25">
        <f t="shared" si="0"/>
        <v>25.429783433802189</v>
      </c>
    </row>
    <row r="23" spans="2:5" s="4" customFormat="1" ht="12" customHeight="1" x14ac:dyDescent="0.2">
      <c r="B23" s="8" t="s">
        <v>16</v>
      </c>
      <c r="C23" s="30">
        <v>12</v>
      </c>
      <c r="D23" s="30">
        <v>10</v>
      </c>
      <c r="E23" s="31">
        <f t="shared" si="0"/>
        <v>83.333333333333343</v>
      </c>
    </row>
    <row r="24" spans="2:5" ht="12" customHeight="1" x14ac:dyDescent="0.2">
      <c r="B24" s="8" t="s">
        <v>17</v>
      </c>
      <c r="C24" s="30">
        <v>8946</v>
      </c>
      <c r="D24" s="30">
        <v>2268</v>
      </c>
      <c r="E24" s="31">
        <f t="shared" si="0"/>
        <v>25.352112676056336</v>
      </c>
    </row>
    <row r="25" spans="2:5" s="4" customFormat="1" ht="12" customHeight="1" x14ac:dyDescent="0.2">
      <c r="B25" s="7" t="s">
        <v>18</v>
      </c>
      <c r="C25" s="24">
        <f>+C26+C29+C36+C37+C38</f>
        <v>8184</v>
      </c>
      <c r="D25" s="24">
        <f>+D26+D29+D36+D37+D38</f>
        <v>2514</v>
      </c>
      <c r="E25" s="25">
        <f t="shared" si="0"/>
        <v>30.718475073313783</v>
      </c>
    </row>
    <row r="26" spans="2:5" ht="12" customHeight="1" x14ac:dyDescent="0.2">
      <c r="B26" s="7" t="s">
        <v>19</v>
      </c>
      <c r="C26" s="24">
        <f>SUM(C27:C28)</f>
        <v>7147</v>
      </c>
      <c r="D26" s="24">
        <f>SUM(D27:D28)</f>
        <v>1562</v>
      </c>
      <c r="E26" s="25">
        <f t="shared" si="0"/>
        <v>21.855323912130963</v>
      </c>
    </row>
    <row r="27" spans="2:5" ht="12" customHeight="1" x14ac:dyDescent="0.2">
      <c r="B27" s="8" t="s">
        <v>20</v>
      </c>
      <c r="C27" s="28">
        <v>5430</v>
      </c>
      <c r="D27" s="28">
        <v>985</v>
      </c>
      <c r="E27" s="29">
        <f t="shared" si="0"/>
        <v>18.139963167587478</v>
      </c>
    </row>
    <row r="28" spans="2:5" ht="12" customHeight="1" x14ac:dyDescent="0.2">
      <c r="B28" s="8" t="s">
        <v>21</v>
      </c>
      <c r="C28" s="28">
        <v>1717</v>
      </c>
      <c r="D28" s="28">
        <v>577</v>
      </c>
      <c r="E28" s="29">
        <f t="shared" si="0"/>
        <v>33.60512521840419</v>
      </c>
    </row>
    <row r="29" spans="2:5" ht="12" customHeight="1" x14ac:dyDescent="0.2">
      <c r="B29" s="7" t="s">
        <v>22</v>
      </c>
      <c r="C29" s="26">
        <f>SUM(C30:C35)</f>
        <v>735</v>
      </c>
      <c r="D29" s="26">
        <f>SUM(D30:D35)</f>
        <v>690</v>
      </c>
      <c r="E29" s="27">
        <f t="shared" si="0"/>
        <v>93.877551020408163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690</v>
      </c>
      <c r="D31" s="28">
        <v>690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7" t="s">
        <v>29</v>
      </c>
      <c r="C36" s="26">
        <v>302</v>
      </c>
      <c r="D36" s="26">
        <v>262</v>
      </c>
      <c r="E36" s="27">
        <f t="shared" si="0"/>
        <v>86.754966887417211</v>
      </c>
    </row>
    <row r="37" spans="2:6" ht="12" customHeight="1" x14ac:dyDescent="0.2">
      <c r="B37" s="7" t="s">
        <v>30</v>
      </c>
      <c r="C37" s="26"/>
      <c r="D37" s="26"/>
      <c r="E37" s="27"/>
    </row>
    <row r="38" spans="2:6" s="4" customFormat="1" ht="12" customHeight="1" x14ac:dyDescent="0.2">
      <c r="B38" s="7" t="s">
        <v>31</v>
      </c>
      <c r="C38" s="26"/>
      <c r="D38" s="26"/>
      <c r="E38" s="27"/>
    </row>
    <row r="39" spans="2:6" ht="12" customHeight="1" x14ac:dyDescent="0.2">
      <c r="B39" s="7" t="s">
        <v>32</v>
      </c>
      <c r="C39" s="24">
        <f>SUM(C40:C42)</f>
        <v>0</v>
      </c>
      <c r="D39" s="24">
        <f>SUM(D40:D42)</f>
        <v>0</v>
      </c>
      <c r="E39" s="25"/>
    </row>
    <row r="40" spans="2:6" s="4" customFormat="1" ht="12" customHeight="1" x14ac:dyDescent="0.2">
      <c r="B40" s="8" t="s">
        <v>33</v>
      </c>
      <c r="C40" s="30"/>
      <c r="D40" s="30"/>
      <c r="E40" s="31"/>
    </row>
    <row r="41" spans="2:6" ht="12" customHeight="1" x14ac:dyDescent="0.2">
      <c r="B41" s="8" t="s">
        <v>34</v>
      </c>
      <c r="C41" s="30"/>
      <c r="D41" s="30"/>
      <c r="E41" s="31"/>
    </row>
    <row r="42" spans="2:6" s="4" customFormat="1" ht="12" customHeight="1" x14ac:dyDescent="0.2">
      <c r="B42" s="8" t="s">
        <v>35</v>
      </c>
      <c r="C42" s="28"/>
      <c r="D42" s="28"/>
      <c r="E42" s="29"/>
    </row>
    <row r="43" spans="2:6" ht="12" customHeight="1" x14ac:dyDescent="0.2">
      <c r="B43" s="7" t="s">
        <v>36</v>
      </c>
      <c r="C43" s="24">
        <v>2808</v>
      </c>
      <c r="D43" s="24">
        <v>859</v>
      </c>
      <c r="E43" s="25">
        <f t="shared" si="0"/>
        <v>30.591168091168093</v>
      </c>
    </row>
    <row r="44" spans="2:6" ht="12" customHeight="1" x14ac:dyDescent="0.2">
      <c r="B44" s="7" t="s">
        <v>37</v>
      </c>
      <c r="C44" s="26">
        <v>1849</v>
      </c>
      <c r="D44" s="26">
        <v>755</v>
      </c>
      <c r="E44" s="27">
        <f t="shared" si="0"/>
        <v>40.832882639264469</v>
      </c>
      <c r="F44" s="5"/>
    </row>
    <row r="45" spans="2:6" ht="12" customHeight="1" x14ac:dyDescent="0.2">
      <c r="B45" s="7" t="s">
        <v>38</v>
      </c>
      <c r="C45" s="26">
        <v>10</v>
      </c>
      <c r="D45" s="26">
        <v>0</v>
      </c>
      <c r="E45" s="27">
        <f t="shared" si="0"/>
        <v>0</v>
      </c>
    </row>
    <row r="46" spans="2:6" ht="12" customHeight="1" x14ac:dyDescent="0.2">
      <c r="B46" s="6" t="s">
        <v>84</v>
      </c>
      <c r="C46" s="22">
        <f>+C47+C54+C57+C60+C63</f>
        <v>2634</v>
      </c>
      <c r="D46" s="22">
        <f>+D47+D54+D57+D60+D63</f>
        <v>985</v>
      </c>
      <c r="E46" s="27">
        <f t="shared" si="0"/>
        <v>37.395596051632495</v>
      </c>
    </row>
    <row r="47" spans="2:6" ht="12" customHeight="1" x14ac:dyDescent="0.2">
      <c r="B47" s="6" t="s">
        <v>39</v>
      </c>
      <c r="C47" s="32">
        <f>+C48+C51</f>
        <v>254</v>
      </c>
      <c r="D47" s="32">
        <f>+D48+D51</f>
        <v>204</v>
      </c>
      <c r="E47" s="33">
        <f t="shared" si="0"/>
        <v>80.314960629921259</v>
      </c>
    </row>
    <row r="48" spans="2:6" ht="12" customHeight="1" x14ac:dyDescent="0.2">
      <c r="B48" s="6" t="s">
        <v>40</v>
      </c>
      <c r="C48" s="32">
        <f>SUM(C49:C50)</f>
        <v>199</v>
      </c>
      <c r="D48" s="32">
        <f>SUM(D49:D50)</f>
        <v>198</v>
      </c>
      <c r="E48" s="33">
        <f t="shared" si="0"/>
        <v>99.497487437185924</v>
      </c>
    </row>
    <row r="49" spans="2:5" ht="12" customHeight="1" x14ac:dyDescent="0.2">
      <c r="B49" s="9" t="s">
        <v>41</v>
      </c>
      <c r="C49" s="34"/>
      <c r="D49" s="34"/>
      <c r="E49" s="35"/>
    </row>
    <row r="50" spans="2:5" ht="12" customHeight="1" x14ac:dyDescent="0.2">
      <c r="B50" s="9" t="s">
        <v>42</v>
      </c>
      <c r="C50" s="34">
        <v>199</v>
      </c>
      <c r="D50" s="34">
        <v>198</v>
      </c>
      <c r="E50" s="35">
        <f t="shared" si="0"/>
        <v>99.497487437185924</v>
      </c>
    </row>
    <row r="51" spans="2:5" ht="12" customHeight="1" x14ac:dyDescent="0.2">
      <c r="B51" s="6" t="s">
        <v>43</v>
      </c>
      <c r="C51" s="32">
        <f>SUM(C52:C53)</f>
        <v>55</v>
      </c>
      <c r="D51" s="32">
        <f>SUM(D52:D53)</f>
        <v>6</v>
      </c>
      <c r="E51" s="33">
        <f t="shared" si="0"/>
        <v>10.909090909090908</v>
      </c>
    </row>
    <row r="52" spans="2:5" ht="12" customHeight="1" x14ac:dyDescent="0.2">
      <c r="B52" s="9" t="s">
        <v>87</v>
      </c>
      <c r="C52" s="34"/>
      <c r="D52" s="34"/>
      <c r="E52" s="35"/>
    </row>
    <row r="53" spans="2:5" ht="12" customHeight="1" x14ac:dyDescent="0.2">
      <c r="B53" s="9" t="s">
        <v>88</v>
      </c>
      <c r="C53" s="34">
        <v>55</v>
      </c>
      <c r="D53" s="34">
        <v>6</v>
      </c>
      <c r="E53" s="35">
        <f t="shared" si="0"/>
        <v>10.909090909090908</v>
      </c>
    </row>
    <row r="54" spans="2:5" ht="12" customHeight="1" x14ac:dyDescent="0.2">
      <c r="B54" s="6" t="s">
        <v>44</v>
      </c>
      <c r="C54" s="32">
        <f>SUM(C55:C56)</f>
        <v>0</v>
      </c>
      <c r="D54" s="32">
        <f>SUM(D55:D56)</f>
        <v>0</v>
      </c>
      <c r="E54" s="33"/>
    </row>
    <row r="55" spans="2:5" ht="12" customHeight="1" x14ac:dyDescent="0.2">
      <c r="B55" s="6" t="s">
        <v>45</v>
      </c>
      <c r="C55" s="32"/>
      <c r="D55" s="32"/>
      <c r="E55" s="33"/>
    </row>
    <row r="56" spans="2:5" ht="12" customHeight="1" x14ac:dyDescent="0.2">
      <c r="B56" s="6" t="s">
        <v>46</v>
      </c>
      <c r="C56" s="32"/>
      <c r="D56" s="32"/>
      <c r="E56" s="33"/>
    </row>
    <row r="57" spans="2:5" ht="12" customHeight="1" x14ac:dyDescent="0.2">
      <c r="B57" s="6" t="s">
        <v>47</v>
      </c>
      <c r="C57" s="32">
        <f>SUM(C58:C59)</f>
        <v>550</v>
      </c>
      <c r="D57" s="32">
        <f>SUM(D58:D59)</f>
        <v>550</v>
      </c>
      <c r="E57" s="33">
        <f t="shared" si="0"/>
        <v>100</v>
      </c>
    </row>
    <row r="58" spans="2:5" ht="12" customHeight="1" x14ac:dyDescent="0.2">
      <c r="B58" s="6" t="s">
        <v>48</v>
      </c>
      <c r="C58" s="32">
        <v>550</v>
      </c>
      <c r="D58" s="32">
        <v>550</v>
      </c>
      <c r="E58" s="33">
        <f t="shared" si="0"/>
        <v>100</v>
      </c>
    </row>
    <row r="59" spans="2:5" ht="12" customHeight="1" x14ac:dyDescent="0.2">
      <c r="B59" s="6" t="s">
        <v>49</v>
      </c>
      <c r="C59" s="32"/>
      <c r="D59" s="32"/>
      <c r="E59" s="33"/>
    </row>
    <row r="60" spans="2:5" s="4" customFormat="1" ht="12" customHeight="1" x14ac:dyDescent="0.2">
      <c r="B60" s="6" t="s">
        <v>50</v>
      </c>
      <c r="C60" s="32">
        <f>SUM(C61:C62)</f>
        <v>1830</v>
      </c>
      <c r="D60" s="32">
        <f>SUM(D61:D62)</f>
        <v>231</v>
      </c>
      <c r="E60" s="33">
        <f t="shared" si="0"/>
        <v>12.622950819672132</v>
      </c>
    </row>
    <row r="61" spans="2:5" s="4" customFormat="1" ht="12" customHeight="1" x14ac:dyDescent="0.2">
      <c r="B61" s="6" t="s">
        <v>51</v>
      </c>
      <c r="C61" s="32">
        <v>1830</v>
      </c>
      <c r="D61" s="32">
        <v>231</v>
      </c>
      <c r="E61" s="33">
        <f t="shared" si="0"/>
        <v>12.622950819672132</v>
      </c>
    </row>
    <row r="62" spans="2:5" ht="12" customHeight="1" x14ac:dyDescent="0.2">
      <c r="B62" s="6" t="s">
        <v>90</v>
      </c>
      <c r="C62" s="32">
        <v>0</v>
      </c>
      <c r="D62" s="32">
        <v>0</v>
      </c>
      <c r="E62" s="33"/>
    </row>
    <row r="63" spans="2:5" ht="12" customHeight="1" x14ac:dyDescent="0.2">
      <c r="B63" s="6" t="s">
        <v>52</v>
      </c>
      <c r="C63" s="32"/>
      <c r="D63" s="32"/>
      <c r="E63" s="33"/>
    </row>
    <row r="64" spans="2:5" ht="12" customHeight="1" x14ac:dyDescent="0.2">
      <c r="B64" s="6" t="s">
        <v>85</v>
      </c>
      <c r="C64" s="22">
        <f>+C65+C66</f>
        <v>0</v>
      </c>
      <c r="D64" s="22">
        <f>+D65+D66</f>
        <v>0</v>
      </c>
      <c r="E64" s="23"/>
    </row>
    <row r="65" spans="2:5" ht="12" customHeight="1" x14ac:dyDescent="0.2">
      <c r="B65" s="6" t="s">
        <v>53</v>
      </c>
      <c r="C65" s="32"/>
      <c r="D65" s="32"/>
      <c r="E65" s="23"/>
    </row>
    <row r="66" spans="2:5" ht="12" customHeight="1" x14ac:dyDescent="0.2">
      <c r="B66" s="6" t="s">
        <v>54</v>
      </c>
      <c r="C66" s="22">
        <f>SUM(C67:C68)</f>
        <v>0</v>
      </c>
      <c r="D66" s="22">
        <f>SUM(D67:D68)</f>
        <v>0</v>
      </c>
      <c r="E66" s="23"/>
    </row>
    <row r="67" spans="2:5" ht="12" customHeight="1" x14ac:dyDescent="0.2">
      <c r="B67" s="9" t="s">
        <v>55</v>
      </c>
      <c r="C67" s="34"/>
      <c r="D67" s="34"/>
      <c r="E67" s="35"/>
    </row>
    <row r="68" spans="2:5" ht="12" customHeight="1" x14ac:dyDescent="0.2">
      <c r="B68" s="9" t="s">
        <v>56</v>
      </c>
      <c r="C68" s="34"/>
      <c r="D68" s="34"/>
      <c r="E68" s="35"/>
    </row>
    <row r="69" spans="2:5" ht="12" customHeight="1" x14ac:dyDescent="0.2">
      <c r="B69" s="6" t="s">
        <v>89</v>
      </c>
      <c r="C69" s="22">
        <f>+C70+C75+C86+C91</f>
        <v>10482</v>
      </c>
      <c r="D69" s="22">
        <f>+D70+D75+D86+D91</f>
        <v>682</v>
      </c>
      <c r="E69" s="23">
        <f t="shared" si="0"/>
        <v>6.5063919099408505</v>
      </c>
    </row>
    <row r="70" spans="2:5" ht="12" customHeight="1" x14ac:dyDescent="0.2">
      <c r="B70" s="6" t="s">
        <v>57</v>
      </c>
      <c r="C70" s="32">
        <f>+C71+C72+C73+C74</f>
        <v>1697</v>
      </c>
      <c r="D70" s="32">
        <f>+D71+D72+D73+D74</f>
        <v>-1</v>
      </c>
      <c r="E70" s="33">
        <f t="shared" si="0"/>
        <v>-5.8927519151443723E-2</v>
      </c>
    </row>
    <row r="71" spans="2:5" ht="12" customHeight="1" x14ac:dyDescent="0.2">
      <c r="B71" s="6" t="s">
        <v>58</v>
      </c>
      <c r="C71" s="32"/>
      <c r="D71" s="32"/>
      <c r="E71" s="33"/>
    </row>
    <row r="72" spans="2:5" ht="12" customHeight="1" x14ac:dyDescent="0.2">
      <c r="B72" s="6" t="s">
        <v>59</v>
      </c>
      <c r="C72" s="32"/>
      <c r="D72" s="32"/>
      <c r="E72" s="33"/>
    </row>
    <row r="73" spans="2:5" ht="12" customHeight="1" x14ac:dyDescent="0.2">
      <c r="B73" s="10" t="s">
        <v>60</v>
      </c>
      <c r="C73" s="36">
        <v>1701</v>
      </c>
      <c r="D73" s="36">
        <v>5</v>
      </c>
      <c r="E73" s="37">
        <f t="shared" si="0"/>
        <v>0.29394473838918284</v>
      </c>
    </row>
    <row r="74" spans="2:5" ht="12" customHeight="1" x14ac:dyDescent="0.2">
      <c r="B74" s="6" t="s">
        <v>61</v>
      </c>
      <c r="C74" s="32">
        <v>-4</v>
      </c>
      <c r="D74" s="32">
        <v>-6</v>
      </c>
      <c r="E74" s="33">
        <f t="shared" ref="E74:E93" si="1">+D74/C74*100</f>
        <v>150</v>
      </c>
    </row>
    <row r="75" spans="2:5" ht="12" customHeight="1" x14ac:dyDescent="0.2">
      <c r="B75" s="6" t="s">
        <v>62</v>
      </c>
      <c r="C75" s="32">
        <f>+C76+C77</f>
        <v>60</v>
      </c>
      <c r="D75" s="32">
        <f>+D76+D77</f>
        <v>12</v>
      </c>
      <c r="E75" s="33">
        <f t="shared" si="1"/>
        <v>20</v>
      </c>
    </row>
    <row r="76" spans="2:5" ht="12" customHeight="1" x14ac:dyDescent="0.2">
      <c r="B76" s="6" t="s">
        <v>63</v>
      </c>
      <c r="C76" s="32">
        <v>47</v>
      </c>
      <c r="D76" s="32">
        <v>0</v>
      </c>
      <c r="E76" s="33">
        <f t="shared" si="1"/>
        <v>0</v>
      </c>
    </row>
    <row r="77" spans="2:5" ht="12" customHeight="1" x14ac:dyDescent="0.2">
      <c r="B77" s="6" t="s">
        <v>64</v>
      </c>
      <c r="C77" s="32">
        <f>SUM(C78:C85)</f>
        <v>13</v>
      </c>
      <c r="D77" s="32">
        <f>SUM(D78:D85)</f>
        <v>12</v>
      </c>
      <c r="E77" s="33">
        <f t="shared" si="1"/>
        <v>92.307692307692307</v>
      </c>
    </row>
    <row r="78" spans="2:5" ht="12" customHeight="1" x14ac:dyDescent="0.2">
      <c r="B78" s="9" t="s">
        <v>65</v>
      </c>
      <c r="C78" s="34"/>
      <c r="D78" s="34"/>
      <c r="E78" s="35"/>
    </row>
    <row r="79" spans="2:5" ht="12" customHeight="1" x14ac:dyDescent="0.2">
      <c r="B79" s="9" t="s">
        <v>66</v>
      </c>
      <c r="C79" s="34"/>
      <c r="D79" s="34"/>
      <c r="E79" s="35"/>
    </row>
    <row r="80" spans="2:5" ht="12" customHeight="1" x14ac:dyDescent="0.2">
      <c r="B80" s="9" t="s">
        <v>67</v>
      </c>
      <c r="C80" s="34"/>
      <c r="D80" s="34"/>
      <c r="E80" s="35"/>
    </row>
    <row r="81" spans="2:5" ht="12" customHeight="1" x14ac:dyDescent="0.2">
      <c r="B81" s="9" t="s">
        <v>68</v>
      </c>
      <c r="C81" s="34"/>
      <c r="D81" s="34"/>
      <c r="E81" s="35"/>
    </row>
    <row r="82" spans="2:5" ht="12" customHeight="1" x14ac:dyDescent="0.2">
      <c r="B82" s="9" t="s">
        <v>69</v>
      </c>
      <c r="C82" s="34"/>
      <c r="D82" s="34"/>
      <c r="E82" s="35"/>
    </row>
    <row r="83" spans="2:5" ht="12" customHeight="1" x14ac:dyDescent="0.2">
      <c r="B83" s="9" t="s">
        <v>70</v>
      </c>
      <c r="C83" s="34"/>
      <c r="D83" s="34"/>
      <c r="E83" s="35"/>
    </row>
    <row r="84" spans="2:5" ht="12" customHeight="1" x14ac:dyDescent="0.2">
      <c r="B84" s="9" t="s">
        <v>71</v>
      </c>
      <c r="C84" s="34"/>
      <c r="D84" s="34"/>
      <c r="E84" s="35"/>
    </row>
    <row r="85" spans="2:5" ht="12" customHeight="1" x14ac:dyDescent="0.2">
      <c r="B85" s="9" t="s">
        <v>72</v>
      </c>
      <c r="C85" s="34">
        <v>13</v>
      </c>
      <c r="D85" s="34">
        <v>12</v>
      </c>
      <c r="E85" s="35">
        <f t="shared" si="1"/>
        <v>92.307692307692307</v>
      </c>
    </row>
    <row r="86" spans="2:5" ht="12" customHeight="1" x14ac:dyDescent="0.2">
      <c r="B86" s="6" t="s">
        <v>73</v>
      </c>
      <c r="C86" s="32">
        <f>+C87+C88+C89+C90</f>
        <v>8400</v>
      </c>
      <c r="D86" s="32">
        <f>+D87+D88+D89+D90</f>
        <v>403</v>
      </c>
      <c r="E86" s="33">
        <f t="shared" si="1"/>
        <v>4.7976190476190474</v>
      </c>
    </row>
    <row r="87" spans="2:5" ht="12" customHeight="1" x14ac:dyDescent="0.2">
      <c r="B87" s="6" t="s">
        <v>74</v>
      </c>
      <c r="C87" s="36">
        <v>163</v>
      </c>
      <c r="D87" s="36">
        <v>30</v>
      </c>
      <c r="E87" s="37">
        <f t="shared" si="1"/>
        <v>18.404907975460123</v>
      </c>
    </row>
    <row r="88" spans="2:5" ht="12" customHeight="1" x14ac:dyDescent="0.2">
      <c r="B88" s="6" t="s">
        <v>75</v>
      </c>
      <c r="C88" s="32">
        <v>3427</v>
      </c>
      <c r="D88" s="32">
        <v>153</v>
      </c>
      <c r="E88" s="33">
        <f t="shared" si="1"/>
        <v>4.4645462503647506</v>
      </c>
    </row>
    <row r="89" spans="2:5" ht="12" customHeight="1" x14ac:dyDescent="0.2">
      <c r="B89" s="6" t="s">
        <v>76</v>
      </c>
      <c r="C89" s="32">
        <v>4810</v>
      </c>
      <c r="D89" s="32">
        <v>220</v>
      </c>
      <c r="E89" s="33">
        <f t="shared" si="1"/>
        <v>4.5738045738045745</v>
      </c>
    </row>
    <row r="90" spans="2:5" ht="12" customHeight="1" x14ac:dyDescent="0.2">
      <c r="B90" s="6" t="s">
        <v>77</v>
      </c>
      <c r="C90" s="32"/>
      <c r="D90" s="32"/>
      <c r="E90" s="33"/>
    </row>
    <row r="91" spans="2:5" ht="12" customHeight="1" x14ac:dyDescent="0.2">
      <c r="B91" s="6" t="s">
        <v>78</v>
      </c>
      <c r="C91" s="32">
        <v>325</v>
      </c>
      <c r="D91" s="32">
        <v>268</v>
      </c>
      <c r="E91" s="33">
        <f t="shared" si="1"/>
        <v>82.461538461538467</v>
      </c>
    </row>
    <row r="92" spans="2:5" ht="12" customHeight="1" x14ac:dyDescent="0.2">
      <c r="B92" s="6" t="s">
        <v>86</v>
      </c>
      <c r="C92" s="22">
        <f>+C93+C94+C95</f>
        <v>195</v>
      </c>
      <c r="D92" s="22">
        <f>+D93+D94+D95</f>
        <v>192</v>
      </c>
      <c r="E92" s="23">
        <f t="shared" si="1"/>
        <v>98.461538461538467</v>
      </c>
    </row>
    <row r="93" spans="2:5" ht="12" customHeight="1" x14ac:dyDescent="0.2">
      <c r="B93" s="6" t="s">
        <v>79</v>
      </c>
      <c r="C93" s="32">
        <v>195</v>
      </c>
      <c r="D93" s="32">
        <v>192</v>
      </c>
      <c r="E93" s="23">
        <f t="shared" si="1"/>
        <v>98.461538461538467</v>
      </c>
    </row>
    <row r="94" spans="2:5" ht="12" customHeight="1" x14ac:dyDescent="0.2">
      <c r="B94" s="6" t="s">
        <v>80</v>
      </c>
      <c r="C94" s="32"/>
      <c r="D94" s="32"/>
      <c r="E94" s="33"/>
    </row>
    <row r="95" spans="2:5" ht="12" customHeight="1" x14ac:dyDescent="0.2">
      <c r="B95" s="6" t="s">
        <v>81</v>
      </c>
      <c r="C95" s="32">
        <f>SUM(C96:C97)</f>
        <v>0</v>
      </c>
      <c r="D95" s="32">
        <f>SUM(D96:D97)</f>
        <v>0</v>
      </c>
      <c r="E95" s="33"/>
    </row>
    <row r="96" spans="2:5" ht="12" customHeight="1" x14ac:dyDescent="0.2">
      <c r="B96" s="9" t="s">
        <v>82</v>
      </c>
      <c r="C96" s="34"/>
      <c r="D96" s="34"/>
      <c r="E96" s="35"/>
    </row>
    <row r="97" spans="2:5" ht="12" customHeight="1" x14ac:dyDescent="0.2">
      <c r="B97" s="9" t="s">
        <v>83</v>
      </c>
      <c r="C97" s="34"/>
      <c r="D97" s="34"/>
      <c r="E97" s="35"/>
    </row>
    <row r="98" spans="2:5" x14ac:dyDescent="0.2">
      <c r="B98" s="6" t="s">
        <v>91</v>
      </c>
      <c r="C98" s="22"/>
      <c r="D98" s="22"/>
      <c r="E98" s="23"/>
    </row>
  </sheetData>
  <hyperlinks>
    <hyperlink ref="C4" location="OCAK!A1" display="Ocak" xr:uid="{A76C5AE9-37D4-4FA7-B173-DC0B8EB99063}"/>
    <hyperlink ref="D4" location="ŞUBAT!A1" display="Şubat" xr:uid="{68FFE4CE-06D4-40BA-8297-E8F82F2A5FF4}"/>
    <hyperlink ref="E4" location="MART!A1" display="Mart" xr:uid="{CC1EB851-E5CF-481B-85AB-713ED83D2A54}"/>
    <hyperlink ref="C5" location="NİSAN!A1" display="Nisan" xr:uid="{F115C386-CFEE-4511-BCEC-6889B62D0AB0}"/>
    <hyperlink ref="D5" location="MAYIS!A1" display="Mayıs" xr:uid="{1D26D845-49F9-44D7-9448-ED37600FC2E3}"/>
    <hyperlink ref="E5" location="HAZİRAN!A1" display="Haziran" xr:uid="{D5961257-FF59-4E01-B8C9-31B9D4FD54F1}"/>
    <hyperlink ref="C6" location="TEMMUZ!A1" display="Temmuz" xr:uid="{7A744658-A013-4C79-B1EE-D8A964C700EB}"/>
    <hyperlink ref="D6" location="AĞUSTOS!A1" display="Ağustos" xr:uid="{32EA1E73-1111-494A-9EF8-21740DC26A0D}"/>
    <hyperlink ref="E6" location="EYLÜL!A1" display="Eylül" xr:uid="{E28DC11B-D8C5-4565-A61F-FFE73384F2B0}"/>
    <hyperlink ref="C7" location="EKİM!A1" display="Ekim" xr:uid="{76588F43-8C77-44A3-89A0-143191084C9A}"/>
    <hyperlink ref="D7" location="KASIM!A1" display="Kasım" xr:uid="{D88B79E4-1864-4E3F-9D4E-DD2ECA718256}"/>
    <hyperlink ref="E7" location="ARALIK!A1" display="Aralık" xr:uid="{E623EFD3-742C-425C-8E72-195E82A3E5F2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0C00E-A664-478A-AD16-CEEB8EF131C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150772</v>
      </c>
      <c r="D10" s="22">
        <v>109329</v>
      </c>
      <c r="E10" s="23">
        <v>72.512800785291702</v>
      </c>
    </row>
    <row r="11" spans="2:5" ht="12" customHeight="1" x14ac:dyDescent="0.2">
      <c r="B11" s="7" t="s">
        <v>4</v>
      </c>
      <c r="C11" s="24">
        <v>115239</v>
      </c>
      <c r="D11" s="24">
        <v>90297</v>
      </c>
      <c r="E11" s="25">
        <v>78.356285632468172</v>
      </c>
    </row>
    <row r="12" spans="2:5" ht="12" customHeight="1" x14ac:dyDescent="0.2">
      <c r="B12" s="7" t="s">
        <v>5</v>
      </c>
      <c r="C12" s="24">
        <v>56903</v>
      </c>
      <c r="D12" s="24">
        <v>44459</v>
      </c>
      <c r="E12" s="25">
        <v>78.131205736077177</v>
      </c>
    </row>
    <row r="13" spans="2:5" ht="12" customHeight="1" x14ac:dyDescent="0.2">
      <c r="B13" s="7" t="s">
        <v>6</v>
      </c>
      <c r="C13" s="26">
        <v>50403</v>
      </c>
      <c r="D13" s="26">
        <v>39863</v>
      </c>
      <c r="E13" s="27">
        <v>79.088546316687498</v>
      </c>
    </row>
    <row r="14" spans="2:5" ht="12" customHeight="1" x14ac:dyDescent="0.2">
      <c r="B14" s="8" t="s">
        <v>7</v>
      </c>
      <c r="C14" s="28">
        <v>4705</v>
      </c>
      <c r="D14" s="28">
        <v>2144</v>
      </c>
      <c r="E14" s="29">
        <v>45.568544102019125</v>
      </c>
    </row>
    <row r="15" spans="2:5" ht="12" customHeight="1" x14ac:dyDescent="0.2">
      <c r="B15" s="8" t="s">
        <v>8</v>
      </c>
      <c r="C15" s="28">
        <v>404</v>
      </c>
      <c r="D15" s="28">
        <v>238</v>
      </c>
      <c r="E15" s="29">
        <v>58.910891089108908</v>
      </c>
    </row>
    <row r="16" spans="2:5" ht="12" customHeight="1" x14ac:dyDescent="0.2">
      <c r="B16" s="8" t="s">
        <v>9</v>
      </c>
      <c r="C16" s="28">
        <v>42748</v>
      </c>
      <c r="D16" s="28">
        <v>35738</v>
      </c>
      <c r="E16" s="29">
        <v>83.601572003368574</v>
      </c>
    </row>
    <row r="17" spans="2:5" ht="12" customHeight="1" x14ac:dyDescent="0.2">
      <c r="B17" s="8" t="s">
        <v>10</v>
      </c>
      <c r="C17" s="28">
        <v>2546</v>
      </c>
      <c r="D17" s="28">
        <v>1743</v>
      </c>
      <c r="E17" s="29">
        <v>68.460329929300869</v>
      </c>
    </row>
    <row r="18" spans="2:5" ht="12" customHeight="1" x14ac:dyDescent="0.2">
      <c r="B18" s="7" t="s">
        <v>11</v>
      </c>
      <c r="C18" s="24">
        <v>6500</v>
      </c>
      <c r="D18" s="24">
        <v>4596</v>
      </c>
      <c r="E18" s="25">
        <v>70.707692307692298</v>
      </c>
    </row>
    <row r="19" spans="2:5" ht="12" customHeight="1" x14ac:dyDescent="0.2">
      <c r="B19" s="8" t="s">
        <v>12</v>
      </c>
      <c r="C19" s="28">
        <v>2312</v>
      </c>
      <c r="D19" s="28">
        <v>894</v>
      </c>
      <c r="E19" s="29">
        <v>38.667820069204154</v>
      </c>
    </row>
    <row r="20" spans="2:5" ht="12" customHeight="1" x14ac:dyDescent="0.2">
      <c r="B20" s="8" t="s">
        <v>13</v>
      </c>
      <c r="C20" s="28">
        <v>34</v>
      </c>
      <c r="D20" s="28">
        <v>-4</v>
      </c>
      <c r="E20" s="29">
        <v>-11.76470588235294</v>
      </c>
    </row>
    <row r="21" spans="2:5" ht="12" customHeight="1" x14ac:dyDescent="0.2">
      <c r="B21" s="8" t="s">
        <v>14</v>
      </c>
      <c r="C21" s="28">
        <v>4154</v>
      </c>
      <c r="D21" s="28">
        <v>3706</v>
      </c>
      <c r="E21" s="29">
        <v>89.215214251324028</v>
      </c>
    </row>
    <row r="22" spans="2:5" s="4" customFormat="1" ht="12" customHeight="1" x14ac:dyDescent="0.2">
      <c r="B22" s="7" t="s">
        <v>15</v>
      </c>
      <c r="C22" s="24">
        <v>9175</v>
      </c>
      <c r="D22" s="24">
        <v>7121</v>
      </c>
      <c r="E22" s="25">
        <v>77.613079019073567</v>
      </c>
    </row>
    <row r="23" spans="2:5" s="4" customFormat="1" ht="12" customHeight="1" x14ac:dyDescent="0.2">
      <c r="B23" s="8" t="s">
        <v>16</v>
      </c>
      <c r="C23" s="30">
        <v>59</v>
      </c>
      <c r="D23" s="30">
        <v>57</v>
      </c>
      <c r="E23" s="31">
        <v>96.610169491525426</v>
      </c>
    </row>
    <row r="24" spans="2:5" ht="12" customHeight="1" x14ac:dyDescent="0.2">
      <c r="B24" s="8" t="s">
        <v>17</v>
      </c>
      <c r="C24" s="30">
        <v>9116</v>
      </c>
      <c r="D24" s="30">
        <v>7064</v>
      </c>
      <c r="E24" s="31">
        <v>77.490127248793328</v>
      </c>
    </row>
    <row r="25" spans="2:5" s="4" customFormat="1" ht="12" customHeight="1" x14ac:dyDescent="0.2">
      <c r="B25" s="7" t="s">
        <v>18</v>
      </c>
      <c r="C25" s="24">
        <v>30931</v>
      </c>
      <c r="D25" s="24">
        <v>23508</v>
      </c>
      <c r="E25" s="25">
        <v>76.001422521095336</v>
      </c>
    </row>
    <row r="26" spans="2:5" ht="12" customHeight="1" x14ac:dyDescent="0.2">
      <c r="B26" s="7" t="s">
        <v>19</v>
      </c>
      <c r="C26" s="24">
        <v>23067</v>
      </c>
      <c r="D26" s="24">
        <v>15725</v>
      </c>
      <c r="E26" s="25">
        <v>68.170980188147567</v>
      </c>
    </row>
    <row r="27" spans="2:5" ht="12" customHeight="1" x14ac:dyDescent="0.2">
      <c r="B27" s="8" t="s">
        <v>20</v>
      </c>
      <c r="C27" s="28">
        <v>18139</v>
      </c>
      <c r="D27" s="28">
        <v>11675</v>
      </c>
      <c r="E27" s="29">
        <v>64.364077402282376</v>
      </c>
    </row>
    <row r="28" spans="2:5" ht="12" customHeight="1" x14ac:dyDescent="0.2">
      <c r="B28" s="8" t="s">
        <v>21</v>
      </c>
      <c r="C28" s="28">
        <v>4928</v>
      </c>
      <c r="D28" s="28">
        <v>4050</v>
      </c>
      <c r="E28" s="29">
        <v>82.183441558441558</v>
      </c>
    </row>
    <row r="29" spans="2:5" ht="12" customHeight="1" x14ac:dyDescent="0.2">
      <c r="B29" s="7" t="s">
        <v>22</v>
      </c>
      <c r="C29" s="26">
        <v>5099</v>
      </c>
      <c r="D29" s="26">
        <v>5054</v>
      </c>
      <c r="E29" s="27">
        <v>99.117474014512652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5054</v>
      </c>
      <c r="D31" s="28">
        <v>5054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2765</v>
      </c>
      <c r="D37" s="26">
        <v>2729</v>
      </c>
      <c r="E37" s="27">
        <v>98.698010849909579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9731</v>
      </c>
      <c r="D44" s="24">
        <v>7752</v>
      </c>
      <c r="E44" s="25">
        <v>79.662932894872057</v>
      </c>
    </row>
    <row r="45" spans="2:6" ht="12" customHeight="1" x14ac:dyDescent="0.2">
      <c r="B45" s="7" t="s">
        <v>37</v>
      </c>
      <c r="C45" s="26">
        <v>8491</v>
      </c>
      <c r="D45" s="26">
        <v>7454</v>
      </c>
      <c r="E45" s="27">
        <v>87.787068660935105</v>
      </c>
      <c r="F45" s="5"/>
    </row>
    <row r="46" spans="2:6" ht="12" customHeight="1" x14ac:dyDescent="0.2">
      <c r="B46" s="7" t="s">
        <v>38</v>
      </c>
      <c r="C46" s="26">
        <v>8</v>
      </c>
      <c r="D46" s="26">
        <v>3</v>
      </c>
      <c r="E46" s="27">
        <v>37.5</v>
      </c>
    </row>
    <row r="47" spans="2:6" ht="12" customHeight="1" x14ac:dyDescent="0.2">
      <c r="B47" s="6" t="s">
        <v>84</v>
      </c>
      <c r="C47" s="22">
        <v>7957</v>
      </c>
      <c r="D47" s="22">
        <v>5937</v>
      </c>
      <c r="E47" s="27">
        <v>74.61354781952997</v>
      </c>
    </row>
    <row r="48" spans="2:6" ht="12" customHeight="1" x14ac:dyDescent="0.2">
      <c r="B48" s="6" t="s">
        <v>39</v>
      </c>
      <c r="C48" s="32">
        <v>2043</v>
      </c>
      <c r="D48" s="32">
        <v>1993</v>
      </c>
      <c r="E48" s="33">
        <v>97.55261869799314</v>
      </c>
    </row>
    <row r="49" spans="2:5" ht="12" customHeight="1" x14ac:dyDescent="0.2">
      <c r="B49" s="6" t="s">
        <v>40</v>
      </c>
      <c r="C49" s="32">
        <v>1910</v>
      </c>
      <c r="D49" s="32">
        <v>1910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1910</v>
      </c>
      <c r="D51" s="34">
        <v>1910</v>
      </c>
      <c r="E51" s="35">
        <v>100</v>
      </c>
    </row>
    <row r="52" spans="2:5" ht="12" customHeight="1" x14ac:dyDescent="0.2">
      <c r="B52" s="6" t="s">
        <v>43</v>
      </c>
      <c r="C52" s="32">
        <v>133</v>
      </c>
      <c r="D52" s="32">
        <v>83</v>
      </c>
      <c r="E52" s="33">
        <v>62.406015037593988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133</v>
      </c>
      <c r="D54" s="34">
        <v>83</v>
      </c>
      <c r="E54" s="35">
        <v>62.406015037593988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983</v>
      </c>
      <c r="D58" s="32">
        <v>983</v>
      </c>
      <c r="E58" s="33">
        <v>100</v>
      </c>
    </row>
    <row r="59" spans="2:5" ht="12" customHeight="1" x14ac:dyDescent="0.2">
      <c r="B59" s="6" t="s">
        <v>48</v>
      </c>
      <c r="C59" s="32">
        <v>983</v>
      </c>
      <c r="D59" s="32">
        <v>983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4948</v>
      </c>
      <c r="D61" s="32">
        <v>2978</v>
      </c>
      <c r="E61" s="33">
        <v>60.185933710590135</v>
      </c>
    </row>
    <row r="62" spans="2:5" s="4" customFormat="1" ht="12" customHeight="1" x14ac:dyDescent="0.2">
      <c r="B62" s="6" t="s">
        <v>51</v>
      </c>
      <c r="C62" s="32">
        <v>4917</v>
      </c>
      <c r="D62" s="32">
        <v>2947</v>
      </c>
      <c r="E62" s="33">
        <v>59.934919666463294</v>
      </c>
    </row>
    <row r="63" spans="2:5" ht="12" customHeight="1" x14ac:dyDescent="0.2">
      <c r="B63" s="6" t="s">
        <v>90</v>
      </c>
      <c r="C63" s="32">
        <v>31</v>
      </c>
      <c r="D63" s="32">
        <v>31</v>
      </c>
      <c r="E63" s="33">
        <v>100</v>
      </c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16</v>
      </c>
      <c r="D65" s="22">
        <v>16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16</v>
      </c>
      <c r="D67" s="22">
        <v>16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16</v>
      </c>
      <c r="D69" s="34">
        <v>16</v>
      </c>
      <c r="E69" s="35">
        <v>100</v>
      </c>
    </row>
    <row r="70" spans="2:5" ht="12" customHeight="1" x14ac:dyDescent="0.2">
      <c r="B70" s="6" t="s">
        <v>89</v>
      </c>
      <c r="C70" s="22">
        <v>23645</v>
      </c>
      <c r="D70" s="22">
        <v>9167</v>
      </c>
      <c r="E70" s="23">
        <v>38.769295834214425</v>
      </c>
    </row>
    <row r="71" spans="2:5" ht="12" customHeight="1" x14ac:dyDescent="0.2">
      <c r="B71" s="6" t="s">
        <v>57</v>
      </c>
      <c r="C71" s="32">
        <v>2642</v>
      </c>
      <c r="D71" s="32">
        <v>290</v>
      </c>
      <c r="E71" s="33">
        <v>10.976532929598788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2393</v>
      </c>
      <c r="D74" s="36">
        <v>43</v>
      </c>
      <c r="E74" s="37">
        <v>1.7969076473046384</v>
      </c>
    </row>
    <row r="75" spans="2:5" ht="12" customHeight="1" x14ac:dyDescent="0.2">
      <c r="B75" s="6" t="s">
        <v>61</v>
      </c>
      <c r="C75" s="32">
        <v>249</v>
      </c>
      <c r="D75" s="32">
        <v>247</v>
      </c>
      <c r="E75" s="33">
        <v>99.196787148594382</v>
      </c>
    </row>
    <row r="76" spans="2:5" ht="12" customHeight="1" x14ac:dyDescent="0.2">
      <c r="B76" s="6" t="s">
        <v>62</v>
      </c>
      <c r="C76" s="32">
        <v>271</v>
      </c>
      <c r="D76" s="32">
        <v>223</v>
      </c>
      <c r="E76" s="33">
        <v>82.287822878228781</v>
      </c>
    </row>
    <row r="77" spans="2:5" ht="12" customHeight="1" x14ac:dyDescent="0.2">
      <c r="B77" s="6" t="s">
        <v>63</v>
      </c>
      <c r="C77" s="32">
        <v>135</v>
      </c>
      <c r="D77" s="32">
        <v>88</v>
      </c>
      <c r="E77" s="33">
        <v>65.18518518518519</v>
      </c>
    </row>
    <row r="78" spans="2:5" ht="12" customHeight="1" x14ac:dyDescent="0.2">
      <c r="B78" s="6" t="s">
        <v>64</v>
      </c>
      <c r="C78" s="32">
        <v>136</v>
      </c>
      <c r="D78" s="32">
        <v>135</v>
      </c>
      <c r="E78" s="33">
        <v>99.264705882352942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134</v>
      </c>
      <c r="D86" s="34">
        <v>133</v>
      </c>
      <c r="E86" s="35">
        <v>99.253731343283576</v>
      </c>
    </row>
    <row r="87" spans="2:5" ht="12" customHeight="1" x14ac:dyDescent="0.2">
      <c r="B87" s="6" t="s">
        <v>73</v>
      </c>
      <c r="C87" s="32">
        <v>17123</v>
      </c>
      <c r="D87" s="32">
        <v>5089</v>
      </c>
      <c r="E87" s="33">
        <v>29.720259300356243</v>
      </c>
    </row>
    <row r="88" spans="2:5" ht="12" customHeight="1" x14ac:dyDescent="0.2">
      <c r="B88" s="6" t="s">
        <v>74</v>
      </c>
      <c r="C88" s="36">
        <v>613</v>
      </c>
      <c r="D88" s="36">
        <v>464</v>
      </c>
      <c r="E88" s="37">
        <v>75.693311582381725</v>
      </c>
    </row>
    <row r="89" spans="2:5" ht="12" customHeight="1" x14ac:dyDescent="0.2">
      <c r="B89" s="6" t="s">
        <v>75</v>
      </c>
      <c r="C89" s="32">
        <v>6950</v>
      </c>
      <c r="D89" s="32">
        <v>2058</v>
      </c>
      <c r="E89" s="33">
        <v>29.611510791366907</v>
      </c>
    </row>
    <row r="90" spans="2:5" ht="12" customHeight="1" x14ac:dyDescent="0.2">
      <c r="B90" s="6" t="s">
        <v>76</v>
      </c>
      <c r="C90" s="32">
        <v>9560</v>
      </c>
      <c r="D90" s="32">
        <v>2567</v>
      </c>
      <c r="E90" s="33">
        <v>26.851464435146443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3609</v>
      </c>
      <c r="D92" s="32">
        <v>3565</v>
      </c>
      <c r="E92" s="33">
        <v>98.780825713494053</v>
      </c>
    </row>
    <row r="93" spans="2:5" ht="12" customHeight="1" x14ac:dyDescent="0.2">
      <c r="B93" s="6" t="s">
        <v>86</v>
      </c>
      <c r="C93" s="22">
        <v>3915</v>
      </c>
      <c r="D93" s="22">
        <v>3912</v>
      </c>
      <c r="E93" s="23">
        <v>99.923371647509569</v>
      </c>
    </row>
    <row r="94" spans="2:5" ht="12" customHeight="1" x14ac:dyDescent="0.2">
      <c r="B94" s="6" t="s">
        <v>79</v>
      </c>
      <c r="C94" s="32">
        <v>3913</v>
      </c>
      <c r="D94" s="32">
        <v>3910</v>
      </c>
      <c r="E94" s="23">
        <v>99.923332481472016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07F0253-AA40-4B17-BDEF-652B6B67437F}"/>
    <hyperlink ref="D4" location="ŞUBAT!A1" display="Şubat" xr:uid="{586D9A30-3984-4152-89D9-E840E6433DCB}"/>
    <hyperlink ref="E4" location="MART!A1" display="Mart" xr:uid="{4EB48014-AFC4-4D2F-9794-4490DE1CE1F8}"/>
    <hyperlink ref="C5" location="NİSAN!A1" display="Nisan" xr:uid="{596AC083-84C8-473B-9169-7E1F5BF96A65}"/>
    <hyperlink ref="D5" location="MAYIS!A1" display="Mayıs" xr:uid="{258F1C9D-D995-4470-B5EB-E7940E707BC7}"/>
    <hyperlink ref="E5" location="HAZİRAN!A1" display="Haziran" xr:uid="{3A519E7E-7791-486E-85D0-85D9543E2F17}"/>
    <hyperlink ref="C6" location="TEMMUZ!A1" display="Temmuz" xr:uid="{0ED7AE1D-E30B-477D-B955-50DD37590D3B}"/>
    <hyperlink ref="D6" location="AĞUSTOS!A1" display="Ağustos" xr:uid="{4793299E-80E5-40C7-A544-1A0C59D84218}"/>
    <hyperlink ref="E6" location="EYLÜL!A1" display="Eylül" xr:uid="{EFD642B2-8FF9-4CA1-AE2E-0E3890FB4501}"/>
    <hyperlink ref="C7" location="EKİM!A1" display="Ekim" xr:uid="{AB9A55CB-9AAC-473D-9CA7-85D5F97CA4EB}"/>
    <hyperlink ref="D7" location="KASIM!A1" display="Kasım" xr:uid="{D5CB54C0-216B-4591-A243-E4EF55F78ED3}"/>
    <hyperlink ref="E7" location="ARALIK!A1" display="Aralık" xr:uid="{1484FA84-874A-4AAC-B11D-0B2E2A9802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B9DF-C0C4-4A7D-8319-A4FC8355E103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139115</v>
      </c>
      <c r="D10" s="22">
        <v>97777</v>
      </c>
      <c r="E10" s="23">
        <v>70.285015993961835</v>
      </c>
    </row>
    <row r="11" spans="2:5" ht="12" customHeight="1" x14ac:dyDescent="0.2">
      <c r="B11" s="7" t="s">
        <v>4</v>
      </c>
      <c r="C11" s="24">
        <v>105902</v>
      </c>
      <c r="D11" s="24">
        <v>80277</v>
      </c>
      <c r="E11" s="25">
        <v>75.803100980151456</v>
      </c>
    </row>
    <row r="12" spans="2:5" ht="12" customHeight="1" x14ac:dyDescent="0.2">
      <c r="B12" s="7" t="s">
        <v>5</v>
      </c>
      <c r="C12" s="24">
        <v>51174</v>
      </c>
      <c r="D12" s="24">
        <v>38633</v>
      </c>
      <c r="E12" s="25">
        <v>75.493414624614061</v>
      </c>
    </row>
    <row r="13" spans="2:5" ht="12" customHeight="1" x14ac:dyDescent="0.2">
      <c r="B13" s="7" t="s">
        <v>6</v>
      </c>
      <c r="C13" s="26">
        <v>45669</v>
      </c>
      <c r="D13" s="26">
        <v>34985</v>
      </c>
      <c r="E13" s="27">
        <v>76.605574897632962</v>
      </c>
    </row>
    <row r="14" spans="2:5" ht="12" customHeight="1" x14ac:dyDescent="0.2">
      <c r="B14" s="8" t="s">
        <v>7</v>
      </c>
      <c r="C14" s="28">
        <v>4551</v>
      </c>
      <c r="D14" s="28">
        <v>2019</v>
      </c>
      <c r="E14" s="29">
        <v>44.36387607119314</v>
      </c>
    </row>
    <row r="15" spans="2:5" ht="12" customHeight="1" x14ac:dyDescent="0.2">
      <c r="B15" s="8" t="s">
        <v>8</v>
      </c>
      <c r="C15" s="28">
        <v>403</v>
      </c>
      <c r="D15" s="28">
        <v>228</v>
      </c>
      <c r="E15" s="29">
        <v>56.575682382133998</v>
      </c>
    </row>
    <row r="16" spans="2:5" ht="12" customHeight="1" x14ac:dyDescent="0.2">
      <c r="B16" s="8" t="s">
        <v>9</v>
      </c>
      <c r="C16" s="28">
        <v>38711</v>
      </c>
      <c r="D16" s="28">
        <v>31432</v>
      </c>
      <c r="E16" s="29">
        <v>81.196559117563481</v>
      </c>
    </row>
    <row r="17" spans="2:5" ht="12" customHeight="1" x14ac:dyDescent="0.2">
      <c r="B17" s="8" t="s">
        <v>10</v>
      </c>
      <c r="C17" s="28">
        <v>2004</v>
      </c>
      <c r="D17" s="28">
        <v>1306</v>
      </c>
      <c r="E17" s="29">
        <v>65.169660678642714</v>
      </c>
    </row>
    <row r="18" spans="2:5" ht="12" customHeight="1" x14ac:dyDescent="0.2">
      <c r="B18" s="7" t="s">
        <v>11</v>
      </c>
      <c r="C18" s="24">
        <v>5505</v>
      </c>
      <c r="D18" s="24">
        <v>3648</v>
      </c>
      <c r="E18" s="25">
        <v>66.267029972752042</v>
      </c>
    </row>
    <row r="19" spans="2:5" ht="12" customHeight="1" x14ac:dyDescent="0.2">
      <c r="B19" s="8" t="s">
        <v>12</v>
      </c>
      <c r="C19" s="28">
        <v>2310</v>
      </c>
      <c r="D19" s="28">
        <v>807</v>
      </c>
      <c r="E19" s="29">
        <v>34.935064935064936</v>
      </c>
    </row>
    <row r="20" spans="2:5" ht="12" customHeight="1" x14ac:dyDescent="0.2">
      <c r="B20" s="8" t="s">
        <v>13</v>
      </c>
      <c r="C20" s="28">
        <v>34</v>
      </c>
      <c r="D20" s="28">
        <v>-4</v>
      </c>
      <c r="E20" s="29">
        <v>-11.76470588235294</v>
      </c>
    </row>
    <row r="21" spans="2:5" ht="12" customHeight="1" x14ac:dyDescent="0.2">
      <c r="B21" s="8" t="s">
        <v>14</v>
      </c>
      <c r="C21" s="28">
        <v>3161</v>
      </c>
      <c r="D21" s="28">
        <v>2845</v>
      </c>
      <c r="E21" s="29">
        <v>90.003163555836764</v>
      </c>
    </row>
    <row r="22" spans="2:5" s="4" customFormat="1" ht="12" customHeight="1" x14ac:dyDescent="0.2">
      <c r="B22" s="7" t="s">
        <v>15</v>
      </c>
      <c r="C22" s="24">
        <v>9161</v>
      </c>
      <c r="D22" s="24">
        <v>6898</v>
      </c>
      <c r="E22" s="25">
        <v>75.297456609540447</v>
      </c>
    </row>
    <row r="23" spans="2:5" s="4" customFormat="1" ht="12" customHeight="1" x14ac:dyDescent="0.2">
      <c r="B23" s="8" t="s">
        <v>16</v>
      </c>
      <c r="C23" s="30">
        <v>54</v>
      </c>
      <c r="D23" s="30">
        <v>53</v>
      </c>
      <c r="E23" s="31">
        <v>98.148148148148152</v>
      </c>
    </row>
    <row r="24" spans="2:5" ht="12" customHeight="1" x14ac:dyDescent="0.2">
      <c r="B24" s="8" t="s">
        <v>17</v>
      </c>
      <c r="C24" s="30">
        <v>9107</v>
      </c>
      <c r="D24" s="30">
        <v>6845</v>
      </c>
      <c r="E24" s="31">
        <v>75.161963324914908</v>
      </c>
    </row>
    <row r="25" spans="2:5" s="4" customFormat="1" ht="12" customHeight="1" x14ac:dyDescent="0.2">
      <c r="B25" s="7" t="s">
        <v>18</v>
      </c>
      <c r="C25" s="24">
        <v>28605</v>
      </c>
      <c r="D25" s="24">
        <v>20780</v>
      </c>
      <c r="E25" s="25">
        <v>72.644642545009617</v>
      </c>
    </row>
    <row r="26" spans="2:5" ht="12" customHeight="1" x14ac:dyDescent="0.2">
      <c r="B26" s="7" t="s">
        <v>19</v>
      </c>
      <c r="C26" s="24">
        <v>21409</v>
      </c>
      <c r="D26" s="24">
        <v>13666</v>
      </c>
      <c r="E26" s="25">
        <v>63.832967443598484</v>
      </c>
    </row>
    <row r="27" spans="2:5" ht="12" customHeight="1" x14ac:dyDescent="0.2">
      <c r="B27" s="8" t="s">
        <v>20</v>
      </c>
      <c r="C27" s="28">
        <v>16812</v>
      </c>
      <c r="D27" s="28">
        <v>10024</v>
      </c>
      <c r="E27" s="29">
        <v>59.6240780394956</v>
      </c>
    </row>
    <row r="28" spans="2:5" ht="12" customHeight="1" x14ac:dyDescent="0.2">
      <c r="B28" s="8" t="s">
        <v>21</v>
      </c>
      <c r="C28" s="28">
        <v>4597</v>
      </c>
      <c r="D28" s="28">
        <v>3642</v>
      </c>
      <c r="E28" s="29">
        <v>79.225581901239934</v>
      </c>
    </row>
    <row r="29" spans="2:5" ht="12" customHeight="1" x14ac:dyDescent="0.2">
      <c r="B29" s="7" t="s">
        <v>22</v>
      </c>
      <c r="C29" s="26">
        <v>4698</v>
      </c>
      <c r="D29" s="26">
        <v>4653</v>
      </c>
      <c r="E29" s="27">
        <v>99.042145593869733</v>
      </c>
    </row>
    <row r="30" spans="2:5" ht="12" customHeight="1" x14ac:dyDescent="0.2">
      <c r="B30" s="8" t="s">
        <v>23</v>
      </c>
      <c r="C30" s="28">
        <v>94</v>
      </c>
      <c r="D30" s="28">
        <v>49</v>
      </c>
      <c r="E30" s="29">
        <v>52.12765957446809</v>
      </c>
    </row>
    <row r="31" spans="2:5" s="4" customFormat="1" ht="12" customHeight="1" x14ac:dyDescent="0.2">
      <c r="B31" s="8" t="s">
        <v>24</v>
      </c>
      <c r="C31" s="28">
        <v>4604</v>
      </c>
      <c r="D31" s="28">
        <v>4604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2498</v>
      </c>
      <c r="D37" s="26">
        <v>2461</v>
      </c>
      <c r="E37" s="27">
        <v>98.518815052041631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9038</v>
      </c>
      <c r="D44" s="24">
        <v>7050</v>
      </c>
      <c r="E44" s="25">
        <v>78.003983182119939</v>
      </c>
    </row>
    <row r="45" spans="2:6" ht="12" customHeight="1" x14ac:dyDescent="0.2">
      <c r="B45" s="7" t="s">
        <v>37</v>
      </c>
      <c r="C45" s="26">
        <v>7915</v>
      </c>
      <c r="D45" s="26">
        <v>6915</v>
      </c>
      <c r="E45" s="27">
        <v>87.365761212886923</v>
      </c>
      <c r="F45" s="5"/>
    </row>
    <row r="46" spans="2:6" ht="12" customHeight="1" x14ac:dyDescent="0.2">
      <c r="B46" s="7" t="s">
        <v>38</v>
      </c>
      <c r="C46" s="26">
        <v>9</v>
      </c>
      <c r="D46" s="26">
        <v>1</v>
      </c>
      <c r="E46" s="27">
        <v>11.111111111111111</v>
      </c>
    </row>
    <row r="47" spans="2:6" ht="12" customHeight="1" x14ac:dyDescent="0.2">
      <c r="B47" s="6" t="s">
        <v>84</v>
      </c>
      <c r="C47" s="22">
        <v>7473</v>
      </c>
      <c r="D47" s="22">
        <v>5456</v>
      </c>
      <c r="E47" s="27">
        <v>73.009500869797932</v>
      </c>
    </row>
    <row r="48" spans="2:6" ht="12" customHeight="1" x14ac:dyDescent="0.2">
      <c r="B48" s="6" t="s">
        <v>39</v>
      </c>
      <c r="C48" s="32">
        <v>1890</v>
      </c>
      <c r="D48" s="32">
        <v>1840</v>
      </c>
      <c r="E48" s="33">
        <v>97.354497354497354</v>
      </c>
    </row>
    <row r="49" spans="2:5" ht="12" customHeight="1" x14ac:dyDescent="0.2">
      <c r="B49" s="6" t="s">
        <v>40</v>
      </c>
      <c r="C49" s="32">
        <v>1761</v>
      </c>
      <c r="D49" s="32">
        <v>1760</v>
      </c>
      <c r="E49" s="33">
        <v>99.943214082907446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1761</v>
      </c>
      <c r="D51" s="34">
        <v>1760</v>
      </c>
      <c r="E51" s="35">
        <v>99.943214082907446</v>
      </c>
    </row>
    <row r="52" spans="2:5" ht="12" customHeight="1" x14ac:dyDescent="0.2">
      <c r="B52" s="6" t="s">
        <v>43</v>
      </c>
      <c r="C52" s="32">
        <v>129</v>
      </c>
      <c r="D52" s="32">
        <v>80</v>
      </c>
      <c r="E52" s="33">
        <v>62.015503875968989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129</v>
      </c>
      <c r="D54" s="34">
        <v>80</v>
      </c>
      <c r="E54" s="35">
        <v>62.015503875968989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941</v>
      </c>
      <c r="D58" s="32">
        <v>941</v>
      </c>
      <c r="E58" s="33">
        <v>100</v>
      </c>
    </row>
    <row r="59" spans="2:5" ht="12" customHeight="1" x14ac:dyDescent="0.2">
      <c r="B59" s="6" t="s">
        <v>48</v>
      </c>
      <c r="C59" s="32">
        <v>941</v>
      </c>
      <c r="D59" s="32">
        <v>941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4659</v>
      </c>
      <c r="D61" s="32">
        <v>2692</v>
      </c>
      <c r="E61" s="33">
        <v>57.780639622236528</v>
      </c>
    </row>
    <row r="62" spans="2:5" s="4" customFormat="1" ht="12" customHeight="1" x14ac:dyDescent="0.2">
      <c r="B62" s="6" t="s">
        <v>51</v>
      </c>
      <c r="C62" s="32">
        <v>4628</v>
      </c>
      <c r="D62" s="32">
        <v>2661</v>
      </c>
      <c r="E62" s="33">
        <v>57.497839239412272</v>
      </c>
    </row>
    <row r="63" spans="2:5" ht="12" customHeight="1" x14ac:dyDescent="0.2">
      <c r="B63" s="6" t="s">
        <v>90</v>
      </c>
      <c r="C63" s="32">
        <v>31</v>
      </c>
      <c r="D63" s="32">
        <v>31</v>
      </c>
      <c r="E63" s="33">
        <v>100</v>
      </c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15</v>
      </c>
      <c r="D65" s="22">
        <v>15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15</v>
      </c>
      <c r="D67" s="22">
        <v>15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15</v>
      </c>
      <c r="D69" s="34">
        <v>15</v>
      </c>
      <c r="E69" s="35">
        <v>100</v>
      </c>
    </row>
    <row r="70" spans="2:5" ht="12" customHeight="1" x14ac:dyDescent="0.2">
      <c r="B70" s="6" t="s">
        <v>89</v>
      </c>
      <c r="C70" s="22">
        <v>21876</v>
      </c>
      <c r="D70" s="22">
        <v>8183</v>
      </c>
      <c r="E70" s="23">
        <v>37.406289998171509</v>
      </c>
    </row>
    <row r="71" spans="2:5" ht="12" customHeight="1" x14ac:dyDescent="0.2">
      <c r="B71" s="6" t="s">
        <v>57</v>
      </c>
      <c r="C71" s="32">
        <v>2629</v>
      </c>
      <c r="D71" s="32">
        <v>277</v>
      </c>
      <c r="E71" s="33">
        <v>10.536325599087105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2392</v>
      </c>
      <c r="D74" s="36">
        <v>42</v>
      </c>
      <c r="E74" s="37">
        <v>1.7558528428093645</v>
      </c>
    </row>
    <row r="75" spans="2:5" ht="12" customHeight="1" x14ac:dyDescent="0.2">
      <c r="B75" s="6" t="s">
        <v>61</v>
      </c>
      <c r="C75" s="32">
        <v>237</v>
      </c>
      <c r="D75" s="32">
        <v>235</v>
      </c>
      <c r="E75" s="33">
        <v>99.156118143459921</v>
      </c>
    </row>
    <row r="76" spans="2:5" ht="12" customHeight="1" x14ac:dyDescent="0.2">
      <c r="B76" s="6" t="s">
        <v>62</v>
      </c>
      <c r="C76" s="32">
        <v>259</v>
      </c>
      <c r="D76" s="32">
        <v>210</v>
      </c>
      <c r="E76" s="33">
        <v>81.081081081081081</v>
      </c>
    </row>
    <row r="77" spans="2:5" ht="12" customHeight="1" x14ac:dyDescent="0.2">
      <c r="B77" s="6" t="s">
        <v>63</v>
      </c>
      <c r="C77" s="32">
        <v>135</v>
      </c>
      <c r="D77" s="32">
        <v>87</v>
      </c>
      <c r="E77" s="33">
        <v>64.444444444444443</v>
      </c>
    </row>
    <row r="78" spans="2:5" ht="12" customHeight="1" x14ac:dyDescent="0.2">
      <c r="B78" s="6" t="s">
        <v>64</v>
      </c>
      <c r="C78" s="32">
        <v>124</v>
      </c>
      <c r="D78" s="32">
        <v>123</v>
      </c>
      <c r="E78" s="33">
        <v>99.193548387096769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122</v>
      </c>
      <c r="D86" s="34">
        <v>121</v>
      </c>
      <c r="E86" s="35">
        <v>99.180327868852459</v>
      </c>
    </row>
    <row r="87" spans="2:5" ht="12" customHeight="1" x14ac:dyDescent="0.2">
      <c r="B87" s="6" t="s">
        <v>73</v>
      </c>
      <c r="C87" s="32">
        <v>15583</v>
      </c>
      <c r="D87" s="32">
        <v>4336</v>
      </c>
      <c r="E87" s="33">
        <v>27.825194121799395</v>
      </c>
    </row>
    <row r="88" spans="2:5" ht="12" customHeight="1" x14ac:dyDescent="0.2">
      <c r="B88" s="6" t="s">
        <v>74</v>
      </c>
      <c r="C88" s="36">
        <v>552</v>
      </c>
      <c r="D88" s="36">
        <v>403</v>
      </c>
      <c r="E88" s="37">
        <v>73.007246376811594</v>
      </c>
    </row>
    <row r="89" spans="2:5" ht="12" customHeight="1" x14ac:dyDescent="0.2">
      <c r="B89" s="6" t="s">
        <v>75</v>
      </c>
      <c r="C89" s="32">
        <v>5881</v>
      </c>
      <c r="D89" s="32">
        <v>1810</v>
      </c>
      <c r="E89" s="33">
        <v>30.777078728107465</v>
      </c>
    </row>
    <row r="90" spans="2:5" ht="12" customHeight="1" x14ac:dyDescent="0.2">
      <c r="B90" s="6" t="s">
        <v>76</v>
      </c>
      <c r="C90" s="32">
        <v>9150</v>
      </c>
      <c r="D90" s="32">
        <v>2123</v>
      </c>
      <c r="E90" s="33">
        <v>23.202185792349727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3405</v>
      </c>
      <c r="D92" s="32">
        <v>3360</v>
      </c>
      <c r="E92" s="33">
        <v>98.678414096916299</v>
      </c>
    </row>
    <row r="93" spans="2:5" ht="12" customHeight="1" x14ac:dyDescent="0.2">
      <c r="B93" s="6" t="s">
        <v>86</v>
      </c>
      <c r="C93" s="22">
        <v>3849</v>
      </c>
      <c r="D93" s="22">
        <v>3846</v>
      </c>
      <c r="E93" s="23">
        <v>99.92205767731879</v>
      </c>
    </row>
    <row r="94" spans="2:5" ht="12" customHeight="1" x14ac:dyDescent="0.2">
      <c r="B94" s="6" t="s">
        <v>79</v>
      </c>
      <c r="C94" s="32">
        <v>3847</v>
      </c>
      <c r="D94" s="32">
        <v>3844</v>
      </c>
      <c r="E94" s="23">
        <v>99.922017156225635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1631B1FC-80B2-43BA-B1DD-CCB29081754F}"/>
    <hyperlink ref="D4" location="ŞUBAT!A1" display="Şubat" xr:uid="{462AA129-C522-4B06-AEA8-DE8848F91FB9}"/>
    <hyperlink ref="E4" location="MART!A1" display="Mart" xr:uid="{88AAA898-476E-4737-97F6-0305B71CA189}"/>
    <hyperlink ref="C5" location="NİSAN!A1" display="Nisan" xr:uid="{CD668ADA-7A16-4318-A389-191BDC14E8D3}"/>
    <hyperlink ref="D5" location="MAYIS!A1" display="Mayıs" xr:uid="{97C5F62F-AB48-45AB-9D88-FD44B38D7C9B}"/>
    <hyperlink ref="E5" location="HAZİRAN!A1" display="Haziran" xr:uid="{B7F75212-0294-4BE1-B1AC-127E159D7F96}"/>
    <hyperlink ref="C6" location="TEMMUZ!A1" display="Temmuz" xr:uid="{9391DC30-AA49-4C27-87C3-A48A8F097423}"/>
    <hyperlink ref="D6" location="AĞUSTOS!A1" display="Ağustos" xr:uid="{1C3326E6-5587-43F5-BF48-45B52173CE25}"/>
    <hyperlink ref="E6" location="EYLÜL!A1" display="Eylül" xr:uid="{8FDCE436-C4D2-4851-A8D7-68CD903AC916}"/>
    <hyperlink ref="C7" location="EKİM!A1" display="Ekim" xr:uid="{E128CD61-0B9F-4835-AE6B-CE27BB29AAD5}"/>
    <hyperlink ref="D7" location="KASIM!A1" display="Kasım" xr:uid="{22C80A11-375A-4BC9-BA5C-7CE1B4839822}"/>
    <hyperlink ref="E7" location="ARALIK!A1" display="Aralık" xr:uid="{FD9E9E81-950B-41BB-8DDD-4576C49D38E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C250F-BFFA-495C-9D73-54792D59821B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110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129765</v>
      </c>
      <c r="D10" s="22">
        <v>89231</v>
      </c>
      <c r="E10" s="23">
        <v>68.76353408083844</v>
      </c>
    </row>
    <row r="11" spans="2:5" ht="12" customHeight="1" x14ac:dyDescent="0.2">
      <c r="B11" s="7" t="s">
        <v>4</v>
      </c>
      <c r="C11" s="24">
        <v>98402</v>
      </c>
      <c r="D11" s="24">
        <v>73164</v>
      </c>
      <c r="E11" s="25">
        <v>74.352147314078991</v>
      </c>
    </row>
    <row r="12" spans="2:5" ht="12" customHeight="1" x14ac:dyDescent="0.2">
      <c r="B12" s="7" t="s">
        <v>5</v>
      </c>
      <c r="C12" s="24">
        <v>46976</v>
      </c>
      <c r="D12" s="24">
        <v>34762</v>
      </c>
      <c r="E12" s="25">
        <v>73.999489100817442</v>
      </c>
    </row>
    <row r="13" spans="2:5" ht="12" customHeight="1" x14ac:dyDescent="0.2">
      <c r="B13" s="7" t="s">
        <v>6</v>
      </c>
      <c r="C13" s="26">
        <v>41504</v>
      </c>
      <c r="D13" s="26">
        <v>31136</v>
      </c>
      <c r="E13" s="27">
        <v>75.019275250578261</v>
      </c>
    </row>
    <row r="14" spans="2:5" ht="12" customHeight="1" x14ac:dyDescent="0.2">
      <c r="B14" s="8" t="s">
        <v>7</v>
      </c>
      <c r="C14" s="28">
        <v>4598</v>
      </c>
      <c r="D14" s="28">
        <v>2023</v>
      </c>
      <c r="E14" s="29">
        <v>43.997390169638976</v>
      </c>
    </row>
    <row r="15" spans="2:5" ht="12" customHeight="1" x14ac:dyDescent="0.2">
      <c r="B15" s="8" t="s">
        <v>8</v>
      </c>
      <c r="C15" s="28">
        <v>402</v>
      </c>
      <c r="D15" s="28">
        <v>220</v>
      </c>
      <c r="E15" s="29">
        <v>54.726368159203972</v>
      </c>
    </row>
    <row r="16" spans="2:5" ht="12" customHeight="1" x14ac:dyDescent="0.2">
      <c r="B16" s="8" t="s">
        <v>9</v>
      </c>
      <c r="C16" s="28">
        <v>34592</v>
      </c>
      <c r="D16" s="28">
        <v>27605</v>
      </c>
      <c r="E16" s="29">
        <v>79.80168825161887</v>
      </c>
    </row>
    <row r="17" spans="2:5" ht="12" customHeight="1" x14ac:dyDescent="0.2">
      <c r="B17" s="8" t="s">
        <v>10</v>
      </c>
      <c r="C17" s="28">
        <v>1912</v>
      </c>
      <c r="D17" s="28">
        <v>1288</v>
      </c>
      <c r="E17" s="29">
        <v>67.36401673640168</v>
      </c>
    </row>
    <row r="18" spans="2:5" ht="12" customHeight="1" x14ac:dyDescent="0.2">
      <c r="B18" s="7" t="s">
        <v>11</v>
      </c>
      <c r="C18" s="24">
        <v>5472</v>
      </c>
      <c r="D18" s="24">
        <v>3626</v>
      </c>
      <c r="E18" s="25">
        <v>66.264619883040936</v>
      </c>
    </row>
    <row r="19" spans="2:5" ht="12" customHeight="1" x14ac:dyDescent="0.2">
      <c r="B19" s="8" t="s">
        <v>12</v>
      </c>
      <c r="C19" s="28">
        <v>2310</v>
      </c>
      <c r="D19" s="28">
        <v>802</v>
      </c>
      <c r="E19" s="29">
        <v>34.718614718614724</v>
      </c>
    </row>
    <row r="20" spans="2:5" ht="12" customHeight="1" x14ac:dyDescent="0.2">
      <c r="B20" s="8" t="s">
        <v>13</v>
      </c>
      <c r="C20" s="28">
        <v>34</v>
      </c>
      <c r="D20" s="28">
        <v>-4</v>
      </c>
      <c r="E20" s="29">
        <v>-11.76470588235294</v>
      </c>
    </row>
    <row r="21" spans="2:5" ht="12" customHeight="1" x14ac:dyDescent="0.2">
      <c r="B21" s="8" t="s">
        <v>14</v>
      </c>
      <c r="C21" s="28">
        <v>3128</v>
      </c>
      <c r="D21" s="28">
        <v>2828</v>
      </c>
      <c r="E21" s="29">
        <v>90.409207161125309</v>
      </c>
    </row>
    <row r="22" spans="2:5" s="4" customFormat="1" ht="12" customHeight="1" x14ac:dyDescent="0.2">
      <c r="B22" s="7" t="s">
        <v>15</v>
      </c>
      <c r="C22" s="24">
        <v>9158</v>
      </c>
      <c r="D22" s="24">
        <v>6696</v>
      </c>
      <c r="E22" s="25">
        <v>73.116400960908507</v>
      </c>
    </row>
    <row r="23" spans="2:5" s="4" customFormat="1" ht="12" customHeight="1" x14ac:dyDescent="0.2">
      <c r="B23" s="8" t="s">
        <v>16</v>
      </c>
      <c r="C23" s="30">
        <v>50</v>
      </c>
      <c r="D23" s="30">
        <v>49</v>
      </c>
      <c r="E23" s="31">
        <v>98</v>
      </c>
    </row>
    <row r="24" spans="2:5" ht="12" customHeight="1" x14ac:dyDescent="0.2">
      <c r="B24" s="8" t="s">
        <v>17</v>
      </c>
      <c r="C24" s="30">
        <v>9108</v>
      </c>
      <c r="D24" s="30">
        <v>6647</v>
      </c>
      <c r="E24" s="31">
        <v>72.979797979797979</v>
      </c>
    </row>
    <row r="25" spans="2:5" s="4" customFormat="1" ht="12" customHeight="1" x14ac:dyDescent="0.2">
      <c r="B25" s="7" t="s">
        <v>18</v>
      </c>
      <c r="C25" s="24">
        <v>26526</v>
      </c>
      <c r="D25" s="24">
        <v>18923</v>
      </c>
      <c r="E25" s="25">
        <v>71.337555605820697</v>
      </c>
    </row>
    <row r="26" spans="2:5" ht="12" customHeight="1" x14ac:dyDescent="0.2">
      <c r="B26" s="7" t="s">
        <v>19</v>
      </c>
      <c r="C26" s="24">
        <v>20090</v>
      </c>
      <c r="D26" s="24">
        <v>12569</v>
      </c>
      <c r="E26" s="25">
        <v>62.563464410154303</v>
      </c>
    </row>
    <row r="27" spans="2:5" ht="12" customHeight="1" x14ac:dyDescent="0.2">
      <c r="B27" s="8" t="s">
        <v>20</v>
      </c>
      <c r="C27" s="28">
        <v>15820</v>
      </c>
      <c r="D27" s="28">
        <v>9260</v>
      </c>
      <c r="E27" s="29">
        <v>58.533501896333753</v>
      </c>
    </row>
    <row r="28" spans="2:5" ht="12" customHeight="1" x14ac:dyDescent="0.2">
      <c r="B28" s="8" t="s">
        <v>21</v>
      </c>
      <c r="C28" s="28">
        <v>4270</v>
      </c>
      <c r="D28" s="28">
        <v>3309</v>
      </c>
      <c r="E28" s="29">
        <v>77.49414519906324</v>
      </c>
    </row>
    <row r="29" spans="2:5" ht="12" customHeight="1" x14ac:dyDescent="0.2">
      <c r="B29" s="7" t="s">
        <v>22</v>
      </c>
      <c r="C29" s="26">
        <v>4303</v>
      </c>
      <c r="D29" s="26">
        <v>4258</v>
      </c>
      <c r="E29" s="27">
        <v>98.954217987450619</v>
      </c>
    </row>
    <row r="30" spans="2:5" ht="12" customHeight="1" x14ac:dyDescent="0.2">
      <c r="B30" s="8" t="s">
        <v>23</v>
      </c>
      <c r="C30" s="28">
        <v>94</v>
      </c>
      <c r="D30" s="28">
        <v>49</v>
      </c>
      <c r="E30" s="29">
        <v>52.12765957446809</v>
      </c>
    </row>
    <row r="31" spans="2:5" s="4" customFormat="1" ht="12" customHeight="1" x14ac:dyDescent="0.2">
      <c r="B31" s="8" t="s">
        <v>24</v>
      </c>
      <c r="C31" s="28">
        <v>4209</v>
      </c>
      <c r="D31" s="28">
        <v>4209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2133</v>
      </c>
      <c r="D37" s="26">
        <v>2096</v>
      </c>
      <c r="E37" s="27">
        <v>98.265353961556485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8374</v>
      </c>
      <c r="D44" s="24">
        <v>6427</v>
      </c>
      <c r="E44" s="25">
        <v>76.749462622402675</v>
      </c>
    </row>
    <row r="45" spans="2:6" ht="12" customHeight="1" x14ac:dyDescent="0.2">
      <c r="B45" s="7" t="s">
        <v>37</v>
      </c>
      <c r="C45" s="26">
        <v>7359</v>
      </c>
      <c r="D45" s="26">
        <v>6353</v>
      </c>
      <c r="E45" s="27">
        <v>86.329664356570191</v>
      </c>
      <c r="F45" s="5"/>
    </row>
    <row r="46" spans="2:6" ht="12" customHeight="1" x14ac:dyDescent="0.2">
      <c r="B46" s="7" t="s">
        <v>38</v>
      </c>
      <c r="C46" s="26">
        <v>9</v>
      </c>
      <c r="D46" s="26">
        <v>3</v>
      </c>
      <c r="E46" s="27">
        <v>33.333333333333329</v>
      </c>
    </row>
    <row r="47" spans="2:6" ht="12" customHeight="1" x14ac:dyDescent="0.2">
      <c r="B47" s="6" t="s">
        <v>84</v>
      </c>
      <c r="C47" s="22">
        <v>6966</v>
      </c>
      <c r="D47" s="22">
        <v>5036</v>
      </c>
      <c r="E47" s="27">
        <v>72.293999425782374</v>
      </c>
    </row>
    <row r="48" spans="2:6" ht="12" customHeight="1" x14ac:dyDescent="0.2">
      <c r="B48" s="6" t="s">
        <v>39</v>
      </c>
      <c r="C48" s="32">
        <v>1728</v>
      </c>
      <c r="D48" s="32">
        <v>1678</v>
      </c>
      <c r="E48" s="33">
        <v>97.106481481481481</v>
      </c>
    </row>
    <row r="49" spans="2:5" ht="12" customHeight="1" x14ac:dyDescent="0.2">
      <c r="B49" s="6" t="s">
        <v>40</v>
      </c>
      <c r="C49" s="32">
        <v>1601</v>
      </c>
      <c r="D49" s="32">
        <v>1601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1601</v>
      </c>
      <c r="D51" s="34">
        <v>1601</v>
      </c>
      <c r="E51" s="35">
        <v>100</v>
      </c>
    </row>
    <row r="52" spans="2:5" ht="12" customHeight="1" x14ac:dyDescent="0.2">
      <c r="B52" s="6" t="s">
        <v>43</v>
      </c>
      <c r="C52" s="32">
        <v>127</v>
      </c>
      <c r="D52" s="32">
        <v>77</v>
      </c>
      <c r="E52" s="33">
        <v>60.629921259842526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127</v>
      </c>
      <c r="D54" s="34">
        <v>77</v>
      </c>
      <c r="E54" s="35">
        <v>60.629921259842526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905</v>
      </c>
      <c r="D58" s="32">
        <v>905</v>
      </c>
      <c r="E58" s="33">
        <v>100</v>
      </c>
    </row>
    <row r="59" spans="2:5" ht="12" customHeight="1" x14ac:dyDescent="0.2">
      <c r="B59" s="6" t="s">
        <v>48</v>
      </c>
      <c r="C59" s="32">
        <v>905</v>
      </c>
      <c r="D59" s="32">
        <v>905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4350</v>
      </c>
      <c r="D61" s="32">
        <v>2470</v>
      </c>
      <c r="E61" s="33">
        <v>56.781609195402297</v>
      </c>
    </row>
    <row r="62" spans="2:5" s="4" customFormat="1" ht="12" customHeight="1" x14ac:dyDescent="0.2">
      <c r="B62" s="6" t="s">
        <v>51</v>
      </c>
      <c r="C62" s="32">
        <v>4319</v>
      </c>
      <c r="D62" s="32">
        <v>2439</v>
      </c>
      <c r="E62" s="33">
        <v>56.47140541792082</v>
      </c>
    </row>
    <row r="63" spans="2:5" ht="12" customHeight="1" x14ac:dyDescent="0.2">
      <c r="B63" s="6" t="s">
        <v>90</v>
      </c>
      <c r="C63" s="32">
        <v>31</v>
      </c>
      <c r="D63" s="32">
        <v>31</v>
      </c>
      <c r="E63" s="33">
        <v>100</v>
      </c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14</v>
      </c>
      <c r="D65" s="22">
        <v>14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14</v>
      </c>
      <c r="D67" s="22">
        <v>14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14</v>
      </c>
      <c r="D69" s="34">
        <v>14</v>
      </c>
      <c r="E69" s="35">
        <v>100</v>
      </c>
    </row>
    <row r="70" spans="2:5" ht="12" customHeight="1" x14ac:dyDescent="0.2">
      <c r="B70" s="6" t="s">
        <v>89</v>
      </c>
      <c r="C70" s="22">
        <v>20809</v>
      </c>
      <c r="D70" s="22">
        <v>7446</v>
      </c>
      <c r="E70" s="23">
        <v>35.78259406987361</v>
      </c>
    </row>
    <row r="71" spans="2:5" ht="12" customHeight="1" x14ac:dyDescent="0.2">
      <c r="B71" s="6" t="s">
        <v>57</v>
      </c>
      <c r="C71" s="32">
        <v>2514</v>
      </c>
      <c r="D71" s="32">
        <v>211</v>
      </c>
      <c r="E71" s="33">
        <v>8.3929992044550517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2341</v>
      </c>
      <c r="D74" s="36">
        <v>40</v>
      </c>
      <c r="E74" s="37">
        <v>1.7086715079026058</v>
      </c>
    </row>
    <row r="75" spans="2:5" ht="12" customHeight="1" x14ac:dyDescent="0.2">
      <c r="B75" s="6" t="s">
        <v>61</v>
      </c>
      <c r="C75" s="32">
        <v>173</v>
      </c>
      <c r="D75" s="32">
        <v>171</v>
      </c>
      <c r="E75" s="33">
        <v>98.843930635838149</v>
      </c>
    </row>
    <row r="76" spans="2:5" ht="12" customHeight="1" x14ac:dyDescent="0.2">
      <c r="B76" s="6" t="s">
        <v>62</v>
      </c>
      <c r="C76" s="32">
        <v>249</v>
      </c>
      <c r="D76" s="32">
        <v>199</v>
      </c>
      <c r="E76" s="33">
        <v>79.91967871485943</v>
      </c>
    </row>
    <row r="77" spans="2:5" ht="12" customHeight="1" x14ac:dyDescent="0.2">
      <c r="B77" s="6" t="s">
        <v>63</v>
      </c>
      <c r="C77" s="32">
        <v>135</v>
      </c>
      <c r="D77" s="32">
        <v>87</v>
      </c>
      <c r="E77" s="33">
        <v>64.444444444444443</v>
      </c>
    </row>
    <row r="78" spans="2:5" ht="12" customHeight="1" x14ac:dyDescent="0.2">
      <c r="B78" s="6" t="s">
        <v>64</v>
      </c>
      <c r="C78" s="32">
        <v>114</v>
      </c>
      <c r="D78" s="32">
        <v>112</v>
      </c>
      <c r="E78" s="33">
        <v>98.245614035087712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112</v>
      </c>
      <c r="D86" s="34">
        <v>110</v>
      </c>
      <c r="E86" s="35">
        <v>98.214285714285708</v>
      </c>
    </row>
    <row r="87" spans="2:5" ht="12" customHeight="1" x14ac:dyDescent="0.2">
      <c r="B87" s="6" t="s">
        <v>73</v>
      </c>
      <c r="C87" s="32">
        <v>15016</v>
      </c>
      <c r="D87" s="32">
        <v>4048</v>
      </c>
      <c r="E87" s="33">
        <v>26.957911561001595</v>
      </c>
    </row>
    <row r="88" spans="2:5" ht="12" customHeight="1" x14ac:dyDescent="0.2">
      <c r="B88" s="6" t="s">
        <v>74</v>
      </c>
      <c r="C88" s="36">
        <v>528</v>
      </c>
      <c r="D88" s="36">
        <v>380</v>
      </c>
      <c r="E88" s="37">
        <v>71.969696969696969</v>
      </c>
    </row>
    <row r="89" spans="2:5" ht="12" customHeight="1" x14ac:dyDescent="0.2">
      <c r="B89" s="6" t="s">
        <v>75</v>
      </c>
      <c r="C89" s="32">
        <v>5528</v>
      </c>
      <c r="D89" s="32">
        <v>1634</v>
      </c>
      <c r="E89" s="33">
        <v>29.558610709117222</v>
      </c>
    </row>
    <row r="90" spans="2:5" ht="12" customHeight="1" x14ac:dyDescent="0.2">
      <c r="B90" s="6" t="s">
        <v>76</v>
      </c>
      <c r="C90" s="32">
        <v>8960</v>
      </c>
      <c r="D90" s="32">
        <v>2034</v>
      </c>
      <c r="E90" s="33">
        <v>22.700892857142858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3030</v>
      </c>
      <c r="D92" s="32">
        <v>2988</v>
      </c>
      <c r="E92" s="33">
        <v>98.613861386138609</v>
      </c>
    </row>
    <row r="93" spans="2:5" ht="12" customHeight="1" x14ac:dyDescent="0.2">
      <c r="B93" s="6" t="s">
        <v>86</v>
      </c>
      <c r="C93" s="22">
        <v>3574</v>
      </c>
      <c r="D93" s="22">
        <v>3571</v>
      </c>
      <c r="E93" s="23">
        <v>99.916060436485736</v>
      </c>
    </row>
    <row r="94" spans="2:5" ht="12" customHeight="1" x14ac:dyDescent="0.2">
      <c r="B94" s="6" t="s">
        <v>79</v>
      </c>
      <c r="C94" s="32">
        <v>3572</v>
      </c>
      <c r="D94" s="32">
        <v>3569</v>
      </c>
      <c r="E94" s="23">
        <v>99.916013437849955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9C1F92C9-C598-4392-9B42-CC82DFAA2450}"/>
    <hyperlink ref="D4" location="ŞUBAT!A1" display="Şubat" xr:uid="{12BD6893-CDF9-4D60-86E4-614B6F8F2717}"/>
    <hyperlink ref="E4" location="MART!A1" display="Mart" xr:uid="{D11E6437-4964-454E-A50D-062DF055E447}"/>
    <hyperlink ref="C5" location="NİSAN!A1" display="Nisan" xr:uid="{528213D8-5E5C-43AE-817A-E074B1DB2730}"/>
    <hyperlink ref="D5" location="MAYIS!A1" display="Mayıs" xr:uid="{E41A2E72-7379-4B6B-8CC7-22967F251CD6}"/>
    <hyperlink ref="E5" location="HAZİRAN!A1" display="Haziran" xr:uid="{4E469BE9-0C59-4D3A-BF8F-03CF653E9290}"/>
    <hyperlink ref="C6" location="TEMMUZ!A1" display="Temmuz" xr:uid="{2DA392D8-0212-4B1E-A2B4-0DB225468B4E}"/>
    <hyperlink ref="D6" location="AĞUSTOS!A1" display="Ağustos" xr:uid="{498EED2F-67E5-4077-9075-66BB2E23D10C}"/>
    <hyperlink ref="E6" location="EYLÜL!A1" display="Eylül" xr:uid="{9CA18140-11F5-4E37-976C-72DCDB226C2E}"/>
    <hyperlink ref="C7" location="EKİM!A1" display="Ekim" xr:uid="{6371D92B-B83C-4403-AC09-274351964349}"/>
    <hyperlink ref="D7" location="KASIM!A1" display="Kasım" xr:uid="{02153E91-3D25-48E9-86EF-ABBAD651E94E}"/>
    <hyperlink ref="E7" location="ARALIK!A1" display="Aralık" xr:uid="{CC1E31E7-5A14-4A9C-83AA-392F909C6A67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68EDD-CBBE-4FD2-A691-625CD4A6A20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108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121220</v>
      </c>
      <c r="D10" s="22">
        <v>79902</v>
      </c>
      <c r="E10" s="23">
        <v>65.914865533740311</v>
      </c>
    </row>
    <row r="11" spans="2:5" ht="12" customHeight="1" x14ac:dyDescent="0.2">
      <c r="B11" s="7" t="s">
        <v>4</v>
      </c>
      <c r="C11" s="24">
        <v>91437</v>
      </c>
      <c r="D11" s="24">
        <v>65432</v>
      </c>
      <c r="E11" s="25">
        <v>71.559653094480353</v>
      </c>
    </row>
    <row r="12" spans="2:5" ht="12" customHeight="1" x14ac:dyDescent="0.2">
      <c r="B12" s="7" t="s">
        <v>5</v>
      </c>
      <c r="C12" s="24">
        <v>43675</v>
      </c>
      <c r="D12" s="24">
        <v>31193</v>
      </c>
      <c r="E12" s="25">
        <v>71.420721236405271</v>
      </c>
    </row>
    <row r="13" spans="2:5" ht="12" customHeight="1" x14ac:dyDescent="0.2">
      <c r="B13" s="7" t="s">
        <v>6</v>
      </c>
      <c r="C13" s="26">
        <v>38209</v>
      </c>
      <c r="D13" s="26">
        <v>27691</v>
      </c>
      <c r="E13" s="27">
        <v>72.472454133842817</v>
      </c>
    </row>
    <row r="14" spans="2:5" ht="12" customHeight="1" x14ac:dyDescent="0.2">
      <c r="B14" s="8" t="s">
        <v>7</v>
      </c>
      <c r="C14" s="28">
        <v>4659</v>
      </c>
      <c r="D14" s="28">
        <v>1949</v>
      </c>
      <c r="E14" s="29">
        <v>41.833011375831724</v>
      </c>
    </row>
    <row r="15" spans="2:5" ht="12" customHeight="1" x14ac:dyDescent="0.2">
      <c r="B15" s="8" t="s">
        <v>8</v>
      </c>
      <c r="C15" s="28">
        <v>400</v>
      </c>
      <c r="D15" s="28">
        <v>210</v>
      </c>
      <c r="E15" s="29">
        <v>52.5</v>
      </c>
    </row>
    <row r="16" spans="2:5" ht="12" customHeight="1" x14ac:dyDescent="0.2">
      <c r="B16" s="8" t="s">
        <v>9</v>
      </c>
      <c r="C16" s="28">
        <v>31242</v>
      </c>
      <c r="D16" s="28">
        <v>24263</v>
      </c>
      <c r="E16" s="29">
        <v>77.661481339222831</v>
      </c>
    </row>
    <row r="17" spans="2:5" ht="12" customHeight="1" x14ac:dyDescent="0.2">
      <c r="B17" s="8" t="s">
        <v>10</v>
      </c>
      <c r="C17" s="28">
        <v>1908</v>
      </c>
      <c r="D17" s="28">
        <v>1269</v>
      </c>
      <c r="E17" s="29">
        <v>66.509433962264154</v>
      </c>
    </row>
    <row r="18" spans="2:5" ht="12" customHeight="1" x14ac:dyDescent="0.2">
      <c r="B18" s="7" t="s">
        <v>11</v>
      </c>
      <c r="C18" s="24">
        <v>5466</v>
      </c>
      <c r="D18" s="24">
        <v>3502</v>
      </c>
      <c r="E18" s="25">
        <v>64.068788876692281</v>
      </c>
    </row>
    <row r="19" spans="2:5" ht="12" customHeight="1" x14ac:dyDescent="0.2">
      <c r="B19" s="8" t="s">
        <v>12</v>
      </c>
      <c r="C19" s="28">
        <v>2302</v>
      </c>
      <c r="D19" s="28">
        <v>705</v>
      </c>
      <c r="E19" s="29">
        <v>30.625543006081667</v>
      </c>
    </row>
    <row r="20" spans="2:5" ht="12" customHeight="1" x14ac:dyDescent="0.2">
      <c r="B20" s="8" t="s">
        <v>13</v>
      </c>
      <c r="C20" s="28">
        <v>34</v>
      </c>
      <c r="D20" s="28">
        <v>-4</v>
      </c>
      <c r="E20" s="29">
        <v>-11.76470588235294</v>
      </c>
    </row>
    <row r="21" spans="2:5" ht="12" customHeight="1" x14ac:dyDescent="0.2">
      <c r="B21" s="8" t="s">
        <v>14</v>
      </c>
      <c r="C21" s="28">
        <v>3130</v>
      </c>
      <c r="D21" s="28">
        <v>2801</v>
      </c>
      <c r="E21" s="29">
        <v>89.488817891373813</v>
      </c>
    </row>
    <row r="22" spans="2:5" s="4" customFormat="1" ht="12" customHeight="1" x14ac:dyDescent="0.2">
      <c r="B22" s="7" t="s">
        <v>15</v>
      </c>
      <c r="C22" s="24">
        <v>9134</v>
      </c>
      <c r="D22" s="24">
        <v>6434</v>
      </c>
      <c r="E22" s="25">
        <v>70.440113860302162</v>
      </c>
    </row>
    <row r="23" spans="2:5" s="4" customFormat="1" ht="12" customHeight="1" x14ac:dyDescent="0.2">
      <c r="B23" s="8" t="s">
        <v>16</v>
      </c>
      <c r="C23" s="30">
        <v>49</v>
      </c>
      <c r="D23" s="30">
        <v>48</v>
      </c>
      <c r="E23" s="31">
        <v>97.959183673469383</v>
      </c>
    </row>
    <row r="24" spans="2:5" ht="12" customHeight="1" x14ac:dyDescent="0.2">
      <c r="B24" s="8" t="s">
        <v>17</v>
      </c>
      <c r="C24" s="30">
        <v>9085</v>
      </c>
      <c r="D24" s="30">
        <v>6386</v>
      </c>
      <c r="E24" s="31">
        <v>70.291689598238861</v>
      </c>
    </row>
    <row r="25" spans="2:5" s="4" customFormat="1" ht="12" customHeight="1" x14ac:dyDescent="0.2">
      <c r="B25" s="7" t="s">
        <v>18</v>
      </c>
      <c r="C25" s="24">
        <v>24171</v>
      </c>
      <c r="D25" s="24">
        <v>16361</v>
      </c>
      <c r="E25" s="25">
        <v>67.688552397501127</v>
      </c>
    </row>
    <row r="26" spans="2:5" ht="12" customHeight="1" x14ac:dyDescent="0.2">
      <c r="B26" s="7" t="s">
        <v>19</v>
      </c>
      <c r="C26" s="24">
        <v>18405</v>
      </c>
      <c r="D26" s="24">
        <v>10726</v>
      </c>
      <c r="E26" s="25">
        <v>58.277641945123605</v>
      </c>
    </row>
    <row r="27" spans="2:5" ht="12" customHeight="1" x14ac:dyDescent="0.2">
      <c r="B27" s="8" t="s">
        <v>20</v>
      </c>
      <c r="C27" s="28">
        <v>14331</v>
      </c>
      <c r="D27" s="28">
        <v>7727</v>
      </c>
      <c r="E27" s="29">
        <v>53.918079687390971</v>
      </c>
    </row>
    <row r="28" spans="2:5" ht="12" customHeight="1" x14ac:dyDescent="0.2">
      <c r="B28" s="8" t="s">
        <v>21</v>
      </c>
      <c r="C28" s="28">
        <v>4074</v>
      </c>
      <c r="D28" s="28">
        <v>2999</v>
      </c>
      <c r="E28" s="29">
        <v>73.613156602847326</v>
      </c>
    </row>
    <row r="29" spans="2:5" ht="12" customHeight="1" x14ac:dyDescent="0.2">
      <c r="B29" s="7" t="s">
        <v>22</v>
      </c>
      <c r="C29" s="26">
        <v>3889</v>
      </c>
      <c r="D29" s="26">
        <v>3844</v>
      </c>
      <c r="E29" s="27">
        <v>98.84289020313706</v>
      </c>
    </row>
    <row r="30" spans="2:5" ht="12" customHeight="1" x14ac:dyDescent="0.2">
      <c r="B30" s="8" t="s">
        <v>23</v>
      </c>
      <c r="C30" s="28">
        <v>52</v>
      </c>
      <c r="D30" s="28">
        <v>7</v>
      </c>
      <c r="E30" s="29">
        <v>13.461538461538462</v>
      </c>
    </row>
    <row r="31" spans="2:5" s="4" customFormat="1" ht="12" customHeight="1" x14ac:dyDescent="0.2">
      <c r="B31" s="8" t="s">
        <v>24</v>
      </c>
      <c r="C31" s="28">
        <v>3837</v>
      </c>
      <c r="D31" s="28">
        <v>3837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1877</v>
      </c>
      <c r="D37" s="26">
        <v>1791</v>
      </c>
      <c r="E37" s="27">
        <v>95.418220564730944</v>
      </c>
    </row>
    <row r="38" spans="2:6" ht="12" customHeight="1" x14ac:dyDescent="0.2">
      <c r="B38" s="7" t="s">
        <v>30</v>
      </c>
      <c r="C38" s="26">
        <v>0</v>
      </c>
      <c r="D38" s="26">
        <v>0</v>
      </c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7751</v>
      </c>
      <c r="D44" s="24">
        <v>5781</v>
      </c>
      <c r="E44" s="25">
        <v>74.583924654883234</v>
      </c>
    </row>
    <row r="45" spans="2:6" ht="12" customHeight="1" x14ac:dyDescent="0.2">
      <c r="B45" s="7" t="s">
        <v>37</v>
      </c>
      <c r="C45" s="26">
        <v>6696</v>
      </c>
      <c r="D45" s="26">
        <v>5662</v>
      </c>
      <c r="E45" s="27">
        <v>84.557945041816012</v>
      </c>
      <c r="F45" s="5"/>
    </row>
    <row r="46" spans="2:6" ht="12" customHeight="1" x14ac:dyDescent="0.2">
      <c r="B46" s="7" t="s">
        <v>38</v>
      </c>
      <c r="C46" s="26">
        <v>10</v>
      </c>
      <c r="D46" s="26">
        <v>1</v>
      </c>
      <c r="E46" s="27">
        <v>10</v>
      </c>
    </row>
    <row r="47" spans="2:6" ht="12" customHeight="1" x14ac:dyDescent="0.2">
      <c r="B47" s="6" t="s">
        <v>84</v>
      </c>
      <c r="C47" s="22">
        <v>6590</v>
      </c>
      <c r="D47" s="22">
        <v>4589</v>
      </c>
      <c r="E47" s="27">
        <v>69.635811836115323</v>
      </c>
    </row>
    <row r="48" spans="2:6" ht="12" customHeight="1" x14ac:dyDescent="0.2">
      <c r="B48" s="6" t="s">
        <v>39</v>
      </c>
      <c r="C48" s="32">
        <v>1565</v>
      </c>
      <c r="D48" s="32">
        <v>1514</v>
      </c>
      <c r="E48" s="33">
        <v>96.741214057507989</v>
      </c>
    </row>
    <row r="49" spans="2:5" ht="12" customHeight="1" x14ac:dyDescent="0.2">
      <c r="B49" s="6" t="s">
        <v>40</v>
      </c>
      <c r="C49" s="32">
        <v>1441</v>
      </c>
      <c r="D49" s="32">
        <v>1440</v>
      </c>
      <c r="E49" s="33">
        <v>99.93060374739764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1441</v>
      </c>
      <c r="D51" s="34">
        <v>1440</v>
      </c>
      <c r="E51" s="35">
        <v>99.93060374739764</v>
      </c>
    </row>
    <row r="52" spans="2:5" ht="12" customHeight="1" x14ac:dyDescent="0.2">
      <c r="B52" s="6" t="s">
        <v>43</v>
      </c>
      <c r="C52" s="32">
        <v>124</v>
      </c>
      <c r="D52" s="32">
        <v>74</v>
      </c>
      <c r="E52" s="33">
        <v>59.677419354838712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124</v>
      </c>
      <c r="D54" s="34">
        <v>74</v>
      </c>
      <c r="E54" s="35">
        <v>59.677419354838712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873</v>
      </c>
      <c r="D58" s="32">
        <v>873</v>
      </c>
      <c r="E58" s="33">
        <v>100</v>
      </c>
    </row>
    <row r="59" spans="2:5" ht="12" customHeight="1" x14ac:dyDescent="0.2">
      <c r="B59" s="6" t="s">
        <v>48</v>
      </c>
      <c r="C59" s="32">
        <v>873</v>
      </c>
      <c r="D59" s="32">
        <v>873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4169</v>
      </c>
      <c r="D61" s="32">
        <v>2219</v>
      </c>
      <c r="E61" s="33">
        <v>53.22619333173423</v>
      </c>
    </row>
    <row r="62" spans="2:5" s="4" customFormat="1" ht="12" customHeight="1" x14ac:dyDescent="0.2">
      <c r="B62" s="6" t="s">
        <v>51</v>
      </c>
      <c r="C62" s="32">
        <v>4138</v>
      </c>
      <c r="D62" s="32">
        <v>2188</v>
      </c>
      <c r="E62" s="33">
        <v>52.8757854035766</v>
      </c>
    </row>
    <row r="63" spans="2:5" ht="12" customHeight="1" x14ac:dyDescent="0.2">
      <c r="B63" s="6" t="s">
        <v>90</v>
      </c>
      <c r="C63" s="32">
        <v>31</v>
      </c>
      <c r="D63" s="32">
        <v>31</v>
      </c>
      <c r="E63" s="33">
        <v>100</v>
      </c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13</v>
      </c>
      <c r="D65" s="22">
        <v>13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13</v>
      </c>
      <c r="D67" s="22">
        <v>13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13</v>
      </c>
      <c r="D69" s="34">
        <v>13</v>
      </c>
      <c r="E69" s="35">
        <v>100</v>
      </c>
    </row>
    <row r="70" spans="2:5" ht="12" customHeight="1" x14ac:dyDescent="0.2">
      <c r="B70" s="6" t="s">
        <v>89</v>
      </c>
      <c r="C70" s="22">
        <v>19672</v>
      </c>
      <c r="D70" s="22">
        <v>6363</v>
      </c>
      <c r="E70" s="23">
        <v>32.345465636437574</v>
      </c>
    </row>
    <row r="71" spans="2:5" ht="12" customHeight="1" x14ac:dyDescent="0.2">
      <c r="B71" s="6" t="s">
        <v>57</v>
      </c>
      <c r="C71" s="32">
        <v>2495</v>
      </c>
      <c r="D71" s="32">
        <v>193</v>
      </c>
      <c r="E71" s="33">
        <v>7.7354709418837677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2339</v>
      </c>
      <c r="D74" s="36">
        <v>38</v>
      </c>
      <c r="E74" s="37">
        <v>1.6246259085079091</v>
      </c>
    </row>
    <row r="75" spans="2:5" ht="12" customHeight="1" x14ac:dyDescent="0.2">
      <c r="B75" s="6" t="s">
        <v>61</v>
      </c>
      <c r="C75" s="32">
        <v>156</v>
      </c>
      <c r="D75" s="32">
        <v>155</v>
      </c>
      <c r="E75" s="33">
        <v>99.358974358974365</v>
      </c>
    </row>
    <row r="76" spans="2:5" ht="12" customHeight="1" x14ac:dyDescent="0.2">
      <c r="B76" s="6" t="s">
        <v>62</v>
      </c>
      <c r="C76" s="32">
        <v>234</v>
      </c>
      <c r="D76" s="32">
        <v>185</v>
      </c>
      <c r="E76" s="33">
        <v>79.059829059829056</v>
      </c>
    </row>
    <row r="77" spans="2:5" ht="12" customHeight="1" x14ac:dyDescent="0.2">
      <c r="B77" s="6" t="s">
        <v>63</v>
      </c>
      <c r="C77" s="32">
        <v>133</v>
      </c>
      <c r="D77" s="32">
        <v>86</v>
      </c>
      <c r="E77" s="33">
        <v>64.661654135338338</v>
      </c>
    </row>
    <row r="78" spans="2:5" ht="12" customHeight="1" x14ac:dyDescent="0.2">
      <c r="B78" s="6" t="s">
        <v>64</v>
      </c>
      <c r="C78" s="32">
        <v>101</v>
      </c>
      <c r="D78" s="32">
        <v>99</v>
      </c>
      <c r="E78" s="33">
        <v>98.019801980198025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99</v>
      </c>
      <c r="D86" s="34">
        <v>97</v>
      </c>
      <c r="E86" s="35">
        <v>97.979797979797979</v>
      </c>
    </row>
    <row r="87" spans="2:5" ht="12" customHeight="1" x14ac:dyDescent="0.2">
      <c r="B87" s="6" t="s">
        <v>73</v>
      </c>
      <c r="C87" s="32">
        <v>14431</v>
      </c>
      <c r="D87" s="32">
        <v>3519</v>
      </c>
      <c r="E87" s="33">
        <v>24.385004504192366</v>
      </c>
    </row>
    <row r="88" spans="2:5" ht="12" customHeight="1" x14ac:dyDescent="0.2">
      <c r="B88" s="6" t="s">
        <v>74</v>
      </c>
      <c r="C88" s="36">
        <v>490</v>
      </c>
      <c r="D88" s="36">
        <v>342</v>
      </c>
      <c r="E88" s="37">
        <v>69.795918367346943</v>
      </c>
    </row>
    <row r="89" spans="2:5" ht="12" customHeight="1" x14ac:dyDescent="0.2">
      <c r="B89" s="6" t="s">
        <v>75</v>
      </c>
      <c r="C89" s="32">
        <v>5297</v>
      </c>
      <c r="D89" s="32">
        <v>1440</v>
      </c>
      <c r="E89" s="33">
        <v>27.185199169341136</v>
      </c>
    </row>
    <row r="90" spans="2:5" ht="12" customHeight="1" x14ac:dyDescent="0.2">
      <c r="B90" s="6" t="s">
        <v>76</v>
      </c>
      <c r="C90" s="32">
        <v>8644</v>
      </c>
      <c r="D90" s="32">
        <v>1737</v>
      </c>
      <c r="E90" s="33">
        <v>20.094863489125405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2512</v>
      </c>
      <c r="D92" s="32">
        <v>2466</v>
      </c>
      <c r="E92" s="33">
        <v>98.168789808917197</v>
      </c>
    </row>
    <row r="93" spans="2:5" ht="12" customHeight="1" x14ac:dyDescent="0.2">
      <c r="B93" s="6" t="s">
        <v>86</v>
      </c>
      <c r="C93" s="22">
        <v>3508</v>
      </c>
      <c r="D93" s="22">
        <v>3505</v>
      </c>
      <c r="E93" s="23">
        <v>99.914481185860893</v>
      </c>
    </row>
    <row r="94" spans="2:5" ht="12" customHeight="1" x14ac:dyDescent="0.2">
      <c r="B94" s="6" t="s">
        <v>79</v>
      </c>
      <c r="C94" s="32">
        <v>3506</v>
      </c>
      <c r="D94" s="32">
        <v>3503</v>
      </c>
      <c r="E94" s="23">
        <v>99.914432401597267</v>
      </c>
    </row>
    <row r="95" spans="2:5" ht="12" customHeight="1" x14ac:dyDescent="0.2">
      <c r="B95" s="6" t="s">
        <v>80</v>
      </c>
      <c r="C95" s="32">
        <v>2</v>
      </c>
      <c r="D95" s="32">
        <v>2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385E79C-1B9B-4871-AC56-C9E4E0F34335}"/>
    <hyperlink ref="D4" location="ŞUBAT!A1" display="Şubat" xr:uid="{B2B89DD9-2581-4843-B0B7-F638ADAEFF01}"/>
    <hyperlink ref="E4" location="MART!A1" display="Mart" xr:uid="{CD70F2D0-D211-4AC4-9E13-6173E54D6492}"/>
    <hyperlink ref="C5" location="NİSAN!A1" display="Nisan" xr:uid="{6788107F-C5A1-4C1F-969D-71B31E85A995}"/>
    <hyperlink ref="D5" location="MAYIS!A1" display="Mayıs" xr:uid="{AD2DDE8C-492A-4ABB-BD27-427A59D990AC}"/>
    <hyperlink ref="E5" location="HAZİRAN!A1" display="Haziran" xr:uid="{760B015A-5A5A-4DED-BBA7-710E3C64595D}"/>
    <hyperlink ref="C6" location="TEMMUZ!A1" display="Temmuz" xr:uid="{77D9AD69-7767-4A78-9F7F-3FA197796816}"/>
    <hyperlink ref="D6" location="AĞUSTOS!A1" display="Ağustos" xr:uid="{F1A36CE5-D9BC-4107-8AC0-8A77E5805FD7}"/>
    <hyperlink ref="E6" location="EYLÜL!A1" display="Eylül" xr:uid="{74F91B25-B9F2-4695-BAE4-3861946CD5C3}"/>
    <hyperlink ref="C7" location="EKİM!A1" display="Ekim" xr:uid="{4A73950F-A5C0-493D-B876-1BF1CAFC7772}"/>
    <hyperlink ref="D7" location="KASIM!A1" display="Kasım" xr:uid="{0569E370-1DAC-416A-9A05-49631C37EC1D}"/>
    <hyperlink ref="E7" location="ARALIK!A1" display="Aralık" xr:uid="{DE86B2C6-EF82-4618-97C3-2468BBCB07A1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140E-EC95-4B5D-BF63-0DF902B5E956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106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111212</v>
      </c>
      <c r="D10" s="22">
        <v>68007</v>
      </c>
      <c r="E10" s="23">
        <v>61.150775096212641</v>
      </c>
    </row>
    <row r="11" spans="2:5" ht="12" customHeight="1" x14ac:dyDescent="0.2">
      <c r="B11" s="7" t="s">
        <v>4</v>
      </c>
      <c r="C11" s="24">
        <v>82989</v>
      </c>
      <c r="D11" s="24">
        <v>54961</v>
      </c>
      <c r="E11" s="25">
        <v>66.226849341478982</v>
      </c>
    </row>
    <row r="12" spans="2:5" ht="12" customHeight="1" x14ac:dyDescent="0.2">
      <c r="B12" s="7" t="s">
        <v>5</v>
      </c>
      <c r="C12" s="24">
        <v>38956</v>
      </c>
      <c r="D12" s="24">
        <v>25878</v>
      </c>
      <c r="E12" s="25">
        <v>66.428791457028453</v>
      </c>
    </row>
    <row r="13" spans="2:5" ht="12" customHeight="1" x14ac:dyDescent="0.2">
      <c r="B13" s="7" t="s">
        <v>6</v>
      </c>
      <c r="C13" s="26">
        <v>34302</v>
      </c>
      <c r="D13" s="26">
        <v>23271</v>
      </c>
      <c r="E13" s="27">
        <v>67.841525275494135</v>
      </c>
    </row>
    <row r="14" spans="2:5" ht="12" customHeight="1" x14ac:dyDescent="0.2">
      <c r="B14" s="8" t="s">
        <v>7</v>
      </c>
      <c r="C14" s="28">
        <v>4696</v>
      </c>
      <c r="D14" s="28">
        <v>1728</v>
      </c>
      <c r="E14" s="29">
        <v>36.797274275979561</v>
      </c>
    </row>
    <row r="15" spans="2:5" ht="12" customHeight="1" x14ac:dyDescent="0.2">
      <c r="B15" s="8" t="s">
        <v>8</v>
      </c>
      <c r="C15" s="28">
        <v>399</v>
      </c>
      <c r="D15" s="28">
        <v>202</v>
      </c>
      <c r="E15" s="29">
        <v>50.626566416040099</v>
      </c>
    </row>
    <row r="16" spans="2:5" ht="12" customHeight="1" x14ac:dyDescent="0.2">
      <c r="B16" s="8" t="s">
        <v>9</v>
      </c>
      <c r="C16" s="28">
        <v>27826</v>
      </c>
      <c r="D16" s="28">
        <v>20440</v>
      </c>
      <c r="E16" s="29">
        <v>73.456479551498603</v>
      </c>
    </row>
    <row r="17" spans="2:5" ht="12" customHeight="1" x14ac:dyDescent="0.2">
      <c r="B17" s="8" t="s">
        <v>10</v>
      </c>
      <c r="C17" s="28">
        <v>1381</v>
      </c>
      <c r="D17" s="28">
        <v>901</v>
      </c>
      <c r="E17" s="29">
        <v>65.242577842143376</v>
      </c>
    </row>
    <row r="18" spans="2:5" ht="12" customHeight="1" x14ac:dyDescent="0.2">
      <c r="B18" s="7" t="s">
        <v>11</v>
      </c>
      <c r="C18" s="24">
        <v>4654</v>
      </c>
      <c r="D18" s="24">
        <v>2607</v>
      </c>
      <c r="E18" s="25">
        <v>56.016330038676408</v>
      </c>
    </row>
    <row r="19" spans="2:5" ht="12" customHeight="1" x14ac:dyDescent="0.2">
      <c r="B19" s="8" t="s">
        <v>12</v>
      </c>
      <c r="C19" s="28">
        <v>2306</v>
      </c>
      <c r="D19" s="28">
        <v>506</v>
      </c>
      <c r="E19" s="29">
        <v>21.942758022549867</v>
      </c>
    </row>
    <row r="20" spans="2:5" ht="12" customHeight="1" x14ac:dyDescent="0.2">
      <c r="B20" s="8" t="s">
        <v>13</v>
      </c>
      <c r="C20" s="28">
        <v>36</v>
      </c>
      <c r="D20" s="28">
        <v>-2</v>
      </c>
      <c r="E20" s="29">
        <v>-5.5555555555555554</v>
      </c>
    </row>
    <row r="21" spans="2:5" ht="12" customHeight="1" x14ac:dyDescent="0.2">
      <c r="B21" s="8" t="s">
        <v>14</v>
      </c>
      <c r="C21" s="28">
        <v>2312</v>
      </c>
      <c r="D21" s="28">
        <v>2103</v>
      </c>
      <c r="E21" s="29">
        <v>90.960207612456742</v>
      </c>
    </row>
    <row r="22" spans="2:5" s="4" customFormat="1" ht="12" customHeight="1" x14ac:dyDescent="0.2">
      <c r="B22" s="7" t="s">
        <v>15</v>
      </c>
      <c r="C22" s="24">
        <v>9114</v>
      </c>
      <c r="D22" s="24">
        <v>5603</v>
      </c>
      <c r="E22" s="25">
        <v>61.476848804037743</v>
      </c>
    </row>
    <row r="23" spans="2:5" s="4" customFormat="1" ht="12" customHeight="1" x14ac:dyDescent="0.2">
      <c r="B23" s="8" t="s">
        <v>16</v>
      </c>
      <c r="C23" s="30">
        <v>45</v>
      </c>
      <c r="D23" s="30">
        <v>44</v>
      </c>
      <c r="E23" s="31">
        <v>97.777777777777771</v>
      </c>
    </row>
    <row r="24" spans="2:5" ht="12" customHeight="1" x14ac:dyDescent="0.2">
      <c r="B24" s="8" t="s">
        <v>17</v>
      </c>
      <c r="C24" s="30">
        <v>9069</v>
      </c>
      <c r="D24" s="30">
        <v>5559</v>
      </c>
      <c r="E24" s="31">
        <v>61.296725107509097</v>
      </c>
    </row>
    <row r="25" spans="2:5" s="4" customFormat="1" ht="12" customHeight="1" x14ac:dyDescent="0.2">
      <c r="B25" s="7" t="s">
        <v>18</v>
      </c>
      <c r="C25" s="24">
        <v>21816</v>
      </c>
      <c r="D25" s="24">
        <v>13396</v>
      </c>
      <c r="E25" s="25">
        <v>61.404473780711399</v>
      </c>
    </row>
    <row r="26" spans="2:5" ht="12" customHeight="1" x14ac:dyDescent="0.2">
      <c r="B26" s="7" t="s">
        <v>19</v>
      </c>
      <c r="C26" s="24">
        <v>16802</v>
      </c>
      <c r="D26" s="24">
        <v>8534</v>
      </c>
      <c r="E26" s="25">
        <v>50.791572431853346</v>
      </c>
    </row>
    <row r="27" spans="2:5" ht="12" customHeight="1" x14ac:dyDescent="0.2">
      <c r="B27" s="8" t="s">
        <v>20</v>
      </c>
      <c r="C27" s="28">
        <v>13116</v>
      </c>
      <c r="D27" s="28">
        <v>6010</v>
      </c>
      <c r="E27" s="29">
        <v>45.821896919792621</v>
      </c>
    </row>
    <row r="28" spans="2:5" ht="12" customHeight="1" x14ac:dyDescent="0.2">
      <c r="B28" s="8" t="s">
        <v>21</v>
      </c>
      <c r="C28" s="28">
        <v>3686</v>
      </c>
      <c r="D28" s="28">
        <v>2524</v>
      </c>
      <c r="E28" s="29">
        <v>68.475311991318506</v>
      </c>
    </row>
    <row r="29" spans="2:5" ht="12" customHeight="1" x14ac:dyDescent="0.2">
      <c r="B29" s="7" t="s">
        <v>22</v>
      </c>
      <c r="C29" s="26">
        <v>3364</v>
      </c>
      <c r="D29" s="26">
        <v>3319</v>
      </c>
      <c r="E29" s="27">
        <v>98.662306777645654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3319</v>
      </c>
      <c r="D31" s="28">
        <v>3319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1650</v>
      </c>
      <c r="D37" s="26">
        <v>1543</v>
      </c>
      <c r="E37" s="27">
        <v>93.515151515151516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>
        <v>0</v>
      </c>
      <c r="D39" s="26">
        <v>0</v>
      </c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6957</v>
      </c>
      <c r="D44" s="24">
        <v>4952</v>
      </c>
      <c r="E44" s="25">
        <v>71.18010636768723</v>
      </c>
    </row>
    <row r="45" spans="2:6" ht="12" customHeight="1" x14ac:dyDescent="0.2">
      <c r="B45" s="7" t="s">
        <v>37</v>
      </c>
      <c r="C45" s="26">
        <v>6138</v>
      </c>
      <c r="D45" s="26">
        <v>5132</v>
      </c>
      <c r="E45" s="27">
        <v>83.610296513522314</v>
      </c>
      <c r="F45" s="5"/>
    </row>
    <row r="46" spans="2:6" ht="12" customHeight="1" x14ac:dyDescent="0.2">
      <c r="B46" s="7" t="s">
        <v>38</v>
      </c>
      <c r="C46" s="26">
        <v>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6103</v>
      </c>
      <c r="D47" s="22">
        <v>4110</v>
      </c>
      <c r="E47" s="27">
        <v>67.343929215140093</v>
      </c>
    </row>
    <row r="48" spans="2:6" ht="12" customHeight="1" x14ac:dyDescent="0.2">
      <c r="B48" s="6" t="s">
        <v>39</v>
      </c>
      <c r="C48" s="32">
        <v>1391</v>
      </c>
      <c r="D48" s="32">
        <v>1341</v>
      </c>
      <c r="E48" s="33">
        <v>96.405463695183329</v>
      </c>
    </row>
    <row r="49" spans="2:5" ht="12" customHeight="1" x14ac:dyDescent="0.2">
      <c r="B49" s="6" t="s">
        <v>40</v>
      </c>
      <c r="C49" s="32">
        <v>1275</v>
      </c>
      <c r="D49" s="32">
        <v>1275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1275</v>
      </c>
      <c r="D51" s="34">
        <v>1275</v>
      </c>
      <c r="E51" s="35">
        <v>100</v>
      </c>
    </row>
    <row r="52" spans="2:5" ht="12" customHeight="1" x14ac:dyDescent="0.2">
      <c r="B52" s="6" t="s">
        <v>43</v>
      </c>
      <c r="C52" s="32">
        <v>116</v>
      </c>
      <c r="D52" s="32">
        <v>66</v>
      </c>
      <c r="E52" s="33">
        <v>56.896551724137936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116</v>
      </c>
      <c r="D54" s="34">
        <v>66</v>
      </c>
      <c r="E54" s="35">
        <v>56.896551724137936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791</v>
      </c>
      <c r="D58" s="32">
        <v>791</v>
      </c>
      <c r="E58" s="33">
        <v>100</v>
      </c>
    </row>
    <row r="59" spans="2:5" ht="12" customHeight="1" x14ac:dyDescent="0.2">
      <c r="B59" s="6" t="s">
        <v>48</v>
      </c>
      <c r="C59" s="32">
        <v>791</v>
      </c>
      <c r="D59" s="32">
        <v>791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3937</v>
      </c>
      <c r="D61" s="32">
        <v>1994</v>
      </c>
      <c r="E61" s="33">
        <v>50.647701295402591</v>
      </c>
    </row>
    <row r="62" spans="2:5" s="4" customFormat="1" ht="12" customHeight="1" x14ac:dyDescent="0.2">
      <c r="B62" s="6" t="s">
        <v>51</v>
      </c>
      <c r="C62" s="32">
        <v>3914</v>
      </c>
      <c r="D62" s="32">
        <v>1971</v>
      </c>
      <c r="E62" s="33">
        <v>50.357690342360762</v>
      </c>
    </row>
    <row r="63" spans="2:5" ht="12" customHeight="1" x14ac:dyDescent="0.2">
      <c r="B63" s="6" t="s">
        <v>90</v>
      </c>
      <c r="C63" s="32">
        <v>23</v>
      </c>
      <c r="D63" s="32">
        <v>23</v>
      </c>
      <c r="E63" s="33">
        <v>100</v>
      </c>
    </row>
    <row r="64" spans="2:5" ht="12" customHeight="1" x14ac:dyDescent="0.2">
      <c r="B64" s="6" t="s">
        <v>52</v>
      </c>
      <c r="C64" s="32">
        <v>-16</v>
      </c>
      <c r="D64" s="32">
        <v>-16</v>
      </c>
      <c r="E64" s="33">
        <v>100</v>
      </c>
    </row>
    <row r="65" spans="2:5" ht="12" customHeight="1" x14ac:dyDescent="0.2">
      <c r="B65" s="6" t="s">
        <v>85</v>
      </c>
      <c r="C65" s="22">
        <v>7</v>
      </c>
      <c r="D65" s="22">
        <v>7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7</v>
      </c>
      <c r="D67" s="22">
        <v>7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7</v>
      </c>
      <c r="D69" s="34">
        <v>7</v>
      </c>
      <c r="E69" s="35">
        <v>100</v>
      </c>
    </row>
    <row r="70" spans="2:5" ht="12" customHeight="1" x14ac:dyDescent="0.2">
      <c r="B70" s="6" t="s">
        <v>89</v>
      </c>
      <c r="C70" s="22">
        <v>18683</v>
      </c>
      <c r="D70" s="22">
        <v>5502</v>
      </c>
      <c r="E70" s="23">
        <v>29.449231922068194</v>
      </c>
    </row>
    <row r="71" spans="2:5" ht="12" customHeight="1" x14ac:dyDescent="0.2">
      <c r="B71" s="6" t="s">
        <v>57</v>
      </c>
      <c r="C71" s="32">
        <v>2468</v>
      </c>
      <c r="D71" s="32">
        <v>164</v>
      </c>
      <c r="E71" s="33">
        <v>6.6450567260940039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2338</v>
      </c>
      <c r="D74" s="36">
        <v>36</v>
      </c>
      <c r="E74" s="37">
        <v>1.5397775876817792</v>
      </c>
    </row>
    <row r="75" spans="2:5" ht="12" customHeight="1" x14ac:dyDescent="0.2">
      <c r="B75" s="6" t="s">
        <v>61</v>
      </c>
      <c r="C75" s="32">
        <v>130</v>
      </c>
      <c r="D75" s="32">
        <v>128</v>
      </c>
      <c r="E75" s="33">
        <v>98.461538461538467</v>
      </c>
    </row>
    <row r="76" spans="2:5" ht="12" customHeight="1" x14ac:dyDescent="0.2">
      <c r="B76" s="6" t="s">
        <v>62</v>
      </c>
      <c r="C76" s="32">
        <v>220</v>
      </c>
      <c r="D76" s="32">
        <v>172</v>
      </c>
      <c r="E76" s="33">
        <v>78.181818181818187</v>
      </c>
    </row>
    <row r="77" spans="2:5" ht="12" customHeight="1" x14ac:dyDescent="0.2">
      <c r="B77" s="6" t="s">
        <v>63</v>
      </c>
      <c r="C77" s="32">
        <v>133</v>
      </c>
      <c r="D77" s="32">
        <v>86</v>
      </c>
      <c r="E77" s="33">
        <v>64.661654135338338</v>
      </c>
    </row>
    <row r="78" spans="2:5" ht="12" customHeight="1" x14ac:dyDescent="0.2">
      <c r="B78" s="6" t="s">
        <v>64</v>
      </c>
      <c r="C78" s="32">
        <v>87</v>
      </c>
      <c r="D78" s="32">
        <v>86</v>
      </c>
      <c r="E78" s="33">
        <v>98.850574712643677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85</v>
      </c>
      <c r="D86" s="34">
        <v>84</v>
      </c>
      <c r="E86" s="35">
        <v>98.82352941176471</v>
      </c>
    </row>
    <row r="87" spans="2:5" ht="12" customHeight="1" x14ac:dyDescent="0.2">
      <c r="B87" s="6" t="s">
        <v>73</v>
      </c>
      <c r="C87" s="32">
        <v>13863</v>
      </c>
      <c r="D87" s="32">
        <v>3078</v>
      </c>
      <c r="E87" s="33">
        <v>22.202986366587318</v>
      </c>
    </row>
    <row r="88" spans="2:5" ht="12" customHeight="1" x14ac:dyDescent="0.2">
      <c r="B88" s="6" t="s">
        <v>74</v>
      </c>
      <c r="C88" s="36">
        <v>463</v>
      </c>
      <c r="D88" s="36">
        <v>319</v>
      </c>
      <c r="E88" s="37">
        <v>68.898488120950319</v>
      </c>
    </row>
    <row r="89" spans="2:5" ht="12" customHeight="1" x14ac:dyDescent="0.2">
      <c r="B89" s="6" t="s">
        <v>75</v>
      </c>
      <c r="C89" s="32">
        <v>4983</v>
      </c>
      <c r="D89" s="32">
        <v>1255</v>
      </c>
      <c r="E89" s="33">
        <v>25.185631145896046</v>
      </c>
    </row>
    <row r="90" spans="2:5" ht="12" customHeight="1" x14ac:dyDescent="0.2">
      <c r="B90" s="6" t="s">
        <v>76</v>
      </c>
      <c r="C90" s="32">
        <v>8417</v>
      </c>
      <c r="D90" s="32">
        <v>1504</v>
      </c>
      <c r="E90" s="33">
        <v>17.86859926339551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2132</v>
      </c>
      <c r="D92" s="32">
        <v>2088</v>
      </c>
      <c r="E92" s="33">
        <v>97.936210131332075</v>
      </c>
    </row>
    <row r="93" spans="2:5" ht="12" customHeight="1" x14ac:dyDescent="0.2">
      <c r="B93" s="6" t="s">
        <v>86</v>
      </c>
      <c r="C93" s="22">
        <v>3430</v>
      </c>
      <c r="D93" s="22">
        <v>3427</v>
      </c>
      <c r="E93" s="23">
        <v>99.912536443148696</v>
      </c>
    </row>
    <row r="94" spans="2:5" ht="12" customHeight="1" x14ac:dyDescent="0.2">
      <c r="B94" s="6" t="s">
        <v>79</v>
      </c>
      <c r="C94" s="32">
        <v>3429</v>
      </c>
      <c r="D94" s="32">
        <v>3426</v>
      </c>
      <c r="E94" s="23">
        <v>99.912510936132975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F597E32A-A59F-4567-9892-A9CE39D8FEA2}"/>
    <hyperlink ref="D4" location="ŞUBAT!A1" display="Şubat" xr:uid="{E3E9A2CD-2015-4CC8-A735-C98F56744982}"/>
    <hyperlink ref="E4" location="MART!A1" display="Mart" xr:uid="{31E36329-6C82-4631-A161-C20A959F0459}"/>
    <hyperlink ref="C5" location="NİSAN!A1" display="Nisan" xr:uid="{9678C143-01ED-439D-B03B-C190321BE115}"/>
    <hyperlink ref="D5" location="MAYIS!A1" display="Mayıs" xr:uid="{6B66BA8B-9E21-4BD1-91EA-D5152CF9AEDA}"/>
    <hyperlink ref="E5" location="HAZİRAN!A1" display="Haziran" xr:uid="{1C0CB3D6-5E1A-4E81-A8A3-32380EE8DE0F}"/>
    <hyperlink ref="C6" location="TEMMUZ!A1" display="Temmuz" xr:uid="{C8B4024D-6CD7-4E8E-9D74-9A9695E1B4BD}"/>
    <hyperlink ref="D6" location="AĞUSTOS!A1" display="Ağustos" xr:uid="{926CEEBB-EF92-4AAD-8995-53F70330A01B}"/>
    <hyperlink ref="E6" location="EYLÜL!A1" display="Eylül" xr:uid="{CB6958E2-E2E4-4279-8100-6F63856D9772}"/>
    <hyperlink ref="C7" location="EKİM!A1" display="Ekim" xr:uid="{3A0188E4-6E37-4B38-B3CB-103D3D41822F}"/>
    <hyperlink ref="D7" location="KASIM!A1" display="Kasım" xr:uid="{4D12C12F-DADB-474E-861E-23E6B657DBAE}"/>
    <hyperlink ref="E7" location="ARALIK!A1" display="Aralık" xr:uid="{A5ECBB55-5936-4483-AFC3-0FEA5FCA277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B05D-63A4-4429-94DD-57A76072AA8C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104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f>+C11+C47+C65+C70+C93+C99</f>
        <v>102565</v>
      </c>
      <c r="D10" s="22">
        <f>+D11+D47+D65+D70+D93+D99</f>
        <v>58657</v>
      </c>
      <c r="E10" s="23">
        <f t="shared" ref="E10:E74" si="0">+D10/C10*100</f>
        <v>57.190074586847359</v>
      </c>
    </row>
    <row r="11" spans="2:5" ht="12" customHeight="1" x14ac:dyDescent="0.2">
      <c r="B11" s="7" t="s">
        <v>4</v>
      </c>
      <c r="C11" s="24">
        <f>+C12+C22+C25+C40+C44+C45+C46</f>
        <v>76301</v>
      </c>
      <c r="D11" s="24">
        <f>+D12+D22+D25+D40+D44+D45+D46</f>
        <v>47302</v>
      </c>
      <c r="E11" s="25">
        <f t="shared" si="0"/>
        <v>61.993945033485801</v>
      </c>
    </row>
    <row r="12" spans="2:5" ht="12" customHeight="1" x14ac:dyDescent="0.2">
      <c r="B12" s="7" t="s">
        <v>5</v>
      </c>
      <c r="C12" s="24">
        <f>+C13+C18</f>
        <v>35519</v>
      </c>
      <c r="D12" s="24">
        <f>+D13+D18</f>
        <v>22875</v>
      </c>
      <c r="E12" s="25">
        <f t="shared" si="0"/>
        <v>64.402150961457252</v>
      </c>
    </row>
    <row r="13" spans="2:5" ht="12" customHeight="1" x14ac:dyDescent="0.2">
      <c r="B13" s="7" t="s">
        <v>6</v>
      </c>
      <c r="C13" s="26">
        <f>SUM(C14:C17)</f>
        <v>30880</v>
      </c>
      <c r="D13" s="26">
        <f>SUM(D14:D17)</f>
        <v>20324</v>
      </c>
      <c r="E13" s="27">
        <f t="shared" si="0"/>
        <v>65.816062176165801</v>
      </c>
    </row>
    <row r="14" spans="2:5" ht="12" customHeight="1" x14ac:dyDescent="0.2">
      <c r="B14" s="8" t="s">
        <v>7</v>
      </c>
      <c r="C14" s="28">
        <v>4719</v>
      </c>
      <c r="D14" s="28">
        <v>1274</v>
      </c>
      <c r="E14" s="29">
        <f t="shared" si="0"/>
        <v>26.997245179063363</v>
      </c>
    </row>
    <row r="15" spans="2:5" ht="12" customHeight="1" x14ac:dyDescent="0.2">
      <c r="B15" s="8" t="s">
        <v>8</v>
      </c>
      <c r="C15" s="28">
        <v>397</v>
      </c>
      <c r="D15" s="28">
        <v>186</v>
      </c>
      <c r="E15" s="29">
        <f t="shared" si="0"/>
        <v>46.851385390428213</v>
      </c>
    </row>
    <row r="16" spans="2:5" ht="12" customHeight="1" x14ac:dyDescent="0.2">
      <c r="B16" s="8" t="s">
        <v>9</v>
      </c>
      <c r="C16" s="28">
        <v>24424</v>
      </c>
      <c r="D16" s="28">
        <v>17978</v>
      </c>
      <c r="E16" s="29">
        <f t="shared" si="0"/>
        <v>73.607926629544707</v>
      </c>
    </row>
    <row r="17" spans="2:5" ht="12" customHeight="1" x14ac:dyDescent="0.2">
      <c r="B17" s="8" t="s">
        <v>10</v>
      </c>
      <c r="C17" s="28">
        <v>1340</v>
      </c>
      <c r="D17" s="28">
        <v>886</v>
      </c>
      <c r="E17" s="29">
        <f t="shared" si="0"/>
        <v>66.119402985074629</v>
      </c>
    </row>
    <row r="18" spans="2:5" ht="12" customHeight="1" x14ac:dyDescent="0.2">
      <c r="B18" s="7" t="s">
        <v>11</v>
      </c>
      <c r="C18" s="24">
        <f>SUM(C19:C21)</f>
        <v>4639</v>
      </c>
      <c r="D18" s="24">
        <f>SUM(D19:D21)</f>
        <v>2551</v>
      </c>
      <c r="E18" s="25">
        <f t="shared" si="0"/>
        <v>54.990299633541717</v>
      </c>
    </row>
    <row r="19" spans="2:5" ht="12" customHeight="1" x14ac:dyDescent="0.2">
      <c r="B19" s="8" t="s">
        <v>12</v>
      </c>
      <c r="C19" s="28">
        <v>2300</v>
      </c>
      <c r="D19" s="28">
        <v>473</v>
      </c>
      <c r="E19" s="29">
        <f t="shared" si="0"/>
        <v>20.565217391304348</v>
      </c>
    </row>
    <row r="20" spans="2:5" ht="12" customHeight="1" x14ac:dyDescent="0.2">
      <c r="B20" s="8" t="s">
        <v>13</v>
      </c>
      <c r="C20" s="28">
        <v>36</v>
      </c>
      <c r="D20" s="28">
        <v>-2</v>
      </c>
      <c r="E20" s="29">
        <f t="shared" si="0"/>
        <v>-5.5555555555555554</v>
      </c>
    </row>
    <row r="21" spans="2:5" ht="12" customHeight="1" x14ac:dyDescent="0.2">
      <c r="B21" s="8" t="s">
        <v>14</v>
      </c>
      <c r="C21" s="28">
        <v>2303</v>
      </c>
      <c r="D21" s="28">
        <v>2080</v>
      </c>
      <c r="E21" s="29">
        <f t="shared" si="0"/>
        <v>90.316977854971782</v>
      </c>
    </row>
    <row r="22" spans="2:5" s="4" customFormat="1" ht="12" customHeight="1" x14ac:dyDescent="0.2">
      <c r="B22" s="7" t="s">
        <v>15</v>
      </c>
      <c r="C22" s="24">
        <f>SUM(C23:C24)</f>
        <v>9128</v>
      </c>
      <c r="D22" s="24">
        <f>SUM(D23:D24)</f>
        <v>3575</v>
      </c>
      <c r="E22" s="25">
        <f t="shared" si="0"/>
        <v>39.165205959684485</v>
      </c>
    </row>
    <row r="23" spans="2:5" s="4" customFormat="1" ht="12" customHeight="1" x14ac:dyDescent="0.2">
      <c r="B23" s="8" t="s">
        <v>16</v>
      </c>
      <c r="C23" s="30">
        <v>41</v>
      </c>
      <c r="D23" s="30">
        <v>40</v>
      </c>
      <c r="E23" s="31">
        <f t="shared" si="0"/>
        <v>97.560975609756099</v>
      </c>
    </row>
    <row r="24" spans="2:5" ht="12" customHeight="1" x14ac:dyDescent="0.2">
      <c r="B24" s="8" t="s">
        <v>17</v>
      </c>
      <c r="C24" s="30">
        <v>9087</v>
      </c>
      <c r="D24" s="30">
        <v>3535</v>
      </c>
      <c r="E24" s="31">
        <f t="shared" si="0"/>
        <v>38.901727742929459</v>
      </c>
    </row>
    <row r="25" spans="2:5" s="4" customFormat="1" ht="12" customHeight="1" x14ac:dyDescent="0.2">
      <c r="B25" s="7" t="s">
        <v>18</v>
      </c>
      <c r="C25" s="24">
        <f>+C26+C29+C37+C38+C39</f>
        <v>19888</v>
      </c>
      <c r="D25" s="24">
        <f>+D26+D29+D37+D38+D39</f>
        <v>12015</v>
      </c>
      <c r="E25" s="25">
        <f t="shared" si="0"/>
        <v>60.413314561544652</v>
      </c>
    </row>
    <row r="26" spans="2:5" ht="12" customHeight="1" x14ac:dyDescent="0.2">
      <c r="B26" s="7" t="s">
        <v>19</v>
      </c>
      <c r="C26" s="24">
        <f>SUM(C27:C28)</f>
        <v>15674</v>
      </c>
      <c r="D26" s="24">
        <f>SUM(D27:D28)</f>
        <v>7885</v>
      </c>
      <c r="E26" s="25">
        <f t="shared" si="0"/>
        <v>50.306239632512437</v>
      </c>
    </row>
    <row r="27" spans="2:5" ht="12" customHeight="1" x14ac:dyDescent="0.2">
      <c r="B27" s="8" t="s">
        <v>20</v>
      </c>
      <c r="C27" s="28">
        <v>12445</v>
      </c>
      <c r="D27" s="28">
        <v>5805</v>
      </c>
      <c r="E27" s="29">
        <f t="shared" si="0"/>
        <v>46.645239051828042</v>
      </c>
    </row>
    <row r="28" spans="2:5" ht="12" customHeight="1" x14ac:dyDescent="0.2">
      <c r="B28" s="8" t="s">
        <v>21</v>
      </c>
      <c r="C28" s="28">
        <v>3229</v>
      </c>
      <c r="D28" s="28">
        <v>2080</v>
      </c>
      <c r="E28" s="29">
        <f t="shared" si="0"/>
        <v>64.416227934344988</v>
      </c>
    </row>
    <row r="29" spans="2:5" ht="12" customHeight="1" x14ac:dyDescent="0.2">
      <c r="B29" s="7" t="s">
        <v>22</v>
      </c>
      <c r="C29" s="26">
        <f>SUM(C30:C36)</f>
        <v>2847</v>
      </c>
      <c r="D29" s="26">
        <f>SUM(D30:D36)</f>
        <v>2802</v>
      </c>
      <c r="E29" s="27">
        <f t="shared" si="0"/>
        <v>98.419388830347728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f t="shared" si="0"/>
        <v>0</v>
      </c>
    </row>
    <row r="31" spans="2:5" s="4" customFormat="1" ht="12" customHeight="1" x14ac:dyDescent="0.2">
      <c r="B31" s="8" t="s">
        <v>24</v>
      </c>
      <c r="C31" s="28">
        <v>2802</v>
      </c>
      <c r="D31" s="28">
        <v>2802</v>
      </c>
      <c r="E31" s="29">
        <f t="shared" si="0"/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1367</v>
      </c>
      <c r="D37" s="26">
        <v>1328</v>
      </c>
      <c r="E37" s="27">
        <f t="shared" si="0"/>
        <v>97.147037307973662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f>SUM(C41:C43)</f>
        <v>0</v>
      </c>
      <c r="D40" s="24">
        <f>SUM(D41:D43)</f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6261</v>
      </c>
      <c r="D44" s="24">
        <v>4372</v>
      </c>
      <c r="E44" s="25">
        <f t="shared" si="0"/>
        <v>69.829100782622589</v>
      </c>
    </row>
    <row r="45" spans="2:6" ht="12" customHeight="1" x14ac:dyDescent="0.2">
      <c r="B45" s="7" t="s">
        <v>37</v>
      </c>
      <c r="C45" s="26">
        <v>5496</v>
      </c>
      <c r="D45" s="26">
        <v>4464</v>
      </c>
      <c r="E45" s="27">
        <f t="shared" si="0"/>
        <v>81.222707423580786</v>
      </c>
      <c r="F45" s="5"/>
    </row>
    <row r="46" spans="2:6" ht="12" customHeight="1" x14ac:dyDescent="0.2">
      <c r="B46" s="7" t="s">
        <v>38</v>
      </c>
      <c r="C46" s="26">
        <v>9</v>
      </c>
      <c r="D46" s="26">
        <v>1</v>
      </c>
      <c r="E46" s="27">
        <f t="shared" si="0"/>
        <v>11.111111111111111</v>
      </c>
    </row>
    <row r="47" spans="2:6" ht="12" customHeight="1" x14ac:dyDescent="0.2">
      <c r="B47" s="6" t="s">
        <v>84</v>
      </c>
      <c r="C47" s="22">
        <f>+C48+C55+C58+C61+C64</f>
        <v>5619</v>
      </c>
      <c r="D47" s="22">
        <f>+D48+D55+D58+D61+D64</f>
        <v>3581</v>
      </c>
      <c r="E47" s="27">
        <f t="shared" si="0"/>
        <v>63.730201103399189</v>
      </c>
    </row>
    <row r="48" spans="2:6" ht="12" customHeight="1" x14ac:dyDescent="0.2">
      <c r="B48" s="6" t="s">
        <v>39</v>
      </c>
      <c r="C48" s="32">
        <f>+C49+C52</f>
        <v>1202</v>
      </c>
      <c r="D48" s="32">
        <f>+D49+D52</f>
        <v>1152</v>
      </c>
      <c r="E48" s="33">
        <f t="shared" si="0"/>
        <v>95.840266222961731</v>
      </c>
    </row>
    <row r="49" spans="2:5" ht="12" customHeight="1" x14ac:dyDescent="0.2">
      <c r="B49" s="6" t="s">
        <v>40</v>
      </c>
      <c r="C49" s="32">
        <f>SUM(C50:C51)</f>
        <v>1089</v>
      </c>
      <c r="D49" s="32">
        <f>SUM(D50:D51)</f>
        <v>1088</v>
      </c>
      <c r="E49" s="33">
        <f t="shared" si="0"/>
        <v>99.908172635445354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1089</v>
      </c>
      <c r="D51" s="34">
        <v>1088</v>
      </c>
      <c r="E51" s="35">
        <f t="shared" si="0"/>
        <v>99.908172635445354</v>
      </c>
    </row>
    <row r="52" spans="2:5" ht="12" customHeight="1" x14ac:dyDescent="0.2">
      <c r="B52" s="6" t="s">
        <v>43</v>
      </c>
      <c r="C52" s="32">
        <f>SUM(C53:C54)</f>
        <v>113</v>
      </c>
      <c r="D52" s="32">
        <f>SUM(D53:D54)</f>
        <v>64</v>
      </c>
      <c r="E52" s="33">
        <f t="shared" si="0"/>
        <v>56.637168141592923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113</v>
      </c>
      <c r="D54" s="34">
        <v>64</v>
      </c>
      <c r="E54" s="35">
        <f t="shared" si="0"/>
        <v>56.637168141592923</v>
      </c>
    </row>
    <row r="55" spans="2:5" ht="12" customHeight="1" x14ac:dyDescent="0.2">
      <c r="B55" s="6" t="s">
        <v>44</v>
      </c>
      <c r="C55" s="32">
        <f>SUM(C56:C57)</f>
        <v>0</v>
      </c>
      <c r="D55" s="32">
        <f>SUM(D56:D57)</f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f>SUM(C59:C60)</f>
        <v>757</v>
      </c>
      <c r="D58" s="32">
        <f>SUM(D59:D60)</f>
        <v>757</v>
      </c>
      <c r="E58" s="33">
        <f t="shared" si="0"/>
        <v>100</v>
      </c>
    </row>
    <row r="59" spans="2:5" ht="12" customHeight="1" x14ac:dyDescent="0.2">
      <c r="B59" s="6" t="s">
        <v>48</v>
      </c>
      <c r="C59" s="32">
        <v>757</v>
      </c>
      <c r="D59" s="32">
        <v>757</v>
      </c>
      <c r="E59" s="33">
        <f t="shared" si="0"/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f>SUM(C62:C63)</f>
        <v>3676</v>
      </c>
      <c r="D61" s="32">
        <f>SUM(D62:D63)</f>
        <v>1688</v>
      </c>
      <c r="E61" s="33">
        <f t="shared" si="0"/>
        <v>45.919477693144721</v>
      </c>
    </row>
    <row r="62" spans="2:5" s="4" customFormat="1" ht="12" customHeight="1" x14ac:dyDescent="0.2">
      <c r="B62" s="6" t="s">
        <v>51</v>
      </c>
      <c r="C62" s="32">
        <v>3653</v>
      </c>
      <c r="D62" s="32">
        <v>1665</v>
      </c>
      <c r="E62" s="33">
        <f t="shared" si="0"/>
        <v>45.578976183958389</v>
      </c>
    </row>
    <row r="63" spans="2:5" ht="12" customHeight="1" x14ac:dyDescent="0.2">
      <c r="B63" s="6" t="s">
        <v>90</v>
      </c>
      <c r="C63" s="32">
        <v>23</v>
      </c>
      <c r="D63" s="32">
        <v>23</v>
      </c>
      <c r="E63" s="33">
        <f t="shared" si="0"/>
        <v>100</v>
      </c>
    </row>
    <row r="64" spans="2:5" ht="12" customHeight="1" x14ac:dyDescent="0.2">
      <c r="B64" s="6" t="s">
        <v>52</v>
      </c>
      <c r="C64" s="32">
        <v>-16</v>
      </c>
      <c r="D64" s="32">
        <v>-16</v>
      </c>
      <c r="E64" s="33">
        <f t="shared" si="0"/>
        <v>100</v>
      </c>
    </row>
    <row r="65" spans="2:5" ht="12" customHeight="1" x14ac:dyDescent="0.2">
      <c r="B65" s="6" t="s">
        <v>85</v>
      </c>
      <c r="C65" s="22">
        <f>+C66+C67</f>
        <v>4</v>
      </c>
      <c r="D65" s="22">
        <f>+D66+D67</f>
        <v>4</v>
      </c>
      <c r="E65" s="23">
        <f t="shared" si="0"/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f>SUM(C68:C69)</f>
        <v>4</v>
      </c>
      <c r="D67" s="22">
        <f>SUM(D68:D69)</f>
        <v>4</v>
      </c>
      <c r="E67" s="23">
        <f t="shared" si="0"/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4</v>
      </c>
      <c r="D69" s="34">
        <v>4</v>
      </c>
      <c r="E69" s="35">
        <f t="shared" si="0"/>
        <v>100</v>
      </c>
    </row>
    <row r="70" spans="2:5" ht="12" customHeight="1" x14ac:dyDescent="0.2">
      <c r="B70" s="6" t="s">
        <v>89</v>
      </c>
      <c r="C70" s="22">
        <f>+C71+C76+C87+C92</f>
        <v>17475</v>
      </c>
      <c r="D70" s="22">
        <f>+D71+D76+D87+D92</f>
        <v>4607</v>
      </c>
      <c r="E70" s="23">
        <f t="shared" si="0"/>
        <v>26.363376251788267</v>
      </c>
    </row>
    <row r="71" spans="2:5" ht="12" customHeight="1" x14ac:dyDescent="0.2">
      <c r="B71" s="6" t="s">
        <v>57</v>
      </c>
      <c r="C71" s="32">
        <f>+C72+C73+C74+C75</f>
        <v>2449</v>
      </c>
      <c r="D71" s="32">
        <f>+D72+D73+D74+D75</f>
        <v>146</v>
      </c>
      <c r="E71" s="33">
        <f t="shared" si="0"/>
        <v>5.9616169865251125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2335</v>
      </c>
      <c r="D74" s="36">
        <v>34</v>
      </c>
      <c r="E74" s="37">
        <f t="shared" si="0"/>
        <v>1.4561027837259102</v>
      </c>
    </row>
    <row r="75" spans="2:5" ht="12" customHeight="1" x14ac:dyDescent="0.2">
      <c r="B75" s="6" t="s">
        <v>61</v>
      </c>
      <c r="C75" s="32">
        <v>114</v>
      </c>
      <c r="D75" s="32">
        <v>112</v>
      </c>
      <c r="E75" s="33">
        <f t="shared" ref="E75:E95" si="1">+D75/C75*100</f>
        <v>98.245614035087712</v>
      </c>
    </row>
    <row r="76" spans="2:5" ht="12" customHeight="1" x14ac:dyDescent="0.2">
      <c r="B76" s="6" t="s">
        <v>62</v>
      </c>
      <c r="C76" s="32">
        <f>+C77+C78</f>
        <v>205</v>
      </c>
      <c r="D76" s="32">
        <f>+D77+D78</f>
        <v>156</v>
      </c>
      <c r="E76" s="33">
        <f t="shared" si="1"/>
        <v>76.097560975609753</v>
      </c>
    </row>
    <row r="77" spans="2:5" ht="12" customHeight="1" x14ac:dyDescent="0.2">
      <c r="B77" s="6" t="s">
        <v>63</v>
      </c>
      <c r="C77" s="32">
        <v>127</v>
      </c>
      <c r="D77" s="32">
        <v>80</v>
      </c>
      <c r="E77" s="33">
        <f t="shared" si="1"/>
        <v>62.99212598425197</v>
      </c>
    </row>
    <row r="78" spans="2:5" ht="12" customHeight="1" x14ac:dyDescent="0.2">
      <c r="B78" s="6" t="s">
        <v>64</v>
      </c>
      <c r="C78" s="32">
        <f>SUM(C79:C86)</f>
        <v>78</v>
      </c>
      <c r="D78" s="32">
        <f>SUM(D79:D86)</f>
        <v>76</v>
      </c>
      <c r="E78" s="33">
        <f t="shared" si="1"/>
        <v>97.435897435897431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f t="shared" si="1"/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76</v>
      </c>
      <c r="D86" s="34">
        <v>74</v>
      </c>
      <c r="E86" s="35">
        <f t="shared" si="1"/>
        <v>97.368421052631575</v>
      </c>
    </row>
    <row r="87" spans="2:5" ht="12" customHeight="1" x14ac:dyDescent="0.2">
      <c r="B87" s="6" t="s">
        <v>73</v>
      </c>
      <c r="C87" s="32">
        <f>+C88+C89+C90+C91</f>
        <v>13173</v>
      </c>
      <c r="D87" s="32">
        <f>+D88+D89+D90+D91</f>
        <v>2703</v>
      </c>
      <c r="E87" s="33">
        <f t="shared" si="1"/>
        <v>20.519243907993623</v>
      </c>
    </row>
    <row r="88" spans="2:5" ht="12" customHeight="1" x14ac:dyDescent="0.2">
      <c r="B88" s="6" t="s">
        <v>74</v>
      </c>
      <c r="C88" s="36">
        <v>426</v>
      </c>
      <c r="D88" s="36">
        <v>290</v>
      </c>
      <c r="E88" s="37">
        <f t="shared" si="1"/>
        <v>68.075117370892031</v>
      </c>
    </row>
    <row r="89" spans="2:5" ht="12" customHeight="1" x14ac:dyDescent="0.2">
      <c r="B89" s="6" t="s">
        <v>75</v>
      </c>
      <c r="C89" s="32">
        <v>4733</v>
      </c>
      <c r="D89" s="32">
        <v>1063</v>
      </c>
      <c r="E89" s="33">
        <f t="shared" si="1"/>
        <v>22.459328121698711</v>
      </c>
    </row>
    <row r="90" spans="2:5" ht="12" customHeight="1" x14ac:dyDescent="0.2">
      <c r="B90" s="6" t="s">
        <v>76</v>
      </c>
      <c r="C90" s="32">
        <v>8014</v>
      </c>
      <c r="D90" s="32">
        <v>1350</v>
      </c>
      <c r="E90" s="33">
        <f t="shared" si="1"/>
        <v>16.84552033940604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1648</v>
      </c>
      <c r="D92" s="32">
        <v>1602</v>
      </c>
      <c r="E92" s="33">
        <f t="shared" si="1"/>
        <v>97.208737864077662</v>
      </c>
    </row>
    <row r="93" spans="2:5" ht="12" customHeight="1" x14ac:dyDescent="0.2">
      <c r="B93" s="6" t="s">
        <v>86</v>
      </c>
      <c r="C93" s="22">
        <f>+C94+C95+C96</f>
        <v>3166</v>
      </c>
      <c r="D93" s="22">
        <f>+D94+D95+D96</f>
        <v>3163</v>
      </c>
      <c r="E93" s="23">
        <f t="shared" si="1"/>
        <v>99.905243209096653</v>
      </c>
    </row>
    <row r="94" spans="2:5" ht="12" customHeight="1" x14ac:dyDescent="0.2">
      <c r="B94" s="6" t="s">
        <v>79</v>
      </c>
      <c r="C94" s="32">
        <v>3165</v>
      </c>
      <c r="D94" s="32">
        <v>3162</v>
      </c>
      <c r="E94" s="23">
        <f t="shared" si="1"/>
        <v>99.905213270142184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f t="shared" si="1"/>
        <v>100</v>
      </c>
    </row>
    <row r="96" spans="2:5" ht="12" customHeight="1" x14ac:dyDescent="0.2">
      <c r="B96" s="6" t="s">
        <v>81</v>
      </c>
      <c r="C96" s="32">
        <f>SUM(C97:C98)</f>
        <v>0</v>
      </c>
      <c r="D96" s="32">
        <f>SUM(D97:D98)</f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CDC63CC-4777-4DA1-81BA-A6A6EA2A89E2}"/>
    <hyperlink ref="D4" location="ŞUBAT!A1" display="Şubat" xr:uid="{2C298A49-D61B-495F-ADFB-783527C31ABA}"/>
    <hyperlink ref="E4" location="MART!A1" display="Mart" xr:uid="{B468932C-1732-4561-8F1C-B2F96EF026B5}"/>
    <hyperlink ref="C5" location="NİSAN!A1" display="Nisan" xr:uid="{4B4D788A-A187-4D60-A2E9-8C25FBA292AE}"/>
    <hyperlink ref="D5" location="MAYIS!A1" display="Mayıs" xr:uid="{3AC9F19F-9F7D-42A4-8CFC-CD7EF60BDCF9}"/>
    <hyperlink ref="E5" location="HAZİRAN!A1" display="Haziran" xr:uid="{4EA4B22D-0728-400F-B893-F40D54C6751F}"/>
    <hyperlink ref="C6" location="TEMMUZ!A1" display="Temmuz" xr:uid="{3C5E90C2-C8D7-4572-81A8-C69619E89451}"/>
    <hyperlink ref="D6" location="AĞUSTOS!A1" display="Ağustos" xr:uid="{C07824C5-FC02-4068-9B6D-BF0B8DB39FB3}"/>
    <hyperlink ref="E6" location="EYLÜL!A1" display="Eylül" xr:uid="{7F1B7109-7281-4E37-A931-4E36EADAA401}"/>
    <hyperlink ref="C7" location="EKİM!A1" display="Ekim" xr:uid="{C15AEE0C-1593-4039-B2EB-8D816C794693}"/>
    <hyperlink ref="D7" location="KASIM!A1" display="Kasım" xr:uid="{5BD26EFF-9415-4349-BBBD-5E0B3FD9DC81}"/>
    <hyperlink ref="E7" location="ARALIK!A1" display="Aralık" xr:uid="{24806161-8EB7-49D3-8650-9B84A7F3FC7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9C856-9BA0-4F49-A623-B2DD02DB2651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102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94259</v>
      </c>
      <c r="D10" s="22">
        <v>48660</v>
      </c>
      <c r="E10" s="23">
        <v>51.623717629085817</v>
      </c>
    </row>
    <row r="11" spans="2:5" ht="12" customHeight="1" x14ac:dyDescent="0.2">
      <c r="B11" s="7" t="s">
        <v>4</v>
      </c>
      <c r="C11" s="24">
        <v>70023</v>
      </c>
      <c r="D11" s="24">
        <v>39287</v>
      </c>
      <c r="E11" s="25">
        <v>56.105850934692889</v>
      </c>
    </row>
    <row r="12" spans="2:5" ht="12" customHeight="1" x14ac:dyDescent="0.2">
      <c r="B12" s="7" t="s">
        <v>5</v>
      </c>
      <c r="C12" s="24">
        <v>32580</v>
      </c>
      <c r="D12" s="24">
        <v>18859</v>
      </c>
      <c r="E12" s="25">
        <v>57.885205647636582</v>
      </c>
    </row>
    <row r="13" spans="2:5" ht="12" customHeight="1" x14ac:dyDescent="0.2">
      <c r="B13" s="7" t="s">
        <v>6</v>
      </c>
      <c r="C13" s="26">
        <v>27883</v>
      </c>
      <c r="D13" s="26">
        <v>16636</v>
      </c>
      <c r="E13" s="27">
        <v>59.663594304773518</v>
      </c>
    </row>
    <row r="14" spans="2:5" ht="12" customHeight="1" x14ac:dyDescent="0.2">
      <c r="B14" s="8" t="s">
        <v>7</v>
      </c>
      <c r="C14" s="28">
        <v>4669</v>
      </c>
      <c r="D14" s="28">
        <v>1063</v>
      </c>
      <c r="E14" s="29">
        <v>22.767187834654102</v>
      </c>
    </row>
    <row r="15" spans="2:5" ht="12" customHeight="1" x14ac:dyDescent="0.2">
      <c r="B15" s="8" t="s">
        <v>8</v>
      </c>
      <c r="C15" s="28">
        <v>397</v>
      </c>
      <c r="D15" s="28">
        <v>153</v>
      </c>
      <c r="E15" s="29">
        <v>38.539042821158695</v>
      </c>
    </row>
    <row r="16" spans="2:5" ht="12" customHeight="1" x14ac:dyDescent="0.2">
      <c r="B16" s="8" t="s">
        <v>9</v>
      </c>
      <c r="C16" s="28">
        <v>21475</v>
      </c>
      <c r="D16" s="28">
        <v>14547</v>
      </c>
      <c r="E16" s="29">
        <v>67.739231664726432</v>
      </c>
    </row>
    <row r="17" spans="2:5" ht="12" customHeight="1" x14ac:dyDescent="0.2">
      <c r="B17" s="8" t="s">
        <v>10</v>
      </c>
      <c r="C17" s="28">
        <v>1342</v>
      </c>
      <c r="D17" s="28">
        <v>873</v>
      </c>
      <c r="E17" s="29">
        <v>65.052160953800296</v>
      </c>
    </row>
    <row r="18" spans="2:5" ht="12" customHeight="1" x14ac:dyDescent="0.2">
      <c r="B18" s="7" t="s">
        <v>11</v>
      </c>
      <c r="C18" s="24">
        <v>4697</v>
      </c>
      <c r="D18" s="24">
        <v>2223</v>
      </c>
      <c r="E18" s="25">
        <v>47.328081754311263</v>
      </c>
    </row>
    <row r="19" spans="2:5" ht="12" customHeight="1" x14ac:dyDescent="0.2">
      <c r="B19" s="8" t="s">
        <v>12</v>
      </c>
      <c r="C19" s="28">
        <v>2178</v>
      </c>
      <c r="D19" s="28">
        <v>187</v>
      </c>
      <c r="E19" s="29">
        <v>8.5858585858585847</v>
      </c>
    </row>
    <row r="20" spans="2:5" ht="12" customHeight="1" x14ac:dyDescent="0.2">
      <c r="B20" s="8" t="s">
        <v>13</v>
      </c>
      <c r="C20" s="28">
        <v>36</v>
      </c>
      <c r="D20" s="28">
        <v>-2</v>
      </c>
      <c r="E20" s="29">
        <v>-5.5555555555555554</v>
      </c>
    </row>
    <row r="21" spans="2:5" ht="12" customHeight="1" x14ac:dyDescent="0.2">
      <c r="B21" s="8" t="s">
        <v>14</v>
      </c>
      <c r="C21" s="28">
        <v>2483</v>
      </c>
      <c r="D21" s="28">
        <v>2038</v>
      </c>
      <c r="E21" s="29">
        <v>82.078131292790985</v>
      </c>
    </row>
    <row r="22" spans="2:5" s="4" customFormat="1" ht="12" customHeight="1" x14ac:dyDescent="0.2">
      <c r="B22" s="7" t="s">
        <v>15</v>
      </c>
      <c r="C22" s="24">
        <v>9104</v>
      </c>
      <c r="D22" s="24">
        <v>3350</v>
      </c>
      <c r="E22" s="25">
        <v>36.797012302284706</v>
      </c>
    </row>
    <row r="23" spans="2:5" s="4" customFormat="1" ht="12" customHeight="1" x14ac:dyDescent="0.2">
      <c r="B23" s="8" t="s">
        <v>16</v>
      </c>
      <c r="C23" s="30">
        <v>34</v>
      </c>
      <c r="D23" s="30">
        <v>33</v>
      </c>
      <c r="E23" s="31">
        <v>97.058823529411768</v>
      </c>
    </row>
    <row r="24" spans="2:5" ht="12" customHeight="1" x14ac:dyDescent="0.2">
      <c r="B24" s="8" t="s">
        <v>17</v>
      </c>
      <c r="C24" s="30">
        <v>9070</v>
      </c>
      <c r="D24" s="30">
        <v>3317</v>
      </c>
      <c r="E24" s="31">
        <v>36.571113561190735</v>
      </c>
    </row>
    <row r="25" spans="2:5" s="4" customFormat="1" ht="12" customHeight="1" x14ac:dyDescent="0.2">
      <c r="B25" s="7" t="s">
        <v>18</v>
      </c>
      <c r="C25" s="24">
        <v>18206</v>
      </c>
      <c r="D25" s="24">
        <v>10007</v>
      </c>
      <c r="E25" s="25">
        <v>54.965396023289024</v>
      </c>
    </row>
    <row r="26" spans="2:5" ht="12" customHeight="1" x14ac:dyDescent="0.2">
      <c r="B26" s="7" t="s">
        <v>19</v>
      </c>
      <c r="C26" s="24">
        <v>14585</v>
      </c>
      <c r="D26" s="24">
        <v>6471</v>
      </c>
      <c r="E26" s="25">
        <v>44.367500857044909</v>
      </c>
    </row>
    <row r="27" spans="2:5" ht="12" customHeight="1" x14ac:dyDescent="0.2">
      <c r="B27" s="8" t="s">
        <v>20</v>
      </c>
      <c r="C27" s="28">
        <v>11818</v>
      </c>
      <c r="D27" s="28">
        <v>4845</v>
      </c>
      <c r="E27" s="29">
        <v>40.9967845659164</v>
      </c>
    </row>
    <row r="28" spans="2:5" ht="12" customHeight="1" x14ac:dyDescent="0.2">
      <c r="B28" s="8" t="s">
        <v>21</v>
      </c>
      <c r="C28" s="28">
        <v>2767</v>
      </c>
      <c r="D28" s="28">
        <v>1626</v>
      </c>
      <c r="E28" s="29">
        <v>58.764004336826893</v>
      </c>
    </row>
    <row r="29" spans="2:5" ht="12" customHeight="1" x14ac:dyDescent="0.2">
      <c r="B29" s="7" t="s">
        <v>22</v>
      </c>
      <c r="C29" s="26">
        <v>2469</v>
      </c>
      <c r="D29" s="26">
        <v>2424</v>
      </c>
      <c r="E29" s="27">
        <v>98.177399756986645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2424</v>
      </c>
      <c r="D31" s="28">
        <v>2424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1152</v>
      </c>
      <c r="D37" s="26">
        <v>1112</v>
      </c>
      <c r="E37" s="27">
        <v>96.527777777777786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5477</v>
      </c>
      <c r="D44" s="24">
        <v>3471</v>
      </c>
      <c r="E44" s="25">
        <v>63.37410991418659</v>
      </c>
    </row>
    <row r="45" spans="2:6" ht="12" customHeight="1" x14ac:dyDescent="0.2">
      <c r="B45" s="7" t="s">
        <v>37</v>
      </c>
      <c r="C45" s="26">
        <v>4648</v>
      </c>
      <c r="D45" s="26">
        <v>3600</v>
      </c>
      <c r="E45" s="27">
        <v>77.452667814113596</v>
      </c>
      <c r="F45" s="5"/>
    </row>
    <row r="46" spans="2:6" ht="12" customHeight="1" x14ac:dyDescent="0.2">
      <c r="B46" s="7" t="s">
        <v>38</v>
      </c>
      <c r="C46" s="26">
        <v>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4995</v>
      </c>
      <c r="D47" s="22">
        <v>2939</v>
      </c>
      <c r="E47" s="27">
        <v>58.838838838838839</v>
      </c>
    </row>
    <row r="48" spans="2:6" ht="12" customHeight="1" x14ac:dyDescent="0.2">
      <c r="B48" s="6" t="s">
        <v>39</v>
      </c>
      <c r="C48" s="32">
        <v>984</v>
      </c>
      <c r="D48" s="32">
        <v>935</v>
      </c>
      <c r="E48" s="33">
        <v>95.020325203252028</v>
      </c>
    </row>
    <row r="49" spans="2:5" ht="12" customHeight="1" x14ac:dyDescent="0.2">
      <c r="B49" s="6" t="s">
        <v>40</v>
      </c>
      <c r="C49" s="32">
        <v>880</v>
      </c>
      <c r="D49" s="32">
        <v>880</v>
      </c>
      <c r="E49" s="33">
        <v>100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880</v>
      </c>
      <c r="D51" s="34">
        <v>880</v>
      </c>
      <c r="E51" s="35">
        <v>100</v>
      </c>
    </row>
    <row r="52" spans="2:5" ht="12" customHeight="1" x14ac:dyDescent="0.2">
      <c r="B52" s="6" t="s">
        <v>43</v>
      </c>
      <c r="C52" s="32">
        <v>104</v>
      </c>
      <c r="D52" s="32">
        <v>55</v>
      </c>
      <c r="E52" s="33">
        <v>52.884615384615387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104</v>
      </c>
      <c r="D54" s="34">
        <v>55</v>
      </c>
      <c r="E54" s="35">
        <v>52.884615384615387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704</v>
      </c>
      <c r="D58" s="32">
        <v>704</v>
      </c>
      <c r="E58" s="33">
        <v>100</v>
      </c>
    </row>
    <row r="59" spans="2:5" ht="12" customHeight="1" x14ac:dyDescent="0.2">
      <c r="B59" s="6" t="s">
        <v>48</v>
      </c>
      <c r="C59" s="32">
        <v>704</v>
      </c>
      <c r="D59" s="32">
        <v>704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3324</v>
      </c>
      <c r="D61" s="32">
        <v>1317</v>
      </c>
      <c r="E61" s="33">
        <v>39.620938628158846</v>
      </c>
    </row>
    <row r="62" spans="2:5" s="4" customFormat="1" ht="12" customHeight="1" x14ac:dyDescent="0.2">
      <c r="B62" s="6" t="s">
        <v>51</v>
      </c>
      <c r="C62" s="32">
        <v>3324</v>
      </c>
      <c r="D62" s="32">
        <v>1317</v>
      </c>
      <c r="E62" s="33">
        <v>39.620938628158846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-17</v>
      </c>
      <c r="D64" s="32">
        <v>-17</v>
      </c>
      <c r="E64" s="33">
        <v>100</v>
      </c>
    </row>
    <row r="65" spans="2:5" ht="12" customHeight="1" x14ac:dyDescent="0.2">
      <c r="B65" s="6" t="s">
        <v>85</v>
      </c>
      <c r="C65" s="22">
        <v>1</v>
      </c>
      <c r="D65" s="22">
        <v>1</v>
      </c>
      <c r="E65" s="23">
        <v>100</v>
      </c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1</v>
      </c>
      <c r="D67" s="22">
        <v>1</v>
      </c>
      <c r="E67" s="23">
        <v>100</v>
      </c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1</v>
      </c>
      <c r="D69" s="34">
        <v>1</v>
      </c>
      <c r="E69" s="35">
        <v>100</v>
      </c>
    </row>
    <row r="70" spans="2:5" ht="12" customHeight="1" x14ac:dyDescent="0.2">
      <c r="B70" s="6" t="s">
        <v>89</v>
      </c>
      <c r="C70" s="22">
        <v>16200</v>
      </c>
      <c r="D70" s="22">
        <v>3396</v>
      </c>
      <c r="E70" s="23">
        <v>20.962962962962965</v>
      </c>
    </row>
    <row r="71" spans="2:5" ht="12" customHeight="1" x14ac:dyDescent="0.2">
      <c r="B71" s="6" t="s">
        <v>57</v>
      </c>
      <c r="C71" s="32">
        <v>2425</v>
      </c>
      <c r="D71" s="32">
        <v>116</v>
      </c>
      <c r="E71" s="33">
        <v>4.7835051546391751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2331</v>
      </c>
      <c r="D74" s="36">
        <v>24</v>
      </c>
      <c r="E74" s="37">
        <v>1.0296010296010296</v>
      </c>
    </row>
    <row r="75" spans="2:5" ht="12" customHeight="1" x14ac:dyDescent="0.2">
      <c r="B75" s="6" t="s">
        <v>61</v>
      </c>
      <c r="C75" s="32">
        <v>94</v>
      </c>
      <c r="D75" s="32">
        <v>92</v>
      </c>
      <c r="E75" s="33">
        <v>97.872340425531917</v>
      </c>
    </row>
    <row r="76" spans="2:5" ht="12" customHeight="1" x14ac:dyDescent="0.2">
      <c r="B76" s="6" t="s">
        <v>62</v>
      </c>
      <c r="C76" s="32">
        <v>122</v>
      </c>
      <c r="D76" s="32">
        <v>74</v>
      </c>
      <c r="E76" s="33">
        <v>60.655737704918032</v>
      </c>
    </row>
    <row r="77" spans="2:5" ht="12" customHeight="1" x14ac:dyDescent="0.2">
      <c r="B77" s="6" t="s">
        <v>63</v>
      </c>
      <c r="C77" s="32">
        <v>59</v>
      </c>
      <c r="D77" s="32">
        <v>12</v>
      </c>
      <c r="E77" s="33">
        <v>20.33898305084746</v>
      </c>
    </row>
    <row r="78" spans="2:5" ht="12" customHeight="1" x14ac:dyDescent="0.2">
      <c r="B78" s="6" t="s">
        <v>64</v>
      </c>
      <c r="C78" s="32">
        <v>63</v>
      </c>
      <c r="D78" s="32">
        <v>62</v>
      </c>
      <c r="E78" s="33">
        <v>98.412698412698404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61</v>
      </c>
      <c r="D86" s="34">
        <v>60</v>
      </c>
      <c r="E86" s="35">
        <v>98.360655737704917</v>
      </c>
    </row>
    <row r="87" spans="2:5" ht="12" customHeight="1" x14ac:dyDescent="0.2">
      <c r="B87" s="6" t="s">
        <v>73</v>
      </c>
      <c r="C87" s="32">
        <v>12468</v>
      </c>
      <c r="D87" s="32">
        <v>2069</v>
      </c>
      <c r="E87" s="33">
        <v>16.594481873596408</v>
      </c>
    </row>
    <row r="88" spans="2:5" ht="12" customHeight="1" x14ac:dyDescent="0.2">
      <c r="B88" s="6" t="s">
        <v>74</v>
      </c>
      <c r="C88" s="36">
        <v>298</v>
      </c>
      <c r="D88" s="36">
        <v>162</v>
      </c>
      <c r="E88" s="37">
        <v>54.36241610738255</v>
      </c>
    </row>
    <row r="89" spans="2:5" ht="12" customHeight="1" x14ac:dyDescent="0.2">
      <c r="B89" s="6" t="s">
        <v>75</v>
      </c>
      <c r="C89" s="32">
        <v>4521</v>
      </c>
      <c r="D89" s="32">
        <v>893</v>
      </c>
      <c r="E89" s="33">
        <v>19.75226719752267</v>
      </c>
    </row>
    <row r="90" spans="2:5" ht="12" customHeight="1" x14ac:dyDescent="0.2">
      <c r="B90" s="6" t="s">
        <v>76</v>
      </c>
      <c r="C90" s="32">
        <v>7649</v>
      </c>
      <c r="D90" s="32">
        <v>1014</v>
      </c>
      <c r="E90" s="33">
        <v>13.25663485422931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1185</v>
      </c>
      <c r="D92" s="32">
        <v>1137</v>
      </c>
      <c r="E92" s="33">
        <v>95.949367088607602</v>
      </c>
    </row>
    <row r="93" spans="2:5" ht="12" customHeight="1" x14ac:dyDescent="0.2">
      <c r="B93" s="6" t="s">
        <v>86</v>
      </c>
      <c r="C93" s="22">
        <v>3040</v>
      </c>
      <c r="D93" s="22">
        <v>3037</v>
      </c>
      <c r="E93" s="23">
        <v>99.901315789473685</v>
      </c>
    </row>
    <row r="94" spans="2:5" ht="12" customHeight="1" x14ac:dyDescent="0.2">
      <c r="B94" s="6" t="s">
        <v>79</v>
      </c>
      <c r="C94" s="32">
        <v>3039</v>
      </c>
      <c r="D94" s="32">
        <v>3036</v>
      </c>
      <c r="E94" s="23">
        <v>99.901283316880551</v>
      </c>
    </row>
    <row r="95" spans="2:5" ht="12" customHeight="1" x14ac:dyDescent="0.2">
      <c r="B95" s="6" t="s">
        <v>80</v>
      </c>
      <c r="C95" s="32">
        <v>1</v>
      </c>
      <c r="D95" s="32">
        <v>1</v>
      </c>
      <c r="E95" s="33">
        <v>100</v>
      </c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6DC15799-0B74-41C7-8D40-733C6567A35F}"/>
    <hyperlink ref="D4" location="ŞUBAT!A1" display="Şubat" xr:uid="{E4B90F35-DFDF-4D23-991C-C33D99E827A9}"/>
    <hyperlink ref="E4" location="MART!A1" display="Mart" xr:uid="{2A623FDE-98D9-4BA8-ACD3-C93FC55558C1}"/>
    <hyperlink ref="C5" location="NİSAN!A1" display="Nisan" xr:uid="{913A6D8C-FED8-42FB-827B-2CA73A592E7D}"/>
    <hyperlink ref="D5" location="MAYIS!A1" display="Mayıs" xr:uid="{AB4758F8-2A78-4D8C-8428-833BC1B0FAAD}"/>
    <hyperlink ref="E5" location="HAZİRAN!A1" display="Haziran" xr:uid="{8F132254-0088-472F-AF27-48C23AD31743}"/>
    <hyperlink ref="C6" location="TEMMUZ!A1" display="Temmuz" xr:uid="{6423C29E-A6AB-48B1-93F6-1BF0F279F8E0}"/>
    <hyperlink ref="D6" location="AĞUSTOS!A1" display="Ağustos" xr:uid="{932D5CB1-0411-4DFC-B686-BA297F91192F}"/>
    <hyperlink ref="E6" location="EYLÜL!A1" display="Eylül" xr:uid="{D04D7DAD-6C0D-474C-89DA-7DECE72A7E49}"/>
    <hyperlink ref="C7" location="EKİM!A1" display="Ekim" xr:uid="{746B57A9-42B2-46CC-A770-4BBB7466FED7}"/>
    <hyperlink ref="D7" location="KASIM!A1" display="Kasım" xr:uid="{0E42499D-0CA8-4C86-8EB3-63750B6453E9}"/>
    <hyperlink ref="E7" location="ARALIK!A1" display="Aralık" xr:uid="{5C080830-68BD-4C02-B999-4FBAD58722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8F29E-55BA-4C93-93F1-22D248D7A4DF}">
  <dimension ref="B1:F99"/>
  <sheetViews>
    <sheetView showGridLines="0" zoomScaleNormal="100" zoomScaleSheetLayoutView="75" workbookViewId="0"/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1" spans="2:5" ht="10.8" thickBot="1" x14ac:dyDescent="0.25"/>
    <row r="2" spans="2:5" ht="28.5" customHeight="1" thickBot="1" x14ac:dyDescent="0.25">
      <c r="B2" s="11" t="s">
        <v>99</v>
      </c>
      <c r="C2" s="12"/>
      <c r="D2" s="12"/>
      <c r="E2" s="13"/>
    </row>
    <row r="3" spans="2:5" ht="16.5" customHeight="1" x14ac:dyDescent="0.2">
      <c r="B3" s="14"/>
      <c r="C3" s="16"/>
      <c r="D3" s="16"/>
      <c r="E3" s="16"/>
    </row>
    <row r="4" spans="2:5" ht="16.5" customHeight="1" x14ac:dyDescent="0.2">
      <c r="B4" s="14"/>
      <c r="C4" s="17" t="s">
        <v>94</v>
      </c>
      <c r="D4" s="17" t="s">
        <v>95</v>
      </c>
      <c r="E4" s="18" t="s">
        <v>98</v>
      </c>
    </row>
    <row r="5" spans="2:5" ht="16.5" customHeight="1" x14ac:dyDescent="0.2">
      <c r="B5" s="14"/>
      <c r="C5" s="17" t="s">
        <v>100</v>
      </c>
      <c r="D5" s="17" t="s">
        <v>103</v>
      </c>
      <c r="E5" s="18" t="s">
        <v>105</v>
      </c>
    </row>
    <row r="6" spans="2:5" ht="16.5" customHeight="1" x14ac:dyDescent="0.2">
      <c r="B6" s="14"/>
      <c r="C6" s="17" t="s">
        <v>107</v>
      </c>
      <c r="D6" s="17" t="s">
        <v>109</v>
      </c>
      <c r="E6" s="18" t="s">
        <v>111</v>
      </c>
    </row>
    <row r="7" spans="2:5" ht="16.5" customHeight="1" x14ac:dyDescent="0.2">
      <c r="B7" s="14"/>
      <c r="C7" s="17" t="s">
        <v>113</v>
      </c>
      <c r="D7" s="17" t="s">
        <v>115</v>
      </c>
      <c r="E7" s="17" t="s">
        <v>117</v>
      </c>
    </row>
    <row r="8" spans="2:5" ht="16.5" customHeight="1" x14ac:dyDescent="0.2">
      <c r="B8" s="2"/>
      <c r="C8" s="15"/>
      <c r="D8" s="15"/>
      <c r="E8" s="15"/>
    </row>
    <row r="9" spans="2:5" s="3" customFormat="1" ht="22.5" customHeight="1" x14ac:dyDescent="0.2">
      <c r="B9" s="19" t="s">
        <v>92</v>
      </c>
      <c r="C9" s="20" t="s">
        <v>0</v>
      </c>
      <c r="D9" s="20" t="s">
        <v>1</v>
      </c>
      <c r="E9" s="21" t="s">
        <v>2</v>
      </c>
    </row>
    <row r="10" spans="2:5" ht="12" customHeight="1" x14ac:dyDescent="0.2">
      <c r="B10" s="6" t="s">
        <v>3</v>
      </c>
      <c r="C10" s="22">
        <v>81821</v>
      </c>
      <c r="D10" s="22">
        <v>38317</v>
      </c>
      <c r="E10" s="23">
        <v>46.830275846054192</v>
      </c>
    </row>
    <row r="11" spans="2:5" ht="12" customHeight="1" x14ac:dyDescent="0.2">
      <c r="B11" s="7" t="s">
        <v>4</v>
      </c>
      <c r="C11" s="24">
        <v>60934</v>
      </c>
      <c r="D11" s="24">
        <v>31177</v>
      </c>
      <c r="E11" s="25">
        <v>51.165195129156139</v>
      </c>
    </row>
    <row r="12" spans="2:5" ht="12" customHeight="1" x14ac:dyDescent="0.2">
      <c r="B12" s="7" t="s">
        <v>5</v>
      </c>
      <c r="C12" s="24">
        <v>28051</v>
      </c>
      <c r="D12" s="24">
        <v>14966</v>
      </c>
      <c r="E12" s="25">
        <v>53.352821646287119</v>
      </c>
    </row>
    <row r="13" spans="2:5" ht="12" customHeight="1" x14ac:dyDescent="0.2">
      <c r="B13" s="7" t="s">
        <v>6</v>
      </c>
      <c r="C13" s="26">
        <v>24573</v>
      </c>
      <c r="D13" s="26">
        <v>13602</v>
      </c>
      <c r="E13" s="27">
        <v>55.35343669881577</v>
      </c>
    </row>
    <row r="14" spans="2:5" ht="12" customHeight="1" x14ac:dyDescent="0.2">
      <c r="B14" s="8" t="s">
        <v>7</v>
      </c>
      <c r="C14" s="28">
        <v>4335</v>
      </c>
      <c r="D14" s="28">
        <v>961</v>
      </c>
      <c r="E14" s="29">
        <v>22.168396770472896</v>
      </c>
    </row>
    <row r="15" spans="2:5" ht="12" customHeight="1" x14ac:dyDescent="0.2">
      <c r="B15" s="8" t="s">
        <v>8</v>
      </c>
      <c r="C15" s="28">
        <v>392</v>
      </c>
      <c r="D15" s="28">
        <v>141</v>
      </c>
      <c r="E15" s="29">
        <v>35.969387755102041</v>
      </c>
    </row>
    <row r="16" spans="2:5" ht="12" customHeight="1" x14ac:dyDescent="0.2">
      <c r="B16" s="8" t="s">
        <v>9</v>
      </c>
      <c r="C16" s="28">
        <v>18969</v>
      </c>
      <c r="D16" s="28">
        <v>12000</v>
      </c>
      <c r="E16" s="29">
        <v>63.261110232484583</v>
      </c>
    </row>
    <row r="17" spans="2:5" ht="12" customHeight="1" x14ac:dyDescent="0.2">
      <c r="B17" s="8" t="s">
        <v>10</v>
      </c>
      <c r="C17" s="28">
        <v>877</v>
      </c>
      <c r="D17" s="28">
        <v>500</v>
      </c>
      <c r="E17" s="29">
        <v>57.012542759407069</v>
      </c>
    </row>
    <row r="18" spans="2:5" ht="12" customHeight="1" x14ac:dyDescent="0.2">
      <c r="B18" s="7" t="s">
        <v>11</v>
      </c>
      <c r="C18" s="24">
        <v>3478</v>
      </c>
      <c r="D18" s="24">
        <v>1364</v>
      </c>
      <c r="E18" s="25">
        <v>39.21794134560092</v>
      </c>
    </row>
    <row r="19" spans="2:5" ht="12" customHeight="1" x14ac:dyDescent="0.2">
      <c r="B19" s="8" t="s">
        <v>12</v>
      </c>
      <c r="C19" s="28">
        <v>1709</v>
      </c>
      <c r="D19" s="28">
        <v>27</v>
      </c>
      <c r="E19" s="29">
        <v>1.579871269748391</v>
      </c>
    </row>
    <row r="20" spans="2:5" ht="12" customHeight="1" x14ac:dyDescent="0.2">
      <c r="B20" s="8" t="s">
        <v>13</v>
      </c>
      <c r="C20" s="28">
        <v>36</v>
      </c>
      <c r="D20" s="28">
        <v>-2</v>
      </c>
      <c r="E20" s="29">
        <v>-5.5555555555555554</v>
      </c>
    </row>
    <row r="21" spans="2:5" ht="12" customHeight="1" x14ac:dyDescent="0.2">
      <c r="B21" s="8" t="s">
        <v>14</v>
      </c>
      <c r="C21" s="28">
        <v>1733</v>
      </c>
      <c r="D21" s="28">
        <v>1339</v>
      </c>
      <c r="E21" s="29">
        <v>77.264858626658977</v>
      </c>
    </row>
    <row r="22" spans="2:5" s="4" customFormat="1" ht="12" customHeight="1" x14ac:dyDescent="0.2">
      <c r="B22" s="7" t="s">
        <v>15</v>
      </c>
      <c r="C22" s="24">
        <v>9090</v>
      </c>
      <c r="D22" s="24">
        <v>3102</v>
      </c>
      <c r="E22" s="25">
        <v>34.125412541254121</v>
      </c>
    </row>
    <row r="23" spans="2:5" s="4" customFormat="1" ht="12" customHeight="1" x14ac:dyDescent="0.2">
      <c r="B23" s="8" t="s">
        <v>16</v>
      </c>
      <c r="C23" s="30">
        <v>20</v>
      </c>
      <c r="D23" s="30">
        <v>19</v>
      </c>
      <c r="E23" s="31">
        <v>95</v>
      </c>
    </row>
    <row r="24" spans="2:5" ht="12" customHeight="1" x14ac:dyDescent="0.2">
      <c r="B24" s="8" t="s">
        <v>17</v>
      </c>
      <c r="C24" s="30">
        <v>9070</v>
      </c>
      <c r="D24" s="30">
        <v>3083</v>
      </c>
      <c r="E24" s="31">
        <v>33.991179713340685</v>
      </c>
    </row>
    <row r="25" spans="2:5" s="4" customFormat="1" ht="12" customHeight="1" x14ac:dyDescent="0.2">
      <c r="B25" s="7" t="s">
        <v>18</v>
      </c>
      <c r="C25" s="24">
        <v>15115</v>
      </c>
      <c r="D25" s="24">
        <v>7519</v>
      </c>
      <c r="E25" s="25">
        <v>49.745286139596431</v>
      </c>
    </row>
    <row r="26" spans="2:5" ht="12" customHeight="1" x14ac:dyDescent="0.2">
      <c r="B26" s="7" t="s">
        <v>19</v>
      </c>
      <c r="C26" s="24">
        <v>12197</v>
      </c>
      <c r="D26" s="24">
        <v>4686</v>
      </c>
      <c r="E26" s="25">
        <v>38.419283430351726</v>
      </c>
    </row>
    <row r="27" spans="2:5" ht="12" customHeight="1" x14ac:dyDescent="0.2">
      <c r="B27" s="8" t="s">
        <v>20</v>
      </c>
      <c r="C27" s="28">
        <v>9768</v>
      </c>
      <c r="D27" s="28">
        <v>3398</v>
      </c>
      <c r="E27" s="29">
        <v>34.787059787059789</v>
      </c>
    </row>
    <row r="28" spans="2:5" ht="12" customHeight="1" x14ac:dyDescent="0.2">
      <c r="B28" s="8" t="s">
        <v>21</v>
      </c>
      <c r="C28" s="28">
        <v>2429</v>
      </c>
      <c r="D28" s="28">
        <v>1288</v>
      </c>
      <c r="E28" s="29">
        <v>53.02593659942363</v>
      </c>
    </row>
    <row r="29" spans="2:5" ht="12" customHeight="1" x14ac:dyDescent="0.2">
      <c r="B29" s="7" t="s">
        <v>22</v>
      </c>
      <c r="C29" s="26">
        <v>1971</v>
      </c>
      <c r="D29" s="26">
        <v>1926</v>
      </c>
      <c r="E29" s="27">
        <v>97.716894977168948</v>
      </c>
    </row>
    <row r="30" spans="2:5" ht="12" customHeight="1" x14ac:dyDescent="0.2">
      <c r="B30" s="8" t="s">
        <v>23</v>
      </c>
      <c r="C30" s="28">
        <v>45</v>
      </c>
      <c r="D30" s="28">
        <v>0</v>
      </c>
      <c r="E30" s="29">
        <v>0</v>
      </c>
    </row>
    <row r="31" spans="2:5" s="4" customFormat="1" ht="12" customHeight="1" x14ac:dyDescent="0.2">
      <c r="B31" s="8" t="s">
        <v>24</v>
      </c>
      <c r="C31" s="28">
        <v>1926</v>
      </c>
      <c r="D31" s="28">
        <v>1926</v>
      </c>
      <c r="E31" s="29">
        <v>100</v>
      </c>
    </row>
    <row r="32" spans="2:5" ht="12" customHeight="1" x14ac:dyDescent="0.2">
      <c r="B32" s="8" t="s">
        <v>25</v>
      </c>
      <c r="C32" s="28"/>
      <c r="D32" s="28"/>
      <c r="E32" s="29"/>
    </row>
    <row r="33" spans="2:6" ht="12" customHeight="1" x14ac:dyDescent="0.2">
      <c r="B33" s="8" t="s">
        <v>26</v>
      </c>
      <c r="C33" s="28"/>
      <c r="D33" s="28"/>
      <c r="E33" s="29"/>
    </row>
    <row r="34" spans="2:6" ht="12" customHeight="1" x14ac:dyDescent="0.2">
      <c r="B34" s="8" t="s">
        <v>27</v>
      </c>
      <c r="C34" s="28"/>
      <c r="D34" s="28"/>
      <c r="E34" s="29"/>
    </row>
    <row r="35" spans="2:6" ht="12" customHeight="1" x14ac:dyDescent="0.2">
      <c r="B35" s="8" t="s">
        <v>28</v>
      </c>
      <c r="C35" s="28"/>
      <c r="D35" s="28"/>
      <c r="E35" s="29"/>
    </row>
    <row r="36" spans="2:6" ht="12" customHeight="1" x14ac:dyDescent="0.2">
      <c r="B36" s="8" t="s">
        <v>101</v>
      </c>
      <c r="C36" s="28"/>
      <c r="D36" s="28"/>
      <c r="E36" s="29"/>
    </row>
    <row r="37" spans="2:6" ht="12" customHeight="1" x14ac:dyDescent="0.2">
      <c r="B37" s="7" t="s">
        <v>29</v>
      </c>
      <c r="C37" s="26">
        <v>947</v>
      </c>
      <c r="D37" s="26">
        <v>907</v>
      </c>
      <c r="E37" s="27">
        <v>95.776135163674752</v>
      </c>
    </row>
    <row r="38" spans="2:6" ht="12" customHeight="1" x14ac:dyDescent="0.2">
      <c r="B38" s="7" t="s">
        <v>30</v>
      </c>
      <c r="C38" s="26"/>
      <c r="D38" s="26"/>
      <c r="E38" s="27"/>
    </row>
    <row r="39" spans="2:6" s="4" customFormat="1" ht="12" customHeight="1" x14ac:dyDescent="0.2">
      <c r="B39" s="7" t="s">
        <v>31</v>
      </c>
      <c r="C39" s="26"/>
      <c r="D39" s="26"/>
      <c r="E39" s="27"/>
    </row>
    <row r="40" spans="2:6" ht="12" customHeight="1" x14ac:dyDescent="0.2">
      <c r="B40" s="7" t="s">
        <v>32</v>
      </c>
      <c r="C40" s="24">
        <v>0</v>
      </c>
      <c r="D40" s="24">
        <v>0</v>
      </c>
      <c r="E40" s="25"/>
    </row>
    <row r="41" spans="2:6" s="4" customFormat="1" ht="12" customHeight="1" x14ac:dyDescent="0.2">
      <c r="B41" s="8" t="s">
        <v>33</v>
      </c>
      <c r="C41" s="30"/>
      <c r="D41" s="30"/>
      <c r="E41" s="31"/>
    </row>
    <row r="42" spans="2:6" ht="12" customHeight="1" x14ac:dyDescent="0.2">
      <c r="B42" s="8" t="s">
        <v>34</v>
      </c>
      <c r="C42" s="30"/>
      <c r="D42" s="30"/>
      <c r="E42" s="31"/>
    </row>
    <row r="43" spans="2:6" s="4" customFormat="1" ht="12" customHeight="1" x14ac:dyDescent="0.2">
      <c r="B43" s="8" t="s">
        <v>35</v>
      </c>
      <c r="C43" s="28"/>
      <c r="D43" s="28"/>
      <c r="E43" s="29"/>
    </row>
    <row r="44" spans="2:6" ht="12" customHeight="1" x14ac:dyDescent="0.2">
      <c r="B44" s="7" t="s">
        <v>36</v>
      </c>
      <c r="C44" s="24">
        <v>4859</v>
      </c>
      <c r="D44" s="24">
        <v>2842</v>
      </c>
      <c r="E44" s="25">
        <v>58.489401111339781</v>
      </c>
    </row>
    <row r="45" spans="2:6" ht="12" customHeight="1" x14ac:dyDescent="0.2">
      <c r="B45" s="7" t="s">
        <v>37</v>
      </c>
      <c r="C45" s="26">
        <v>3811</v>
      </c>
      <c r="D45" s="26">
        <v>2748</v>
      </c>
      <c r="E45" s="27">
        <v>72.107058514825511</v>
      </c>
      <c r="F45" s="5"/>
    </row>
    <row r="46" spans="2:6" ht="12" customHeight="1" x14ac:dyDescent="0.2">
      <c r="B46" s="7" t="s">
        <v>38</v>
      </c>
      <c r="C46" s="26">
        <v>8</v>
      </c>
      <c r="D46" s="26">
        <v>0</v>
      </c>
      <c r="E46" s="27">
        <v>0</v>
      </c>
    </row>
    <row r="47" spans="2:6" ht="12" customHeight="1" x14ac:dyDescent="0.2">
      <c r="B47" s="6" t="s">
        <v>84</v>
      </c>
      <c r="C47" s="22">
        <v>4213</v>
      </c>
      <c r="D47" s="22">
        <v>2363</v>
      </c>
      <c r="E47" s="27">
        <v>56.088298124851654</v>
      </c>
    </row>
    <row r="48" spans="2:6" ht="12" customHeight="1" x14ac:dyDescent="0.2">
      <c r="B48" s="6" t="s">
        <v>39</v>
      </c>
      <c r="C48" s="32">
        <v>797</v>
      </c>
      <c r="D48" s="32">
        <v>747</v>
      </c>
      <c r="E48" s="33">
        <v>93.726474278544543</v>
      </c>
    </row>
    <row r="49" spans="2:5" ht="12" customHeight="1" x14ac:dyDescent="0.2">
      <c r="B49" s="6" t="s">
        <v>40</v>
      </c>
      <c r="C49" s="32">
        <v>703</v>
      </c>
      <c r="D49" s="32">
        <v>702</v>
      </c>
      <c r="E49" s="33">
        <v>99.857752489331446</v>
      </c>
    </row>
    <row r="50" spans="2:5" ht="12" customHeight="1" x14ac:dyDescent="0.2">
      <c r="B50" s="9" t="s">
        <v>41</v>
      </c>
      <c r="C50" s="34"/>
      <c r="D50" s="34"/>
      <c r="E50" s="35"/>
    </row>
    <row r="51" spans="2:5" ht="12" customHeight="1" x14ac:dyDescent="0.2">
      <c r="B51" s="9" t="s">
        <v>42</v>
      </c>
      <c r="C51" s="34">
        <v>703</v>
      </c>
      <c r="D51" s="34">
        <v>702</v>
      </c>
      <c r="E51" s="35">
        <v>99.857752489331446</v>
      </c>
    </row>
    <row r="52" spans="2:5" ht="12" customHeight="1" x14ac:dyDescent="0.2">
      <c r="B52" s="6" t="s">
        <v>43</v>
      </c>
      <c r="C52" s="32">
        <v>94</v>
      </c>
      <c r="D52" s="32">
        <v>45</v>
      </c>
      <c r="E52" s="33">
        <v>47.872340425531917</v>
      </c>
    </row>
    <row r="53" spans="2:5" ht="12" customHeight="1" x14ac:dyDescent="0.2">
      <c r="B53" s="9" t="s">
        <v>87</v>
      </c>
      <c r="C53" s="34"/>
      <c r="D53" s="34"/>
      <c r="E53" s="35"/>
    </row>
    <row r="54" spans="2:5" ht="12" customHeight="1" x14ac:dyDescent="0.2">
      <c r="B54" s="9" t="s">
        <v>88</v>
      </c>
      <c r="C54" s="34">
        <v>94</v>
      </c>
      <c r="D54" s="34">
        <v>45</v>
      </c>
      <c r="E54" s="35">
        <v>47.872340425531917</v>
      </c>
    </row>
    <row r="55" spans="2:5" ht="12" customHeight="1" x14ac:dyDescent="0.2">
      <c r="B55" s="6" t="s">
        <v>44</v>
      </c>
      <c r="C55" s="32">
        <v>0</v>
      </c>
      <c r="D55" s="32">
        <v>0</v>
      </c>
      <c r="E55" s="33"/>
    </row>
    <row r="56" spans="2:5" ht="12" customHeight="1" x14ac:dyDescent="0.2">
      <c r="B56" s="6" t="s">
        <v>45</v>
      </c>
      <c r="C56" s="32">
        <v>0</v>
      </c>
      <c r="D56" s="32">
        <v>0</v>
      </c>
      <c r="E56" s="33"/>
    </row>
    <row r="57" spans="2:5" ht="12" customHeight="1" x14ac:dyDescent="0.2">
      <c r="B57" s="6" t="s">
        <v>46</v>
      </c>
      <c r="C57" s="32"/>
      <c r="D57" s="32"/>
      <c r="E57" s="33"/>
    </row>
    <row r="58" spans="2:5" ht="12" customHeight="1" x14ac:dyDescent="0.2">
      <c r="B58" s="6" t="s">
        <v>47</v>
      </c>
      <c r="C58" s="32">
        <v>670</v>
      </c>
      <c r="D58" s="32">
        <v>670</v>
      </c>
      <c r="E58" s="33">
        <v>100</v>
      </c>
    </row>
    <row r="59" spans="2:5" ht="12" customHeight="1" x14ac:dyDescent="0.2">
      <c r="B59" s="6" t="s">
        <v>48</v>
      </c>
      <c r="C59" s="32">
        <v>670</v>
      </c>
      <c r="D59" s="32">
        <v>670</v>
      </c>
      <c r="E59" s="33">
        <v>100</v>
      </c>
    </row>
    <row r="60" spans="2:5" ht="12" customHeight="1" x14ac:dyDescent="0.2">
      <c r="B60" s="6" t="s">
        <v>49</v>
      </c>
      <c r="C60" s="32"/>
      <c r="D60" s="32"/>
      <c r="E60" s="33"/>
    </row>
    <row r="61" spans="2:5" s="4" customFormat="1" ht="12" customHeight="1" x14ac:dyDescent="0.2">
      <c r="B61" s="6" t="s">
        <v>50</v>
      </c>
      <c r="C61" s="32">
        <v>2762</v>
      </c>
      <c r="D61" s="32">
        <v>962</v>
      </c>
      <c r="E61" s="33">
        <v>34.829833454018825</v>
      </c>
    </row>
    <row r="62" spans="2:5" s="4" customFormat="1" ht="12" customHeight="1" x14ac:dyDescent="0.2">
      <c r="B62" s="6" t="s">
        <v>51</v>
      </c>
      <c r="C62" s="32">
        <v>2762</v>
      </c>
      <c r="D62" s="32">
        <v>962</v>
      </c>
      <c r="E62" s="33">
        <v>34.829833454018825</v>
      </c>
    </row>
    <row r="63" spans="2:5" ht="12" customHeight="1" x14ac:dyDescent="0.2">
      <c r="B63" s="6" t="s">
        <v>90</v>
      </c>
      <c r="C63" s="32">
        <v>0</v>
      </c>
      <c r="D63" s="32">
        <v>0</v>
      </c>
      <c r="E63" s="33"/>
    </row>
    <row r="64" spans="2:5" ht="12" customHeight="1" x14ac:dyDescent="0.2">
      <c r="B64" s="6" t="s">
        <v>52</v>
      </c>
      <c r="C64" s="32">
        <v>-16</v>
      </c>
      <c r="D64" s="32">
        <v>-16</v>
      </c>
      <c r="E64" s="33">
        <v>100</v>
      </c>
    </row>
    <row r="65" spans="2:5" ht="12" customHeight="1" x14ac:dyDescent="0.2">
      <c r="B65" s="6" t="s">
        <v>85</v>
      </c>
      <c r="C65" s="22">
        <v>0</v>
      </c>
      <c r="D65" s="22">
        <v>0</v>
      </c>
      <c r="E65" s="23"/>
    </row>
    <row r="66" spans="2:5" ht="12" customHeight="1" x14ac:dyDescent="0.2">
      <c r="B66" s="6" t="s">
        <v>53</v>
      </c>
      <c r="C66" s="32"/>
      <c r="D66" s="32"/>
      <c r="E66" s="23"/>
    </row>
    <row r="67" spans="2:5" ht="12" customHeight="1" x14ac:dyDescent="0.2">
      <c r="B67" s="6" t="s">
        <v>54</v>
      </c>
      <c r="C67" s="22">
        <v>0</v>
      </c>
      <c r="D67" s="22">
        <v>0</v>
      </c>
      <c r="E67" s="23"/>
    </row>
    <row r="68" spans="2:5" ht="12" customHeight="1" x14ac:dyDescent="0.2">
      <c r="B68" s="9" t="s">
        <v>55</v>
      </c>
      <c r="C68" s="34"/>
      <c r="D68" s="34"/>
      <c r="E68" s="35"/>
    </row>
    <row r="69" spans="2:5" ht="12" customHeight="1" x14ac:dyDescent="0.2">
      <c r="B69" s="9" t="s">
        <v>56</v>
      </c>
      <c r="C69" s="34">
        <v>0</v>
      </c>
      <c r="D69" s="34">
        <v>0</v>
      </c>
      <c r="E69" s="35"/>
    </row>
    <row r="70" spans="2:5" ht="12" customHeight="1" x14ac:dyDescent="0.2">
      <c r="B70" s="6" t="s">
        <v>89</v>
      </c>
      <c r="C70" s="22">
        <v>14594</v>
      </c>
      <c r="D70" s="22">
        <v>2699</v>
      </c>
      <c r="E70" s="23">
        <v>18.493901603398658</v>
      </c>
    </row>
    <row r="71" spans="2:5" ht="12" customHeight="1" x14ac:dyDescent="0.2">
      <c r="B71" s="6" t="s">
        <v>57</v>
      </c>
      <c r="C71" s="32">
        <v>2207</v>
      </c>
      <c r="D71" s="32">
        <v>85</v>
      </c>
      <c r="E71" s="33">
        <v>3.8513819664703215</v>
      </c>
    </row>
    <row r="72" spans="2:5" ht="12" customHeight="1" x14ac:dyDescent="0.2">
      <c r="B72" s="6" t="s">
        <v>58</v>
      </c>
      <c r="C72" s="32"/>
      <c r="D72" s="32"/>
      <c r="E72" s="33"/>
    </row>
    <row r="73" spans="2:5" ht="12" customHeight="1" x14ac:dyDescent="0.2">
      <c r="B73" s="6" t="s">
        <v>59</v>
      </c>
      <c r="C73" s="32"/>
      <c r="D73" s="32"/>
      <c r="E73" s="33"/>
    </row>
    <row r="74" spans="2:5" ht="12" customHeight="1" x14ac:dyDescent="0.2">
      <c r="B74" s="10" t="s">
        <v>60</v>
      </c>
      <c r="C74" s="36">
        <v>2142</v>
      </c>
      <c r="D74" s="36">
        <v>22</v>
      </c>
      <c r="E74" s="37">
        <v>1.0270774976657329</v>
      </c>
    </row>
    <row r="75" spans="2:5" ht="12" customHeight="1" x14ac:dyDescent="0.2">
      <c r="B75" s="6" t="s">
        <v>61</v>
      </c>
      <c r="C75" s="32">
        <v>65</v>
      </c>
      <c r="D75" s="32">
        <v>63</v>
      </c>
      <c r="E75" s="33">
        <v>96.92307692307692</v>
      </c>
    </row>
    <row r="76" spans="2:5" ht="12" customHeight="1" x14ac:dyDescent="0.2">
      <c r="B76" s="6" t="s">
        <v>62</v>
      </c>
      <c r="C76" s="32">
        <v>104</v>
      </c>
      <c r="D76" s="32">
        <v>56</v>
      </c>
      <c r="E76" s="33">
        <v>53.846153846153847</v>
      </c>
    </row>
    <row r="77" spans="2:5" ht="12" customHeight="1" x14ac:dyDescent="0.2">
      <c r="B77" s="6" t="s">
        <v>63</v>
      </c>
      <c r="C77" s="32">
        <v>54</v>
      </c>
      <c r="D77" s="32">
        <v>7</v>
      </c>
      <c r="E77" s="33">
        <v>12.962962962962962</v>
      </c>
    </row>
    <row r="78" spans="2:5" ht="12" customHeight="1" x14ac:dyDescent="0.2">
      <c r="B78" s="6" t="s">
        <v>64</v>
      </c>
      <c r="C78" s="32">
        <v>50</v>
      </c>
      <c r="D78" s="32">
        <v>49</v>
      </c>
      <c r="E78" s="33">
        <v>98</v>
      </c>
    </row>
    <row r="79" spans="2:5" ht="12" customHeight="1" x14ac:dyDescent="0.2">
      <c r="B79" s="9" t="s">
        <v>65</v>
      </c>
      <c r="C79" s="34"/>
      <c r="D79" s="34"/>
      <c r="E79" s="35"/>
    </row>
    <row r="80" spans="2:5" ht="12" customHeight="1" x14ac:dyDescent="0.2">
      <c r="B80" s="9" t="s">
        <v>66</v>
      </c>
      <c r="C80" s="34"/>
      <c r="D80" s="34"/>
      <c r="E80" s="35"/>
    </row>
    <row r="81" spans="2:5" ht="12" customHeight="1" x14ac:dyDescent="0.2">
      <c r="B81" s="9" t="s">
        <v>67</v>
      </c>
      <c r="C81" s="34">
        <v>2</v>
      </c>
      <c r="D81" s="34">
        <v>2</v>
      </c>
      <c r="E81" s="35">
        <v>100</v>
      </c>
    </row>
    <row r="82" spans="2:5" ht="12" customHeight="1" x14ac:dyDescent="0.2">
      <c r="B82" s="9" t="s">
        <v>68</v>
      </c>
      <c r="C82" s="34"/>
      <c r="D82" s="34"/>
      <c r="E82" s="35"/>
    </row>
    <row r="83" spans="2:5" ht="12" customHeight="1" x14ac:dyDescent="0.2">
      <c r="B83" s="9" t="s">
        <v>69</v>
      </c>
      <c r="C83" s="34"/>
      <c r="D83" s="34"/>
      <c r="E83" s="35"/>
    </row>
    <row r="84" spans="2:5" ht="12" customHeight="1" x14ac:dyDescent="0.2">
      <c r="B84" s="9" t="s">
        <v>70</v>
      </c>
      <c r="C84" s="34"/>
      <c r="D84" s="34"/>
      <c r="E84" s="35"/>
    </row>
    <row r="85" spans="2:5" ht="12" customHeight="1" x14ac:dyDescent="0.2">
      <c r="B85" s="9" t="s">
        <v>71</v>
      </c>
      <c r="C85" s="34"/>
      <c r="D85" s="34"/>
      <c r="E85" s="35"/>
    </row>
    <row r="86" spans="2:5" ht="12" customHeight="1" x14ac:dyDescent="0.2">
      <c r="B86" s="9" t="s">
        <v>72</v>
      </c>
      <c r="C86" s="34">
        <v>48</v>
      </c>
      <c r="D86" s="34">
        <v>47</v>
      </c>
      <c r="E86" s="35">
        <v>97.916666666666657</v>
      </c>
    </row>
    <row r="87" spans="2:5" ht="12" customHeight="1" x14ac:dyDescent="0.2">
      <c r="B87" s="6" t="s">
        <v>73</v>
      </c>
      <c r="C87" s="32">
        <v>11208</v>
      </c>
      <c r="D87" s="32">
        <v>1531</v>
      </c>
      <c r="E87" s="33">
        <v>13.659885795860099</v>
      </c>
    </row>
    <row r="88" spans="2:5" ht="12" customHeight="1" x14ac:dyDescent="0.2">
      <c r="B88" s="6" t="s">
        <v>74</v>
      </c>
      <c r="C88" s="36">
        <v>263</v>
      </c>
      <c r="D88" s="36">
        <v>127</v>
      </c>
      <c r="E88" s="37">
        <v>48.28897338403042</v>
      </c>
    </row>
    <row r="89" spans="2:5" ht="12" customHeight="1" x14ac:dyDescent="0.2">
      <c r="B89" s="6" t="s">
        <v>75</v>
      </c>
      <c r="C89" s="32">
        <v>4214</v>
      </c>
      <c r="D89" s="32">
        <v>651</v>
      </c>
      <c r="E89" s="33">
        <v>15.448504983388705</v>
      </c>
    </row>
    <row r="90" spans="2:5" ht="12" customHeight="1" x14ac:dyDescent="0.2">
      <c r="B90" s="6" t="s">
        <v>76</v>
      </c>
      <c r="C90" s="32">
        <v>6731</v>
      </c>
      <c r="D90" s="32">
        <v>753</v>
      </c>
      <c r="E90" s="33">
        <v>11.187045015599466</v>
      </c>
    </row>
    <row r="91" spans="2:5" ht="12" customHeight="1" x14ac:dyDescent="0.2">
      <c r="B91" s="6" t="s">
        <v>77</v>
      </c>
      <c r="C91" s="32"/>
      <c r="D91" s="32"/>
      <c r="E91" s="33"/>
    </row>
    <row r="92" spans="2:5" ht="12" customHeight="1" x14ac:dyDescent="0.2">
      <c r="B92" s="6" t="s">
        <v>78</v>
      </c>
      <c r="C92" s="32">
        <v>1075</v>
      </c>
      <c r="D92" s="32">
        <v>1027</v>
      </c>
      <c r="E92" s="33">
        <v>95.534883720930225</v>
      </c>
    </row>
    <row r="93" spans="2:5" ht="12" customHeight="1" x14ac:dyDescent="0.2">
      <c r="B93" s="6" t="s">
        <v>86</v>
      </c>
      <c r="C93" s="22">
        <v>2080</v>
      </c>
      <c r="D93" s="22">
        <v>2078</v>
      </c>
      <c r="E93" s="23">
        <v>99.90384615384616</v>
      </c>
    </row>
    <row r="94" spans="2:5" ht="12" customHeight="1" x14ac:dyDescent="0.2">
      <c r="B94" s="6" t="s">
        <v>79</v>
      </c>
      <c r="C94" s="32">
        <v>2080</v>
      </c>
      <c r="D94" s="32">
        <v>2078</v>
      </c>
      <c r="E94" s="23">
        <v>99.90384615384616</v>
      </c>
    </row>
    <row r="95" spans="2:5" ht="12" customHeight="1" x14ac:dyDescent="0.2">
      <c r="B95" s="6" t="s">
        <v>80</v>
      </c>
      <c r="C95" s="32">
        <v>0</v>
      </c>
      <c r="D95" s="32">
        <v>0</v>
      </c>
      <c r="E95" s="33"/>
    </row>
    <row r="96" spans="2:5" ht="12" customHeight="1" x14ac:dyDescent="0.2">
      <c r="B96" s="6" t="s">
        <v>81</v>
      </c>
      <c r="C96" s="32">
        <v>0</v>
      </c>
      <c r="D96" s="32">
        <v>0</v>
      </c>
      <c r="E96" s="33"/>
    </row>
    <row r="97" spans="2:5" ht="12" customHeight="1" x14ac:dyDescent="0.2">
      <c r="B97" s="9" t="s">
        <v>82</v>
      </c>
      <c r="C97" s="34"/>
      <c r="D97" s="34"/>
      <c r="E97" s="35"/>
    </row>
    <row r="98" spans="2:5" ht="12" customHeight="1" x14ac:dyDescent="0.2">
      <c r="B98" s="9" t="s">
        <v>83</v>
      </c>
      <c r="C98" s="34"/>
      <c r="D98" s="34"/>
      <c r="E98" s="35"/>
    </row>
    <row r="99" spans="2:5" x14ac:dyDescent="0.2">
      <c r="B99" s="6" t="s">
        <v>91</v>
      </c>
      <c r="C99" s="22"/>
      <c r="D99" s="22"/>
      <c r="E99" s="23"/>
    </row>
  </sheetData>
  <hyperlinks>
    <hyperlink ref="C4" location="OCAK!A1" display="Ocak" xr:uid="{47C1A03A-8834-4014-9723-2B81677419E8}"/>
    <hyperlink ref="D4" location="ŞUBAT!A1" display="Şubat" xr:uid="{F893DC0E-0BCE-4193-8E53-3CF8FE5C7936}"/>
    <hyperlink ref="E4" location="MART!A1" display="Mart" xr:uid="{F638AF69-EE41-441B-B139-48D68CC0C54A}"/>
    <hyperlink ref="C5" location="NİSAN!A1" display="Nisan" xr:uid="{9C65B729-BC95-4560-81CE-F5C6CD4A86EE}"/>
    <hyperlink ref="D5" location="MAYIS!A1" display="Mayıs" xr:uid="{F34AD961-0FE1-4D43-80EB-73A06215E773}"/>
    <hyperlink ref="E5" location="HAZİRAN!A1" display="Haziran" xr:uid="{4977C34D-806D-4F73-A375-DA44D9FC2194}"/>
    <hyperlink ref="C6" location="TEMMUZ!A1" display="Temmuz" xr:uid="{95463906-3850-486C-AD1D-6DFF05B0BE42}"/>
    <hyperlink ref="D6" location="AĞUSTOS!A1" display="Ağustos" xr:uid="{FD3FB753-E2CF-4287-B105-CDFE643D3C86}"/>
    <hyperlink ref="E6" location="EYLÜL!A1" display="Eylül" xr:uid="{5674129D-1D25-4C40-8063-40005756949D}"/>
    <hyperlink ref="C7" location="EKİM!A1" display="Ekim" xr:uid="{7869B616-2356-414C-8544-CBA289D68319}"/>
    <hyperlink ref="D7" location="KASIM!A1" display="Kasım" xr:uid="{B09FF665-8426-48A5-A03B-3B21EDA0E843}"/>
    <hyperlink ref="E7" location="ARALIK!A1" display="Aralık" xr:uid="{059F5966-8AA0-4646-A099-78B50C5C895C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2025-07-29T13:17:53Z</dcterms:modified>
</cp:coreProperties>
</file>