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RELICSSuprimeCam/Reduction Notes/"/>
    </mc:Choice>
  </mc:AlternateContent>
  <bookViews>
    <workbookView xWindow="2000" yWindow="6160" windowWidth="26860" windowHeight="16320" tabRatio="500"/>
  </bookViews>
  <sheets>
    <sheet name="RELICS Sample" sheetId="3" r:id="rId1"/>
    <sheet name="Radio Relic Sample" sheetId="1" r:id="rId2"/>
    <sheet name="MC3PO Sample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8" i="3" l="1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C137" i="3"/>
  <c r="I49" i="3"/>
  <c r="K49" i="3"/>
  <c r="I50" i="3"/>
  <c r="K50" i="3"/>
  <c r="I51" i="3"/>
  <c r="K51" i="3"/>
  <c r="I52" i="3"/>
  <c r="I64" i="3"/>
  <c r="K64" i="3"/>
  <c r="I65" i="3"/>
  <c r="K65" i="3"/>
  <c r="I59" i="3"/>
  <c r="K59" i="3"/>
  <c r="I60" i="3"/>
  <c r="K60" i="3"/>
  <c r="I61" i="3"/>
  <c r="K61" i="3"/>
  <c r="I62" i="3"/>
  <c r="K62" i="3"/>
  <c r="I63" i="3"/>
  <c r="K63" i="3"/>
  <c r="K52" i="3"/>
  <c r="I58" i="3"/>
  <c r="K58" i="3"/>
  <c r="K69" i="3"/>
  <c r="K70" i="3"/>
  <c r="K71" i="3"/>
  <c r="K72" i="3"/>
  <c r="K73" i="3"/>
  <c r="K74" i="3"/>
  <c r="K75" i="3"/>
  <c r="K68" i="3"/>
  <c r="I69" i="3"/>
  <c r="I70" i="3"/>
  <c r="I71" i="3"/>
  <c r="I72" i="3"/>
  <c r="I73" i="3"/>
  <c r="I74" i="3"/>
  <c r="I75" i="3"/>
  <c r="I68" i="3"/>
  <c r="K110" i="3"/>
  <c r="K111" i="3"/>
  <c r="K112" i="3"/>
  <c r="K113" i="3"/>
  <c r="K114" i="3"/>
  <c r="K115" i="3"/>
  <c r="K116" i="3"/>
  <c r="I114" i="3"/>
  <c r="I115" i="3"/>
  <c r="I116" i="3"/>
  <c r="K109" i="3"/>
  <c r="I113" i="3"/>
  <c r="I110" i="3"/>
  <c r="I111" i="3"/>
  <c r="I112" i="3"/>
  <c r="I109" i="3"/>
  <c r="I29" i="3"/>
  <c r="K29" i="3"/>
  <c r="I30" i="3"/>
  <c r="K30" i="3"/>
  <c r="I31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K31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17" i="3"/>
  <c r="K117" i="3"/>
  <c r="I105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K105" i="3"/>
  <c r="I93" i="3"/>
  <c r="K93" i="3"/>
  <c r="I94" i="3"/>
  <c r="K94" i="3"/>
  <c r="I95" i="3"/>
  <c r="K95" i="3"/>
  <c r="I96" i="3"/>
  <c r="K96" i="3"/>
  <c r="I97" i="3"/>
  <c r="K97" i="3"/>
  <c r="I98" i="3"/>
  <c r="K98" i="3"/>
  <c r="I87" i="3"/>
  <c r="K87" i="3"/>
  <c r="I88" i="3"/>
  <c r="K88" i="3"/>
  <c r="I89" i="3"/>
  <c r="K89" i="3"/>
  <c r="I90" i="3"/>
  <c r="K90" i="3"/>
  <c r="I91" i="3"/>
  <c r="K91" i="3"/>
  <c r="I92" i="3"/>
  <c r="K92" i="3"/>
  <c r="I86" i="3"/>
  <c r="K86" i="3"/>
  <c r="I129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B32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B4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2" i="3"/>
  <c r="I41" i="3"/>
  <c r="K41" i="3"/>
  <c r="I42" i="3"/>
  <c r="K42" i="3"/>
  <c r="I40" i="3"/>
  <c r="K40" i="3"/>
  <c r="K67" i="3"/>
  <c r="I67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B3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7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28" i="3"/>
  <c r="K129" i="3"/>
  <c r="K128" i="3"/>
  <c r="I16" i="3"/>
  <c r="I14" i="3"/>
  <c r="K14" i="3"/>
  <c r="I15" i="3"/>
  <c r="K15" i="3"/>
  <c r="K16" i="3"/>
  <c r="I54" i="3"/>
  <c r="K54" i="3"/>
  <c r="I55" i="3"/>
  <c r="K55" i="3"/>
  <c r="I56" i="3"/>
  <c r="K56" i="3"/>
  <c r="I57" i="3"/>
  <c r="K57" i="3"/>
  <c r="I53" i="3"/>
  <c r="K53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I39" i="3"/>
  <c r="K39" i="3"/>
  <c r="I38" i="3"/>
  <c r="K38" i="3"/>
  <c r="I37" i="3"/>
  <c r="K37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<sst xmlns="http://schemas.openxmlformats.org/spreadsheetml/2006/main" count="1911" uniqueCount="653">
  <si>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</si>
  <si>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</si>
  <si>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</si>
  <si>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</si>
  <si>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</si>
  <si>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</si>
  <si>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</si>
  <si>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</si>
  <si>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</si>
  <si>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</si>
  <si>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</si>
  <si>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</si>
  <si>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</si>
  <si>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</si>
  <si>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</si>
  <si>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</si>
  <si>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</si>
  <si>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</si>
  <si>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</si>
  <si>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</si>
  <si>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</si>
  <si>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</si>
  <si>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</si>
  <si>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</si>
  <si>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</si>
  <si>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</si>
  <si>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</si>
  <si>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</si>
  <si>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</si>
  <si>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</si>
  <si>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</si>
  <si>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</si>
  <si>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</si>
  <si>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</si>
  <si>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</si>
  <si>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</si>
  <si>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</si>
  <si>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</si>
  <si>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</si>
  <si>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</si>
  <si>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</si>
  <si>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</si>
  <si>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</si>
  <si>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</si>
  <si>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</si>
  <si>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</si>
  <si>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</si>
  <si>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</si>
  <si>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</si>
  <si>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</si>
  <si>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</si>
  <si>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</si>
  <si>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</si>
  <si>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</si>
  <si>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</si>
  <si>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</si>
  <si>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</si>
  <si>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</si>
  <si>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</si>
  <si>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</si>
  <si>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</si>
  <si>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</si>
  <si>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</si>
  <si>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</si>
  <si>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</si>
  <si>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</si>
  <si>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</si>
  <si>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</si>
  <si>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</si>
  <si>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</si>
  <si>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</si>
  <si>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</si>
  <si>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</si>
  <si>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</si>
  <si>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</si>
  <si>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</si>
  <si>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</si>
  <si>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</si>
  <si>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</si>
  <si>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</si>
  <si>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</si>
  <si>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</si>
  <si>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</si>
  <si>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</si>
  <si>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</si>
  <si>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</si>
  <si>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</si>
  <si>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</si>
  <si>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</si>
  <si>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</si>
  <si>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</si>
  <si>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</si>
  <si>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</si>
  <si>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</si>
  <si>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</si>
  <si>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</si>
  <si>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</si>
  <si>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</si>
  <si>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</si>
  <si>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</si>
  <si>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</si>
  <si>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</si>
  <si>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</si>
  <si>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</si>
  <si>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</si>
  <si>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</si>
  <si>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</si>
  <si>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</si>
  <si>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</si>
  <si>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</si>
  <si>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</si>
  <si>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</si>
  <si>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</si>
  <si>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</si>
  <si>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</si>
  <si>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</si>
  <si>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</si>
  <si>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</si>
  <si>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</si>
  <si>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</si>
  <si>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</si>
  <si>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</si>
  <si>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</si>
  <si>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</si>
  <si>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</si>
  <si>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</si>
  <si>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</si>
  <si>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</si>
  <si>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</si>
  <si>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</si>
  <si>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</si>
  <si>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</si>
  <si>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</si>
  <si>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</si>
  <si>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</si>
  <si>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</si>
  <si>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</si>
  <si>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</si>
  <si>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</si>
  <si>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</si>
  <si>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</si>
  <si>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</si>
  <si>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</si>
  <si>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</si>
  <si>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</si>
  <si>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</si>
  <si>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</si>
  <si>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</si>
  <si>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</si>
  <si>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</si>
  <si>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</si>
  <si>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</si>
  <si>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</si>
  <si>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</si>
  <si>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</si>
  <si>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</si>
  <si>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</si>
  <si>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</si>
  <si>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</si>
  <si>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</si>
  <si>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</si>
  <si>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</si>
  <si>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</si>
  <si>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</si>
  <si>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</si>
  <si>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</si>
  <si>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</si>
  <si>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</si>
  <si>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</si>
  <si>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</si>
  <si>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</si>
  <si>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</si>
  <si>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</si>
  <si>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</si>
  <si>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</si>
  <si>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</si>
  <si>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</si>
  <si>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</si>
  <si>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</si>
  <si>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</si>
  <si>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</si>
  <si>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</si>
  <si>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</si>
  <si>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</si>
  <si>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</si>
  <si>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</si>
  <si>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</si>
  <si>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</si>
  <si>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</si>
  <si>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</si>
  <si>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</si>
  <si>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</si>
  <si>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</si>
  <si>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</si>
  <si>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</si>
  <si>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</si>
  <si>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</si>
  <si>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</si>
  <si>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</si>
  <si>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</si>
  <si>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</si>
  <si>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</si>
  <si>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</si>
  <si>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</si>
  <si>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</si>
  <si>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</si>
  <si>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</si>
  <si>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</si>
  <si>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</si>
  <si>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</si>
  <si>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</si>
  <si>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</si>
  <si>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</si>
  <si>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</si>
  <si>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</si>
  <si>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</si>
  <si>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</si>
  <si>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</si>
  <si>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</si>
  <si>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</si>
  <si>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</si>
  <si>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</si>
  <si>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</si>
  <si>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</si>
  <si>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</si>
  <si>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</si>
  <si>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</si>
  <si>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</si>
  <si>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</si>
  <si>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</si>
  <si>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</si>
  <si>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</si>
  <si>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</si>
  <si>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</si>
  <si>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</si>
  <si>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</si>
  <si>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</si>
  <si>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</si>
  <si>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</si>
  <si>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</si>
  <si>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</si>
  <si>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</si>
  <si>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</si>
  <si>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</si>
  <si>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</si>
  <si>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</si>
  <si>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</si>
  <si>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</si>
  <si>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</si>
  <si>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</si>
  <si>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</si>
  <si>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</si>
  <si>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</si>
  <si>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</si>
  <si>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</si>
  <si>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</si>
  <si>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</si>
  <si>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</si>
  <si>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</si>
  <si>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</si>
  <si>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</si>
  <si>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</si>
  <si>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</si>
  <si>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</si>
  <si>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</si>
  <si>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</si>
  <si>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</si>
  <si>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</si>
  <si>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</si>
  <si>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</si>
  <si>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</si>
  <si>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</si>
  <si>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</si>
  <si>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</si>
  <si>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</si>
  <si>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</si>
  <si>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</si>
  <si>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</si>
  <si>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</si>
  <si>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</si>
  <si>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</si>
  <si>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</si>
  <si>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</si>
  <si>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</si>
  <si>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</si>
  <si>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</si>
  <si>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</si>
  <si>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</si>
  <si>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</si>
  <si>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</si>
  <si>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</si>
  <si>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</si>
  <si>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</si>
  <si>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</si>
  <si>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</si>
  <si>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</si>
  <si>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</si>
  <si>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</si>
  <si>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</si>
  <si>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</si>
  <si>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</si>
  <si>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</si>
  <si>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</si>
  <si>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</si>
  <si>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</si>
  <si>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</si>
  <si>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</si>
  <si>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</si>
  <si>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</si>
  <si>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</si>
  <si>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</si>
  <si>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</si>
  <si>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</si>
  <si>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</si>
  <si>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</si>
  <si>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</si>
  <si>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</si>
  <si>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</si>
  <si>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</si>
  <si>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</si>
  <si>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</si>
  <si>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</si>
  <si>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</si>
  <si>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</si>
  <si>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</si>
  <si>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</si>
  <si>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</si>
  <si>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</si>
  <si>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</si>
  <si>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</si>
  <si>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</si>
  <si>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</si>
  <si>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</si>
  <si>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</si>
  <si>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</si>
  <si>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</si>
  <si>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</si>
  <si>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</si>
  <si>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</si>
  <si>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</si>
  <si>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</si>
  <si>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</si>
  <si>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</si>
  <si>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</si>
  <si>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</si>
  <si>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</si>
  <si>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</si>
  <si>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</si>
  <si>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</si>
  <si>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</si>
  <si>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</si>
  <si>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</si>
  <si>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</si>
  <si>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</si>
  <si>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</si>
  <si>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</si>
  <si>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</si>
  <si>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</si>
  <si>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</si>
  <si>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</si>
  <si>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</si>
  <si>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</si>
  <si>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</si>
  <si>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</si>
  <si>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</si>
  <si>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</si>
  <si>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</si>
  <si>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</si>
  <si>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</si>
  <si>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</si>
  <si>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</si>
  <si>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</si>
  <si>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</si>
  <si>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</si>
  <si>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</si>
  <si>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</si>
  <si>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</si>
  <si>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</si>
  <si>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</si>
  <si>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</si>
  <si>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</si>
  <si>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</si>
  <si>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</si>
  <si>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</si>
  <si>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</si>
  <si>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</si>
  <si>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</si>
  <si>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</si>
  <si>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</si>
  <si>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</si>
  <si>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</si>
  <si>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</si>
  <si>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</si>
  <si>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</si>
  <si>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</si>
  <si>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</si>
  <si>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</si>
  <si>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</si>
  <si>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</si>
  <si>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</si>
  <si>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</si>
  <si>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</si>
  <si>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</si>
  <si>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</si>
  <si>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</si>
  <si>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</si>
  <si>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</si>
  <si>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</si>
  <si>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</si>
  <si>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</si>
  <si>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</si>
  <si>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</si>
  <si>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</si>
  <si>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</si>
  <si>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</si>
  <si>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</si>
  <si>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</si>
  <si>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</si>
  <si>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</si>
  <si>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</si>
  <si>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</si>
  <si>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</si>
  <si>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</si>
  <si>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</si>
  <si>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</si>
  <si>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</si>
  <si>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</si>
  <si>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</si>
  <si>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</si>
  <si>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</si>
  <si>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</si>
  <si>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</si>
  <si>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</si>
  <si>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</si>
  <si>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</si>
  <si>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</si>
  <si>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</si>
  <si>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</si>
  <si>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</si>
  <si>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</si>
  <si>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</si>
  <si>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</si>
  <si>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</si>
  <si>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</si>
  <si>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</si>
  <si>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</si>
  <si>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</si>
  <si>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</si>
  <si>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</si>
  <si>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</si>
  <si>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</si>
  <si>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</si>
  <si>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</si>
  <si>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</si>
  <si>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</si>
  <si>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</si>
  <si>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</si>
  <si>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</si>
  <si>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</si>
  <si>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</si>
  <si>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</si>
  <si>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</si>
  <si>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</si>
  <si>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</si>
  <si>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</si>
  <si>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</si>
  <si>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</si>
  <si>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</si>
  <si>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</si>
  <si>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</si>
  <si>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</si>
  <si>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</si>
  <si>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</si>
  <si>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</si>
  <si>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</si>
  <si>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</si>
  <si>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</si>
  <si>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</si>
  <si>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</si>
  <si>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</si>
  <si>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</si>
  <si>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</si>
  <si>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</si>
  <si>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</si>
  <si>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</si>
  <si>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</si>
  <si>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</si>
  <si>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</si>
  <si>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</si>
  <si>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</si>
  <si>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</si>
  <si>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</si>
  <si>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</si>
  <si>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</si>
  <si>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</si>
  <si>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</si>
  <si>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</si>
  <si>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</si>
  <si>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</si>
  <si>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</si>
  <si>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</si>
  <si>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</si>
  <si>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</si>
  <si>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</si>
  <si>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</si>
  <si>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</si>
  <si>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</si>
  <si>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</si>
  <si>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</si>
  <si>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</si>
  <si>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</si>
  <si>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</si>
  <si>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</si>
  <si>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</si>
  <si>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</si>
  <si>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</si>
  <si>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</si>
  <si>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</si>
  <si>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</si>
  <si>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</si>
  <si>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</si>
  <si>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</si>
  <si>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</si>
  <si>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</si>
  <si>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</si>
  <si>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</si>
  <si>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</si>
  <si>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</si>
  <si>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</si>
  <si>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</si>
  <si>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</si>
  <si>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</si>
  <si>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</si>
  <si>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</si>
  <si>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</si>
  <si>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</si>
  <si>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</si>
  <si>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SUPA00029470</t>
  </si>
  <si>
    <t>SUPA00029529</t>
  </si>
  <si>
    <t>SUPA00029530</t>
  </si>
  <si>
    <t>SUPA00029569</t>
  </si>
  <si>
    <t>SUPA00030140</t>
  </si>
  <si>
    <t>SUPA00030189</t>
  </si>
  <si>
    <t>SUPA00205160</t>
  </si>
  <si>
    <t>SUPA00205249</t>
  </si>
  <si>
    <t>SUPA00375630</t>
  </si>
  <si>
    <t>SUPA00375659</t>
  </si>
  <si>
    <t>SUPA00375660</t>
  </si>
  <si>
    <t>SUPA00375689</t>
  </si>
  <si>
    <t>SUPA00376850</t>
  </si>
  <si>
    <t>SUPA00376879</t>
  </si>
  <si>
    <t>SUPA00376880</t>
  </si>
  <si>
    <t>SUPA00376909</t>
  </si>
  <si>
    <t>SUPA00436670</t>
  </si>
  <si>
    <t>SUPA00436729</t>
  </si>
  <si>
    <t>SUPA00436740</t>
  </si>
  <si>
    <t>SUPA00436799</t>
  </si>
  <si>
    <t xml:space="preserve">(Sky) clear | (Seeing) 0.41 - 1.11 </t>
  </si>
  <si>
    <t>(Sky) Clear | (Seeing) 0.483, 0.53, 0.95</t>
  </si>
  <si>
    <t>SUPA00394110</t>
  </si>
  <si>
    <t>SUPA00394149</t>
  </si>
  <si>
    <t>SUPA00394160</t>
  </si>
  <si>
    <t>SUPA00394239</t>
  </si>
  <si>
    <t>SUPA00535360</t>
  </si>
  <si>
    <t>SUPA00535599</t>
  </si>
  <si>
    <t>SUPA00550500</t>
  </si>
  <si>
    <t>SUPA00550559</t>
  </si>
  <si>
    <t>SUPA00550580</t>
  </si>
  <si>
    <t>SUPA00550699</t>
  </si>
  <si>
    <t>SUPA00553640</t>
  </si>
  <si>
    <t>SUPA00553729</t>
  </si>
  <si>
    <t>SUPA00553750</t>
  </si>
  <si>
    <t>SUPA00553759</t>
  </si>
  <si>
    <t>SUPA00554490</t>
  </si>
  <si>
    <t>SUPA00554549</t>
  </si>
  <si>
    <t>SUPA00555920</t>
  </si>
  <si>
    <t>SUPA00555999</t>
  </si>
  <si>
    <t>SUPA00608250</t>
  </si>
  <si>
    <t>SUPA00608309</t>
  </si>
  <si>
    <t>SUPA00608320</t>
  </si>
  <si>
    <t>SUPA00608479</t>
  </si>
  <si>
    <t>SUPA01353950</t>
  </si>
  <si>
    <t>SUPA01354019</t>
  </si>
  <si>
    <t>SUPA01397210</t>
  </si>
  <si>
    <t>SUPA01397299</t>
  </si>
  <si>
    <t>(Sky) cloudy | (Seeing) -, notes of poor image quality in log</t>
  </si>
  <si>
    <t>(Sky) Clear | (Seeing) 0.54 to 0.61</t>
  </si>
  <si>
    <t>(Sky) Clear | (Seeing) 0.51 - 1.23</t>
  </si>
  <si>
    <t>(Sky) Clear | (Seeing) 0.5-0.85arcsec w/AG</t>
  </si>
  <si>
    <t>(Sky) Low Level Clouds | (Seeing) 0.87, 0.62, 0.56</t>
  </si>
  <si>
    <t>SUPA00198710</t>
  </si>
  <si>
    <t>SUPA00198769</t>
  </si>
  <si>
    <t>SUPA00198780</t>
  </si>
  <si>
    <t>SUPA00198839</t>
  </si>
  <si>
    <t>SUPA00200250</t>
  </si>
  <si>
    <t>SUPA00200309</t>
  </si>
  <si>
    <t>SUPA00205060</t>
  </si>
  <si>
    <t>SUPA00205149</t>
  </si>
  <si>
    <t>SUPA00375600</t>
  </si>
  <si>
    <t>SUPA00375629</t>
  </si>
  <si>
    <t>SUPA00376790</t>
  </si>
  <si>
    <t>SUPA00376819</t>
  </si>
  <si>
    <t>SUPA00376820</t>
  </si>
  <si>
    <t>SUPA00376849</t>
  </si>
  <si>
    <t>SUPA00436920</t>
  </si>
  <si>
    <t>SUPA00437049</t>
  </si>
  <si>
    <t>SUPA00029080</t>
  </si>
  <si>
    <t>SUPA00029169</t>
  </si>
  <si>
    <t>SUPA00029190</t>
  </si>
  <si>
    <t>SUPA00029829</t>
  </si>
  <si>
    <t>SUPA00029830</t>
  </si>
  <si>
    <t>SUPA00029859</t>
  </si>
  <si>
    <t>SUPA00170920</t>
  </si>
  <si>
    <t>SUPA00170979</t>
  </si>
  <si>
    <t>SUPA00171000</t>
  </si>
  <si>
    <t>SUPA00171159</t>
  </si>
  <si>
    <t>SUPA00243430</t>
  </si>
  <si>
    <t>SUPA00243549</t>
  </si>
  <si>
    <t>SUPA00582310</t>
  </si>
  <si>
    <t>SUPA00582359</t>
  </si>
  <si>
    <t>SUPA00583570</t>
  </si>
  <si>
    <t>SUPA00583609</t>
  </si>
  <si>
    <t>(Sky) Clear | (Seeing) 0.57 - 0.72, bad guiding</t>
  </si>
  <si>
    <t>SUPA00079570</t>
  </si>
  <si>
    <t>SUPA00079629</t>
  </si>
  <si>
    <t>SUPA00079630</t>
  </si>
  <si>
    <t>SUPA00079689</t>
  </si>
  <si>
    <t>SUPA00079690</t>
  </si>
  <si>
    <t>SUPA00079749</t>
  </si>
  <si>
    <t>SUPA00170830</t>
  </si>
  <si>
    <t>SUPA00170899</t>
  </si>
  <si>
    <t>SUPA00243070</t>
  </si>
  <si>
    <t>SUPA00243129</t>
  </si>
  <si>
    <t>SUPA00436140</t>
  </si>
  <si>
    <t>SUPA00436199</t>
  </si>
  <si>
    <t>SUPA00507390</t>
  </si>
  <si>
    <t>SUPA00507449</t>
  </si>
  <si>
    <t>SUPA00507460</t>
  </si>
  <si>
    <t>SUPA00507549</t>
  </si>
  <si>
    <t>SUPA00244560</t>
  </si>
  <si>
    <t>SUPA00244659</t>
  </si>
  <si>
    <t>SUPA00244790</t>
  </si>
  <si>
    <t>SUPA00244939</t>
  </si>
  <si>
    <t>SUPA00245480</t>
  </si>
  <si>
    <t>SUPA00245579</t>
  </si>
  <si>
    <t>SUPA00245720</t>
  </si>
  <si>
    <t>SUPA00246009</t>
  </si>
  <si>
    <t>jj</t>
  </si>
  <si>
    <t>Julian has this.</t>
  </si>
  <si>
    <t>Lensing Band?</t>
  </si>
  <si>
    <t>?</t>
  </si>
  <si>
    <t>~0.4-1" seeing; image doesn't look great in the northeast corner (center looks OK).</t>
  </si>
  <si>
    <t>Missing some chips; looks OK but uneven field, likely due to missing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</si>
</sst>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0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1" fontId="8" fillId="0" borderId="0" xfId="0" applyNumberFormat="1" applyFon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9" fillId="3" borderId="0" xfId="0" applyFont="1" applyFill="1"/>
    <xf numFmtId="164" fontId="9" fillId="3" borderId="0" xfId="0" applyNumberFormat="1" applyFont="1" applyFill="1"/>
    <xf numFmtId="1" fontId="9" fillId="3" borderId="0" xfId="0" applyNumberFormat="1" applyFont="1" applyFill="1"/>
    <xf numFmtId="0" fontId="10" fillId="3" borderId="0" xfId="0" applyFont="1" applyFill="1"/>
    <xf numFmtId="164" fontId="10" fillId="3" borderId="0" xfId="0" applyNumberFormat="1" applyFont="1" applyFill="1"/>
    <xf numFmtId="1" fontId="10" fillId="3" borderId="0" xfId="0" applyNumberFormat="1" applyFont="1" applyFill="1"/>
    <xf numFmtId="0" fontId="11" fillId="4" borderId="0" xfId="0" applyFont="1" applyFill="1"/>
    <xf numFmtId="164" fontId="11" fillId="4" borderId="0" xfId="0" applyNumberFormat="1" applyFont="1" applyFill="1"/>
    <xf numFmtId="1" fontId="11" fillId="4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7" fillId="3" borderId="0" xfId="0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8" fillId="5" borderId="0" xfId="0" applyFont="1" applyFill="1"/>
    <xf numFmtId="164" fontId="8" fillId="5" borderId="0" xfId="0" applyNumberFormat="1" applyFont="1" applyFill="1"/>
    <xf numFmtId="1" fontId="8" fillId="5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1" fontId="8" fillId="3" borderId="0" xfId="0" applyNumberFormat="1" applyFont="1" applyFill="1"/>
    <xf numFmtId="1" fontId="9" fillId="0" borderId="0" xfId="0" applyNumberFormat="1" applyFont="1"/>
    <xf numFmtId="0" fontId="10" fillId="4" borderId="0" xfId="0" applyFont="1" applyFill="1"/>
    <xf numFmtId="164" fontId="10" fillId="4" borderId="0" xfId="0" applyNumberFormat="1" applyFont="1" applyFill="1"/>
    <xf numFmtId="1" fontId="10" fillId="4" borderId="0" xfId="0" applyNumberFormat="1" applyFont="1" applyFill="1"/>
    <xf numFmtId="1" fontId="10" fillId="0" borderId="0" xfId="0" applyNumberFormat="1" applyFont="1"/>
    <xf numFmtId="1" fontId="11" fillId="0" borderId="0" xfId="0" applyNumberFormat="1" applyFont="1"/>
    <xf numFmtId="0" fontId="5" fillId="4" borderId="0" xfId="0" applyFont="1" applyFill="1"/>
    <xf numFmtId="164" fontId="5" fillId="4" borderId="0" xfId="0" applyNumberFormat="1" applyFont="1" applyFill="1"/>
    <xf numFmtId="1" fontId="5" fillId="4" borderId="0" xfId="0" applyNumberFormat="1" applyFont="1" applyFill="1"/>
    <xf numFmtId="0" fontId="6" fillId="4" borderId="0" xfId="0" applyFont="1" applyFill="1"/>
    <xf numFmtId="164" fontId="6" fillId="4" borderId="0" xfId="0" applyNumberFormat="1" applyFont="1" applyFill="1"/>
    <xf numFmtId="1" fontId="6" fillId="4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9" fillId="0" borderId="0" xfId="0" applyNumberFormat="1" applyFont="1" applyFill="1"/>
    <xf numFmtId="0" fontId="11" fillId="0" borderId="0" xfId="0" applyFont="1" applyBorder="1"/>
    <xf numFmtId="0" fontId="9" fillId="0" borderId="1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3">
    <dxf>
      <numFmt numFmtId="1" formatCode="0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5" displayName="Table5" ref="A1:R143" totalsRowShown="0">
  <autoFilter ref="A1:R143"/>
  <sortState ref="A2:R143">
    <sortCondition ref="B1:B143"/>
  </sortState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Lensing Band?"/>
    <tableColumn id="17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abSelected="1" topLeftCell="C111" workbookViewId="0">
      <selection activeCell="N131" sqref="N131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4.83203125" customWidth="1"/>
    <col min="10" max="10" width="8.1640625" customWidth="1"/>
    <col min="11" max="11" width="6.83203125" customWidth="1"/>
    <col min="12" max="13" width="10.83203125" customWidth="1"/>
    <col min="14" max="14" width="8.83203125" customWidth="1"/>
    <col min="15" max="15" width="10.83203125" customWidth="1"/>
    <col min="16" max="16" width="13.33203125" customWidth="1"/>
    <col min="17" max="17" width="5.33203125" customWidth="1"/>
    <col min="18" max="18" width="76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649</v>
      </c>
      <c r="R1" t="s">
        <v>7</v>
      </c>
    </row>
    <row r="2" spans="1:18" x14ac:dyDescent="0.2">
      <c r="A2">
        <v>28</v>
      </c>
      <c r="B2" t="str">
        <f>'MC3PO Sample'!A12</f>
        <v>A0520</v>
      </c>
      <c r="C2">
        <f>'MC3PO Sample'!B12</f>
        <v>0</v>
      </c>
      <c r="D2">
        <f>'MC3PO Sample'!C12</f>
        <v>0</v>
      </c>
      <c r="E2">
        <f>'MC3PO Sample'!D12</f>
        <v>0</v>
      </c>
      <c r="F2">
        <f>'MC3PO Sample'!E12</f>
        <v>0</v>
      </c>
      <c r="G2">
        <f>'MC3PO Sample'!F12</f>
        <v>0</v>
      </c>
      <c r="H2">
        <f>'MC3PO Sample'!G12</f>
        <v>0</v>
      </c>
      <c r="I2">
        <f>'MC3PO Sample'!H12</f>
        <v>0</v>
      </c>
      <c r="J2">
        <f>'MC3PO Sample'!I12</f>
        <v>0</v>
      </c>
      <c r="K2" s="61">
        <f>'MC3PO Sample'!J12</f>
        <v>0</v>
      </c>
      <c r="L2">
        <f>'MC3PO Sample'!K12</f>
        <v>0</v>
      </c>
      <c r="M2">
        <f>'MC3PO Sample'!L12</f>
        <v>0</v>
      </c>
      <c r="N2">
        <f>'MC3PO Sample'!M12</f>
        <v>0</v>
      </c>
      <c r="O2">
        <f>'MC3PO Sample'!N12</f>
        <v>0</v>
      </c>
      <c r="P2">
        <f>'MC3PO Sample'!O12</f>
        <v>0</v>
      </c>
      <c r="Q2">
        <f>'MC3PO Sample'!P12</f>
        <v>0</v>
      </c>
      <c r="R2" t="str">
        <f>'MC3PO Sample'!Q12</f>
        <v>Ask James for his reduction.</v>
      </c>
    </row>
    <row r="3" spans="1:18" x14ac:dyDescent="0.2">
      <c r="A3" s="16">
        <v>21</v>
      </c>
      <c r="B3" s="16" t="str">
        <f>'MC3PO Sample'!A13</f>
        <v>A0665</v>
      </c>
      <c r="C3" s="15">
        <f>'MC3PO Sample'!B13</f>
        <v>36852</v>
      </c>
      <c r="D3" s="16">
        <f>'MC3PO Sample'!C13</f>
        <v>0</v>
      </c>
      <c r="E3" s="16" t="str">
        <f>'MC3PO Sample'!D13</f>
        <v>W-C-RC</v>
      </c>
      <c r="F3" s="16" t="str">
        <f>'MC3PO Sample'!E13</f>
        <v>wd</v>
      </c>
      <c r="G3" s="16" t="str">
        <f>'MC3PO Sample'!F13</f>
        <v>SUPA00023842</v>
      </c>
      <c r="H3" s="16" t="str">
        <f>'MC3PO Sample'!G13</f>
        <v>SUPA00023931</v>
      </c>
      <c r="I3" s="16">
        <f>'MC3PO Sample'!H13</f>
        <v>9</v>
      </c>
      <c r="J3" s="16">
        <f>'MC3PO Sample'!I13</f>
        <v>360</v>
      </c>
      <c r="K3" s="96">
        <f>'MC3PO Sample'!J13</f>
        <v>54</v>
      </c>
      <c r="L3" s="16">
        <f>'MC3PO Sample'!K13</f>
        <v>0</v>
      </c>
      <c r="M3" s="16">
        <f>'MC3PO Sample'!L13</f>
        <v>0</v>
      </c>
      <c r="N3" s="16">
        <f>'MC3PO Sample'!M13</f>
        <v>0</v>
      </c>
      <c r="O3" s="16">
        <f>'MC3PO Sample'!N13</f>
        <v>0</v>
      </c>
      <c r="P3" s="16">
        <f>'MC3PO Sample'!O13</f>
        <v>0</v>
      </c>
      <c r="Q3" s="16">
        <f>'MC3PO Sample'!P13</f>
        <v>0</v>
      </c>
      <c r="R3" s="16" t="str">
        <f>'MC3PO Sample'!Q13</f>
        <v>Perhaps discard. It seems like they were having issues. Just use the 2000-Nov-25 exposures?</v>
      </c>
    </row>
    <row r="4" spans="1:18" x14ac:dyDescent="0.2">
      <c r="A4" s="16">
        <v>21</v>
      </c>
      <c r="B4" s="16" t="str">
        <f>'MC3PO Sample'!A14</f>
        <v>A0665</v>
      </c>
      <c r="C4" s="15">
        <f>'MC3PO Sample'!B14</f>
        <v>36853</v>
      </c>
      <c r="D4" s="16">
        <f>'MC3PO Sample'!C14</f>
        <v>0</v>
      </c>
      <c r="E4" s="16" t="str">
        <f>'MC3PO Sample'!D14</f>
        <v>W-C-RC</v>
      </c>
      <c r="F4" s="16" t="str">
        <f>'MC3PO Sample'!E14</f>
        <v>wd</v>
      </c>
      <c r="G4" s="16" t="str">
        <f>'MC3PO Sample'!F14</f>
        <v>SUPA00024162</v>
      </c>
      <c r="H4" s="16" t="str">
        <f>'MC3PO Sample'!G14</f>
        <v>SUPA00024171</v>
      </c>
      <c r="I4" s="16">
        <f>'MC3PO Sample'!H14</f>
        <v>1</v>
      </c>
      <c r="J4" s="16">
        <f>'MC3PO Sample'!I14</f>
        <v>120</v>
      </c>
      <c r="K4" s="96">
        <f>'MC3PO Sample'!J14</f>
        <v>2</v>
      </c>
      <c r="L4" s="16">
        <f>'MC3PO Sample'!K14</f>
        <v>0</v>
      </c>
      <c r="M4" s="16">
        <f>'MC3PO Sample'!L14</f>
        <v>0</v>
      </c>
      <c r="N4" s="16">
        <f>'MC3PO Sample'!M14</f>
        <v>0</v>
      </c>
      <c r="O4" s="16">
        <f>'MC3PO Sample'!N14</f>
        <v>0</v>
      </c>
      <c r="P4" s="16">
        <f>'MC3PO Sample'!O14</f>
        <v>0</v>
      </c>
      <c r="Q4" s="16">
        <f>'MC3PO Sample'!P14</f>
        <v>0</v>
      </c>
      <c r="R4" s="16" t="str">
        <f>'MC3PO Sample'!Q14</f>
        <v>Perhaps discard. It seems like they were having issues. Just use the 2000-Nov-25 exposures?</v>
      </c>
    </row>
    <row r="5" spans="1:18" x14ac:dyDescent="0.2">
      <c r="A5" s="16">
        <v>21</v>
      </c>
      <c r="B5" s="16" t="str">
        <f>'MC3PO Sample'!A15</f>
        <v>A0665</v>
      </c>
      <c r="C5" s="15">
        <f>'MC3PO Sample'!B15</f>
        <v>36853</v>
      </c>
      <c r="D5" s="16">
        <f>'MC3PO Sample'!C15</f>
        <v>0</v>
      </c>
      <c r="E5" s="16" t="str">
        <f>'MC3PO Sample'!D15</f>
        <v>W-C-RC</v>
      </c>
      <c r="F5" s="16" t="str">
        <f>'MC3PO Sample'!E15</f>
        <v>wd</v>
      </c>
      <c r="G5" s="16" t="str">
        <f>'MC3PO Sample'!F15</f>
        <v>SUPA00024182</v>
      </c>
      <c r="H5" s="16" t="str">
        <f>'MC3PO Sample'!G15</f>
        <v>SUPA00024191</v>
      </c>
      <c r="I5" s="16">
        <f>'MC3PO Sample'!H15</f>
        <v>1</v>
      </c>
      <c r="J5" s="16">
        <f>'MC3PO Sample'!I15</f>
        <v>120</v>
      </c>
      <c r="K5" s="96">
        <f>'MC3PO Sample'!J15</f>
        <v>2</v>
      </c>
      <c r="L5" s="16">
        <f>'MC3PO Sample'!K15</f>
        <v>0</v>
      </c>
      <c r="M5" s="16">
        <f>'MC3PO Sample'!L15</f>
        <v>0</v>
      </c>
      <c r="N5" s="16">
        <f>'MC3PO Sample'!M15</f>
        <v>0</v>
      </c>
      <c r="O5" s="16">
        <f>'MC3PO Sample'!N15</f>
        <v>0</v>
      </c>
      <c r="P5" s="16">
        <f>'MC3PO Sample'!O15</f>
        <v>0</v>
      </c>
      <c r="Q5" s="16">
        <f>'MC3PO Sample'!P15</f>
        <v>0</v>
      </c>
      <c r="R5" s="16" t="str">
        <f>'MC3PO Sample'!Q15</f>
        <v>Perhaps discard. It seems like they were having issues. Just use the 2000-Nov-25 exposures?</v>
      </c>
    </row>
    <row r="6" spans="1:18" x14ac:dyDescent="0.2">
      <c r="A6" s="16">
        <v>21</v>
      </c>
      <c r="B6" s="16" t="str">
        <f>'MC3PO Sample'!A16</f>
        <v>A0665</v>
      </c>
      <c r="C6" s="15">
        <f>'MC3PO Sample'!B16</f>
        <v>36853</v>
      </c>
      <c r="D6" s="16">
        <f>'MC3PO Sample'!C16</f>
        <v>0</v>
      </c>
      <c r="E6" s="16" t="str">
        <f>'MC3PO Sample'!D16</f>
        <v>W-C-RC</v>
      </c>
      <c r="F6" s="16" t="str">
        <f>'MC3PO Sample'!E16</f>
        <v>wd</v>
      </c>
      <c r="G6" s="16" t="str">
        <f>'MC3PO Sample'!F16</f>
        <v>SUPA00024202</v>
      </c>
      <c r="H6" s="16" t="str">
        <f>'MC3PO Sample'!G16</f>
        <v>SUPA00024211</v>
      </c>
      <c r="I6" s="16">
        <f>'MC3PO Sample'!H16</f>
        <v>1</v>
      </c>
      <c r="J6" s="16">
        <f>'MC3PO Sample'!I16</f>
        <v>120</v>
      </c>
      <c r="K6" s="96">
        <f>'MC3PO Sample'!J16</f>
        <v>2</v>
      </c>
      <c r="L6" s="16">
        <f>'MC3PO Sample'!K16</f>
        <v>0</v>
      </c>
      <c r="M6" s="16">
        <f>'MC3PO Sample'!L16</f>
        <v>0</v>
      </c>
      <c r="N6" s="16">
        <f>'MC3PO Sample'!M16</f>
        <v>0</v>
      </c>
      <c r="O6" s="16">
        <f>'MC3PO Sample'!N16</f>
        <v>0</v>
      </c>
      <c r="P6" s="16">
        <f>'MC3PO Sample'!O16</f>
        <v>0</v>
      </c>
      <c r="Q6" s="16">
        <f>'MC3PO Sample'!P16</f>
        <v>0</v>
      </c>
      <c r="R6" s="16" t="str">
        <f>'MC3PO Sample'!Q16</f>
        <v>Perhaps discard. It seems like they were having issues. Just use the 2000-Nov-25 exposures?</v>
      </c>
    </row>
    <row r="7" spans="1:18" x14ac:dyDescent="0.2">
      <c r="A7" s="16">
        <v>21</v>
      </c>
      <c r="B7" s="16" t="str">
        <f>'MC3PO Sample'!A17</f>
        <v>A0665</v>
      </c>
      <c r="C7" s="15">
        <f>'MC3PO Sample'!B17</f>
        <v>36855</v>
      </c>
      <c r="D7" s="16">
        <f>'MC3PO Sample'!C17</f>
        <v>0</v>
      </c>
      <c r="E7" s="16" t="str">
        <f>'MC3PO Sample'!D17</f>
        <v>W-C-RC</v>
      </c>
      <c r="F7" s="16" t="str">
        <f>'MC3PO Sample'!E17</f>
        <v>wd</v>
      </c>
      <c r="G7" s="16" t="str">
        <f>'MC3PO Sample'!F17</f>
        <v>SUPA00025130</v>
      </c>
      <c r="H7" s="16" t="str">
        <f>'MC3PO Sample'!G17</f>
        <v>SUPA00025179</v>
      </c>
      <c r="I7" s="16">
        <f>'MC3PO Sample'!H17</f>
        <v>5</v>
      </c>
      <c r="J7" s="16">
        <f>'MC3PO Sample'!I17</f>
        <v>360</v>
      </c>
      <c r="K7" s="96">
        <f>'MC3PO Sample'!J17</f>
        <v>30</v>
      </c>
      <c r="L7" s="16">
        <f>'MC3PO Sample'!K17</f>
        <v>0</v>
      </c>
      <c r="M7" s="16">
        <f>'MC3PO Sample'!L17</f>
        <v>0</v>
      </c>
      <c r="N7" s="16">
        <f>'MC3PO Sample'!M17</f>
        <v>0</v>
      </c>
      <c r="O7" s="16">
        <f>'MC3PO Sample'!N17</f>
        <v>0</v>
      </c>
      <c r="P7" s="16">
        <f>'MC3PO Sample'!O17</f>
        <v>0</v>
      </c>
      <c r="Q7" s="16">
        <f>'MC3PO Sample'!P17</f>
        <v>0</v>
      </c>
      <c r="R7" s="16">
        <f>'MC3PO Sample'!Q17</f>
        <v>0</v>
      </c>
    </row>
    <row r="8" spans="1:18" x14ac:dyDescent="0.2">
      <c r="A8" s="16">
        <v>21</v>
      </c>
      <c r="B8" s="16" t="str">
        <f>'MC3PO Sample'!A18</f>
        <v>A0665</v>
      </c>
      <c r="C8" s="15">
        <f>'MC3PO Sample'!B18</f>
        <v>36856</v>
      </c>
      <c r="D8" s="16">
        <f>'MC3PO Sample'!C18</f>
        <v>0</v>
      </c>
      <c r="E8" s="16" t="str">
        <f>'MC3PO Sample'!D18</f>
        <v>W-S-I+</v>
      </c>
      <c r="F8" s="16" t="str">
        <f>'MC3PO Sample'!E18</f>
        <v>wd</v>
      </c>
      <c r="G8" s="16" t="str">
        <f>'MC3PO Sample'!F18</f>
        <v>SUPA00025680</v>
      </c>
      <c r="H8" s="16" t="str">
        <f>'MC3PO Sample'!G18</f>
        <v>SUPA00025739</v>
      </c>
      <c r="I8" s="16">
        <f>'MC3PO Sample'!H18</f>
        <v>6</v>
      </c>
      <c r="J8" s="16">
        <f>'MC3PO Sample'!I18</f>
        <v>90</v>
      </c>
      <c r="K8" s="96">
        <f>'MC3PO Sample'!J18</f>
        <v>9</v>
      </c>
      <c r="L8" s="16">
        <f>'MC3PO Sample'!K18</f>
        <v>0</v>
      </c>
      <c r="M8" s="16">
        <f>'MC3PO Sample'!L18</f>
        <v>0</v>
      </c>
      <c r="N8" s="16">
        <f>'MC3PO Sample'!M18</f>
        <v>0</v>
      </c>
      <c r="O8" s="16">
        <f>'MC3PO Sample'!N18</f>
        <v>0</v>
      </c>
      <c r="P8" s="16">
        <f>'MC3PO Sample'!O18</f>
        <v>0</v>
      </c>
      <c r="Q8" s="16">
        <f>'MC3PO Sample'!P18</f>
        <v>0</v>
      </c>
      <c r="R8" s="16">
        <f>'MC3PO Sample'!Q18</f>
        <v>0</v>
      </c>
    </row>
    <row r="9" spans="1:18" x14ac:dyDescent="0.2">
      <c r="A9" s="16">
        <v>21</v>
      </c>
      <c r="B9" s="16" t="str">
        <f>'MC3PO Sample'!A19</f>
        <v>A0665</v>
      </c>
      <c r="C9" s="15">
        <f>'MC3PO Sample'!B19</f>
        <v>36858</v>
      </c>
      <c r="D9" s="16">
        <f>'MC3PO Sample'!C19</f>
        <v>0</v>
      </c>
      <c r="E9" s="16" t="str">
        <f>'MC3PO Sample'!D19</f>
        <v>W-J-V</v>
      </c>
      <c r="F9" s="16" t="str">
        <f>'MC3PO Sample'!E19</f>
        <v>wd</v>
      </c>
      <c r="G9" s="16" t="str">
        <f>'MC3PO Sample'!F19</f>
        <v>SUPA00026900</v>
      </c>
      <c r="H9" s="16" t="str">
        <f>'MC3PO Sample'!G19</f>
        <v>SUPA00026919</v>
      </c>
      <c r="I9" s="16">
        <f>'MC3PO Sample'!H19</f>
        <v>2</v>
      </c>
      <c r="J9" s="16">
        <f>'MC3PO Sample'!I19</f>
        <v>360</v>
      </c>
      <c r="K9" s="96">
        <f>'MC3PO Sample'!J19</f>
        <v>12</v>
      </c>
      <c r="L9" s="16">
        <f>'MC3PO Sample'!K19</f>
        <v>0</v>
      </c>
      <c r="M9" s="16">
        <f>'MC3PO Sample'!L19</f>
        <v>0</v>
      </c>
      <c r="N9" s="16">
        <f>'MC3PO Sample'!M19</f>
        <v>0</v>
      </c>
      <c r="O9" s="16">
        <f>'MC3PO Sample'!N19</f>
        <v>0</v>
      </c>
      <c r="P9" s="16">
        <f>'MC3PO Sample'!O19</f>
        <v>0</v>
      </c>
      <c r="Q9" s="16">
        <f>'MC3PO Sample'!P19</f>
        <v>0</v>
      </c>
      <c r="R9" s="16">
        <f>'MC3PO Sample'!Q19</f>
        <v>0</v>
      </c>
    </row>
    <row r="10" spans="1:18" x14ac:dyDescent="0.2">
      <c r="A10" s="16">
        <v>21</v>
      </c>
      <c r="B10" s="16" t="str">
        <f>'MC3PO Sample'!A20</f>
        <v>A0665</v>
      </c>
      <c r="C10" s="15">
        <f>'MC3PO Sample'!B20</f>
        <v>36974</v>
      </c>
      <c r="D10" s="16">
        <f>'MC3PO Sample'!C20</f>
        <v>0</v>
      </c>
      <c r="E10" s="16" t="str">
        <f>'MC3PO Sample'!D20</f>
        <v>W-S-I+</v>
      </c>
      <c r="F10" s="16" t="str">
        <f>'MC3PO Sample'!E20</f>
        <v>wd</v>
      </c>
      <c r="G10" s="16" t="str">
        <f>'MC3PO Sample'!F20</f>
        <v>SUPA00045790</v>
      </c>
      <c r="H10" s="16" t="str">
        <f>'MC3PO Sample'!G20</f>
        <v>SUPA00045809</v>
      </c>
      <c r="I10" s="16">
        <f>'MC3PO Sample'!H20</f>
        <v>2</v>
      </c>
      <c r="J10" s="16">
        <f>'MC3PO Sample'!I20</f>
        <v>240</v>
      </c>
      <c r="K10" s="96">
        <f>'MC3PO Sample'!J20</f>
        <v>8</v>
      </c>
      <c r="L10" s="16">
        <f>'MC3PO Sample'!K20</f>
        <v>0</v>
      </c>
      <c r="M10" s="16">
        <f>'MC3PO Sample'!L20</f>
        <v>0</v>
      </c>
      <c r="N10" s="16">
        <f>'MC3PO Sample'!M20</f>
        <v>0</v>
      </c>
      <c r="O10" s="16">
        <f>'MC3PO Sample'!N20</f>
        <v>0</v>
      </c>
      <c r="P10" s="16">
        <f>'MC3PO Sample'!O20</f>
        <v>0</v>
      </c>
      <c r="Q10" s="16">
        <f>'MC3PO Sample'!P20</f>
        <v>0</v>
      </c>
      <c r="R10" s="16">
        <f>'MC3PO Sample'!Q20</f>
        <v>0</v>
      </c>
    </row>
    <row r="11" spans="1:18" x14ac:dyDescent="0.2">
      <c r="A11" s="16">
        <v>21</v>
      </c>
      <c r="B11" s="16" t="str">
        <f>'MC3PO Sample'!A21</f>
        <v>A0665</v>
      </c>
      <c r="C11" s="15">
        <f>'MC3PO Sample'!B21</f>
        <v>36974</v>
      </c>
      <c r="D11" s="16">
        <f>'MC3PO Sample'!C21</f>
        <v>0</v>
      </c>
      <c r="E11" s="16" t="str">
        <f>'MC3PO Sample'!D21</f>
        <v>W-J-V</v>
      </c>
      <c r="F11" s="16" t="str">
        <f>'MC3PO Sample'!E21</f>
        <v>wd</v>
      </c>
      <c r="G11" s="16" t="str">
        <f>'MC3PO Sample'!F21</f>
        <v>SUPA00045890</v>
      </c>
      <c r="H11" s="16" t="str">
        <f>'MC3PO Sample'!G21</f>
        <v>SUPA00045919</v>
      </c>
      <c r="I11" s="16">
        <f>'MC3PO Sample'!H21</f>
        <v>3</v>
      </c>
      <c r="J11" s="16">
        <f>'MC3PO Sample'!I21</f>
        <v>360</v>
      </c>
      <c r="K11" s="96">
        <f>'MC3PO Sample'!J21</f>
        <v>18</v>
      </c>
      <c r="L11" s="16">
        <f>'MC3PO Sample'!K21</f>
        <v>0</v>
      </c>
      <c r="M11" s="16">
        <f>'MC3PO Sample'!L21</f>
        <v>0</v>
      </c>
      <c r="N11" s="16">
        <f>'MC3PO Sample'!M21</f>
        <v>0</v>
      </c>
      <c r="O11" s="16">
        <f>'MC3PO Sample'!N21</f>
        <v>0</v>
      </c>
      <c r="P11" s="16">
        <f>'MC3PO Sample'!O21</f>
        <v>0</v>
      </c>
      <c r="Q11" s="16">
        <f>'MC3PO Sample'!P21</f>
        <v>0</v>
      </c>
      <c r="R11" s="16">
        <f>'MC3PO Sample'!Q21</f>
        <v>0</v>
      </c>
    </row>
    <row r="12" spans="1:18" x14ac:dyDescent="0.2">
      <c r="A12" s="16">
        <v>21</v>
      </c>
      <c r="B12" s="16" t="str">
        <f>'MC3PO Sample'!A22</f>
        <v>A0665</v>
      </c>
      <c r="C12" s="15">
        <f>'MC3PO Sample'!B22</f>
        <v>39901</v>
      </c>
      <c r="D12" s="16">
        <f>'MC3PO Sample'!C22</f>
        <v>0</v>
      </c>
      <c r="E12" s="16" t="str">
        <f>'MC3PO Sample'!D22</f>
        <v>W-S-I+</v>
      </c>
      <c r="F12" s="16" t="str">
        <f>'MC3PO Sample'!E22</f>
        <v>wd</v>
      </c>
      <c r="G12" s="16" t="str">
        <f>'MC3PO Sample'!F22</f>
        <v>SUPA01084300</v>
      </c>
      <c r="H12" s="16" t="str">
        <f>'MC3PO Sample'!G22</f>
        <v>SUPA01084389</v>
      </c>
      <c r="I12" s="16">
        <f>'MC3PO Sample'!H22</f>
        <v>9</v>
      </c>
      <c r="J12" s="16">
        <f>'MC3PO Sample'!I22</f>
        <v>240</v>
      </c>
      <c r="K12" s="96">
        <f>'MC3PO Sample'!J22</f>
        <v>36</v>
      </c>
      <c r="L12" s="16">
        <f>'MC3PO Sample'!K22</f>
        <v>0</v>
      </c>
      <c r="M12" s="16">
        <f>'MC3PO Sample'!L22</f>
        <v>0</v>
      </c>
      <c r="N12" s="16">
        <f>'MC3PO Sample'!M22</f>
        <v>0</v>
      </c>
      <c r="O12" s="16">
        <f>'MC3PO Sample'!N22</f>
        <v>0</v>
      </c>
      <c r="P12" s="16">
        <f>'MC3PO Sample'!O22</f>
        <v>0</v>
      </c>
      <c r="Q12" s="16">
        <f>'MC3PO Sample'!P22</f>
        <v>0</v>
      </c>
      <c r="R12" s="16">
        <f>'MC3PO Sample'!Q22</f>
        <v>0</v>
      </c>
    </row>
    <row r="13" spans="1:18" x14ac:dyDescent="0.2">
      <c r="A13" s="16">
        <v>21</v>
      </c>
      <c r="B13" s="16" t="str">
        <f>'MC3PO Sample'!A23</f>
        <v>A0665</v>
      </c>
      <c r="C13" s="15">
        <f>'MC3PO Sample'!B23</f>
        <v>39901</v>
      </c>
      <c r="D13" s="16">
        <f>'MC3PO Sample'!C23</f>
        <v>0</v>
      </c>
      <c r="E13" s="16" t="str">
        <f>'MC3PO Sample'!D23</f>
        <v>W-J-V</v>
      </c>
      <c r="F13" s="16" t="str">
        <f>'MC3PO Sample'!E23</f>
        <v>wd</v>
      </c>
      <c r="G13" s="16" t="str">
        <f>'MC3PO Sample'!F23</f>
        <v>SUPA01084390</v>
      </c>
      <c r="H13" s="16" t="str">
        <f>'MC3PO Sample'!G23</f>
        <v>SUPA01084439</v>
      </c>
      <c r="I13" s="16">
        <f>'MC3PO Sample'!H23</f>
        <v>5</v>
      </c>
      <c r="J13" s="16">
        <f>'MC3PO Sample'!I23</f>
        <v>240</v>
      </c>
      <c r="K13" s="96">
        <f>'MC3PO Sample'!J23</f>
        <v>20</v>
      </c>
      <c r="L13" s="16">
        <f>'MC3PO Sample'!K23</f>
        <v>0</v>
      </c>
      <c r="M13" s="16">
        <f>'MC3PO Sample'!L23</f>
        <v>0</v>
      </c>
      <c r="N13" s="16">
        <f>'MC3PO Sample'!M23</f>
        <v>0</v>
      </c>
      <c r="O13" s="16">
        <f>'MC3PO Sample'!N23</f>
        <v>0</v>
      </c>
      <c r="P13" s="16">
        <f>'MC3PO Sample'!O23</f>
        <v>0</v>
      </c>
      <c r="Q13" s="16">
        <f>'MC3PO Sample'!P23</f>
        <v>0</v>
      </c>
      <c r="R13" s="16">
        <f>'MC3PO Sample'!Q23</f>
        <v>0</v>
      </c>
    </row>
    <row r="14" spans="1:18" x14ac:dyDescent="0.2">
      <c r="A14" s="10">
        <v>4</v>
      </c>
      <c r="B14" s="10" t="s">
        <v>429</v>
      </c>
      <c r="C14" s="9">
        <v>38834</v>
      </c>
      <c r="D14" s="10"/>
      <c r="E14" s="10" t="s">
        <v>45</v>
      </c>
      <c r="F14" s="10" t="s">
        <v>12</v>
      </c>
      <c r="G14" s="10" t="s">
        <v>445</v>
      </c>
      <c r="H14" s="10" t="s">
        <v>446</v>
      </c>
      <c r="I14" s="10">
        <f>(RIGHT(H14,LEN(H14)-4)-RIGHT(G14,LEN(G14)-4)+1)/10</f>
        <v>4</v>
      </c>
      <c r="J14" s="10">
        <v>300</v>
      </c>
      <c r="K14" s="60">
        <f>I14*J14/60</f>
        <v>20</v>
      </c>
      <c r="L14" s="10"/>
      <c r="M14" s="10"/>
      <c r="N14" s="10"/>
      <c r="O14" s="10"/>
      <c r="P14" s="10"/>
      <c r="Q14" s="10"/>
      <c r="R14" s="10" t="s">
        <v>452</v>
      </c>
    </row>
    <row r="15" spans="1:18" x14ac:dyDescent="0.2">
      <c r="A15" s="10">
        <v>4</v>
      </c>
      <c r="B15" s="10" t="s">
        <v>429</v>
      </c>
      <c r="C15" s="9">
        <v>39126</v>
      </c>
      <c r="D15" s="10"/>
      <c r="E15" s="10" t="s">
        <v>45</v>
      </c>
      <c r="F15" s="10" t="s">
        <v>12</v>
      </c>
      <c r="G15" s="10" t="s">
        <v>447</v>
      </c>
      <c r="H15" s="10" t="s">
        <v>448</v>
      </c>
      <c r="I15" s="10">
        <f>(RIGHT(H15,LEN(H15)-4)-RIGHT(G15,LEN(G15)-4)+1)/10</f>
        <v>5</v>
      </c>
      <c r="J15" s="10">
        <v>240</v>
      </c>
      <c r="K15" s="60">
        <f>I15*J15/60</f>
        <v>20</v>
      </c>
      <c r="L15" s="10"/>
      <c r="M15" s="10"/>
      <c r="N15" s="10"/>
      <c r="O15" s="10"/>
      <c r="P15" s="10"/>
      <c r="Q15" s="10"/>
      <c r="R15" s="10" t="s">
        <v>451</v>
      </c>
    </row>
    <row r="16" spans="1:18" x14ac:dyDescent="0.2">
      <c r="A16" s="10">
        <v>4</v>
      </c>
      <c r="B16" s="10" t="s">
        <v>429</v>
      </c>
      <c r="C16" s="9">
        <v>39126</v>
      </c>
      <c r="D16" s="10"/>
      <c r="E16" s="10" t="s">
        <v>123</v>
      </c>
      <c r="F16" s="10" t="s">
        <v>12</v>
      </c>
      <c r="G16" s="10" t="s">
        <v>449</v>
      </c>
      <c r="H16" s="10" t="s">
        <v>450</v>
      </c>
      <c r="I16" s="10">
        <f>(RIGHT(H16,LEN(H16)-4)-RIGHT(G16,LEN(G16)-4)+1)/10</f>
        <v>8</v>
      </c>
      <c r="J16" s="10">
        <v>300</v>
      </c>
      <c r="K16" s="60">
        <f>I16*J16/60</f>
        <v>40</v>
      </c>
      <c r="L16" s="10"/>
      <c r="M16" s="10"/>
      <c r="N16" s="10"/>
      <c r="O16" s="10"/>
      <c r="P16" s="10"/>
      <c r="Q16" s="10" t="s">
        <v>14</v>
      </c>
      <c r="R16" s="10" t="s">
        <v>451</v>
      </c>
    </row>
    <row r="17" spans="1:18" x14ac:dyDescent="0.2">
      <c r="A17" s="10">
        <v>18</v>
      </c>
      <c r="B17" s="10" t="str">
        <f>'Radio Relic Sample'!A27</f>
        <v>A1300</v>
      </c>
      <c r="C17" s="10">
        <f>'Radio Relic Sample'!B27</f>
        <v>0</v>
      </c>
      <c r="D17" s="10" t="str">
        <f>'Radio Relic Sample'!C27</f>
        <v>2014a</v>
      </c>
      <c r="E17" s="10" t="str">
        <f>'Radio Relic Sample'!D27</f>
        <v>g</v>
      </c>
      <c r="F17" s="10">
        <f>'Radio Relic Sample'!E27</f>
        <v>0</v>
      </c>
      <c r="G17" s="10">
        <f>'Radio Relic Sample'!F27</f>
        <v>0</v>
      </c>
      <c r="H17" s="10">
        <f>'Radio Relic Sample'!G27</f>
        <v>0</v>
      </c>
      <c r="I17" s="10">
        <f>'Radio Relic Sample'!H27</f>
        <v>0</v>
      </c>
      <c r="J17" s="10">
        <f>'Radio Relic Sample'!I27</f>
        <v>0</v>
      </c>
      <c r="K17" s="60">
        <f>'Radio Relic Sample'!J27</f>
        <v>0</v>
      </c>
      <c r="L17" s="10">
        <f>'Radio Relic Sample'!K27</f>
        <v>0</v>
      </c>
      <c r="M17" s="10" t="str">
        <f>'Radio Relic Sample'!L27</f>
        <v>wd</v>
      </c>
      <c r="N17" s="10" t="str">
        <f>'Radio Relic Sample'!M27</f>
        <v>wd</v>
      </c>
      <c r="O17" s="10" t="str">
        <f>'Radio Relic Sample'!N27</f>
        <v>wd</v>
      </c>
      <c r="P17" s="10">
        <f>'Radio Relic Sample'!O27</f>
        <v>0</v>
      </c>
      <c r="Q17" s="10" t="str">
        <f>'Radio Relic Sample'!P27</f>
        <v>n</v>
      </c>
      <c r="R17" s="10">
        <f>'Radio Relic Sample'!Q27</f>
        <v>0</v>
      </c>
    </row>
    <row r="18" spans="1:18" x14ac:dyDescent="0.2">
      <c r="A18" s="10">
        <v>18</v>
      </c>
      <c r="B18" s="10" t="str">
        <f>'Radio Relic Sample'!A28</f>
        <v>A1300</v>
      </c>
      <c r="C18" s="10">
        <f>'Radio Relic Sample'!B28</f>
        <v>0</v>
      </c>
      <c r="D18" s="10" t="str">
        <f>'Radio Relic Sample'!C28</f>
        <v>2014a</v>
      </c>
      <c r="E18" s="10" t="str">
        <f>'Radio Relic Sample'!D28</f>
        <v>r</v>
      </c>
      <c r="F18" s="10">
        <f>'Radio Relic Sample'!E28</f>
        <v>0</v>
      </c>
      <c r="G18" s="10">
        <f>'Radio Relic Sample'!F28</f>
        <v>0</v>
      </c>
      <c r="H18" s="10">
        <f>'Radio Relic Sample'!G28</f>
        <v>0</v>
      </c>
      <c r="I18" s="10">
        <f>'Radio Relic Sample'!H28</f>
        <v>0</v>
      </c>
      <c r="J18" s="10">
        <f>'Radio Relic Sample'!I28</f>
        <v>0</v>
      </c>
      <c r="K18" s="60">
        <f>'Radio Relic Sample'!J28</f>
        <v>0</v>
      </c>
      <c r="L18" s="10">
        <f>'Radio Relic Sample'!K28</f>
        <v>0</v>
      </c>
      <c r="M18" s="10" t="str">
        <f>'Radio Relic Sample'!L28</f>
        <v>wd</v>
      </c>
      <c r="N18" s="10" t="str">
        <f>'Radio Relic Sample'!M28</f>
        <v>wd</v>
      </c>
      <c r="O18" s="10" t="str">
        <f>'Radio Relic Sample'!N28</f>
        <v>wd</v>
      </c>
      <c r="P18" s="10">
        <f>'Radio Relic Sample'!O28</f>
        <v>0</v>
      </c>
      <c r="Q18" s="10" t="str">
        <f>'Radio Relic Sample'!P28</f>
        <v>y</v>
      </c>
      <c r="R18" s="10">
        <f>'Radio Relic Sample'!Q28</f>
        <v>0</v>
      </c>
    </row>
    <row r="19" spans="1:18" x14ac:dyDescent="0.2">
      <c r="A19" s="10">
        <v>25</v>
      </c>
      <c r="B19" s="10" t="s">
        <v>415</v>
      </c>
      <c r="C19" s="9">
        <v>38453</v>
      </c>
      <c r="D19" s="10"/>
      <c r="E19" s="10" t="s">
        <v>171</v>
      </c>
      <c r="F19" s="10" t="s">
        <v>12</v>
      </c>
      <c r="G19" s="10" t="s">
        <v>559</v>
      </c>
      <c r="H19" s="10" t="s">
        <v>560</v>
      </c>
      <c r="I19" s="10">
        <f>(RIGHT(H19,LEN(H19)-4)-RIGHT(G19,LEN(G19)-4)+1)/10</f>
        <v>4</v>
      </c>
      <c r="J19" s="10">
        <v>180</v>
      </c>
      <c r="K19" s="60">
        <f>I19*J19/60</f>
        <v>12</v>
      </c>
      <c r="L19" s="10"/>
      <c r="M19" s="10"/>
      <c r="N19" s="10"/>
      <c r="O19" s="10"/>
      <c r="P19" s="10"/>
      <c r="Q19" s="10"/>
      <c r="R19" s="10" t="s">
        <v>224</v>
      </c>
    </row>
    <row r="20" spans="1:18" x14ac:dyDescent="0.2">
      <c r="A20" s="10">
        <v>25</v>
      </c>
      <c r="B20" s="10" t="s">
        <v>415</v>
      </c>
      <c r="C20" s="9">
        <v>38453</v>
      </c>
      <c r="D20" s="10"/>
      <c r="E20" s="10" t="s">
        <v>43</v>
      </c>
      <c r="F20" s="10" t="s">
        <v>12</v>
      </c>
      <c r="G20" s="10" t="s">
        <v>561</v>
      </c>
      <c r="H20" s="10" t="s">
        <v>562</v>
      </c>
      <c r="I20" s="10">
        <f>(RIGHT(H20,LEN(H20)-4)-RIGHT(G20,LEN(G20)-4)+1)/10</f>
        <v>8</v>
      </c>
      <c r="J20" s="10">
        <v>360</v>
      </c>
      <c r="K20" s="60">
        <f>I20*J20/60</f>
        <v>48</v>
      </c>
      <c r="L20" s="10"/>
      <c r="M20" s="10"/>
      <c r="N20" s="10"/>
      <c r="O20" s="10"/>
      <c r="P20" s="10"/>
      <c r="Q20" s="10"/>
      <c r="R20" s="10" t="s">
        <v>224</v>
      </c>
    </row>
    <row r="21" spans="1:18" x14ac:dyDescent="0.2">
      <c r="A21" s="10">
        <v>25</v>
      </c>
      <c r="B21" s="10" t="s">
        <v>415</v>
      </c>
      <c r="C21" s="9">
        <v>39195</v>
      </c>
      <c r="D21" s="10"/>
      <c r="E21" s="10" t="s">
        <v>46</v>
      </c>
      <c r="F21" s="10" t="s">
        <v>12</v>
      </c>
      <c r="G21" s="10" t="s">
        <v>563</v>
      </c>
      <c r="H21" s="10" t="s">
        <v>564</v>
      </c>
      <c r="I21" s="10">
        <f>(RIGHT(H21,LEN(H21)-4)-RIGHT(G21,LEN(G21)-4)+1)/10</f>
        <v>24</v>
      </c>
      <c r="J21" s="10">
        <v>150</v>
      </c>
      <c r="K21" s="60">
        <f>I21*J21/60</f>
        <v>60</v>
      </c>
      <c r="L21" s="10"/>
      <c r="M21" s="10"/>
      <c r="N21" s="10"/>
      <c r="O21" s="10"/>
      <c r="P21" s="10"/>
      <c r="Q21" s="10"/>
      <c r="R21" s="10" t="s">
        <v>586</v>
      </c>
    </row>
    <row r="22" spans="1:18" x14ac:dyDescent="0.2">
      <c r="A22" s="10">
        <v>25</v>
      </c>
      <c r="B22" s="10" t="s">
        <v>415</v>
      </c>
      <c r="C22" s="9">
        <v>39251</v>
      </c>
      <c r="D22" s="10"/>
      <c r="E22" s="10" t="s">
        <v>47</v>
      </c>
      <c r="F22" s="10" t="s">
        <v>12</v>
      </c>
      <c r="G22" s="10" t="s">
        <v>565</v>
      </c>
      <c r="H22" s="10" t="s">
        <v>566</v>
      </c>
      <c r="I22" s="10">
        <f>(RIGHT(H22,LEN(H22)-4)-RIGHT(G22,LEN(G22)-4)+1)/10</f>
        <v>6</v>
      </c>
      <c r="J22" s="10">
        <v>600</v>
      </c>
      <c r="K22" s="60">
        <f>I22*J22/60</f>
        <v>60</v>
      </c>
      <c r="L22" s="10"/>
      <c r="M22" s="10"/>
      <c r="N22" s="10"/>
      <c r="O22" s="10"/>
      <c r="P22" s="10"/>
      <c r="Q22" s="10"/>
      <c r="R22" s="10" t="s">
        <v>587</v>
      </c>
    </row>
    <row r="23" spans="1:18" x14ac:dyDescent="0.2">
      <c r="A23" s="10">
        <v>25</v>
      </c>
      <c r="B23" s="10" t="s">
        <v>415</v>
      </c>
      <c r="C23" s="9">
        <v>39251</v>
      </c>
      <c r="D23" s="10"/>
      <c r="E23" s="10" t="s">
        <v>43</v>
      </c>
      <c r="F23" s="10" t="s">
        <v>12</v>
      </c>
      <c r="G23" s="10" t="s">
        <v>567</v>
      </c>
      <c r="H23" s="10" t="s">
        <v>568</v>
      </c>
      <c r="I23" s="10">
        <f>(RIGHT(H23,LEN(H23)-4)-RIGHT(G23,LEN(G23)-4)+1)/10</f>
        <v>12</v>
      </c>
      <c r="J23" s="10">
        <v>500</v>
      </c>
      <c r="K23" s="60">
        <f>I23*J23/60</f>
        <v>100</v>
      </c>
      <c r="L23" s="10"/>
      <c r="M23" s="10"/>
      <c r="N23" s="10"/>
      <c r="O23" s="10"/>
      <c r="P23" s="10"/>
      <c r="Q23" s="10" t="s">
        <v>14</v>
      </c>
      <c r="R23" s="10" t="s">
        <v>587</v>
      </c>
    </row>
    <row r="24" spans="1:18" x14ac:dyDescent="0.2">
      <c r="A24" s="10">
        <v>25</v>
      </c>
      <c r="B24" s="10" t="s">
        <v>415</v>
      </c>
      <c r="C24" s="9">
        <v>39277</v>
      </c>
      <c r="D24" s="10"/>
      <c r="E24" s="10" t="s">
        <v>47</v>
      </c>
      <c r="F24" s="10" t="s">
        <v>12</v>
      </c>
      <c r="G24" s="10" t="s">
        <v>569</v>
      </c>
      <c r="H24" s="10" t="s">
        <v>570</v>
      </c>
      <c r="I24" s="10">
        <f>(RIGHT(H24,LEN(H24)-4)-RIGHT(G24,LEN(G24)-4)+1)/10</f>
        <v>9</v>
      </c>
      <c r="J24" s="10">
        <v>600</v>
      </c>
      <c r="K24" s="60">
        <f>I24*J24/60</f>
        <v>90</v>
      </c>
      <c r="L24" s="10"/>
      <c r="M24" s="10"/>
      <c r="N24" s="10"/>
      <c r="O24" s="10"/>
      <c r="P24" s="10"/>
      <c r="Q24" s="10"/>
      <c r="R24" s="10" t="s">
        <v>588</v>
      </c>
    </row>
    <row r="25" spans="1:18" x14ac:dyDescent="0.2">
      <c r="A25" s="10">
        <v>25</v>
      </c>
      <c r="B25" s="10" t="s">
        <v>415</v>
      </c>
      <c r="C25" s="9">
        <v>39277</v>
      </c>
      <c r="D25" s="10"/>
      <c r="E25" s="10" t="s">
        <v>43</v>
      </c>
      <c r="F25" s="10" t="s">
        <v>12</v>
      </c>
      <c r="G25" s="10" t="s">
        <v>571</v>
      </c>
      <c r="H25" s="10" t="s">
        <v>572</v>
      </c>
      <c r="I25" s="10">
        <f>(RIGHT(H25,LEN(H25)-4)-RIGHT(G25,LEN(G25)-4)+1)/10</f>
        <v>1</v>
      </c>
      <c r="J25" s="10">
        <v>500</v>
      </c>
      <c r="K25" s="60">
        <f>I25*J25/60</f>
        <v>8.3333333333333339</v>
      </c>
      <c r="L25" s="10"/>
      <c r="M25" s="10"/>
      <c r="N25" s="10"/>
      <c r="O25" s="10"/>
      <c r="P25" s="10"/>
      <c r="Q25" s="10"/>
      <c r="R25" s="10" t="s">
        <v>588</v>
      </c>
    </row>
    <row r="26" spans="1:18" x14ac:dyDescent="0.2">
      <c r="A26" s="10">
        <v>25</v>
      </c>
      <c r="B26" s="10" t="s">
        <v>415</v>
      </c>
      <c r="C26" s="9">
        <v>39278</v>
      </c>
      <c r="D26" s="10"/>
      <c r="E26" s="10" t="s">
        <v>47</v>
      </c>
      <c r="F26" s="10" t="s">
        <v>12</v>
      </c>
      <c r="G26" s="10" t="s">
        <v>573</v>
      </c>
      <c r="H26" s="10" t="s">
        <v>574</v>
      </c>
      <c r="I26" s="10">
        <f>(RIGHT(H26,LEN(H26)-4)-RIGHT(G26,LEN(G26)-4)+1)/10</f>
        <v>6</v>
      </c>
      <c r="J26" s="10">
        <v>600</v>
      </c>
      <c r="K26" s="60">
        <f>I26*J26/60</f>
        <v>60</v>
      </c>
      <c r="L26" s="10"/>
      <c r="M26" s="10"/>
      <c r="N26" s="10"/>
      <c r="O26" s="10"/>
      <c r="P26" s="10"/>
      <c r="Q26" s="10"/>
      <c r="R26" s="10" t="s">
        <v>534</v>
      </c>
    </row>
    <row r="27" spans="1:18" x14ac:dyDescent="0.2">
      <c r="A27" s="10">
        <v>25</v>
      </c>
      <c r="B27" s="10" t="s">
        <v>415</v>
      </c>
      <c r="C27" s="9">
        <v>39280</v>
      </c>
      <c r="D27" s="10"/>
      <c r="E27" s="10" t="s">
        <v>43</v>
      </c>
      <c r="F27" s="10" t="s">
        <v>12</v>
      </c>
      <c r="G27" s="10" t="s">
        <v>575</v>
      </c>
      <c r="H27" s="10" t="s">
        <v>576</v>
      </c>
      <c r="I27" s="10">
        <f>(RIGHT(H27,LEN(H27)-4)-RIGHT(G27,LEN(G27)-4)+1)/10</f>
        <v>8</v>
      </c>
      <c r="J27" s="10">
        <v>120</v>
      </c>
      <c r="K27" s="60">
        <f>I27*J27/60</f>
        <v>16</v>
      </c>
      <c r="L27" s="10"/>
      <c r="M27" s="10"/>
      <c r="N27" s="10"/>
      <c r="O27" s="10"/>
      <c r="P27" s="10"/>
      <c r="Q27" s="10"/>
      <c r="R27" s="10" t="s">
        <v>589</v>
      </c>
    </row>
    <row r="28" spans="1:18" x14ac:dyDescent="0.2">
      <c r="A28" s="10">
        <v>25</v>
      </c>
      <c r="B28" s="10" t="s">
        <v>415</v>
      </c>
      <c r="C28" s="9">
        <v>39545</v>
      </c>
      <c r="D28" s="10"/>
      <c r="E28" s="10" t="s">
        <v>47</v>
      </c>
      <c r="F28" s="10" t="s">
        <v>12</v>
      </c>
      <c r="G28" s="10" t="s">
        <v>577</v>
      </c>
      <c r="H28" s="10" t="s">
        <v>578</v>
      </c>
      <c r="I28" s="10">
        <f>(RIGHT(H28,LEN(H28)-4)-RIGHT(G28,LEN(G28)-4)+1)/10</f>
        <v>6</v>
      </c>
      <c r="J28" s="10">
        <v>300</v>
      </c>
      <c r="K28" s="60">
        <f>I28*J28/60</f>
        <v>30</v>
      </c>
      <c r="L28" s="10"/>
      <c r="M28" s="10"/>
      <c r="N28" s="10"/>
      <c r="O28" s="10"/>
      <c r="P28" s="10"/>
      <c r="Q28" s="10"/>
      <c r="R28" s="10" t="s">
        <v>198</v>
      </c>
    </row>
    <row r="29" spans="1:18" x14ac:dyDescent="0.2">
      <c r="A29" s="10">
        <v>25</v>
      </c>
      <c r="B29" s="10" t="s">
        <v>415</v>
      </c>
      <c r="C29" s="9">
        <v>39545</v>
      </c>
      <c r="D29" s="10"/>
      <c r="E29" s="10" t="s">
        <v>45</v>
      </c>
      <c r="F29" s="10" t="s">
        <v>12</v>
      </c>
      <c r="G29" s="10" t="s">
        <v>579</v>
      </c>
      <c r="H29" s="10" t="s">
        <v>580</v>
      </c>
      <c r="I29" s="10">
        <f>(RIGHT(H29,LEN(H29)-4)-RIGHT(G29,LEN(G29)-4)+1)/10</f>
        <v>16</v>
      </c>
      <c r="J29" s="10">
        <v>300</v>
      </c>
      <c r="K29" s="60">
        <f>I29*J29/60</f>
        <v>80</v>
      </c>
      <c r="L29" s="10"/>
      <c r="M29" s="10"/>
      <c r="N29" s="10"/>
      <c r="O29" s="10"/>
      <c r="P29" s="10"/>
      <c r="Q29" s="10"/>
      <c r="R29" s="10" t="s">
        <v>198</v>
      </c>
    </row>
    <row r="30" spans="1:18" x14ac:dyDescent="0.2">
      <c r="A30" s="10">
        <v>25</v>
      </c>
      <c r="B30" s="10" t="s">
        <v>415</v>
      </c>
      <c r="C30" s="9">
        <v>41115</v>
      </c>
      <c r="D30" s="10"/>
      <c r="E30" s="10" t="s">
        <v>123</v>
      </c>
      <c r="F30" s="10" t="s">
        <v>12</v>
      </c>
      <c r="G30" s="10" t="s">
        <v>581</v>
      </c>
      <c r="H30" s="10" t="s">
        <v>582</v>
      </c>
      <c r="I30" s="10">
        <f>(RIGHT(H30,LEN(H30)-4)-RIGHT(G30,LEN(G30)-4)+1)/10</f>
        <v>7</v>
      </c>
      <c r="J30" s="10">
        <v>180</v>
      </c>
      <c r="K30" s="60">
        <f>I30*J30/60</f>
        <v>21</v>
      </c>
      <c r="L30" s="10"/>
      <c r="M30" s="10"/>
      <c r="N30" s="10"/>
      <c r="O30" s="10"/>
      <c r="P30" s="10"/>
      <c r="Q30" s="10"/>
      <c r="R30" s="10" t="s">
        <v>223</v>
      </c>
    </row>
    <row r="31" spans="1:18" x14ac:dyDescent="0.2">
      <c r="A31" s="10">
        <v>25</v>
      </c>
      <c r="B31" s="10" t="s">
        <v>415</v>
      </c>
      <c r="C31" s="9">
        <v>41434</v>
      </c>
      <c r="D31" s="10"/>
      <c r="E31" s="10" t="s">
        <v>45</v>
      </c>
      <c r="F31" s="10" t="s">
        <v>12</v>
      </c>
      <c r="G31" s="10" t="s">
        <v>583</v>
      </c>
      <c r="H31" s="10" t="s">
        <v>584</v>
      </c>
      <c r="I31" s="10">
        <f>(RIGHT(H31,LEN(H31)-4)-RIGHT(G31,LEN(G31)-4)+1)/10</f>
        <v>9</v>
      </c>
      <c r="J31" s="10">
        <v>240</v>
      </c>
      <c r="K31" s="60">
        <f>I31*J31/60</f>
        <v>36</v>
      </c>
      <c r="L31" s="10"/>
      <c r="M31" s="10"/>
      <c r="N31" s="10"/>
      <c r="O31" s="10"/>
      <c r="P31" s="10"/>
      <c r="Q31" s="10"/>
      <c r="R31" s="10" t="s">
        <v>585</v>
      </c>
    </row>
    <row r="32" spans="1:18" x14ac:dyDescent="0.2">
      <c r="A32" s="12">
        <v>26</v>
      </c>
      <c r="B32" s="12" t="str">
        <f>'MC3PO Sample'!A40</f>
        <v>A1763</v>
      </c>
      <c r="C32" s="11">
        <f>'MC3PO Sample'!B40</f>
        <v>39900</v>
      </c>
      <c r="D32" s="12">
        <f>'MC3PO Sample'!C40</f>
        <v>0</v>
      </c>
      <c r="E32" s="12" t="str">
        <f>'MC3PO Sample'!D40</f>
        <v>W-S-I+</v>
      </c>
      <c r="F32" s="12" t="str">
        <f>'MC3PO Sample'!E40</f>
        <v>wd</v>
      </c>
      <c r="G32" s="12" t="str">
        <f>'MC3PO Sample'!F40</f>
        <v>SUPA01083190</v>
      </c>
      <c r="H32" s="12" t="str">
        <f>'MC3PO Sample'!G40</f>
        <v>SUPA01083209</v>
      </c>
      <c r="I32" s="12">
        <f>'MC3PO Sample'!H40</f>
        <v>2</v>
      </c>
      <c r="J32" s="12">
        <f>'MC3PO Sample'!I40</f>
        <v>240</v>
      </c>
      <c r="K32" s="91">
        <f>'MC3PO Sample'!J40</f>
        <v>8</v>
      </c>
      <c r="L32" s="12">
        <f>'MC3PO Sample'!K40</f>
        <v>0</v>
      </c>
      <c r="M32" s="12">
        <f>'MC3PO Sample'!L40</f>
        <v>0</v>
      </c>
      <c r="N32" s="12">
        <f>'MC3PO Sample'!M40</f>
        <v>0</v>
      </c>
      <c r="O32" s="12">
        <f>'MC3PO Sample'!N40</f>
        <v>0</v>
      </c>
      <c r="P32" s="12">
        <f>'MC3PO Sample'!O40</f>
        <v>0</v>
      </c>
      <c r="Q32" s="12">
        <f>'MC3PO Sample'!P40</f>
        <v>0</v>
      </c>
      <c r="R32" s="12" t="str">
        <f>'MC3PO Sample'!Q40</f>
        <v>(Sky) Thick Cirrus | (Seeing) 0.52 - 0.74</v>
      </c>
    </row>
    <row r="33" spans="1:18" x14ac:dyDescent="0.2">
      <c r="A33" s="12">
        <v>26</v>
      </c>
      <c r="B33" s="12" t="str">
        <f>'MC3PO Sample'!A41</f>
        <v>A1763</v>
      </c>
      <c r="C33" s="11">
        <f>'MC3PO Sample'!B41</f>
        <v>39900</v>
      </c>
      <c r="D33" s="12">
        <f>'MC3PO Sample'!C41</f>
        <v>0</v>
      </c>
      <c r="E33" s="12" t="str">
        <f>'MC3PO Sample'!D41</f>
        <v>W-J-V</v>
      </c>
      <c r="F33" s="12" t="str">
        <f>'MC3PO Sample'!E41</f>
        <v>wd</v>
      </c>
      <c r="G33" s="12" t="str">
        <f>'MC3PO Sample'!F41</f>
        <v>SUPA01083220</v>
      </c>
      <c r="H33" s="12" t="str">
        <f>'MC3PO Sample'!G41</f>
        <v>SUPA01083259</v>
      </c>
      <c r="I33" s="12">
        <f>'MC3PO Sample'!H41</f>
        <v>4</v>
      </c>
      <c r="J33" s="12">
        <f>'MC3PO Sample'!I41</f>
        <v>240</v>
      </c>
      <c r="K33" s="91">
        <f>'MC3PO Sample'!J41</f>
        <v>16</v>
      </c>
      <c r="L33" s="12">
        <f>'MC3PO Sample'!K41</f>
        <v>0</v>
      </c>
      <c r="M33" s="12">
        <f>'MC3PO Sample'!L41</f>
        <v>0</v>
      </c>
      <c r="N33" s="12">
        <f>'MC3PO Sample'!M41</f>
        <v>0</v>
      </c>
      <c r="O33" s="12">
        <f>'MC3PO Sample'!N41</f>
        <v>0</v>
      </c>
      <c r="P33" s="12">
        <f>'MC3PO Sample'!O41</f>
        <v>0</v>
      </c>
      <c r="Q33" s="12">
        <f>'MC3PO Sample'!P41</f>
        <v>0</v>
      </c>
      <c r="R33" s="12" t="str">
        <f>'MC3PO Sample'!Q41</f>
        <v>(Sky) Thick Cirrus | (Seeing) 0.52 - 0.75</v>
      </c>
    </row>
    <row r="34" spans="1:18" x14ac:dyDescent="0.2">
      <c r="A34" s="12">
        <v>26</v>
      </c>
      <c r="B34" s="12" t="str">
        <f>'MC3PO Sample'!A42</f>
        <v>A1763</v>
      </c>
      <c r="C34" s="11">
        <f>'MC3PO Sample'!B42</f>
        <v>39901</v>
      </c>
      <c r="D34" s="12">
        <f>'MC3PO Sample'!C42</f>
        <v>0</v>
      </c>
      <c r="E34" s="12" t="str">
        <f>'MC3PO Sample'!D42</f>
        <v>W-S-I+</v>
      </c>
      <c r="F34" s="12" t="str">
        <f>'MC3PO Sample'!E42</f>
        <v>wd</v>
      </c>
      <c r="G34" s="12" t="str">
        <f>'MC3PO Sample'!F42</f>
        <v>SUPA01085020</v>
      </c>
      <c r="H34" s="12" t="str">
        <f>'MC3PO Sample'!G42</f>
        <v>SUPA01085089</v>
      </c>
      <c r="I34" s="12">
        <f>'MC3PO Sample'!H42</f>
        <v>7</v>
      </c>
      <c r="J34" s="12">
        <f>'MC3PO Sample'!I42</f>
        <v>240</v>
      </c>
      <c r="K34" s="91">
        <f>'MC3PO Sample'!J42</f>
        <v>28</v>
      </c>
      <c r="L34" s="12">
        <f>'MC3PO Sample'!K42</f>
        <v>0</v>
      </c>
      <c r="M34" s="12">
        <f>'MC3PO Sample'!L42</f>
        <v>0</v>
      </c>
      <c r="N34" s="12">
        <f>'MC3PO Sample'!M42</f>
        <v>0</v>
      </c>
      <c r="O34" s="12">
        <f>'MC3PO Sample'!N42</f>
        <v>0</v>
      </c>
      <c r="P34" s="12">
        <f>'MC3PO Sample'!O42</f>
        <v>0</v>
      </c>
      <c r="Q34" s="12">
        <f>'MC3PO Sample'!P42</f>
        <v>0</v>
      </c>
      <c r="R34" s="12" t="str">
        <f>'MC3PO Sample'!Q42</f>
        <v>(Sky) Clear/Cirrus | (Seeing) 1.34</v>
      </c>
    </row>
    <row r="35" spans="1:18" x14ac:dyDescent="0.2">
      <c r="A35" s="12">
        <v>26</v>
      </c>
      <c r="B35" s="12" t="str">
        <f>'MC3PO Sample'!A43</f>
        <v>A1763</v>
      </c>
      <c r="C35" s="11">
        <f>'MC3PO Sample'!B43</f>
        <v>40251</v>
      </c>
      <c r="D35" s="12">
        <f>'MC3PO Sample'!C43</f>
        <v>0</v>
      </c>
      <c r="E35" s="12" t="str">
        <f>'MC3PO Sample'!D43</f>
        <v>W-J-V</v>
      </c>
      <c r="F35" s="12" t="str">
        <f>'MC3PO Sample'!E43</f>
        <v>wd</v>
      </c>
      <c r="G35" s="12" t="str">
        <f>'MC3PO Sample'!F43</f>
        <v>SUPA01196120</v>
      </c>
      <c r="H35" s="12" t="str">
        <f>'MC3PO Sample'!G43</f>
        <v>SUPA01196189</v>
      </c>
      <c r="I35" s="12">
        <f>'MC3PO Sample'!H43</f>
        <v>7</v>
      </c>
      <c r="J35" s="12">
        <f>'MC3PO Sample'!I43</f>
        <v>240</v>
      </c>
      <c r="K35" s="91">
        <f>'MC3PO Sample'!J43</f>
        <v>28</v>
      </c>
      <c r="L35" s="12">
        <f>'MC3PO Sample'!K43</f>
        <v>0</v>
      </c>
      <c r="M35" s="12">
        <f>'MC3PO Sample'!L43</f>
        <v>0</v>
      </c>
      <c r="N35" s="12">
        <f>'MC3PO Sample'!M43</f>
        <v>0</v>
      </c>
      <c r="O35" s="12">
        <f>'MC3PO Sample'!N43</f>
        <v>0</v>
      </c>
      <c r="P35" s="12">
        <f>'MC3PO Sample'!O43</f>
        <v>0</v>
      </c>
      <c r="Q35" s="12">
        <f>'MC3PO Sample'!P43</f>
        <v>0</v>
      </c>
      <c r="R35" s="12" t="str">
        <f>'MC3PO Sample'!Q43</f>
        <v>(Sky) Clear/Clouds | (Seeing) 1.06</v>
      </c>
    </row>
    <row r="36" spans="1:18" x14ac:dyDescent="0.2">
      <c r="A36" s="12">
        <v>26</v>
      </c>
      <c r="B36" s="12" t="str">
        <f>'MC3PO Sample'!A44</f>
        <v>A1763</v>
      </c>
      <c r="C36" s="11">
        <f>'MC3PO Sample'!B44</f>
        <v>40253</v>
      </c>
      <c r="D36" s="12">
        <f>'MC3PO Sample'!C44</f>
        <v>0</v>
      </c>
      <c r="E36" s="12" t="str">
        <f>'MC3PO Sample'!D44</f>
        <v>W-J-V</v>
      </c>
      <c r="F36" s="12" t="str">
        <f>'MC3PO Sample'!E44</f>
        <v>wd</v>
      </c>
      <c r="G36" s="12" t="str">
        <f>'MC3PO Sample'!F44</f>
        <v>SUPA01199350</v>
      </c>
      <c r="H36" s="12" t="str">
        <f>'MC3PO Sample'!G44</f>
        <v>SUPA01199419</v>
      </c>
      <c r="I36" s="12">
        <f>'MC3PO Sample'!H44</f>
        <v>7</v>
      </c>
      <c r="J36" s="12">
        <f>'MC3PO Sample'!I44</f>
        <v>240</v>
      </c>
      <c r="K36" s="91">
        <f>'MC3PO Sample'!J44</f>
        <v>28</v>
      </c>
      <c r="L36" s="12">
        <f>'MC3PO Sample'!K44</f>
        <v>0</v>
      </c>
      <c r="M36" s="12">
        <f>'MC3PO Sample'!L44</f>
        <v>0</v>
      </c>
      <c r="N36" s="12">
        <f>'MC3PO Sample'!M44</f>
        <v>0</v>
      </c>
      <c r="O36" s="12">
        <f>'MC3PO Sample'!N44</f>
        <v>0</v>
      </c>
      <c r="P36" s="12">
        <f>'MC3PO Sample'!O44</f>
        <v>0</v>
      </c>
      <c r="Q36" s="12">
        <f>'MC3PO Sample'!P44</f>
        <v>0</v>
      </c>
      <c r="R36" s="107" t="str">
        <f>'MC3PO Sample'!Q44</f>
        <v>(Sky) Clear | (Seeing) 0.64</v>
      </c>
    </row>
    <row r="37" spans="1:18" x14ac:dyDescent="0.2">
      <c r="A37" s="4">
        <v>1</v>
      </c>
      <c r="B37" s="4" t="s">
        <v>110</v>
      </c>
      <c r="C37" s="3">
        <v>39545</v>
      </c>
      <c r="D37" s="3"/>
      <c r="E37" s="4" t="s">
        <v>43</v>
      </c>
      <c r="F37" s="4" t="s">
        <v>12</v>
      </c>
      <c r="G37" s="4" t="s">
        <v>225</v>
      </c>
      <c r="H37" s="4" t="s">
        <v>226</v>
      </c>
      <c r="I37" s="4">
        <f>(RIGHT(H37,LEN(H37)-4)-RIGHT(G37,LEN(G37)-4)+1)/10</f>
        <v>15</v>
      </c>
      <c r="J37" s="4">
        <v>300</v>
      </c>
      <c r="K37" s="64">
        <f>I37*J37/60</f>
        <v>75</v>
      </c>
      <c r="L37" s="4"/>
      <c r="M37" s="4"/>
      <c r="N37" s="4"/>
      <c r="O37" s="4"/>
      <c r="P37" s="4"/>
      <c r="Q37" s="4" t="s">
        <v>14</v>
      </c>
      <c r="R37" s="4" t="s">
        <v>375</v>
      </c>
    </row>
    <row r="38" spans="1:18" x14ac:dyDescent="0.2">
      <c r="A38" s="4">
        <v>1</v>
      </c>
      <c r="B38" s="4" t="s">
        <v>110</v>
      </c>
      <c r="C38" s="3">
        <v>39933</v>
      </c>
      <c r="D38" s="3"/>
      <c r="E38" s="4" t="s">
        <v>45</v>
      </c>
      <c r="F38" s="4" t="s">
        <v>12</v>
      </c>
      <c r="G38" s="4" t="s">
        <v>227</v>
      </c>
      <c r="H38" s="4" t="s">
        <v>228</v>
      </c>
      <c r="I38" s="4">
        <f>(RIGHT(H38,LEN(H38)-4)-RIGHT(G38,LEN(G38)-4)+1)/10</f>
        <v>7</v>
      </c>
      <c r="J38" s="4">
        <v>300</v>
      </c>
      <c r="K38" s="64">
        <f>I38*J38/60</f>
        <v>35</v>
      </c>
      <c r="L38" s="4"/>
      <c r="M38" s="4"/>
      <c r="N38" s="4"/>
      <c r="O38" s="4"/>
      <c r="P38" s="4"/>
      <c r="Q38" s="4"/>
      <c r="R38" s="4" t="s">
        <v>231</v>
      </c>
    </row>
    <row r="39" spans="1:18" x14ac:dyDescent="0.2">
      <c r="A39" s="4">
        <v>1</v>
      </c>
      <c r="B39" s="4" t="s">
        <v>110</v>
      </c>
      <c r="C39" s="3">
        <v>39933</v>
      </c>
      <c r="D39" s="3"/>
      <c r="E39" s="4" t="s">
        <v>123</v>
      </c>
      <c r="F39" s="4" t="s">
        <v>12</v>
      </c>
      <c r="G39" s="4" t="s">
        <v>229</v>
      </c>
      <c r="H39" s="4" t="s">
        <v>230</v>
      </c>
      <c r="I39" s="4">
        <f>(RIGHT(H39,LEN(H39)-4)-RIGHT(G39,LEN(G39)-4)+1)/10</f>
        <v>8</v>
      </c>
      <c r="J39" s="4">
        <v>300</v>
      </c>
      <c r="K39" s="64">
        <f>I39*J39/60</f>
        <v>40</v>
      </c>
      <c r="L39" s="4"/>
      <c r="M39" s="4"/>
      <c r="N39" s="4"/>
      <c r="O39" s="4"/>
      <c r="P39" s="4"/>
      <c r="Q39" s="4"/>
      <c r="R39" s="4" t="s">
        <v>231</v>
      </c>
    </row>
    <row r="40" spans="1:18" x14ac:dyDescent="0.2">
      <c r="A40" s="8">
        <v>38</v>
      </c>
      <c r="B40" s="8" t="s">
        <v>425</v>
      </c>
      <c r="C40" s="7">
        <v>39399</v>
      </c>
      <c r="D40" s="8"/>
      <c r="E40" s="8" t="s">
        <v>43</v>
      </c>
      <c r="F40" s="8" t="s">
        <v>12</v>
      </c>
      <c r="G40" s="8" t="s">
        <v>483</v>
      </c>
      <c r="H40" s="8" t="s">
        <v>484</v>
      </c>
      <c r="I40" s="8">
        <f>(RIGHT(H40,LEN(H40)-4)-RIGHT(G40,LEN(G40)-4)+1)/10</f>
        <v>5</v>
      </c>
      <c r="J40" s="8">
        <v>480</v>
      </c>
      <c r="K40" s="66">
        <f>I40*J40/60</f>
        <v>40</v>
      </c>
      <c r="L40" s="8"/>
      <c r="M40" s="8"/>
      <c r="N40" s="8"/>
      <c r="O40" s="8"/>
      <c r="P40" s="8"/>
      <c r="Q40" s="8" t="s">
        <v>14</v>
      </c>
      <c r="R40" s="8" t="s">
        <v>489</v>
      </c>
    </row>
    <row r="41" spans="1:18" x14ac:dyDescent="0.2">
      <c r="A41" s="8">
        <v>38</v>
      </c>
      <c r="B41" s="8" t="s">
        <v>425</v>
      </c>
      <c r="C41" s="7">
        <v>40075</v>
      </c>
      <c r="D41" s="8"/>
      <c r="E41" s="8" t="s">
        <v>45</v>
      </c>
      <c r="F41" s="8" t="s">
        <v>12</v>
      </c>
      <c r="G41" s="8" t="s">
        <v>485</v>
      </c>
      <c r="H41" s="8" t="s">
        <v>486</v>
      </c>
      <c r="I41" s="8">
        <f>(RIGHT(H41,LEN(H41)-4)-RIGHT(G41,LEN(G41)-4)+1)/10</f>
        <v>7</v>
      </c>
      <c r="J41" s="8">
        <v>240</v>
      </c>
      <c r="K41" s="66">
        <f>I41*J41/60</f>
        <v>28</v>
      </c>
      <c r="L41" s="8"/>
      <c r="M41" s="8"/>
      <c r="N41" s="8"/>
      <c r="O41" s="8"/>
      <c r="P41" s="8"/>
      <c r="Q41" s="8"/>
      <c r="R41" s="8" t="s">
        <v>280</v>
      </c>
    </row>
    <row r="42" spans="1:18" x14ac:dyDescent="0.2">
      <c r="A42" s="8">
        <v>38</v>
      </c>
      <c r="B42" s="8" t="s">
        <v>425</v>
      </c>
      <c r="C42" s="7">
        <v>40076</v>
      </c>
      <c r="D42" s="8"/>
      <c r="E42" s="8" t="s">
        <v>123</v>
      </c>
      <c r="F42" s="8" t="s">
        <v>12</v>
      </c>
      <c r="G42" s="8" t="s">
        <v>487</v>
      </c>
      <c r="H42" s="8" t="s">
        <v>488</v>
      </c>
      <c r="I42" s="8">
        <f>(RIGHT(H42,LEN(H42)-4)-RIGHT(G42,LEN(G42)-4)+1)/10</f>
        <v>9</v>
      </c>
      <c r="J42" s="8">
        <v>180</v>
      </c>
      <c r="K42" s="66">
        <f>I42*J42/60</f>
        <v>27</v>
      </c>
      <c r="L42" s="8"/>
      <c r="M42" s="8"/>
      <c r="N42" s="8"/>
      <c r="O42" s="8"/>
      <c r="P42" s="8"/>
      <c r="Q42" s="8"/>
      <c r="R42" s="8" t="s">
        <v>475</v>
      </c>
    </row>
    <row r="43" spans="1:18" x14ac:dyDescent="0.2">
      <c r="A43" s="14">
        <v>27</v>
      </c>
      <c r="B43" s="14" t="str">
        <f>'MC3PO Sample'!A69</f>
        <v>A2813</v>
      </c>
      <c r="C43" s="13">
        <f>'MC3PO Sample'!B69</f>
        <v>40075</v>
      </c>
      <c r="D43" s="14">
        <f>'MC3PO Sample'!C69</f>
        <v>0</v>
      </c>
      <c r="E43" s="14" t="str">
        <f>'MC3PO Sample'!D69</f>
        <v>W-J-V</v>
      </c>
      <c r="F43" s="14" t="str">
        <f>'MC3PO Sample'!E69</f>
        <v>wd</v>
      </c>
      <c r="G43" s="14" t="str">
        <f>'MC3PO Sample'!F69</f>
        <v>SUPA01125860</v>
      </c>
      <c r="H43" s="14" t="str">
        <f>'MC3PO Sample'!G69</f>
        <v>SUPA01125929</v>
      </c>
      <c r="I43" s="14">
        <f>'MC3PO Sample'!H69</f>
        <v>7</v>
      </c>
      <c r="J43" s="14">
        <f>'MC3PO Sample'!I69</f>
        <v>240</v>
      </c>
      <c r="K43" s="95">
        <f>'MC3PO Sample'!J69</f>
        <v>28</v>
      </c>
      <c r="L43" s="14" t="str">
        <f>'MC3PO Sample'!K69</f>
        <v>wd</v>
      </c>
      <c r="M43" s="14" t="str">
        <f>'MC3PO Sample'!L69</f>
        <v>wd</v>
      </c>
      <c r="N43" s="14" t="str">
        <f>'MC3PO Sample'!M69</f>
        <v>wd</v>
      </c>
      <c r="O43" s="14" t="str">
        <f>'MC3PO Sample'!N69</f>
        <v>wd</v>
      </c>
      <c r="P43" s="14">
        <f>'MC3PO Sample'!O69</f>
        <v>0</v>
      </c>
      <c r="Q43" s="14">
        <f>'MC3PO Sample'!P69</f>
        <v>0</v>
      </c>
      <c r="R43" s="14" t="str">
        <f>'MC3PO Sample'!Q69</f>
        <v>(Sky) Clear | (Seeing) 0.63 - 0.95</v>
      </c>
    </row>
    <row r="44" spans="1:18" x14ac:dyDescent="0.2">
      <c r="A44" s="14">
        <v>27</v>
      </c>
      <c r="B44" s="14" t="str">
        <f>'MC3PO Sample'!A70</f>
        <v>A2813</v>
      </c>
      <c r="C44" s="13">
        <f>'MC3PO Sample'!B70</f>
        <v>40489</v>
      </c>
      <c r="D44" s="14">
        <f>'MC3PO Sample'!C70</f>
        <v>0</v>
      </c>
      <c r="E44" s="14" t="str">
        <f>'MC3PO Sample'!D70</f>
        <v>W-J-V</v>
      </c>
      <c r="F44" s="14" t="str">
        <f>'MC3PO Sample'!E70</f>
        <v>wd</v>
      </c>
      <c r="G44" s="14" t="str">
        <f>'MC3PO Sample'!F70</f>
        <v>SUPA01262770</v>
      </c>
      <c r="H44" s="14" t="str">
        <f>'MC3PO Sample'!G70</f>
        <v>SUPA01262839</v>
      </c>
      <c r="I44" s="14">
        <f>'MC3PO Sample'!H70</f>
        <v>7</v>
      </c>
      <c r="J44" s="14">
        <f>'MC3PO Sample'!I70</f>
        <v>240</v>
      </c>
      <c r="K44" s="95">
        <f>'MC3PO Sample'!J70</f>
        <v>28</v>
      </c>
      <c r="L44" s="14" t="str">
        <f>'MC3PO Sample'!K70</f>
        <v>wd</v>
      </c>
      <c r="M44" s="14" t="str">
        <f>'MC3PO Sample'!L70</f>
        <v>wd</v>
      </c>
      <c r="N44" s="14" t="str">
        <f>'MC3PO Sample'!M70</f>
        <v>wd</v>
      </c>
      <c r="O44" s="14" t="str">
        <f>'MC3PO Sample'!N70</f>
        <v>wd</v>
      </c>
      <c r="P44" s="14">
        <f>'MC3PO Sample'!O70</f>
        <v>0</v>
      </c>
      <c r="Q44" s="14">
        <f>'MC3PO Sample'!P70</f>
        <v>0</v>
      </c>
      <c r="R44" s="14" t="str">
        <f>'MC3PO Sample'!Q70</f>
        <v>(Sky) Clear | (Seeing) 0.39 - 0.60</v>
      </c>
    </row>
    <row r="45" spans="1:18" x14ac:dyDescent="0.2">
      <c r="A45" s="14">
        <v>27</v>
      </c>
      <c r="B45" s="14" t="str">
        <f>'MC3PO Sample'!A71</f>
        <v>A2813</v>
      </c>
      <c r="C45" s="13">
        <f>'MC3PO Sample'!B71</f>
        <v>40489</v>
      </c>
      <c r="D45" s="14">
        <f>'MC3PO Sample'!C71</f>
        <v>0</v>
      </c>
      <c r="E45" s="14" t="str">
        <f>'MC3PO Sample'!D71</f>
        <v>W-S-I+</v>
      </c>
      <c r="F45" s="14" t="str">
        <f>'MC3PO Sample'!E71</f>
        <v>wd</v>
      </c>
      <c r="G45" s="14" t="str">
        <f>'MC3PO Sample'!F71</f>
        <v>SUPA01262850</v>
      </c>
      <c r="H45" s="14" t="str">
        <f>'MC3PO Sample'!G71</f>
        <v>SUPA01262939</v>
      </c>
      <c r="I45" s="14">
        <f>'MC3PO Sample'!H71</f>
        <v>9</v>
      </c>
      <c r="J45" s="14">
        <f>'MC3PO Sample'!I71</f>
        <v>240</v>
      </c>
      <c r="K45" s="95">
        <f>'MC3PO Sample'!J71</f>
        <v>36</v>
      </c>
      <c r="L45" s="14" t="str">
        <f>'MC3PO Sample'!K71</f>
        <v>wd</v>
      </c>
      <c r="M45" s="14" t="str">
        <f>'MC3PO Sample'!L71</f>
        <v>wd</v>
      </c>
      <c r="N45" s="14" t="str">
        <f>'MC3PO Sample'!M71</f>
        <v>wd</v>
      </c>
      <c r="O45" s="14" t="str">
        <f>'MC3PO Sample'!N71</f>
        <v>wd</v>
      </c>
      <c r="P45" s="14">
        <f>'MC3PO Sample'!O71</f>
        <v>0</v>
      </c>
      <c r="Q45" s="14">
        <f>'MC3PO Sample'!P71</f>
        <v>0</v>
      </c>
      <c r="R45" s="14" t="str">
        <f>'MC3PO Sample'!Q71</f>
        <v>(Sky) Clear | (Seeing) 0.39 - 0.60</v>
      </c>
    </row>
    <row r="46" spans="1:18" x14ac:dyDescent="0.2">
      <c r="A46" s="82">
        <v>31</v>
      </c>
      <c r="B46" s="82" t="s">
        <v>418</v>
      </c>
      <c r="C46" s="83"/>
      <c r="D46" s="82"/>
      <c r="E46" s="82"/>
      <c r="F46" s="82"/>
      <c r="G46" s="82"/>
      <c r="H46" s="82"/>
      <c r="I46" s="82"/>
      <c r="J46" s="82"/>
      <c r="K46" s="84"/>
      <c r="L46" s="82"/>
      <c r="M46" s="82"/>
      <c r="N46" s="82"/>
      <c r="O46" s="82"/>
      <c r="P46" s="82"/>
      <c r="Q46" s="82"/>
      <c r="R46" s="82" t="s">
        <v>455</v>
      </c>
    </row>
    <row r="47" spans="1:18" x14ac:dyDescent="0.2">
      <c r="A47" s="73">
        <v>7</v>
      </c>
      <c r="B47" s="73" t="s">
        <v>401</v>
      </c>
      <c r="C47" s="74"/>
      <c r="D47" s="73"/>
      <c r="E47" s="73"/>
      <c r="F47" s="73"/>
      <c r="G47" s="73"/>
      <c r="H47" s="73"/>
      <c r="I47" s="73"/>
      <c r="J47" s="73"/>
      <c r="K47" s="75"/>
      <c r="L47" s="73"/>
      <c r="M47" s="73"/>
      <c r="N47" s="73"/>
      <c r="O47" s="73"/>
      <c r="P47" s="73"/>
      <c r="Q47" s="73"/>
      <c r="R47" s="73" t="s">
        <v>454</v>
      </c>
    </row>
    <row r="48" spans="1:18" x14ac:dyDescent="0.2">
      <c r="A48" s="73">
        <v>35</v>
      </c>
      <c r="B48" s="73" t="s">
        <v>422</v>
      </c>
      <c r="C48" s="74"/>
      <c r="D48" s="73"/>
      <c r="E48" s="73"/>
      <c r="F48" s="73"/>
      <c r="G48" s="73"/>
      <c r="H48" s="73"/>
      <c r="I48" s="73"/>
      <c r="J48" s="73"/>
      <c r="K48" s="75"/>
      <c r="L48" s="73"/>
      <c r="M48" s="73"/>
      <c r="N48" s="73"/>
      <c r="O48" s="73"/>
      <c r="P48" s="73"/>
      <c r="Q48" s="73"/>
      <c r="R48" s="73" t="s">
        <v>454</v>
      </c>
    </row>
    <row r="49" spans="1:18" x14ac:dyDescent="0.2">
      <c r="A49" s="14">
        <v>41</v>
      </c>
      <c r="B49" s="14" t="s">
        <v>428</v>
      </c>
      <c r="C49" s="13">
        <v>37890</v>
      </c>
      <c r="D49" s="14"/>
      <c r="E49" s="14" t="s">
        <v>45</v>
      </c>
      <c r="F49" s="14" t="s">
        <v>19</v>
      </c>
      <c r="G49" s="14" t="s">
        <v>639</v>
      </c>
      <c r="H49" s="14" t="s">
        <v>640</v>
      </c>
      <c r="I49" s="14">
        <f>(RIGHT(H49,LEN(H49)-4)-RIGHT(G49,LEN(G49)-4)+1)/10</f>
        <v>10</v>
      </c>
      <c r="J49" s="14">
        <v>720</v>
      </c>
      <c r="K49" s="95">
        <f>I49*J49/60</f>
        <v>120</v>
      </c>
      <c r="L49" s="14"/>
      <c r="M49" s="14"/>
      <c r="N49" s="14"/>
      <c r="O49" s="14"/>
      <c r="P49" s="14"/>
      <c r="Q49" s="14" t="s">
        <v>650</v>
      </c>
      <c r="R49" s="14" t="s">
        <v>320</v>
      </c>
    </row>
    <row r="50" spans="1:18" x14ac:dyDescent="0.2">
      <c r="A50" s="14">
        <v>41</v>
      </c>
      <c r="B50" s="14" t="s">
        <v>428</v>
      </c>
      <c r="C50" s="13">
        <v>37890</v>
      </c>
      <c r="D50" s="14"/>
      <c r="E50" s="14" t="s">
        <v>123</v>
      </c>
      <c r="F50" s="14" t="s">
        <v>19</v>
      </c>
      <c r="G50" s="14" t="s">
        <v>641</v>
      </c>
      <c r="H50" s="14" t="s">
        <v>642</v>
      </c>
      <c r="I50" s="14">
        <f>(RIGHT(H50,LEN(H50)-4)-RIGHT(G50,LEN(G50)-4)+1)/10</f>
        <v>15</v>
      </c>
      <c r="J50" s="14">
        <v>300</v>
      </c>
      <c r="K50" s="95">
        <f>I50*J50/60</f>
        <v>75</v>
      </c>
      <c r="L50" s="14"/>
      <c r="M50" s="14"/>
      <c r="N50" s="14"/>
      <c r="O50" s="14"/>
      <c r="P50" s="14"/>
      <c r="Q50" s="14" t="s">
        <v>650</v>
      </c>
      <c r="R50" s="14" t="s">
        <v>320</v>
      </c>
    </row>
    <row r="51" spans="1:18" x14ac:dyDescent="0.2">
      <c r="A51" s="14">
        <v>41</v>
      </c>
      <c r="B51" s="14" t="s">
        <v>428</v>
      </c>
      <c r="C51" s="13">
        <v>37891</v>
      </c>
      <c r="D51" s="14"/>
      <c r="E51" s="14" t="s">
        <v>43</v>
      </c>
      <c r="F51" s="14" t="s">
        <v>19</v>
      </c>
      <c r="G51" s="14" t="s">
        <v>643</v>
      </c>
      <c r="H51" s="14" t="s">
        <v>644</v>
      </c>
      <c r="I51" s="14">
        <f>(RIGHT(H51,LEN(H51)-4)-RIGHT(G51,LEN(G51)-4)+1)/10</f>
        <v>10</v>
      </c>
      <c r="J51" s="14">
        <v>480</v>
      </c>
      <c r="K51" s="95">
        <f>I51*J51/60</f>
        <v>80</v>
      </c>
      <c r="L51" s="14"/>
      <c r="M51" s="14"/>
      <c r="N51" s="14"/>
      <c r="O51" s="14"/>
      <c r="P51" s="14"/>
      <c r="Q51" s="14" t="s">
        <v>650</v>
      </c>
      <c r="R51" s="14" t="s">
        <v>320</v>
      </c>
    </row>
    <row r="52" spans="1:18" x14ac:dyDescent="0.2">
      <c r="A52" s="14">
        <v>41</v>
      </c>
      <c r="B52" s="14" t="s">
        <v>428</v>
      </c>
      <c r="C52" s="13">
        <v>37891</v>
      </c>
      <c r="D52" s="14"/>
      <c r="E52" s="14" t="s">
        <v>46</v>
      </c>
      <c r="F52" s="14" t="s">
        <v>19</v>
      </c>
      <c r="G52" s="14" t="s">
        <v>645</v>
      </c>
      <c r="H52" s="14" t="s">
        <v>646</v>
      </c>
      <c r="I52" s="14">
        <f>(RIGHT(H52,LEN(H52)-4)-RIGHT(G52,LEN(G52)-4)+1)/10</f>
        <v>29</v>
      </c>
      <c r="J52" s="14">
        <v>180</v>
      </c>
      <c r="K52" s="95">
        <f>I52*J52/60</f>
        <v>87</v>
      </c>
      <c r="L52" s="14"/>
      <c r="M52" s="14"/>
      <c r="N52" s="14"/>
      <c r="O52" s="14"/>
      <c r="P52" s="14"/>
      <c r="Q52" s="14"/>
      <c r="R52" s="14" t="s">
        <v>320</v>
      </c>
    </row>
    <row r="53" spans="1:18" x14ac:dyDescent="0.2">
      <c r="A53" s="8">
        <v>3</v>
      </c>
      <c r="B53" s="8" t="s">
        <v>431</v>
      </c>
      <c r="C53" s="7">
        <v>37237</v>
      </c>
      <c r="D53" s="8"/>
      <c r="E53" s="8" t="s">
        <v>45</v>
      </c>
      <c r="F53" s="8" t="s">
        <v>12</v>
      </c>
      <c r="G53" s="8" t="s">
        <v>432</v>
      </c>
      <c r="H53" s="8" t="s">
        <v>433</v>
      </c>
      <c r="I53" s="8">
        <f>(RIGHT(H53,LEN(H53)-4)-RIGHT(G53,LEN(G53)-4)+1)/10</f>
        <v>6</v>
      </c>
      <c r="J53" s="8">
        <v>240</v>
      </c>
      <c r="K53" s="66">
        <f>I53*J53/60</f>
        <v>24</v>
      </c>
      <c r="L53" s="8"/>
      <c r="M53" s="8"/>
      <c r="N53" s="8"/>
      <c r="O53" s="8"/>
      <c r="P53" s="8"/>
      <c r="Q53" s="8"/>
      <c r="R53" s="8" t="s">
        <v>444</v>
      </c>
    </row>
    <row r="54" spans="1:18" x14ac:dyDescent="0.2">
      <c r="A54" s="8">
        <v>3</v>
      </c>
      <c r="B54" s="8" t="s">
        <v>431</v>
      </c>
      <c r="C54" s="7">
        <v>37237</v>
      </c>
      <c r="D54" s="8"/>
      <c r="E54" s="8" t="s">
        <v>44</v>
      </c>
      <c r="F54" s="8" t="s">
        <v>12</v>
      </c>
      <c r="G54" s="8" t="s">
        <v>434</v>
      </c>
      <c r="H54" s="8" t="s">
        <v>435</v>
      </c>
      <c r="I54" s="8">
        <f>(RIGHT(H54,LEN(H54)-4)-RIGHT(G54,LEN(G54)-4)+1)/10</f>
        <v>1</v>
      </c>
      <c r="J54" s="8">
        <v>240</v>
      </c>
      <c r="K54" s="66">
        <f>I54*J54/60</f>
        <v>4</v>
      </c>
      <c r="L54" s="8"/>
      <c r="M54" s="8"/>
      <c r="N54" s="8"/>
      <c r="O54" s="8"/>
      <c r="P54" s="8"/>
      <c r="Q54" s="8"/>
      <c r="R54" s="8" t="s">
        <v>444</v>
      </c>
    </row>
    <row r="55" spans="1:18" x14ac:dyDescent="0.2">
      <c r="A55" s="8">
        <v>3</v>
      </c>
      <c r="B55" s="8" t="s">
        <v>431</v>
      </c>
      <c r="C55" s="7">
        <v>38040</v>
      </c>
      <c r="D55" s="8"/>
      <c r="E55" s="8" t="s">
        <v>43</v>
      </c>
      <c r="F55" s="8" t="s">
        <v>12</v>
      </c>
      <c r="G55" s="8" t="s">
        <v>436</v>
      </c>
      <c r="H55" s="8" t="s">
        <v>437</v>
      </c>
      <c r="I55" s="8">
        <f>(RIGHT(H55,LEN(H55)-4)-RIGHT(G55,LEN(G55)-4)+1)/10</f>
        <v>12</v>
      </c>
      <c r="J55" s="8">
        <v>240</v>
      </c>
      <c r="K55" s="66">
        <f>I55*J55/60</f>
        <v>48</v>
      </c>
      <c r="L55" s="8"/>
      <c r="M55" s="8"/>
      <c r="N55" s="8"/>
      <c r="O55" s="8"/>
      <c r="P55" s="8"/>
      <c r="Q55" s="8" t="s">
        <v>14</v>
      </c>
      <c r="R55" s="8" t="s">
        <v>443</v>
      </c>
    </row>
    <row r="56" spans="1:18" x14ac:dyDescent="0.2">
      <c r="A56" s="8">
        <v>3</v>
      </c>
      <c r="B56" s="8" t="s">
        <v>431</v>
      </c>
      <c r="C56" s="7">
        <v>38041</v>
      </c>
      <c r="D56" s="8"/>
      <c r="E56" s="8" t="s">
        <v>44</v>
      </c>
      <c r="F56" s="8" t="s">
        <v>12</v>
      </c>
      <c r="G56" s="8" t="s">
        <v>438</v>
      </c>
      <c r="H56" s="8" t="s">
        <v>439</v>
      </c>
      <c r="I56" s="8">
        <f>(RIGHT(H56,LEN(H56)-4)-RIGHT(G56,LEN(G56)-4)+1)/10</f>
        <v>12</v>
      </c>
      <c r="J56" s="8">
        <v>180</v>
      </c>
      <c r="K56" s="66">
        <f>I56*J56/60</f>
        <v>36</v>
      </c>
      <c r="L56" s="8"/>
      <c r="M56" s="8"/>
      <c r="N56" s="8"/>
      <c r="O56" s="8"/>
      <c r="P56" s="8"/>
      <c r="Q56" s="8"/>
      <c r="R56" s="8" t="s">
        <v>443</v>
      </c>
    </row>
    <row r="57" spans="1:18" x14ac:dyDescent="0.2">
      <c r="A57" s="8">
        <v>3</v>
      </c>
      <c r="B57" s="8" t="s">
        <v>431</v>
      </c>
      <c r="C57" s="7">
        <v>39836</v>
      </c>
      <c r="D57" s="8"/>
      <c r="E57" s="8" t="s">
        <v>45</v>
      </c>
      <c r="F57" s="8" t="s">
        <v>12</v>
      </c>
      <c r="G57" s="8" t="s">
        <v>440</v>
      </c>
      <c r="H57" s="8" t="s">
        <v>441</v>
      </c>
      <c r="I57" s="8">
        <f>(RIGHT(H57,LEN(H57)-4)-RIGHT(G57,LEN(G57)-4)+1)/10</f>
        <v>12</v>
      </c>
      <c r="J57" s="8">
        <v>180</v>
      </c>
      <c r="K57" s="66">
        <f>I57*J57/60</f>
        <v>36</v>
      </c>
      <c r="L57" s="8"/>
      <c r="M57" s="8"/>
      <c r="N57" s="8"/>
      <c r="O57" s="8"/>
      <c r="P57" s="8"/>
      <c r="Q57" s="8"/>
      <c r="R57" s="8" t="s">
        <v>442</v>
      </c>
    </row>
    <row r="58" spans="1:18" x14ac:dyDescent="0.2">
      <c r="A58" s="12">
        <v>40</v>
      </c>
      <c r="B58" s="12" t="s">
        <v>427</v>
      </c>
      <c r="C58" s="11">
        <v>37236</v>
      </c>
      <c r="D58" s="12"/>
      <c r="E58" s="12" t="s">
        <v>43</v>
      </c>
      <c r="F58" s="12" t="s">
        <v>12</v>
      </c>
      <c r="G58" s="12" t="s">
        <v>623</v>
      </c>
      <c r="H58" s="12" t="s">
        <v>624</v>
      </c>
      <c r="I58" s="12">
        <f>(RIGHT(H58,LEN(H58)-4)-RIGHT(G58,LEN(G58)-4)+1)/10</f>
        <v>6</v>
      </c>
      <c r="J58" s="12">
        <v>480</v>
      </c>
      <c r="K58" s="91">
        <f>I58*J58/60</f>
        <v>48</v>
      </c>
      <c r="L58" s="12"/>
      <c r="M58" s="12"/>
      <c r="N58" s="12"/>
      <c r="O58" s="12"/>
      <c r="P58" s="12"/>
      <c r="Q58" s="12" t="s">
        <v>14</v>
      </c>
      <c r="R58" s="12" t="s">
        <v>374</v>
      </c>
    </row>
    <row r="59" spans="1:18" x14ac:dyDescent="0.2">
      <c r="A59" s="12">
        <v>40</v>
      </c>
      <c r="B59" s="12" t="s">
        <v>427</v>
      </c>
      <c r="C59" s="11">
        <v>37236</v>
      </c>
      <c r="D59" s="12"/>
      <c r="E59" s="12" t="s">
        <v>44</v>
      </c>
      <c r="F59" s="12" t="s">
        <v>12</v>
      </c>
      <c r="G59" s="12" t="s">
        <v>625</v>
      </c>
      <c r="H59" s="12" t="s">
        <v>626</v>
      </c>
      <c r="I59" s="12">
        <f>(RIGHT(H59,LEN(H59)-4)-RIGHT(G59,LEN(G59)-4)+1)/10</f>
        <v>6</v>
      </c>
      <c r="J59" s="12">
        <v>240</v>
      </c>
      <c r="K59" s="91">
        <f>I59*J59/60</f>
        <v>24</v>
      </c>
      <c r="L59" s="12"/>
      <c r="M59" s="12"/>
      <c r="N59" s="12"/>
      <c r="O59" s="12"/>
      <c r="P59" s="12"/>
      <c r="Q59" s="12"/>
      <c r="R59" s="12" t="s">
        <v>374</v>
      </c>
    </row>
    <row r="60" spans="1:18" x14ac:dyDescent="0.2">
      <c r="A60" s="12">
        <v>40</v>
      </c>
      <c r="B60" s="12" t="s">
        <v>427</v>
      </c>
      <c r="C60" s="11">
        <v>37236</v>
      </c>
      <c r="D60" s="12"/>
      <c r="E60" s="12" t="s">
        <v>45</v>
      </c>
      <c r="F60" s="12" t="s">
        <v>12</v>
      </c>
      <c r="G60" s="12" t="s">
        <v>627</v>
      </c>
      <c r="H60" s="12" t="s">
        <v>628</v>
      </c>
      <c r="I60" s="12">
        <f>(RIGHT(H60,LEN(H60)-4)-RIGHT(G60,LEN(G60)-4)+1)/10</f>
        <v>6</v>
      </c>
      <c r="J60" s="12">
        <v>240</v>
      </c>
      <c r="K60" s="91">
        <f>I60*J60/60</f>
        <v>24</v>
      </c>
      <c r="L60" s="12"/>
      <c r="M60" s="12"/>
      <c r="N60" s="12"/>
      <c r="O60" s="12"/>
      <c r="P60" s="12"/>
      <c r="Q60" s="12"/>
      <c r="R60" s="12" t="s">
        <v>374</v>
      </c>
    </row>
    <row r="61" spans="1:18" x14ac:dyDescent="0.2">
      <c r="A61" s="12">
        <v>40</v>
      </c>
      <c r="B61" s="12" t="s">
        <v>427</v>
      </c>
      <c r="C61" s="11">
        <v>37593</v>
      </c>
      <c r="D61" s="12"/>
      <c r="E61" s="12" t="s">
        <v>43</v>
      </c>
      <c r="F61" s="12" t="s">
        <v>12</v>
      </c>
      <c r="G61" s="12" t="s">
        <v>629</v>
      </c>
      <c r="H61" s="12" t="s">
        <v>630</v>
      </c>
      <c r="I61" s="12">
        <f>(RIGHT(H61,LEN(H61)-4)-RIGHT(G61,LEN(G61)-4)+1)/10</f>
        <v>7</v>
      </c>
      <c r="J61" s="12">
        <v>480</v>
      </c>
      <c r="K61" s="91">
        <f>I61*J61/60</f>
        <v>56</v>
      </c>
      <c r="L61" s="12"/>
      <c r="M61" s="12"/>
      <c r="N61" s="12"/>
      <c r="O61" s="12"/>
      <c r="P61" s="12"/>
      <c r="Q61" s="12"/>
      <c r="R61" s="12" t="s">
        <v>320</v>
      </c>
    </row>
    <row r="62" spans="1:18" x14ac:dyDescent="0.2">
      <c r="A62" s="12">
        <v>40</v>
      </c>
      <c r="B62" s="12" t="s">
        <v>427</v>
      </c>
      <c r="C62" s="11">
        <v>37889</v>
      </c>
      <c r="D62" s="12"/>
      <c r="E62" s="12" t="s">
        <v>45</v>
      </c>
      <c r="F62" s="12" t="s">
        <v>12</v>
      </c>
      <c r="G62" s="12" t="s">
        <v>631</v>
      </c>
      <c r="H62" s="12" t="s">
        <v>632</v>
      </c>
      <c r="I62" s="12">
        <f>(RIGHT(H62,LEN(H62)-4)-RIGHT(G62,LEN(G62)-4)+1)/10</f>
        <v>6</v>
      </c>
      <c r="J62" s="12">
        <v>360</v>
      </c>
      <c r="K62" s="91">
        <f>I62*J62/60</f>
        <v>36</v>
      </c>
      <c r="L62" s="12"/>
      <c r="M62" s="12"/>
      <c r="N62" s="12"/>
      <c r="O62" s="12"/>
      <c r="P62" s="12"/>
      <c r="Q62" s="12"/>
      <c r="R62" s="12" t="s">
        <v>251</v>
      </c>
    </row>
    <row r="63" spans="1:18" x14ac:dyDescent="0.2">
      <c r="A63" s="12">
        <v>40</v>
      </c>
      <c r="B63" s="12" t="s">
        <v>427</v>
      </c>
      <c r="C63" s="11">
        <v>38686</v>
      </c>
      <c r="D63" s="12"/>
      <c r="E63" s="12" t="s">
        <v>47</v>
      </c>
      <c r="F63" s="12" t="s">
        <v>12</v>
      </c>
      <c r="G63" s="12" t="s">
        <v>633</v>
      </c>
      <c r="H63" s="12" t="s">
        <v>634</v>
      </c>
      <c r="I63" s="12">
        <f>(RIGHT(H63,LEN(H63)-4)-RIGHT(G63,LEN(G63)-4)+1)/10</f>
        <v>6</v>
      </c>
      <c r="J63" s="12">
        <v>240</v>
      </c>
      <c r="K63" s="91">
        <f>I63*J63/60</f>
        <v>24</v>
      </c>
      <c r="L63" s="12"/>
      <c r="M63" s="12"/>
      <c r="N63" s="12"/>
      <c r="O63" s="12"/>
      <c r="P63" s="12"/>
      <c r="Q63" s="12"/>
      <c r="R63" s="12" t="s">
        <v>272</v>
      </c>
    </row>
    <row r="64" spans="1:18" x14ac:dyDescent="0.2">
      <c r="A64" s="12">
        <v>40</v>
      </c>
      <c r="B64" s="12" t="s">
        <v>427</v>
      </c>
      <c r="C64" s="11">
        <v>39072</v>
      </c>
      <c r="D64" s="12"/>
      <c r="E64" s="12" t="s">
        <v>44</v>
      </c>
      <c r="F64" s="12" t="s">
        <v>12</v>
      </c>
      <c r="G64" s="12" t="s">
        <v>635</v>
      </c>
      <c r="H64" s="12" t="s">
        <v>636</v>
      </c>
      <c r="I64" s="12">
        <f>(RIGHT(H64,LEN(H64)-4)-RIGHT(G64,LEN(G64)-4)+1)/10</f>
        <v>6</v>
      </c>
      <c r="J64" s="12">
        <v>300</v>
      </c>
      <c r="K64" s="91">
        <f>I64*J64/60</f>
        <v>30</v>
      </c>
      <c r="L64" s="12"/>
      <c r="M64" s="12"/>
      <c r="N64" s="12"/>
      <c r="O64" s="12"/>
      <c r="P64" s="12"/>
      <c r="Q64" s="12"/>
      <c r="R64" s="12" t="s">
        <v>317</v>
      </c>
    </row>
    <row r="65" spans="1:18" x14ac:dyDescent="0.2">
      <c r="A65" s="12">
        <v>40</v>
      </c>
      <c r="B65" s="12" t="s">
        <v>427</v>
      </c>
      <c r="C65" s="11">
        <v>39072</v>
      </c>
      <c r="D65" s="12"/>
      <c r="E65" s="12" t="s">
        <v>46</v>
      </c>
      <c r="F65" s="12" t="s">
        <v>12</v>
      </c>
      <c r="G65" s="12" t="s">
        <v>637</v>
      </c>
      <c r="H65" s="12" t="s">
        <v>638</v>
      </c>
      <c r="I65" s="12">
        <f>(RIGHT(H65,LEN(H65)-4)-RIGHT(G65,LEN(G65)-4)+1)/10</f>
        <v>9</v>
      </c>
      <c r="J65" s="12">
        <v>180</v>
      </c>
      <c r="K65" s="91">
        <f>I65*J65/60</f>
        <v>27</v>
      </c>
      <c r="L65" s="12"/>
      <c r="M65" s="12"/>
      <c r="N65" s="12"/>
      <c r="O65" s="12"/>
      <c r="P65" s="12"/>
      <c r="Q65" s="12"/>
      <c r="R65" s="12" t="s">
        <v>317</v>
      </c>
    </row>
    <row r="66" spans="1:18" x14ac:dyDescent="0.2">
      <c r="A66" s="67">
        <v>33</v>
      </c>
      <c r="B66" s="67" t="s">
        <v>420</v>
      </c>
      <c r="C66" s="68"/>
      <c r="D66" s="67"/>
      <c r="E66" s="67"/>
      <c r="F66" s="67"/>
      <c r="G66" s="67"/>
      <c r="H66" s="67"/>
      <c r="I66" s="67"/>
      <c r="J66" s="67"/>
      <c r="K66" s="69"/>
      <c r="L66" s="67"/>
      <c r="M66" s="67"/>
      <c r="N66" s="67"/>
      <c r="O66" s="67"/>
      <c r="P66" s="67"/>
      <c r="Q66" s="67"/>
      <c r="R66" s="67" t="s">
        <v>455</v>
      </c>
    </row>
    <row r="67" spans="1:18" x14ac:dyDescent="0.2">
      <c r="A67" s="85">
        <v>32</v>
      </c>
      <c r="B67" s="85" t="s">
        <v>419</v>
      </c>
      <c r="C67" s="86">
        <v>38686</v>
      </c>
      <c r="D67" s="85"/>
      <c r="E67" s="85" t="s">
        <v>43</v>
      </c>
      <c r="F67" s="85" t="s">
        <v>12</v>
      </c>
      <c r="G67" s="85" t="s">
        <v>480</v>
      </c>
      <c r="H67" s="85" t="s">
        <v>481</v>
      </c>
      <c r="I67" s="85">
        <f>'MC3PO Sample'!H34</f>
        <v>16</v>
      </c>
      <c r="J67" s="85">
        <v>360</v>
      </c>
      <c r="K67" s="87">
        <f>'MC3PO Sample'!J34</f>
        <v>80</v>
      </c>
      <c r="L67" s="85"/>
      <c r="M67" s="85"/>
      <c r="N67" s="85"/>
      <c r="O67" s="85"/>
      <c r="P67" s="85"/>
      <c r="Q67" s="85" t="s">
        <v>14</v>
      </c>
      <c r="R67" s="85" t="s">
        <v>482</v>
      </c>
    </row>
    <row r="68" spans="1:18" x14ac:dyDescent="0.2">
      <c r="A68" s="6">
        <v>37</v>
      </c>
      <c r="B68" s="6" t="s">
        <v>424</v>
      </c>
      <c r="C68" s="5">
        <v>36886</v>
      </c>
      <c r="D68" s="6"/>
      <c r="E68" s="6" t="s">
        <v>43</v>
      </c>
      <c r="F68" s="6" t="s">
        <v>12</v>
      </c>
      <c r="G68" s="6" t="s">
        <v>606</v>
      </c>
      <c r="H68" s="6" t="s">
        <v>607</v>
      </c>
      <c r="I68" s="6">
        <f>'MC3PO Sample'!H88</f>
        <v>6</v>
      </c>
      <c r="J68" s="6">
        <v>480</v>
      </c>
      <c r="K68" s="65">
        <f>'MC3PO Sample'!J88</f>
        <v>48</v>
      </c>
      <c r="L68" s="6"/>
      <c r="M68" s="6"/>
      <c r="N68" s="6"/>
      <c r="O68" s="6"/>
      <c r="P68" s="6"/>
      <c r="Q68" s="6" t="s">
        <v>650</v>
      </c>
      <c r="R68" s="6" t="s">
        <v>373</v>
      </c>
    </row>
    <row r="69" spans="1:18" x14ac:dyDescent="0.2">
      <c r="A69" s="6">
        <v>37</v>
      </c>
      <c r="B69" s="6" t="s">
        <v>424</v>
      </c>
      <c r="C69" s="5">
        <v>36886</v>
      </c>
      <c r="D69" s="6"/>
      <c r="E69" s="6" t="s">
        <v>44</v>
      </c>
      <c r="F69" s="6" t="s">
        <v>12</v>
      </c>
      <c r="G69" s="6" t="s">
        <v>608</v>
      </c>
      <c r="H69" s="6" t="s">
        <v>609</v>
      </c>
      <c r="I69" s="6">
        <f>'MC3PO Sample'!H89</f>
        <v>6</v>
      </c>
      <c r="J69" s="6">
        <v>240</v>
      </c>
      <c r="K69" s="65">
        <f>'MC3PO Sample'!J89</f>
        <v>18</v>
      </c>
      <c r="L69" s="6"/>
      <c r="M69" s="6"/>
      <c r="N69" s="6"/>
      <c r="O69" s="6"/>
      <c r="P69" s="6"/>
      <c r="Q69" s="6"/>
      <c r="R69" s="6" t="s">
        <v>373</v>
      </c>
    </row>
    <row r="70" spans="1:18" x14ac:dyDescent="0.2">
      <c r="A70" s="6">
        <v>37</v>
      </c>
      <c r="B70" s="6" t="s">
        <v>424</v>
      </c>
      <c r="C70" s="5">
        <v>36887</v>
      </c>
      <c r="D70" s="6"/>
      <c r="E70" s="6" t="s">
        <v>43</v>
      </c>
      <c r="F70" s="6" t="s">
        <v>12</v>
      </c>
      <c r="G70" s="6" t="s">
        <v>610</v>
      </c>
      <c r="H70" s="6" t="s">
        <v>611</v>
      </c>
      <c r="I70" s="6">
        <f>'MC3PO Sample'!H90</f>
        <v>2</v>
      </c>
      <c r="J70" s="6">
        <v>480</v>
      </c>
      <c r="K70" s="65">
        <f>'MC3PO Sample'!J90</f>
        <v>8</v>
      </c>
      <c r="L70" s="6"/>
      <c r="M70" s="6"/>
      <c r="N70" s="6"/>
      <c r="O70" s="6"/>
      <c r="P70" s="6"/>
      <c r="Q70" s="6"/>
      <c r="R70" s="6" t="s">
        <v>373</v>
      </c>
    </row>
    <row r="71" spans="1:18" x14ac:dyDescent="0.2">
      <c r="A71" s="6">
        <v>37</v>
      </c>
      <c r="B71" s="6" t="s">
        <v>424</v>
      </c>
      <c r="C71" s="5">
        <v>37593</v>
      </c>
      <c r="D71" s="6"/>
      <c r="E71" s="6" t="s">
        <v>45</v>
      </c>
      <c r="F71" s="6" t="s">
        <v>12</v>
      </c>
      <c r="G71" s="6" t="s">
        <v>612</v>
      </c>
      <c r="H71" s="6" t="s">
        <v>613</v>
      </c>
      <c r="I71" s="6">
        <f>'MC3PO Sample'!H91</f>
        <v>6</v>
      </c>
      <c r="J71" s="6">
        <v>360</v>
      </c>
      <c r="K71" s="65">
        <f>'MC3PO Sample'!J91</f>
        <v>36</v>
      </c>
      <c r="L71" s="6"/>
      <c r="M71" s="6"/>
      <c r="N71" s="6"/>
      <c r="O71" s="6"/>
      <c r="P71" s="6"/>
      <c r="Q71" s="6"/>
      <c r="R71" s="6" t="s">
        <v>320</v>
      </c>
    </row>
    <row r="72" spans="1:18" x14ac:dyDescent="0.2">
      <c r="A72" s="6">
        <v>37</v>
      </c>
      <c r="B72" s="6" t="s">
        <v>424</v>
      </c>
      <c r="C72" s="5">
        <v>37593</v>
      </c>
      <c r="D72" s="6"/>
      <c r="E72" s="6" t="s">
        <v>46</v>
      </c>
      <c r="F72" s="6" t="s">
        <v>12</v>
      </c>
      <c r="G72" s="6" t="s">
        <v>614</v>
      </c>
      <c r="H72" s="6" t="s">
        <v>615</v>
      </c>
      <c r="I72" s="6">
        <f>'MC3PO Sample'!H92</f>
        <v>5</v>
      </c>
      <c r="J72" s="6">
        <v>180</v>
      </c>
      <c r="K72" s="65">
        <f>'MC3PO Sample'!J92</f>
        <v>12.5</v>
      </c>
      <c r="L72" s="6"/>
      <c r="M72" s="6"/>
      <c r="N72" s="6"/>
      <c r="O72" s="6"/>
      <c r="P72" s="6"/>
      <c r="Q72" s="6"/>
      <c r="R72" s="6" t="s">
        <v>320</v>
      </c>
    </row>
    <row r="73" spans="1:18" x14ac:dyDescent="0.2">
      <c r="A73" s="6">
        <v>37</v>
      </c>
      <c r="B73" s="6" t="s">
        <v>424</v>
      </c>
      <c r="C73" s="5">
        <v>37889</v>
      </c>
      <c r="D73" s="6"/>
      <c r="E73" s="6" t="s">
        <v>47</v>
      </c>
      <c r="F73" s="6" t="s">
        <v>12</v>
      </c>
      <c r="G73" s="6" t="s">
        <v>616</v>
      </c>
      <c r="H73" s="6" t="s">
        <v>617</v>
      </c>
      <c r="I73" s="6">
        <f>'MC3PO Sample'!H93</f>
        <v>9</v>
      </c>
      <c r="J73" s="6">
        <v>120</v>
      </c>
      <c r="K73" s="65">
        <f>'MC3PO Sample'!J93</f>
        <v>27</v>
      </c>
      <c r="L73" s="6"/>
      <c r="M73" s="6"/>
      <c r="N73" s="6"/>
      <c r="O73" s="6"/>
      <c r="P73" s="6"/>
      <c r="Q73" s="6"/>
      <c r="R73" s="6" t="s">
        <v>251</v>
      </c>
    </row>
    <row r="74" spans="1:18" x14ac:dyDescent="0.2">
      <c r="A74" s="6">
        <v>37</v>
      </c>
      <c r="B74" s="6" t="s">
        <v>424</v>
      </c>
      <c r="C74" s="5">
        <v>39399</v>
      </c>
      <c r="D74" s="6"/>
      <c r="E74" s="6" t="s">
        <v>43</v>
      </c>
      <c r="F74" s="6" t="s">
        <v>12</v>
      </c>
      <c r="G74" s="6" t="s">
        <v>618</v>
      </c>
      <c r="H74" s="6" t="s">
        <v>619</v>
      </c>
      <c r="I74" s="6">
        <f>'MC3PO Sample'!H94</f>
        <v>9</v>
      </c>
      <c r="J74" s="6">
        <v>480</v>
      </c>
      <c r="K74" s="65">
        <f>'MC3PO Sample'!J94</f>
        <v>27</v>
      </c>
      <c r="L74" s="6"/>
      <c r="M74" s="6"/>
      <c r="N74" s="6"/>
      <c r="O74" s="6"/>
      <c r="P74" s="6"/>
      <c r="Q74" s="6"/>
      <c r="R74" s="6" t="s">
        <v>489</v>
      </c>
    </row>
    <row r="75" spans="1:18" x14ac:dyDescent="0.2">
      <c r="A75" s="6">
        <v>37</v>
      </c>
      <c r="B75" s="6" t="s">
        <v>424</v>
      </c>
      <c r="C75" s="5">
        <v>39400</v>
      </c>
      <c r="D75" s="6"/>
      <c r="E75" s="6" t="s">
        <v>45</v>
      </c>
      <c r="F75" s="6" t="s">
        <v>12</v>
      </c>
      <c r="G75" s="6" t="s">
        <v>620</v>
      </c>
      <c r="H75" s="6" t="s">
        <v>621</v>
      </c>
      <c r="I75" s="6">
        <f>'MC3PO Sample'!H95</f>
        <v>6</v>
      </c>
      <c r="J75" s="6">
        <v>300</v>
      </c>
      <c r="K75" s="65">
        <f>'MC3PO Sample'!J95</f>
        <v>24</v>
      </c>
      <c r="L75" s="6"/>
      <c r="M75" s="6"/>
      <c r="N75" s="6"/>
      <c r="O75" s="6"/>
      <c r="P75" s="6"/>
      <c r="Q75" s="6"/>
      <c r="R75" s="6" t="s">
        <v>622</v>
      </c>
    </row>
    <row r="76" spans="1:18" x14ac:dyDescent="0.2">
      <c r="A76" s="70">
        <v>6</v>
      </c>
      <c r="B76" s="70" t="s">
        <v>400</v>
      </c>
      <c r="C76" s="71"/>
      <c r="D76" s="70"/>
      <c r="E76" s="70"/>
      <c r="F76" s="70"/>
      <c r="G76" s="70"/>
      <c r="H76" s="70"/>
      <c r="I76" s="70"/>
      <c r="J76" s="70"/>
      <c r="K76" s="72"/>
      <c r="L76" s="70"/>
      <c r="M76" s="70"/>
      <c r="N76" s="70"/>
      <c r="O76" s="70"/>
      <c r="P76" s="70"/>
      <c r="Q76" s="70"/>
      <c r="R76" s="70" t="s">
        <v>455</v>
      </c>
    </row>
    <row r="77" spans="1:18" x14ac:dyDescent="0.2">
      <c r="A77" s="76">
        <v>22</v>
      </c>
      <c r="B77" s="76" t="s">
        <v>412</v>
      </c>
      <c r="C77" s="77"/>
      <c r="D77" s="76"/>
      <c r="E77" s="76"/>
      <c r="F77" s="76"/>
      <c r="G77" s="76"/>
      <c r="H77" s="76"/>
      <c r="I77" s="76"/>
      <c r="J77" s="76"/>
      <c r="K77" s="78"/>
      <c r="L77" s="76"/>
      <c r="M77" s="76"/>
      <c r="N77" s="76"/>
      <c r="O77" s="76"/>
      <c r="P77" s="76"/>
      <c r="Q77" s="76"/>
      <c r="R77" s="76" t="s">
        <v>455</v>
      </c>
    </row>
    <row r="78" spans="1:18" x14ac:dyDescent="0.2">
      <c r="A78" s="88">
        <v>39</v>
      </c>
      <c r="B78" s="88" t="s">
        <v>426</v>
      </c>
      <c r="C78" s="89"/>
      <c r="D78" s="88"/>
      <c r="E78" s="88"/>
      <c r="F78" s="88"/>
      <c r="G78" s="88"/>
      <c r="H78" s="88"/>
      <c r="I78" s="88"/>
      <c r="J78" s="88"/>
      <c r="K78" s="90"/>
      <c r="L78" s="88"/>
      <c r="M78" s="88"/>
      <c r="N78" s="88"/>
      <c r="O78" s="88"/>
      <c r="P78" s="88"/>
      <c r="Q78" s="88"/>
      <c r="R78" s="88" t="s">
        <v>455</v>
      </c>
    </row>
    <row r="79" spans="1:18" x14ac:dyDescent="0.2">
      <c r="A79" s="67">
        <v>12</v>
      </c>
      <c r="B79" s="67" t="s">
        <v>405</v>
      </c>
      <c r="C79" s="68"/>
      <c r="D79" s="67"/>
      <c r="E79" s="67"/>
      <c r="F79" s="67"/>
      <c r="G79" s="67"/>
      <c r="H79" s="67"/>
      <c r="I79" s="67"/>
      <c r="J79" s="67"/>
      <c r="K79" s="69"/>
      <c r="L79" s="67"/>
      <c r="M79" s="67"/>
      <c r="N79" s="67"/>
      <c r="O79" s="67"/>
      <c r="P79" s="67"/>
      <c r="Q79" s="67"/>
      <c r="R79" s="67" t="s">
        <v>455</v>
      </c>
    </row>
    <row r="80" spans="1:18" x14ac:dyDescent="0.2">
      <c r="A80" s="82">
        <v>10</v>
      </c>
      <c r="B80" s="82" t="s">
        <v>404</v>
      </c>
      <c r="C80" s="83"/>
      <c r="D80" s="82"/>
      <c r="E80" s="82"/>
      <c r="F80" s="82"/>
      <c r="G80" s="82"/>
      <c r="H80" s="82"/>
      <c r="I80" s="82"/>
      <c r="J80" s="82"/>
      <c r="K80" s="84"/>
      <c r="L80" s="82"/>
      <c r="M80" s="82"/>
      <c r="N80" s="82"/>
      <c r="O80" s="82"/>
      <c r="P80" s="82"/>
      <c r="Q80" s="82"/>
      <c r="R80" s="82" t="s">
        <v>455</v>
      </c>
    </row>
    <row r="81" spans="1:18" x14ac:dyDescent="0.2">
      <c r="A81" s="6">
        <v>2</v>
      </c>
      <c r="B81" s="6" t="s">
        <v>399</v>
      </c>
      <c r="C81" s="5"/>
      <c r="D81" s="6" t="str">
        <f>'Radio Relic Sample'!C72</f>
        <v>2014a</v>
      </c>
      <c r="E81" s="6" t="str">
        <f>'Radio Relic Sample'!D72</f>
        <v>g</v>
      </c>
      <c r="F81" s="6">
        <f>'Radio Relic Sample'!E72</f>
        <v>0</v>
      </c>
      <c r="G81" s="6">
        <f>'Radio Relic Sample'!F72</f>
        <v>0</v>
      </c>
      <c r="H81" s="6">
        <f>'Radio Relic Sample'!G72</f>
        <v>0</v>
      </c>
      <c r="I81" s="6">
        <f>'Radio Relic Sample'!H72</f>
        <v>0</v>
      </c>
      <c r="J81" s="6">
        <f>'Radio Relic Sample'!I72</f>
        <v>0</v>
      </c>
      <c r="K81" s="65">
        <f>'Radio Relic Sample'!J72</f>
        <v>0</v>
      </c>
      <c r="L81" s="6">
        <f>'Radio Relic Sample'!K72</f>
        <v>0</v>
      </c>
      <c r="M81" s="6" t="str">
        <f>'Radio Relic Sample'!L72</f>
        <v>jj</v>
      </c>
      <c r="N81" s="6" t="str">
        <f>'Radio Relic Sample'!M72</f>
        <v>jj</v>
      </c>
      <c r="O81" s="6" t="str">
        <f>'Radio Relic Sample'!N72</f>
        <v>jj</v>
      </c>
      <c r="P81" s="6">
        <f>'Radio Relic Sample'!O72</f>
        <v>0</v>
      </c>
      <c r="Q81" s="6" t="str">
        <f>'Radio Relic Sample'!P72</f>
        <v>n</v>
      </c>
      <c r="R81" s="6" t="str">
        <f>'Radio Relic Sample'!Q72</f>
        <v>James has a reduction</v>
      </c>
    </row>
    <row r="82" spans="1:18" x14ac:dyDescent="0.2">
      <c r="A82" s="6">
        <v>2</v>
      </c>
      <c r="B82" s="6" t="s">
        <v>399</v>
      </c>
      <c r="C82" s="5"/>
      <c r="D82" s="6" t="str">
        <f>'Radio Relic Sample'!C73</f>
        <v>2014a</v>
      </c>
      <c r="E82" s="6" t="str">
        <f>'Radio Relic Sample'!D73</f>
        <v>r</v>
      </c>
      <c r="F82" s="6">
        <f>'Radio Relic Sample'!E73</f>
        <v>0</v>
      </c>
      <c r="G82" s="6">
        <f>'Radio Relic Sample'!F73</f>
        <v>0</v>
      </c>
      <c r="H82" s="6">
        <f>'Radio Relic Sample'!G73</f>
        <v>0</v>
      </c>
      <c r="I82" s="6">
        <f>'Radio Relic Sample'!H73</f>
        <v>0</v>
      </c>
      <c r="J82" s="6">
        <f>'Radio Relic Sample'!I73</f>
        <v>0</v>
      </c>
      <c r="K82" s="65">
        <f>'Radio Relic Sample'!J73</f>
        <v>0</v>
      </c>
      <c r="L82" s="6">
        <f>'Radio Relic Sample'!K73</f>
        <v>0</v>
      </c>
      <c r="M82" s="6" t="str">
        <f>'Radio Relic Sample'!L73</f>
        <v>jj</v>
      </c>
      <c r="N82" s="6" t="str">
        <f>'Radio Relic Sample'!M73</f>
        <v>jj</v>
      </c>
      <c r="O82" s="6" t="str">
        <f>'Radio Relic Sample'!N73</f>
        <v>jj</v>
      </c>
      <c r="P82" s="6">
        <f>'Radio Relic Sample'!O73</f>
        <v>0</v>
      </c>
      <c r="Q82" s="6" t="str">
        <f>'Radio Relic Sample'!P73</f>
        <v>y</v>
      </c>
      <c r="R82" s="6">
        <f>'Radio Relic Sample'!Q73</f>
        <v>0</v>
      </c>
    </row>
    <row r="83" spans="1:18" x14ac:dyDescent="0.2">
      <c r="A83" s="92">
        <v>13</v>
      </c>
      <c r="B83" s="92" t="s">
        <v>406</v>
      </c>
      <c r="C83" s="93"/>
      <c r="D83" s="92"/>
      <c r="E83" s="92"/>
      <c r="F83" s="92"/>
      <c r="G83" s="92"/>
      <c r="H83" s="92"/>
      <c r="I83" s="92"/>
      <c r="J83" s="92"/>
      <c r="K83" s="94"/>
      <c r="L83" s="92"/>
      <c r="M83" s="92"/>
      <c r="N83" s="92"/>
      <c r="O83" s="92"/>
      <c r="P83" s="92"/>
      <c r="Q83" s="92"/>
      <c r="R83" s="92" t="s">
        <v>454</v>
      </c>
    </row>
    <row r="84" spans="1:18" x14ac:dyDescent="0.2">
      <c r="A84" s="56">
        <v>16</v>
      </c>
      <c r="B84" s="56" t="s">
        <v>409</v>
      </c>
      <c r="C84" s="57"/>
      <c r="D84" s="56"/>
      <c r="E84" s="56"/>
      <c r="F84" s="56"/>
      <c r="G84" s="56"/>
      <c r="H84" s="56"/>
      <c r="I84" s="56"/>
      <c r="J84" s="56"/>
      <c r="K84" s="62"/>
      <c r="L84" s="56"/>
      <c r="M84" s="56"/>
      <c r="N84" s="56"/>
      <c r="O84" s="56"/>
      <c r="P84" s="56"/>
      <c r="Q84" s="56"/>
      <c r="R84" s="56" t="s">
        <v>455</v>
      </c>
    </row>
    <row r="85" spans="1:18" x14ac:dyDescent="0.2">
      <c r="A85" s="79">
        <v>9</v>
      </c>
      <c r="B85" s="79" t="s">
        <v>403</v>
      </c>
      <c r="C85" s="80"/>
      <c r="D85" s="79"/>
      <c r="E85" s="79"/>
      <c r="F85" s="79"/>
      <c r="G85" s="79"/>
      <c r="H85" s="79"/>
      <c r="I85" s="79"/>
      <c r="J85" s="79"/>
      <c r="K85" s="81"/>
      <c r="L85" s="79"/>
      <c r="M85" s="79"/>
      <c r="N85" s="79"/>
      <c r="O85" s="79"/>
      <c r="P85" s="79"/>
      <c r="Q85" s="79"/>
      <c r="R85" s="79" t="s">
        <v>455</v>
      </c>
    </row>
    <row r="86" spans="1:18" x14ac:dyDescent="0.2">
      <c r="A86" s="16">
        <v>14</v>
      </c>
      <c r="B86" s="16" t="s">
        <v>407</v>
      </c>
      <c r="C86" s="15">
        <v>37593</v>
      </c>
      <c r="D86" s="16"/>
      <c r="E86" s="16" t="s">
        <v>44</v>
      </c>
      <c r="F86" s="16" t="s">
        <v>19</v>
      </c>
      <c r="G86" s="16" t="s">
        <v>490</v>
      </c>
      <c r="H86" s="16" t="s">
        <v>491</v>
      </c>
      <c r="I86" s="16">
        <f>(RIGHT(H86,LEN(H86)-4)-RIGHT(G86,LEN(G86)-4)+1)/10</f>
        <v>10</v>
      </c>
      <c r="J86" s="16">
        <v>240</v>
      </c>
      <c r="K86" s="96">
        <f>I86*J86/60</f>
        <v>40</v>
      </c>
      <c r="L86" s="16"/>
      <c r="M86" s="16"/>
      <c r="N86" s="16"/>
      <c r="O86" s="16"/>
      <c r="P86" s="16"/>
      <c r="Q86" s="16"/>
      <c r="R86" s="16" t="s">
        <v>531</v>
      </c>
    </row>
    <row r="87" spans="1:18" x14ac:dyDescent="0.2">
      <c r="A87" s="16">
        <v>14</v>
      </c>
      <c r="B87" s="16" t="s">
        <v>407</v>
      </c>
      <c r="C87" s="15">
        <v>37593</v>
      </c>
      <c r="D87" s="16"/>
      <c r="E87" s="16" t="s">
        <v>43</v>
      </c>
      <c r="F87" s="16" t="s">
        <v>19</v>
      </c>
      <c r="G87" s="16" t="s">
        <v>492</v>
      </c>
      <c r="H87" s="16" t="s">
        <v>493</v>
      </c>
      <c r="I87" s="16">
        <f>(RIGHT(H87,LEN(H87)-4)-RIGHT(G87,LEN(G87)-4)+1)/10</f>
        <v>6</v>
      </c>
      <c r="J87" s="16">
        <v>480</v>
      </c>
      <c r="K87" s="96">
        <f>I87*J87/60</f>
        <v>48</v>
      </c>
      <c r="L87" s="16"/>
      <c r="M87" s="16"/>
      <c r="N87" s="16"/>
      <c r="O87" s="16"/>
      <c r="P87" s="16"/>
      <c r="Q87" s="16"/>
      <c r="R87" s="16" t="s">
        <v>531</v>
      </c>
    </row>
    <row r="88" spans="1:18" x14ac:dyDescent="0.2">
      <c r="A88" s="16">
        <v>14</v>
      </c>
      <c r="B88" s="16" t="s">
        <v>407</v>
      </c>
      <c r="C88" s="15">
        <v>37829</v>
      </c>
      <c r="D88" s="16"/>
      <c r="E88" s="16" t="s">
        <v>47</v>
      </c>
      <c r="F88" s="16" t="s">
        <v>19</v>
      </c>
      <c r="G88" s="16" t="s">
        <v>494</v>
      </c>
      <c r="H88" s="16" t="s">
        <v>495</v>
      </c>
      <c r="I88" s="16">
        <f>(RIGHT(H88,LEN(H88)-4)-RIGHT(G88,LEN(G88)-4)+1)/10</f>
        <v>8</v>
      </c>
      <c r="J88" s="16">
        <v>180</v>
      </c>
      <c r="K88" s="96">
        <f>I88*J88/60</f>
        <v>24</v>
      </c>
      <c r="L88" s="16"/>
      <c r="M88" s="16"/>
      <c r="N88" s="16"/>
      <c r="O88" s="16"/>
      <c r="P88" s="16"/>
      <c r="Q88" s="16"/>
      <c r="R88" s="16" t="s">
        <v>479</v>
      </c>
    </row>
    <row r="89" spans="1:18" x14ac:dyDescent="0.2">
      <c r="A89" s="16">
        <v>14</v>
      </c>
      <c r="B89" s="16" t="s">
        <v>407</v>
      </c>
      <c r="C89" s="15">
        <v>37889</v>
      </c>
      <c r="D89" s="16"/>
      <c r="E89" s="16" t="s">
        <v>45</v>
      </c>
      <c r="F89" s="16" t="s">
        <v>19</v>
      </c>
      <c r="G89" s="16" t="s">
        <v>496</v>
      </c>
      <c r="H89" s="16" t="s">
        <v>497</v>
      </c>
      <c r="I89" s="16">
        <f>(RIGHT(H89,LEN(H89)-4)-RIGHT(G89,LEN(G89)-4)+1)/10</f>
        <v>18</v>
      </c>
      <c r="J89" s="16">
        <v>120</v>
      </c>
      <c r="K89" s="96">
        <f>I89*J89/60</f>
        <v>36</v>
      </c>
      <c r="L89" s="16"/>
      <c r="M89" s="16"/>
      <c r="N89" s="16"/>
      <c r="O89" s="16"/>
      <c r="P89" s="16"/>
      <c r="Q89" s="16"/>
      <c r="R89" s="106" t="s">
        <v>536</v>
      </c>
    </row>
    <row r="90" spans="1:18" x14ac:dyDescent="0.2">
      <c r="A90" s="16">
        <v>14</v>
      </c>
      <c r="B90" s="16" t="s">
        <v>407</v>
      </c>
      <c r="C90" s="15">
        <v>37890</v>
      </c>
      <c r="D90" s="16"/>
      <c r="E90" s="16" t="s">
        <v>45</v>
      </c>
      <c r="F90" s="16" t="s">
        <v>19</v>
      </c>
      <c r="G90" s="16" t="s">
        <v>498</v>
      </c>
      <c r="H90" s="16" t="s">
        <v>499</v>
      </c>
      <c r="I90" s="16">
        <f>(RIGHT(H90,LEN(H90)-4)-RIGHT(G90,LEN(G90)-4)+1)/10</f>
        <v>8</v>
      </c>
      <c r="J90" s="16">
        <v>720</v>
      </c>
      <c r="K90" s="96">
        <f>I90*J90/60</f>
        <v>96</v>
      </c>
      <c r="L90" s="16"/>
      <c r="M90" s="16"/>
      <c r="N90" s="16"/>
      <c r="O90" s="16"/>
      <c r="P90" s="16"/>
      <c r="Q90" s="16"/>
      <c r="R90" s="16" t="s">
        <v>535</v>
      </c>
    </row>
    <row r="91" spans="1:18" x14ac:dyDescent="0.2">
      <c r="A91" s="16">
        <v>14</v>
      </c>
      <c r="B91" s="16" t="s">
        <v>407</v>
      </c>
      <c r="C91" s="15">
        <v>37890</v>
      </c>
      <c r="D91" s="16"/>
      <c r="E91" s="16" t="s">
        <v>123</v>
      </c>
      <c r="F91" s="16" t="s">
        <v>19</v>
      </c>
      <c r="G91" s="16" t="s">
        <v>500</v>
      </c>
      <c r="H91" s="16" t="s">
        <v>501</v>
      </c>
      <c r="I91" s="16">
        <f>(RIGHT(H91,LEN(H91)-4)-RIGHT(G91,LEN(G91)-4)+1)/10</f>
        <v>12</v>
      </c>
      <c r="J91" s="16">
        <v>300</v>
      </c>
      <c r="K91" s="96">
        <f>I91*J91/60</f>
        <v>60</v>
      </c>
      <c r="L91" s="16"/>
      <c r="M91" s="16"/>
      <c r="N91" s="16"/>
      <c r="O91" s="16"/>
      <c r="P91" s="16"/>
      <c r="Q91" s="16"/>
      <c r="R91" s="16" t="s">
        <v>535</v>
      </c>
    </row>
    <row r="92" spans="1:18" x14ac:dyDescent="0.2">
      <c r="A92" s="16">
        <v>14</v>
      </c>
      <c r="B92" s="16" t="s">
        <v>407</v>
      </c>
      <c r="C92" s="15">
        <v>37891</v>
      </c>
      <c r="D92" s="16"/>
      <c r="E92" s="16" t="s">
        <v>46</v>
      </c>
      <c r="F92" s="16" t="s">
        <v>19</v>
      </c>
      <c r="G92" s="16" t="s">
        <v>502</v>
      </c>
      <c r="H92" s="16" t="s">
        <v>503</v>
      </c>
      <c r="I92" s="16">
        <f>(RIGHT(H92,LEN(H92)-4)-RIGHT(G92,LEN(G92)-4)+1)/10</f>
        <v>22</v>
      </c>
      <c r="J92" s="16">
        <v>150</v>
      </c>
      <c r="K92" s="96">
        <f>I92*J92/60</f>
        <v>55</v>
      </c>
      <c r="L92" s="16"/>
      <c r="M92" s="16"/>
      <c r="N92" s="16"/>
      <c r="O92" s="16"/>
      <c r="P92" s="16"/>
      <c r="Q92" s="16"/>
      <c r="R92" s="16" t="s">
        <v>535</v>
      </c>
    </row>
    <row r="93" spans="1:18" x14ac:dyDescent="0.2">
      <c r="A93" s="16">
        <v>14</v>
      </c>
      <c r="B93" s="16" t="s">
        <v>407</v>
      </c>
      <c r="C93" s="15">
        <v>37891</v>
      </c>
      <c r="D93" s="16"/>
      <c r="E93" s="16" t="s">
        <v>43</v>
      </c>
      <c r="F93" s="16" t="s">
        <v>19</v>
      </c>
      <c r="G93" s="16" t="s">
        <v>504</v>
      </c>
      <c r="H93" s="16" t="s">
        <v>505</v>
      </c>
      <c r="I93" s="16">
        <f>(RIGHT(H93,LEN(H93)-4)-RIGHT(G93,LEN(G93)-4)+1)/10</f>
        <v>8</v>
      </c>
      <c r="J93" s="16">
        <v>480</v>
      </c>
      <c r="K93" s="96">
        <f>I93*J93/60</f>
        <v>64</v>
      </c>
      <c r="L93" s="16"/>
      <c r="M93" s="16"/>
      <c r="N93" s="16"/>
      <c r="O93" s="16"/>
      <c r="P93" s="16"/>
      <c r="Q93" s="16"/>
      <c r="R93" s="16" t="s">
        <v>535</v>
      </c>
    </row>
    <row r="94" spans="1:18" x14ac:dyDescent="0.2">
      <c r="A94" s="16">
        <v>14</v>
      </c>
      <c r="B94" s="16" t="s">
        <v>407</v>
      </c>
      <c r="C94" s="15">
        <v>37891</v>
      </c>
      <c r="D94" s="16"/>
      <c r="E94" s="16" t="s">
        <v>47</v>
      </c>
      <c r="F94" s="16" t="s">
        <v>19</v>
      </c>
      <c r="G94" s="16" t="s">
        <v>506</v>
      </c>
      <c r="H94" s="16" t="s">
        <v>507</v>
      </c>
      <c r="I94" s="16">
        <f>(RIGHT(H94,LEN(H94)-4)-RIGHT(G94,LEN(G94)-4)+1)/10</f>
        <v>9</v>
      </c>
      <c r="J94" s="16">
        <v>600</v>
      </c>
      <c r="K94" s="96">
        <f>I94*J94/60</f>
        <v>90</v>
      </c>
      <c r="L94" s="16"/>
      <c r="M94" s="16"/>
      <c r="N94" s="16"/>
      <c r="O94" s="16"/>
      <c r="P94" s="16"/>
      <c r="Q94" s="16"/>
      <c r="R94" s="16" t="s">
        <v>535</v>
      </c>
    </row>
    <row r="95" spans="1:18" x14ac:dyDescent="0.2">
      <c r="A95" s="16">
        <v>14</v>
      </c>
      <c r="B95" s="16" t="s">
        <v>407</v>
      </c>
      <c r="C95" s="15">
        <v>39072</v>
      </c>
      <c r="D95" s="16"/>
      <c r="E95" s="16" t="s">
        <v>46</v>
      </c>
      <c r="F95" s="16" t="s">
        <v>19</v>
      </c>
      <c r="G95" s="16" t="s">
        <v>508</v>
      </c>
      <c r="H95" s="16" t="s">
        <v>509</v>
      </c>
      <c r="I95" s="16">
        <f>(RIGHT(H95,LEN(H95)-4)-RIGHT(G95,LEN(G95)-4)+1)/10</f>
        <v>9</v>
      </c>
      <c r="J95" s="16">
        <v>180</v>
      </c>
      <c r="K95" s="96">
        <f>I95*J95/60</f>
        <v>27</v>
      </c>
      <c r="L95" s="16"/>
      <c r="M95" s="16"/>
      <c r="N95" s="16"/>
      <c r="O95" s="16"/>
      <c r="P95" s="16"/>
      <c r="Q95" s="16"/>
      <c r="R95" s="16" t="s">
        <v>317</v>
      </c>
    </row>
    <row r="96" spans="1:18" x14ac:dyDescent="0.2">
      <c r="A96" s="16">
        <v>14</v>
      </c>
      <c r="B96" s="16" t="s">
        <v>407</v>
      </c>
      <c r="C96" s="15">
        <v>39278</v>
      </c>
      <c r="D96" s="16"/>
      <c r="E96" s="16" t="s">
        <v>45</v>
      </c>
      <c r="F96" s="16" t="s">
        <v>19</v>
      </c>
      <c r="G96" s="16" t="s">
        <v>510</v>
      </c>
      <c r="H96" s="16" t="s">
        <v>511</v>
      </c>
      <c r="I96" s="16">
        <f>(RIGHT(H96,LEN(H96)-4)-RIGHT(G96,LEN(G96)-4)+1)/10</f>
        <v>6</v>
      </c>
      <c r="J96" s="16">
        <v>360</v>
      </c>
      <c r="K96" s="96">
        <f>I96*J96/60</f>
        <v>36</v>
      </c>
      <c r="L96" s="16"/>
      <c r="M96" s="16"/>
      <c r="N96" s="16"/>
      <c r="O96" s="16"/>
      <c r="P96" s="16"/>
      <c r="Q96" s="16"/>
      <c r="R96" s="16" t="s">
        <v>534</v>
      </c>
    </row>
    <row r="97" spans="1:18" x14ac:dyDescent="0.2">
      <c r="A97" s="16">
        <v>14</v>
      </c>
      <c r="B97" s="16" t="s">
        <v>407</v>
      </c>
      <c r="C97" s="15">
        <v>39307</v>
      </c>
      <c r="D97" s="16"/>
      <c r="E97" s="16" t="s">
        <v>45</v>
      </c>
      <c r="F97" s="16" t="s">
        <v>19</v>
      </c>
      <c r="G97" s="16" t="s">
        <v>512</v>
      </c>
      <c r="H97" s="16" t="s">
        <v>513</v>
      </c>
      <c r="I97" s="16">
        <f>(RIGHT(H97,LEN(H97)-4)-RIGHT(G97,LEN(G97)-4)+1)/10</f>
        <v>3</v>
      </c>
      <c r="J97" s="16">
        <v>360</v>
      </c>
      <c r="K97" s="96">
        <f>I97*J97/60</f>
        <v>18</v>
      </c>
      <c r="L97" s="16"/>
      <c r="M97" s="16"/>
      <c r="N97" s="16"/>
      <c r="O97" s="16"/>
      <c r="P97" s="16"/>
      <c r="Q97" s="16"/>
      <c r="R97" s="16" t="s">
        <v>533</v>
      </c>
    </row>
    <row r="98" spans="1:18" x14ac:dyDescent="0.2">
      <c r="A98" s="16">
        <v>14</v>
      </c>
      <c r="B98" s="16" t="s">
        <v>407</v>
      </c>
      <c r="C98" s="15">
        <v>39307</v>
      </c>
      <c r="D98" s="16"/>
      <c r="E98" s="16" t="s">
        <v>123</v>
      </c>
      <c r="F98" s="16" t="s">
        <v>19</v>
      </c>
      <c r="G98" s="16" t="s">
        <v>514</v>
      </c>
      <c r="H98" s="16" t="s">
        <v>515</v>
      </c>
      <c r="I98" s="16">
        <f>(RIGHT(H98,LEN(H98)-4)-RIGHT(G98,LEN(G98)-4)+1)/10</f>
        <v>18</v>
      </c>
      <c r="J98" s="16">
        <v>120</v>
      </c>
      <c r="K98" s="96">
        <f>I98*J98/60</f>
        <v>36</v>
      </c>
      <c r="L98" s="16"/>
      <c r="M98" s="16"/>
      <c r="N98" s="16"/>
      <c r="O98" s="16"/>
      <c r="P98" s="16"/>
      <c r="Q98" s="16"/>
      <c r="R98" s="16" t="s">
        <v>533</v>
      </c>
    </row>
    <row r="99" spans="1:18" x14ac:dyDescent="0.2">
      <c r="A99" s="16">
        <v>14</v>
      </c>
      <c r="B99" s="16" t="s">
        <v>407</v>
      </c>
      <c r="C99" s="15">
        <v>39395</v>
      </c>
      <c r="D99" s="16"/>
      <c r="E99" s="16" t="s">
        <v>45</v>
      </c>
      <c r="F99" s="16" t="s">
        <v>19</v>
      </c>
      <c r="G99" s="16" t="s">
        <v>516</v>
      </c>
      <c r="H99" s="16" t="s">
        <v>517</v>
      </c>
      <c r="I99" s="16">
        <f>(RIGHT(H99,LEN(H99)-4)-RIGHT(G99,LEN(G99)-4)+1)/10</f>
        <v>2</v>
      </c>
      <c r="J99" s="16">
        <v>360</v>
      </c>
      <c r="K99" s="96">
        <f>I99*J99/60</f>
        <v>12</v>
      </c>
      <c r="L99" s="16"/>
      <c r="M99" s="16"/>
      <c r="N99" s="16"/>
      <c r="O99" s="16"/>
      <c r="P99" s="16"/>
      <c r="Q99" s="16"/>
      <c r="R99" s="16" t="s">
        <v>532</v>
      </c>
    </row>
    <row r="100" spans="1:18" x14ac:dyDescent="0.2">
      <c r="A100" s="16">
        <v>14</v>
      </c>
      <c r="B100" s="16" t="s">
        <v>407</v>
      </c>
      <c r="C100" s="15">
        <v>39455</v>
      </c>
      <c r="D100" s="16"/>
      <c r="E100" s="16" t="s">
        <v>123</v>
      </c>
      <c r="F100" s="16" t="s">
        <v>19</v>
      </c>
      <c r="G100" s="16" t="s">
        <v>518</v>
      </c>
      <c r="H100" s="16" t="s">
        <v>519</v>
      </c>
      <c r="I100" s="16">
        <f>(RIGHT(H100,LEN(H100)-4)-RIGHT(G100,LEN(G100)-4)+1)/10</f>
        <v>3</v>
      </c>
      <c r="J100" s="16">
        <v>120</v>
      </c>
      <c r="K100" s="96">
        <f>I100*J100/60</f>
        <v>6</v>
      </c>
      <c r="L100" s="16"/>
      <c r="M100" s="16"/>
      <c r="N100" s="16"/>
      <c r="O100" s="16"/>
      <c r="P100" s="16"/>
      <c r="Q100" s="16"/>
      <c r="R100" s="16" t="s">
        <v>531</v>
      </c>
    </row>
    <row r="101" spans="1:18" s="14" customFormat="1" x14ac:dyDescent="0.2">
      <c r="A101" s="16">
        <v>14</v>
      </c>
      <c r="B101" s="16" t="s">
        <v>407</v>
      </c>
      <c r="C101" s="15">
        <v>39694</v>
      </c>
      <c r="D101" s="16"/>
      <c r="E101" s="16" t="s">
        <v>46</v>
      </c>
      <c r="F101" s="16" t="s">
        <v>19</v>
      </c>
      <c r="G101" s="16" t="s">
        <v>520</v>
      </c>
      <c r="H101" s="16" t="s">
        <v>521</v>
      </c>
      <c r="I101" s="16">
        <f>(RIGHT(H101,LEN(H101)-4)-RIGHT(G101,LEN(G101)-4)+1)/10</f>
        <v>10</v>
      </c>
      <c r="J101" s="16">
        <v>180</v>
      </c>
      <c r="K101" s="96">
        <f>I101*J101/60</f>
        <v>30</v>
      </c>
      <c r="L101" s="16"/>
      <c r="M101" s="16"/>
      <c r="N101" s="16"/>
      <c r="O101" s="16"/>
      <c r="P101" s="16"/>
      <c r="Q101" s="16"/>
      <c r="R101" s="16" t="s">
        <v>530</v>
      </c>
    </row>
    <row r="102" spans="1:18" s="14" customFormat="1" x14ac:dyDescent="0.2">
      <c r="A102" s="16">
        <v>14</v>
      </c>
      <c r="B102" s="16" t="s">
        <v>407</v>
      </c>
      <c r="C102" s="15">
        <v>39694</v>
      </c>
      <c r="D102" s="16"/>
      <c r="E102" s="16" t="s">
        <v>43</v>
      </c>
      <c r="F102" s="16" t="s">
        <v>19</v>
      </c>
      <c r="G102" s="16" t="s">
        <v>522</v>
      </c>
      <c r="H102" s="16" t="s">
        <v>523</v>
      </c>
      <c r="I102" s="16">
        <f>(RIGHT(H102,LEN(H102)-4)-RIGHT(G102,LEN(G102)-4)+1)/10-1</f>
        <v>19</v>
      </c>
      <c r="J102" s="16">
        <v>240</v>
      </c>
      <c r="K102" s="96">
        <f>I102*J102/60</f>
        <v>76</v>
      </c>
      <c r="L102" s="16"/>
      <c r="M102" s="16"/>
      <c r="N102" s="16"/>
      <c r="O102" s="16"/>
      <c r="P102" s="16"/>
      <c r="Q102" s="16"/>
      <c r="R102" s="16" t="s">
        <v>530</v>
      </c>
    </row>
    <row r="103" spans="1:18" s="14" customFormat="1" x14ac:dyDescent="0.2">
      <c r="A103" s="16">
        <v>14</v>
      </c>
      <c r="B103" s="16" t="s">
        <v>407</v>
      </c>
      <c r="C103" s="15">
        <v>39694</v>
      </c>
      <c r="D103" s="16"/>
      <c r="E103" s="16" t="s">
        <v>47</v>
      </c>
      <c r="F103" s="16" t="s">
        <v>19</v>
      </c>
      <c r="G103" s="16" t="s">
        <v>524</v>
      </c>
      <c r="H103" s="16" t="s">
        <v>525</v>
      </c>
      <c r="I103" s="16">
        <f>(RIGHT(H103,LEN(H103)-4)-RIGHT(G103,LEN(G103)-4)+1)/10</f>
        <v>10</v>
      </c>
      <c r="J103" s="16">
        <v>240</v>
      </c>
      <c r="K103" s="96">
        <f>I103*J103/60</f>
        <v>40</v>
      </c>
      <c r="L103" s="16"/>
      <c r="M103" s="16"/>
      <c r="N103" s="16"/>
      <c r="O103" s="16"/>
      <c r="P103" s="16"/>
      <c r="Q103" s="16"/>
      <c r="R103" s="16" t="s">
        <v>530</v>
      </c>
    </row>
    <row r="104" spans="1:18" x14ac:dyDescent="0.2">
      <c r="A104" s="16">
        <v>14</v>
      </c>
      <c r="B104" s="16" t="s">
        <v>407</v>
      </c>
      <c r="C104" s="15">
        <v>39694</v>
      </c>
      <c r="D104" s="16"/>
      <c r="E104" s="16" t="s">
        <v>45</v>
      </c>
      <c r="F104" s="16" t="s">
        <v>19</v>
      </c>
      <c r="G104" s="16" t="s">
        <v>526</v>
      </c>
      <c r="H104" s="16" t="s">
        <v>527</v>
      </c>
      <c r="I104" s="16">
        <f>(RIGHT(H104,LEN(H104)-4)-RIGHT(G104,LEN(G104)-4)+1)/10</f>
        <v>6</v>
      </c>
      <c r="J104" s="16">
        <v>360</v>
      </c>
      <c r="K104" s="96">
        <f>I104*J104/60</f>
        <v>36</v>
      </c>
      <c r="L104" s="16"/>
      <c r="M104" s="16"/>
      <c r="N104" s="16"/>
      <c r="O104" s="16"/>
      <c r="P104" s="16"/>
      <c r="Q104" s="16"/>
      <c r="R104" s="16" t="s">
        <v>530</v>
      </c>
    </row>
    <row r="105" spans="1:18" x14ac:dyDescent="0.2">
      <c r="A105" s="16">
        <v>14</v>
      </c>
      <c r="B105" s="16" t="s">
        <v>407</v>
      </c>
      <c r="C105" s="15">
        <v>39694</v>
      </c>
      <c r="D105" s="16"/>
      <c r="E105" s="16" t="s">
        <v>123</v>
      </c>
      <c r="F105" s="16" t="s">
        <v>19</v>
      </c>
      <c r="G105" s="16" t="s">
        <v>528</v>
      </c>
      <c r="H105" s="16" t="s">
        <v>529</v>
      </c>
      <c r="I105" s="16">
        <f>(RIGHT(H105,LEN(H105)-4)-RIGHT(G105,LEN(G105)-4)+1)/10</f>
        <v>6</v>
      </c>
      <c r="J105" s="16">
        <v>120</v>
      </c>
      <c r="K105" s="96">
        <f>I105*J105/60</f>
        <v>12</v>
      </c>
      <c r="L105" s="16"/>
      <c r="M105" s="16"/>
      <c r="N105" s="16"/>
      <c r="O105" s="16"/>
      <c r="P105" s="16"/>
      <c r="Q105" s="16"/>
      <c r="R105" s="16" t="s">
        <v>530</v>
      </c>
    </row>
    <row r="106" spans="1:18" x14ac:dyDescent="0.2">
      <c r="A106" s="76">
        <v>29</v>
      </c>
      <c r="B106" s="76" t="s">
        <v>416</v>
      </c>
      <c r="C106" s="77"/>
      <c r="D106" s="76"/>
      <c r="E106" s="76"/>
      <c r="F106" s="76"/>
      <c r="G106" s="76"/>
      <c r="H106" s="76"/>
      <c r="I106" s="76"/>
      <c r="J106" s="76"/>
      <c r="K106" s="78"/>
      <c r="L106" s="76"/>
      <c r="M106" s="76"/>
      <c r="N106" s="76"/>
      <c r="O106" s="76"/>
      <c r="P106" s="76"/>
      <c r="Q106" s="76"/>
      <c r="R106" s="76" t="s">
        <v>455</v>
      </c>
    </row>
    <row r="107" spans="1:18" x14ac:dyDescent="0.2">
      <c r="A107" s="82">
        <v>17</v>
      </c>
      <c r="B107" s="82" t="s">
        <v>410</v>
      </c>
      <c r="C107" s="83"/>
      <c r="D107" s="82"/>
      <c r="E107" s="82"/>
      <c r="F107" s="82"/>
      <c r="G107" s="82"/>
      <c r="H107" s="82"/>
      <c r="I107" s="82"/>
      <c r="J107" s="82"/>
      <c r="K107" s="84"/>
      <c r="L107" s="82"/>
      <c r="M107" s="82"/>
      <c r="N107" s="82"/>
      <c r="O107" s="82"/>
      <c r="P107" s="82"/>
      <c r="Q107" s="82"/>
      <c r="R107" s="82" t="s">
        <v>455</v>
      </c>
    </row>
    <row r="108" spans="1:18" x14ac:dyDescent="0.2">
      <c r="A108" s="76">
        <v>8</v>
      </c>
      <c r="B108" s="76" t="s">
        <v>402</v>
      </c>
      <c r="C108" s="77"/>
      <c r="D108" s="76"/>
      <c r="E108" s="76"/>
      <c r="F108" s="76"/>
      <c r="G108" s="76"/>
      <c r="H108" s="76"/>
      <c r="I108" s="76"/>
      <c r="J108" s="76"/>
      <c r="K108" s="78"/>
      <c r="L108" s="76"/>
      <c r="M108" s="76"/>
      <c r="N108" s="76"/>
      <c r="O108" s="76"/>
      <c r="P108" s="76"/>
      <c r="Q108" s="76"/>
      <c r="R108" s="76" t="s">
        <v>455</v>
      </c>
    </row>
    <row r="109" spans="1:18" x14ac:dyDescent="0.2">
      <c r="A109" s="14">
        <v>34</v>
      </c>
      <c r="B109" s="14" t="s">
        <v>421</v>
      </c>
      <c r="C109" s="13">
        <v>37715</v>
      </c>
      <c r="D109" s="14"/>
      <c r="E109" s="14" t="s">
        <v>44</v>
      </c>
      <c r="F109" s="14" t="s">
        <v>12</v>
      </c>
      <c r="G109" s="14" t="s">
        <v>590</v>
      </c>
      <c r="H109" s="14" t="s">
        <v>591</v>
      </c>
      <c r="I109" s="14">
        <f>'MC3PO Sample'!H78</f>
        <v>14</v>
      </c>
      <c r="J109" s="14">
        <v>240</v>
      </c>
      <c r="K109" s="95">
        <f>'MC3PO Sample'!J78</f>
        <v>84</v>
      </c>
      <c r="L109" s="14"/>
      <c r="M109" s="14"/>
      <c r="N109" s="14"/>
      <c r="O109" s="14"/>
      <c r="P109" s="14"/>
      <c r="Q109" s="14" t="s">
        <v>14</v>
      </c>
      <c r="R109" s="14" t="s">
        <v>374</v>
      </c>
    </row>
    <row r="110" spans="1:18" s="14" customFormat="1" x14ac:dyDescent="0.2">
      <c r="A110" s="14">
        <v>34</v>
      </c>
      <c r="B110" s="14" t="s">
        <v>421</v>
      </c>
      <c r="C110" s="13">
        <v>37715</v>
      </c>
      <c r="E110" s="14" t="s">
        <v>43</v>
      </c>
      <c r="F110" s="14" t="s">
        <v>12</v>
      </c>
      <c r="G110" s="14" t="s">
        <v>592</v>
      </c>
      <c r="H110" s="14" t="s">
        <v>593</v>
      </c>
      <c r="I110" s="14">
        <f>'MC3PO Sample'!H79</f>
        <v>9</v>
      </c>
      <c r="J110" s="14">
        <v>480</v>
      </c>
      <c r="K110" s="95">
        <f>'MC3PO Sample'!J79</f>
        <v>27</v>
      </c>
      <c r="R110" s="14" t="s">
        <v>374</v>
      </c>
    </row>
    <row r="111" spans="1:18" s="14" customFormat="1" x14ac:dyDescent="0.2">
      <c r="A111" s="14">
        <v>34</v>
      </c>
      <c r="B111" s="14" t="s">
        <v>421</v>
      </c>
      <c r="C111" s="13">
        <v>37716</v>
      </c>
      <c r="E111" s="14" t="s">
        <v>45</v>
      </c>
      <c r="F111" s="14" t="s">
        <v>12</v>
      </c>
      <c r="G111" s="14" t="s">
        <v>594</v>
      </c>
      <c r="H111" s="14" t="s">
        <v>595</v>
      </c>
      <c r="I111" s="14">
        <f>'MC3PO Sample'!H80</f>
        <v>3</v>
      </c>
      <c r="J111" s="14">
        <v>360</v>
      </c>
      <c r="K111" s="95">
        <f>'MC3PO Sample'!J80</f>
        <v>7.5</v>
      </c>
      <c r="R111" s="14" t="s">
        <v>320</v>
      </c>
    </row>
    <row r="112" spans="1:18" s="14" customFormat="1" x14ac:dyDescent="0.2">
      <c r="A112" s="14">
        <v>34</v>
      </c>
      <c r="B112" s="14" t="s">
        <v>421</v>
      </c>
      <c r="C112" s="13">
        <v>37738</v>
      </c>
      <c r="E112" s="14" t="s">
        <v>46</v>
      </c>
      <c r="F112" s="14" t="s">
        <v>12</v>
      </c>
      <c r="G112" s="14" t="s">
        <v>596</v>
      </c>
      <c r="H112" s="14" t="s">
        <v>597</v>
      </c>
      <c r="I112" s="14">
        <f>'MC3PO Sample'!H81</f>
        <v>3</v>
      </c>
      <c r="J112" s="14">
        <v>180</v>
      </c>
      <c r="K112" s="95">
        <f>'MC3PO Sample'!J81</f>
        <v>7.5</v>
      </c>
      <c r="R112" s="14" t="s">
        <v>374</v>
      </c>
    </row>
    <row r="113" spans="1:18" s="14" customFormat="1" x14ac:dyDescent="0.2">
      <c r="A113" s="14">
        <v>34</v>
      </c>
      <c r="B113" s="14" t="s">
        <v>421</v>
      </c>
      <c r="C113" s="13">
        <v>38416</v>
      </c>
      <c r="E113" s="14" t="s">
        <v>43</v>
      </c>
      <c r="F113" s="14" t="s">
        <v>12</v>
      </c>
      <c r="G113" s="14" t="s">
        <v>598</v>
      </c>
      <c r="H113" s="14" t="s">
        <v>599</v>
      </c>
      <c r="I113" s="14">
        <f>'MC3PO Sample'!H82</f>
        <v>3</v>
      </c>
      <c r="J113" s="14">
        <v>150</v>
      </c>
      <c r="K113" s="95">
        <f>'MC3PO Sample'!J82</f>
        <v>7.5</v>
      </c>
      <c r="R113" s="14" t="s">
        <v>558</v>
      </c>
    </row>
    <row r="114" spans="1:18" s="14" customFormat="1" x14ac:dyDescent="0.2">
      <c r="A114" s="14">
        <v>34</v>
      </c>
      <c r="B114" s="14" t="s">
        <v>421</v>
      </c>
      <c r="C114" s="13">
        <v>38417</v>
      </c>
      <c r="E114" s="14" t="s">
        <v>123</v>
      </c>
      <c r="F114" s="14" t="s">
        <v>12</v>
      </c>
      <c r="G114" s="14" t="s">
        <v>600</v>
      </c>
      <c r="H114" s="14" t="s">
        <v>601</v>
      </c>
      <c r="I114" s="14">
        <f>'MC3PO Sample'!H83</f>
        <v>6</v>
      </c>
      <c r="J114" s="14">
        <v>150</v>
      </c>
      <c r="K114" s="95">
        <f>'MC3PO Sample'!J83</f>
        <v>24</v>
      </c>
      <c r="R114" s="14" t="s">
        <v>318</v>
      </c>
    </row>
    <row r="115" spans="1:18" s="14" customFormat="1" x14ac:dyDescent="0.2">
      <c r="A115" s="14">
        <v>34</v>
      </c>
      <c r="B115" s="14" t="s">
        <v>421</v>
      </c>
      <c r="C115" s="13">
        <v>38417</v>
      </c>
      <c r="E115" s="14" t="s">
        <v>46</v>
      </c>
      <c r="F115" s="14" t="s">
        <v>12</v>
      </c>
      <c r="G115" s="14" t="s">
        <v>602</v>
      </c>
      <c r="H115" s="14" t="s">
        <v>603</v>
      </c>
      <c r="I115" s="14">
        <f>'MC3PO Sample'!H84</f>
        <v>4</v>
      </c>
      <c r="J115" s="14">
        <v>150</v>
      </c>
      <c r="K115" s="95">
        <f>'MC3PO Sample'!J84</f>
        <v>30</v>
      </c>
      <c r="R115" s="14" t="s">
        <v>318</v>
      </c>
    </row>
    <row r="116" spans="1:18" s="14" customFormat="1" x14ac:dyDescent="0.2">
      <c r="A116" s="14">
        <v>34</v>
      </c>
      <c r="B116" s="14" t="s">
        <v>421</v>
      </c>
      <c r="C116" s="13">
        <v>38686</v>
      </c>
      <c r="E116" s="14" t="s">
        <v>47</v>
      </c>
      <c r="F116" s="14" t="s">
        <v>12</v>
      </c>
      <c r="G116" s="14" t="s">
        <v>604</v>
      </c>
      <c r="H116" s="14" t="s">
        <v>605</v>
      </c>
      <c r="I116" s="14">
        <f>'MC3PO Sample'!H85</f>
        <v>9</v>
      </c>
      <c r="J116" s="14">
        <v>240</v>
      </c>
      <c r="K116" s="95">
        <f>'MC3PO Sample'!J85</f>
        <v>36</v>
      </c>
      <c r="R116" s="14" t="s">
        <v>272</v>
      </c>
    </row>
    <row r="117" spans="1:18" s="14" customFormat="1" x14ac:dyDescent="0.2">
      <c r="A117" s="8">
        <v>24</v>
      </c>
      <c r="B117" s="8" t="s">
        <v>414</v>
      </c>
      <c r="C117" s="7">
        <v>36886</v>
      </c>
      <c r="D117" s="8"/>
      <c r="E117" s="8" t="s">
        <v>44</v>
      </c>
      <c r="F117" s="8" t="s">
        <v>12</v>
      </c>
      <c r="G117" s="8" t="s">
        <v>537</v>
      </c>
      <c r="H117" s="8" t="s">
        <v>538</v>
      </c>
      <c r="I117" s="8">
        <f>(RIGHT(H117,LEN(H117)-4)-RIGHT(G117,LEN(G117)-4)+1)/10</f>
        <v>6</v>
      </c>
      <c r="J117" s="8">
        <v>240</v>
      </c>
      <c r="K117" s="66">
        <f>I117*J117/60</f>
        <v>24</v>
      </c>
      <c r="L117" s="8"/>
      <c r="M117" s="8"/>
      <c r="N117" s="8"/>
      <c r="O117" s="8"/>
      <c r="P117" s="8"/>
      <c r="Q117" s="8"/>
      <c r="R117" s="8" t="s">
        <v>373</v>
      </c>
    </row>
    <row r="118" spans="1:18" x14ac:dyDescent="0.2">
      <c r="A118" s="8">
        <v>24</v>
      </c>
      <c r="B118" s="8" t="s">
        <v>414</v>
      </c>
      <c r="C118" s="7">
        <v>36886</v>
      </c>
      <c r="D118" s="8"/>
      <c r="E118" s="8" t="s">
        <v>43</v>
      </c>
      <c r="F118" s="8" t="s">
        <v>12</v>
      </c>
      <c r="G118" s="8" t="s">
        <v>539</v>
      </c>
      <c r="H118" s="8" t="s">
        <v>540</v>
      </c>
      <c r="I118" s="8">
        <f>(RIGHT(H118,LEN(H118)-4)-RIGHT(G118,LEN(G118)-4)+1)/10</f>
        <v>4</v>
      </c>
      <c r="J118" s="8">
        <v>480</v>
      </c>
      <c r="K118" s="66">
        <f>I118*J118/60</f>
        <v>32</v>
      </c>
      <c r="L118" s="8"/>
      <c r="M118" s="8"/>
      <c r="N118" s="8"/>
      <c r="O118" s="8"/>
      <c r="P118" s="8"/>
      <c r="Q118" s="8"/>
      <c r="R118" s="8" t="s">
        <v>373</v>
      </c>
    </row>
    <row r="119" spans="1:18" x14ac:dyDescent="0.2">
      <c r="A119" s="8">
        <v>24</v>
      </c>
      <c r="B119" s="8" t="s">
        <v>414</v>
      </c>
      <c r="C119" s="7">
        <v>36887</v>
      </c>
      <c r="D119" s="8"/>
      <c r="E119" s="8" t="s">
        <v>43</v>
      </c>
      <c r="F119" s="8" t="s">
        <v>12</v>
      </c>
      <c r="G119" s="8" t="s">
        <v>541</v>
      </c>
      <c r="H119" s="8" t="s">
        <v>542</v>
      </c>
      <c r="I119" s="8">
        <f>(RIGHT(H119,LEN(H119)-4)-RIGHT(G119,LEN(G119)-4)+1)/10</f>
        <v>5</v>
      </c>
      <c r="J119" s="8">
        <v>480</v>
      </c>
      <c r="K119" s="66">
        <f>I119*J119/60</f>
        <v>40</v>
      </c>
      <c r="L119" s="8"/>
      <c r="M119" s="8"/>
      <c r="N119" s="8"/>
      <c r="O119" s="8"/>
      <c r="P119" s="8"/>
      <c r="Q119" s="8" t="s">
        <v>650</v>
      </c>
      <c r="R119" s="8" t="s">
        <v>373</v>
      </c>
    </row>
    <row r="120" spans="1:18" x14ac:dyDescent="0.2">
      <c r="A120" s="8">
        <v>24</v>
      </c>
      <c r="B120" s="8" t="s">
        <v>414</v>
      </c>
      <c r="C120" s="7">
        <v>37738</v>
      </c>
      <c r="D120" s="8"/>
      <c r="E120" s="8" t="s">
        <v>46</v>
      </c>
      <c r="F120" s="8" t="s">
        <v>12</v>
      </c>
      <c r="G120" s="8" t="s">
        <v>543</v>
      </c>
      <c r="H120" s="8" t="s">
        <v>544</v>
      </c>
      <c r="I120" s="8">
        <f>(RIGHT(H120,LEN(H120)-4)-RIGHT(G120,LEN(G120)-4)+1)/10</f>
        <v>9</v>
      </c>
      <c r="J120" s="8">
        <v>180</v>
      </c>
      <c r="K120" s="66">
        <f>I120*J120/60</f>
        <v>27</v>
      </c>
      <c r="L120" s="8"/>
      <c r="M120" s="8"/>
      <c r="N120" s="8"/>
      <c r="O120" s="8"/>
      <c r="P120" s="8"/>
      <c r="Q120" s="8"/>
      <c r="R120" s="8" t="s">
        <v>320</v>
      </c>
    </row>
    <row r="121" spans="1:18" x14ac:dyDescent="0.2">
      <c r="A121" s="8">
        <v>24</v>
      </c>
      <c r="B121" s="8" t="s">
        <v>414</v>
      </c>
      <c r="C121" s="7">
        <v>38416</v>
      </c>
      <c r="D121" s="8"/>
      <c r="E121" s="8" t="s">
        <v>43</v>
      </c>
      <c r="F121" s="8" t="s">
        <v>12</v>
      </c>
      <c r="G121" s="8" t="s">
        <v>545</v>
      </c>
      <c r="H121" s="8" t="s">
        <v>546</v>
      </c>
      <c r="I121" s="8">
        <f>(RIGHT(H121,LEN(H121)-4)-RIGHT(G121,LEN(G121)-4)+1)/10</f>
        <v>3</v>
      </c>
      <c r="J121" s="8">
        <v>150</v>
      </c>
      <c r="K121" s="66">
        <f>I121*J121/60</f>
        <v>7.5</v>
      </c>
      <c r="L121" s="8"/>
      <c r="M121" s="8"/>
      <c r="N121" s="8"/>
      <c r="O121" s="8"/>
      <c r="P121" s="8"/>
      <c r="Q121" s="8"/>
      <c r="R121" s="8" t="s">
        <v>558</v>
      </c>
    </row>
    <row r="122" spans="1:18" x14ac:dyDescent="0.2">
      <c r="A122" s="8">
        <v>24</v>
      </c>
      <c r="B122" s="8" t="s">
        <v>414</v>
      </c>
      <c r="C122" s="7">
        <v>38416</v>
      </c>
      <c r="D122" s="8"/>
      <c r="E122" s="8" t="s">
        <v>46</v>
      </c>
      <c r="F122" s="8" t="s">
        <v>12</v>
      </c>
      <c r="G122" s="8" t="s">
        <v>547</v>
      </c>
      <c r="H122" s="8" t="s">
        <v>548</v>
      </c>
      <c r="I122" s="8">
        <f>(RIGHT(H122,LEN(H122)-4)-RIGHT(G122,LEN(G122)-4)+1)/10</f>
        <v>3</v>
      </c>
      <c r="J122" s="8">
        <v>150</v>
      </c>
      <c r="K122" s="66">
        <f>I122*J122/60</f>
        <v>7.5</v>
      </c>
      <c r="L122" s="8"/>
      <c r="M122" s="8"/>
      <c r="N122" s="8"/>
      <c r="O122" s="8"/>
      <c r="P122" s="8"/>
      <c r="Q122" s="8"/>
      <c r="R122" s="8" t="s">
        <v>558</v>
      </c>
    </row>
    <row r="123" spans="1:18" x14ac:dyDescent="0.2">
      <c r="A123" s="8">
        <v>24</v>
      </c>
      <c r="B123" s="8" t="s">
        <v>414</v>
      </c>
      <c r="C123" s="7">
        <v>38417</v>
      </c>
      <c r="D123" s="8"/>
      <c r="E123" s="8" t="s">
        <v>46</v>
      </c>
      <c r="F123" s="8" t="s">
        <v>12</v>
      </c>
      <c r="G123" s="8" t="s">
        <v>549</v>
      </c>
      <c r="H123" s="8" t="s">
        <v>550</v>
      </c>
      <c r="I123" s="8">
        <f>(RIGHT(H123,LEN(H123)-4)-RIGHT(G123,LEN(G123)-4)+1)/10</f>
        <v>3</v>
      </c>
      <c r="J123" s="8">
        <v>150</v>
      </c>
      <c r="K123" s="66">
        <f>I123*J123/60</f>
        <v>7.5</v>
      </c>
      <c r="L123" s="8"/>
      <c r="M123" s="8"/>
      <c r="N123" s="8"/>
      <c r="O123" s="8"/>
      <c r="P123" s="8"/>
      <c r="Q123" s="8"/>
      <c r="R123" s="8" t="s">
        <v>318</v>
      </c>
    </row>
    <row r="124" spans="1:18" x14ac:dyDescent="0.2">
      <c r="A124" s="8">
        <v>24</v>
      </c>
      <c r="B124" s="8" t="s">
        <v>414</v>
      </c>
      <c r="C124" s="7">
        <v>38417</v>
      </c>
      <c r="D124" s="8"/>
      <c r="E124" s="8" t="s">
        <v>123</v>
      </c>
      <c r="F124" s="8" t="s">
        <v>12</v>
      </c>
      <c r="G124" s="8" t="s">
        <v>551</v>
      </c>
      <c r="H124" s="8" t="s">
        <v>552</v>
      </c>
      <c r="I124" s="8">
        <f>(RIGHT(H124,LEN(H124)-4)-RIGHT(G124,LEN(G124)-4)+1)/10</f>
        <v>3</v>
      </c>
      <c r="J124" s="8">
        <v>150</v>
      </c>
      <c r="K124" s="66">
        <f>I124*J124/60</f>
        <v>7.5</v>
      </c>
      <c r="L124" s="8"/>
      <c r="M124" s="8"/>
      <c r="N124" s="8"/>
      <c r="O124" s="8"/>
      <c r="P124" s="8"/>
      <c r="Q124" s="8"/>
      <c r="R124" s="8" t="s">
        <v>318</v>
      </c>
    </row>
    <row r="125" spans="1:18" x14ac:dyDescent="0.2">
      <c r="A125" s="8">
        <v>24</v>
      </c>
      <c r="B125" s="8" t="s">
        <v>414</v>
      </c>
      <c r="C125" s="7">
        <v>38686</v>
      </c>
      <c r="D125" s="8"/>
      <c r="E125" s="8" t="s">
        <v>45</v>
      </c>
      <c r="F125" s="8" t="s">
        <v>12</v>
      </c>
      <c r="G125" s="8" t="s">
        <v>553</v>
      </c>
      <c r="H125" s="8" t="s">
        <v>554</v>
      </c>
      <c r="I125" s="8">
        <f>(RIGHT(H125,LEN(H125)-4)-RIGHT(G125,LEN(G125)-4)+1)/10</f>
        <v>6</v>
      </c>
      <c r="J125" s="8">
        <v>360</v>
      </c>
      <c r="K125" s="66">
        <f>I125*J125/60</f>
        <v>36</v>
      </c>
      <c r="L125" s="8"/>
      <c r="M125" s="8"/>
      <c r="N125" s="8"/>
      <c r="O125" s="8"/>
      <c r="P125" s="8"/>
      <c r="Q125" s="8"/>
      <c r="R125" s="8" t="s">
        <v>557</v>
      </c>
    </row>
    <row r="126" spans="1:18" x14ac:dyDescent="0.2">
      <c r="A126" s="8">
        <v>24</v>
      </c>
      <c r="B126" s="8" t="s">
        <v>414</v>
      </c>
      <c r="C126" s="7">
        <v>38686</v>
      </c>
      <c r="D126" s="8"/>
      <c r="E126" s="8" t="s">
        <v>47</v>
      </c>
      <c r="F126" s="8" t="s">
        <v>12</v>
      </c>
      <c r="G126" s="8" t="s">
        <v>555</v>
      </c>
      <c r="H126" s="8" t="s">
        <v>556</v>
      </c>
      <c r="I126" s="8">
        <f>(RIGHT(H126,LEN(H126)-4)-RIGHT(G126,LEN(G126)-4)+1)/10</f>
        <v>6</v>
      </c>
      <c r="J126" s="8">
        <v>240</v>
      </c>
      <c r="K126" s="66">
        <f>I126*J126/60</f>
        <v>24</v>
      </c>
      <c r="L126" s="8"/>
      <c r="M126" s="8"/>
      <c r="N126" s="8"/>
      <c r="O126" s="8"/>
      <c r="P126" s="8"/>
      <c r="Q126" s="8"/>
      <c r="R126" s="8" t="s">
        <v>557</v>
      </c>
    </row>
    <row r="127" spans="1:18" x14ac:dyDescent="0.2">
      <c r="A127" s="70">
        <v>20</v>
      </c>
      <c r="B127" s="70" t="s">
        <v>119</v>
      </c>
      <c r="C127" s="71"/>
      <c r="D127" s="70"/>
      <c r="E127" s="70"/>
      <c r="F127" s="70"/>
      <c r="G127" s="70"/>
      <c r="H127" s="70"/>
      <c r="I127" s="70"/>
      <c r="J127" s="70"/>
      <c r="K127" s="72"/>
      <c r="L127" s="70"/>
      <c r="M127" s="70"/>
      <c r="N127" s="70"/>
      <c r="O127" s="70"/>
      <c r="P127" s="70"/>
      <c r="Q127" s="70"/>
      <c r="R127" s="70" t="s">
        <v>455</v>
      </c>
    </row>
    <row r="128" spans="1:18" x14ac:dyDescent="0.2">
      <c r="A128" s="10">
        <v>11</v>
      </c>
      <c r="B128" s="10" t="s">
        <v>456</v>
      </c>
      <c r="C128" s="9">
        <v>36744</v>
      </c>
      <c r="D128" s="10"/>
      <c r="E128" s="10" t="s">
        <v>43</v>
      </c>
      <c r="F128" s="10" t="s">
        <v>12</v>
      </c>
      <c r="G128" s="10" t="s">
        <v>457</v>
      </c>
      <c r="H128" s="10" t="s">
        <v>458</v>
      </c>
      <c r="I128" s="10">
        <f>(RIGHT(H128,LEN(H128)-4)-RIGHT(G128,LEN(G128)-4)+3)/10</f>
        <v>10</v>
      </c>
      <c r="J128" s="10">
        <v>420</v>
      </c>
      <c r="K128" s="60">
        <f>I128*J128/60</f>
        <v>70</v>
      </c>
      <c r="L128" s="10" t="s">
        <v>12</v>
      </c>
      <c r="M128" s="10" t="s">
        <v>12</v>
      </c>
      <c r="N128" s="10" t="s">
        <v>12</v>
      </c>
      <c r="O128" s="10" t="s">
        <v>12</v>
      </c>
      <c r="P128" s="10"/>
      <c r="Q128" s="10"/>
      <c r="R128" s="10" t="s">
        <v>652</v>
      </c>
    </row>
    <row r="129" spans="1:18" x14ac:dyDescent="0.2">
      <c r="A129" s="10">
        <v>11</v>
      </c>
      <c r="B129" s="10" t="s">
        <v>456</v>
      </c>
      <c r="C129" s="9">
        <v>36744</v>
      </c>
      <c r="D129" s="10"/>
      <c r="E129" s="10" t="s">
        <v>44</v>
      </c>
      <c r="F129" s="10" t="s">
        <v>12</v>
      </c>
      <c r="G129" s="10" t="s">
        <v>459</v>
      </c>
      <c r="H129" s="10" t="s">
        <v>460</v>
      </c>
      <c r="I129" s="10">
        <f>(RIGHT(H129,LEN(H129)-4)-RIGHT(G129,LEN(G129)-4)+3)/10</f>
        <v>12</v>
      </c>
      <c r="J129" s="10">
        <v>180</v>
      </c>
      <c r="K129" s="60">
        <f>I129*J129/60</f>
        <v>36</v>
      </c>
      <c r="L129" s="10" t="s">
        <v>12</v>
      </c>
      <c r="M129" s="10" t="s">
        <v>12</v>
      </c>
      <c r="N129" s="10"/>
      <c r="O129" s="10"/>
      <c r="P129" s="10"/>
      <c r="Q129" s="10"/>
      <c r="R129" s="10" t="s">
        <v>461</v>
      </c>
    </row>
    <row r="130" spans="1:18" x14ac:dyDescent="0.2">
      <c r="A130" s="10">
        <v>11</v>
      </c>
      <c r="B130" s="10" t="s">
        <v>456</v>
      </c>
      <c r="C130" s="9">
        <v>37829</v>
      </c>
      <c r="D130" s="10"/>
      <c r="E130" s="10" t="s">
        <v>47</v>
      </c>
      <c r="F130" s="10" t="s">
        <v>12</v>
      </c>
      <c r="G130" s="10" t="s">
        <v>462</v>
      </c>
      <c r="H130" s="10" t="s">
        <v>463</v>
      </c>
      <c r="I130" s="10">
        <f>(RIGHT(H130,LEN(H130)-4)-RIGHT(G130,LEN(G130)-4)+1)/10</f>
        <v>8</v>
      </c>
      <c r="J130" s="10">
        <v>180</v>
      </c>
      <c r="K130" s="60">
        <f>I130*J130/60</f>
        <v>24</v>
      </c>
      <c r="L130" s="10"/>
      <c r="M130" s="10" t="s">
        <v>12</v>
      </c>
      <c r="N130" s="10" t="s">
        <v>12</v>
      </c>
      <c r="O130" s="10" t="s">
        <v>12</v>
      </c>
      <c r="P130" s="10"/>
      <c r="Q130" s="10"/>
      <c r="R130" s="10" t="s">
        <v>651</v>
      </c>
    </row>
    <row r="131" spans="1:18" x14ac:dyDescent="0.2">
      <c r="A131" s="10">
        <v>11</v>
      </c>
      <c r="B131" s="10" t="s">
        <v>456</v>
      </c>
      <c r="C131" s="9">
        <v>37889</v>
      </c>
      <c r="D131" s="10"/>
      <c r="E131" s="10" t="s">
        <v>45</v>
      </c>
      <c r="F131" s="10" t="s">
        <v>12</v>
      </c>
      <c r="G131" s="10" t="s">
        <v>464</v>
      </c>
      <c r="H131" s="10" t="s">
        <v>465</v>
      </c>
      <c r="I131" s="10">
        <f>(RIGHT(H131,LEN(H131)-4)-RIGHT(G131,LEN(G131)-4)+1)/10</f>
        <v>12</v>
      </c>
      <c r="J131" s="10">
        <v>180</v>
      </c>
      <c r="K131" s="60">
        <f>I131*J131/60</f>
        <v>36</v>
      </c>
      <c r="L131" s="10"/>
      <c r="M131" s="10" t="s">
        <v>12</v>
      </c>
      <c r="N131" s="10"/>
      <c r="O131" s="10"/>
      <c r="P131" s="10"/>
      <c r="Q131" s="10"/>
      <c r="R131" s="10" t="s">
        <v>478</v>
      </c>
    </row>
    <row r="132" spans="1:18" x14ac:dyDescent="0.2">
      <c r="A132" s="10">
        <v>11</v>
      </c>
      <c r="B132" s="10" t="s">
        <v>456</v>
      </c>
      <c r="C132" s="9">
        <v>38187</v>
      </c>
      <c r="D132" s="10"/>
      <c r="E132" s="10" t="s">
        <v>46</v>
      </c>
      <c r="F132" s="10" t="s">
        <v>12</v>
      </c>
      <c r="G132" s="10" t="s">
        <v>466</v>
      </c>
      <c r="H132" s="10" t="s">
        <v>467</v>
      </c>
      <c r="I132" s="10">
        <f>(RIGHT(H132,LEN(H132)-4)-RIGHT(G132,LEN(G132)-4)+1)/10</f>
        <v>15</v>
      </c>
      <c r="J132" s="10">
        <v>90</v>
      </c>
      <c r="K132" s="60">
        <f>I132*J132/60</f>
        <v>22.5</v>
      </c>
      <c r="L132" s="10"/>
      <c r="M132" s="10" t="s">
        <v>12</v>
      </c>
      <c r="N132" s="10" t="s">
        <v>12</v>
      </c>
      <c r="O132" s="10" t="s">
        <v>12</v>
      </c>
      <c r="P132" s="10"/>
      <c r="Q132" s="10"/>
      <c r="R132" s="10" t="s">
        <v>477</v>
      </c>
    </row>
    <row r="133" spans="1:18" x14ac:dyDescent="0.2">
      <c r="A133" s="10">
        <v>11</v>
      </c>
      <c r="B133" s="10" t="s">
        <v>456</v>
      </c>
      <c r="C133" s="9">
        <v>39218</v>
      </c>
      <c r="D133" s="10"/>
      <c r="E133" s="10" t="s">
        <v>43</v>
      </c>
      <c r="F133" s="10" t="s">
        <v>12</v>
      </c>
      <c r="G133" s="10" t="s">
        <v>468</v>
      </c>
      <c r="H133" s="10" t="s">
        <v>470</v>
      </c>
      <c r="I133" s="10">
        <f>(RIGHT(H133,LEN(H133)-4)-RIGHT(G133,LEN(G133)-4)+1)/10</f>
        <v>5</v>
      </c>
      <c r="J133" s="10">
        <v>150</v>
      </c>
      <c r="K133" s="60">
        <f>I133*J133/60</f>
        <v>12.5</v>
      </c>
      <c r="L133" s="10" t="s">
        <v>12</v>
      </c>
      <c r="M133" s="10" t="s">
        <v>12</v>
      </c>
      <c r="N133" s="10"/>
      <c r="O133" s="10"/>
      <c r="P133" s="10"/>
      <c r="Q133" s="10"/>
      <c r="R133" s="10" t="s">
        <v>476</v>
      </c>
    </row>
    <row r="134" spans="1:18" x14ac:dyDescent="0.2">
      <c r="A134" s="10">
        <v>11</v>
      </c>
      <c r="B134" s="10" t="s">
        <v>456</v>
      </c>
      <c r="C134" s="9">
        <v>40075</v>
      </c>
      <c r="D134" s="10"/>
      <c r="E134" s="10" t="s">
        <v>45</v>
      </c>
      <c r="F134" s="10" t="s">
        <v>12</v>
      </c>
      <c r="G134" s="10" t="s">
        <v>471</v>
      </c>
      <c r="H134" s="10" t="s">
        <v>472</v>
      </c>
      <c r="I134" s="10">
        <f>(RIGHT(H134,LEN(H134)-4)-RIGHT(G134,LEN(G134)-4)+1)/10</f>
        <v>7</v>
      </c>
      <c r="J134" s="10">
        <v>240</v>
      </c>
      <c r="K134" s="60">
        <f>I134*J134/60</f>
        <v>28</v>
      </c>
      <c r="L134" s="10" t="s">
        <v>12</v>
      </c>
      <c r="M134" s="10" t="s">
        <v>12</v>
      </c>
      <c r="N134" s="10" t="s">
        <v>12</v>
      </c>
      <c r="O134" s="10" t="s">
        <v>12</v>
      </c>
      <c r="P134" s="10"/>
      <c r="Q134" s="10"/>
      <c r="R134" s="10" t="s">
        <v>280</v>
      </c>
    </row>
    <row r="135" spans="1:18" x14ac:dyDescent="0.2">
      <c r="A135" s="10">
        <v>11</v>
      </c>
      <c r="B135" s="10" t="s">
        <v>456</v>
      </c>
      <c r="C135" s="9">
        <v>40076</v>
      </c>
      <c r="D135" s="10"/>
      <c r="E135" s="10" t="s">
        <v>123</v>
      </c>
      <c r="F135" s="10" t="s">
        <v>12</v>
      </c>
      <c r="G135" s="10" t="s">
        <v>473</v>
      </c>
      <c r="H135" s="10" t="s">
        <v>474</v>
      </c>
      <c r="I135" s="10">
        <f>(RIGHT(H135,LEN(H135)-4)-RIGHT(G135,LEN(G135)-4)+1)/10</f>
        <v>9</v>
      </c>
      <c r="J135" s="10">
        <v>240</v>
      </c>
      <c r="K135" s="60">
        <f>I135*J135/60</f>
        <v>36</v>
      </c>
      <c r="L135" s="10" t="s">
        <v>12</v>
      </c>
      <c r="M135" s="10" t="s">
        <v>12</v>
      </c>
      <c r="N135" s="10" t="s">
        <v>12</v>
      </c>
      <c r="O135" s="10" t="s">
        <v>12</v>
      </c>
      <c r="P135" s="10"/>
      <c r="Q135" s="10" t="s">
        <v>14</v>
      </c>
      <c r="R135" s="10" t="s">
        <v>475</v>
      </c>
    </row>
    <row r="136" spans="1:18" x14ac:dyDescent="0.2">
      <c r="A136" s="100">
        <v>30</v>
      </c>
      <c r="B136" s="100" t="s">
        <v>417</v>
      </c>
      <c r="C136" s="101"/>
      <c r="D136" s="100"/>
      <c r="E136" s="100"/>
      <c r="F136" s="100"/>
      <c r="G136" s="100"/>
      <c r="H136" s="100"/>
      <c r="I136" s="100"/>
      <c r="J136" s="100"/>
      <c r="K136" s="102"/>
      <c r="L136" s="100"/>
      <c r="M136" s="100"/>
      <c r="N136" s="100"/>
      <c r="O136" s="100"/>
      <c r="P136" s="100"/>
      <c r="Q136" s="100"/>
      <c r="R136" s="100" t="s">
        <v>454</v>
      </c>
    </row>
    <row r="137" spans="1:18" x14ac:dyDescent="0.2">
      <c r="A137" s="103">
        <v>5</v>
      </c>
      <c r="B137" s="103" t="s">
        <v>453</v>
      </c>
      <c r="C137" s="104">
        <f>'Radio Relic Sample'!B2</f>
        <v>0</v>
      </c>
      <c r="D137" s="104" t="str">
        <f>'Radio Relic Sample'!C2</f>
        <v>2014a</v>
      </c>
      <c r="E137" s="104" t="str">
        <f>'Radio Relic Sample'!D2</f>
        <v>g</v>
      </c>
      <c r="F137" s="105">
        <f>'Radio Relic Sample'!E2</f>
        <v>0</v>
      </c>
      <c r="G137" s="105">
        <f>'Radio Relic Sample'!F2</f>
        <v>0</v>
      </c>
      <c r="H137" s="105">
        <f>'Radio Relic Sample'!G2</f>
        <v>0</v>
      </c>
      <c r="I137" s="105">
        <f>'Radio Relic Sample'!H2</f>
        <v>0</v>
      </c>
      <c r="J137" s="105">
        <f>'Radio Relic Sample'!I2</f>
        <v>0</v>
      </c>
      <c r="K137" s="105">
        <f>'Radio Relic Sample'!J2</f>
        <v>0</v>
      </c>
      <c r="L137" s="105">
        <f>'Radio Relic Sample'!K2</f>
        <v>0</v>
      </c>
      <c r="M137" s="104" t="str">
        <f>'Radio Relic Sample'!L2</f>
        <v>jj</v>
      </c>
      <c r="N137" s="104" t="str">
        <f>'Radio Relic Sample'!M2</f>
        <v>jj</v>
      </c>
      <c r="O137" s="104" t="str">
        <f>'Radio Relic Sample'!N2</f>
        <v>jj</v>
      </c>
      <c r="P137" s="105">
        <f>'Radio Relic Sample'!O2</f>
        <v>0</v>
      </c>
      <c r="Q137" s="104" t="str">
        <f>'Radio Relic Sample'!P2</f>
        <v>n</v>
      </c>
      <c r="R137" s="105" t="str">
        <f>'Radio Relic Sample'!Q2</f>
        <v>James has a reduction</v>
      </c>
    </row>
    <row r="138" spans="1:18" x14ac:dyDescent="0.2">
      <c r="A138" s="103">
        <v>5</v>
      </c>
      <c r="B138" s="103" t="s">
        <v>453</v>
      </c>
      <c r="C138" s="104">
        <f>'Radio Relic Sample'!B3</f>
        <v>0</v>
      </c>
      <c r="D138" s="104" t="str">
        <f>'Radio Relic Sample'!C3</f>
        <v>2014a</v>
      </c>
      <c r="E138" s="104" t="str">
        <f>'Radio Relic Sample'!D3</f>
        <v>r</v>
      </c>
      <c r="F138" s="105">
        <f>'Radio Relic Sample'!E3</f>
        <v>0</v>
      </c>
      <c r="G138" s="105">
        <f>'Radio Relic Sample'!F3</f>
        <v>0</v>
      </c>
      <c r="H138" s="105">
        <f>'Radio Relic Sample'!G3</f>
        <v>0</v>
      </c>
      <c r="I138" s="105">
        <f>'Radio Relic Sample'!H3</f>
        <v>0</v>
      </c>
      <c r="J138" s="105">
        <f>'Radio Relic Sample'!I3</f>
        <v>0</v>
      </c>
      <c r="K138" s="105">
        <f>'Radio Relic Sample'!J3</f>
        <v>0</v>
      </c>
      <c r="L138" s="105">
        <f>'Radio Relic Sample'!K3</f>
        <v>0</v>
      </c>
      <c r="M138" s="104" t="str">
        <f>'Radio Relic Sample'!L3</f>
        <v>jj</v>
      </c>
      <c r="N138" s="104" t="str">
        <f>'Radio Relic Sample'!M3</f>
        <v>jj</v>
      </c>
      <c r="O138" s="104" t="str">
        <f>'Radio Relic Sample'!N3</f>
        <v>jj</v>
      </c>
      <c r="P138" s="104" t="str">
        <f>'Radio Relic Sample'!O3</f>
        <v>jj</v>
      </c>
      <c r="Q138" s="104" t="str">
        <f>'Radio Relic Sample'!P3</f>
        <v>y</v>
      </c>
      <c r="R138" s="105">
        <f>'Radio Relic Sample'!Q3</f>
        <v>0</v>
      </c>
    </row>
    <row r="139" spans="1:18" x14ac:dyDescent="0.2">
      <c r="A139" s="103">
        <v>5</v>
      </c>
      <c r="B139" s="103" t="s">
        <v>453</v>
      </c>
      <c r="C139" s="104">
        <f>'Radio Relic Sample'!B4</f>
        <v>0</v>
      </c>
      <c r="D139" s="104" t="str">
        <f>'Radio Relic Sample'!C4</f>
        <v>2014a</v>
      </c>
      <c r="E139" s="104" t="str">
        <f>'Radio Relic Sample'!D4</f>
        <v>i</v>
      </c>
      <c r="F139" s="105">
        <f>'Radio Relic Sample'!E4</f>
        <v>0</v>
      </c>
      <c r="G139" s="105">
        <f>'Radio Relic Sample'!F4</f>
        <v>0</v>
      </c>
      <c r="H139" s="105">
        <f>'Radio Relic Sample'!G4</f>
        <v>0</v>
      </c>
      <c r="I139" s="105">
        <f>'Radio Relic Sample'!H4</f>
        <v>0</v>
      </c>
      <c r="J139" s="105">
        <f>'Radio Relic Sample'!I4</f>
        <v>0</v>
      </c>
      <c r="K139" s="105">
        <f>'Radio Relic Sample'!J4</f>
        <v>0</v>
      </c>
      <c r="L139" s="105">
        <f>'Radio Relic Sample'!K4</f>
        <v>0</v>
      </c>
      <c r="M139" s="104" t="str">
        <f>'Radio Relic Sample'!L4</f>
        <v>jj</v>
      </c>
      <c r="N139" s="104" t="str">
        <f>'Radio Relic Sample'!M4</f>
        <v>jj</v>
      </c>
      <c r="O139" s="104" t="str">
        <f>'Radio Relic Sample'!N4</f>
        <v>jj</v>
      </c>
      <c r="P139" s="105">
        <f>'Radio Relic Sample'!O4</f>
        <v>0</v>
      </c>
      <c r="Q139" s="104" t="str">
        <f>'Radio Relic Sample'!P4</f>
        <v>n</v>
      </c>
      <c r="R139" s="105">
        <f>'Radio Relic Sample'!Q4</f>
        <v>0</v>
      </c>
    </row>
    <row r="140" spans="1:18" x14ac:dyDescent="0.2">
      <c r="A140" s="100">
        <v>23</v>
      </c>
      <c r="B140" s="100" t="s">
        <v>413</v>
      </c>
      <c r="C140" s="101"/>
      <c r="D140" s="100"/>
      <c r="E140" s="100"/>
      <c r="F140" s="100"/>
      <c r="G140" s="100"/>
      <c r="H140" s="100"/>
      <c r="I140" s="100"/>
      <c r="J140" s="100"/>
      <c r="K140" s="102"/>
      <c r="L140" s="100"/>
      <c r="M140" s="100"/>
      <c r="N140" s="100"/>
      <c r="O140" s="100"/>
      <c r="P140" s="100"/>
      <c r="Q140" s="100"/>
      <c r="R140" s="100" t="s">
        <v>454</v>
      </c>
    </row>
    <row r="141" spans="1:18" x14ac:dyDescent="0.2">
      <c r="A141" s="58">
        <v>15</v>
      </c>
      <c r="B141" s="58" t="s">
        <v>408</v>
      </c>
      <c r="C141" s="59"/>
      <c r="D141" s="58"/>
      <c r="E141" s="58"/>
      <c r="F141" s="58"/>
      <c r="G141" s="58"/>
      <c r="H141" s="58"/>
      <c r="I141" s="58"/>
      <c r="J141" s="58"/>
      <c r="K141" s="63"/>
      <c r="L141" s="58"/>
      <c r="M141" s="58"/>
      <c r="N141" s="58"/>
      <c r="O141" s="58"/>
      <c r="P141" s="58"/>
      <c r="Q141" s="58"/>
      <c r="R141" s="58" t="s">
        <v>454</v>
      </c>
    </row>
    <row r="142" spans="1:18" x14ac:dyDescent="0.2">
      <c r="A142" s="97">
        <v>36</v>
      </c>
      <c r="B142" s="97" t="s">
        <v>423</v>
      </c>
      <c r="C142" s="98"/>
      <c r="D142" s="97"/>
      <c r="E142" s="97"/>
      <c r="F142" s="97"/>
      <c r="G142" s="97"/>
      <c r="H142" s="97"/>
      <c r="I142" s="97"/>
      <c r="J142" s="97"/>
      <c r="K142" s="99"/>
      <c r="L142" s="97"/>
      <c r="M142" s="97"/>
      <c r="N142" s="97"/>
      <c r="O142" s="97"/>
      <c r="P142" s="97"/>
      <c r="Q142" s="97"/>
      <c r="R142" s="97" t="s">
        <v>454</v>
      </c>
    </row>
    <row r="143" spans="1:18" x14ac:dyDescent="0.2">
      <c r="A143" s="67">
        <v>19</v>
      </c>
      <c r="B143" s="67" t="s">
        <v>411</v>
      </c>
      <c r="C143" s="68"/>
      <c r="D143" s="67"/>
      <c r="E143" s="67"/>
      <c r="F143" s="67"/>
      <c r="G143" s="67"/>
      <c r="H143" s="67"/>
      <c r="I143" s="67"/>
      <c r="J143" s="67"/>
      <c r="K143" s="69"/>
      <c r="L143" s="67"/>
      <c r="M143" s="67"/>
      <c r="N143" s="67"/>
      <c r="O143" s="67"/>
      <c r="P143" s="67"/>
      <c r="Q143" s="67"/>
      <c r="R143" s="67" t="s">
        <v>469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P48" sqref="P48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1.5" style="47" bestFit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customWidth="1"/>
    <col min="12" max="12" width="15.33203125" style="47" customWidth="1"/>
    <col min="13" max="13" width="9.1640625" style="47" customWidth="1"/>
    <col min="14" max="14" width="20.6640625" style="47" customWidth="1"/>
    <col min="15" max="15" width="10" style="47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L2" s="4" t="s">
        <v>647</v>
      </c>
      <c r="M2" s="4" t="s">
        <v>647</v>
      </c>
      <c r="N2" s="4" t="s">
        <v>647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L3" s="4" t="s">
        <v>647</v>
      </c>
      <c r="M3" s="4" t="s">
        <v>647</v>
      </c>
      <c r="N3" s="4" t="s">
        <v>647</v>
      </c>
      <c r="O3" s="4" t="s">
        <v>647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L4" s="4" t="s">
        <v>647</v>
      </c>
      <c r="M4" s="4" t="s">
        <v>647</v>
      </c>
      <c r="N4" s="4" t="s">
        <v>647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 t="s">
        <v>12</v>
      </c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 t="s">
        <v>12</v>
      </c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 t="s">
        <v>12</v>
      </c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 t="s">
        <v>12</v>
      </c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 t="s">
        <v>12</v>
      </c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 t="s">
        <v>12</v>
      </c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 t="s">
        <v>12</v>
      </c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 t="s">
        <v>12</v>
      </c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 t="s">
        <v>12</v>
      </c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 t="s">
        <v>648</v>
      </c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 t="s">
        <v>12</v>
      </c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 t="s">
        <v>12</v>
      </c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 t="s">
        <v>12</v>
      </c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 t="s">
        <v>12</v>
      </c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 t="s">
        <v>12</v>
      </c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 t="s">
        <v>12</v>
      </c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 t="s">
        <v>647</v>
      </c>
      <c r="M55" s="8" t="s">
        <v>647</v>
      </c>
      <c r="N55" s="8" t="s">
        <v>647</v>
      </c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 t="s">
        <v>647</v>
      </c>
      <c r="M56" s="8" t="s">
        <v>647</v>
      </c>
      <c r="N56" s="8" t="s">
        <v>647</v>
      </c>
      <c r="O56" s="8" t="s">
        <v>647</v>
      </c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 t="s">
        <v>647</v>
      </c>
      <c r="M68" s="12" t="s">
        <v>647</v>
      </c>
      <c r="N68" s="12" t="s">
        <v>647</v>
      </c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 t="s">
        <v>647</v>
      </c>
      <c r="M69" s="12" t="s">
        <v>647</v>
      </c>
      <c r="N69" s="12" t="s">
        <v>647</v>
      </c>
      <c r="O69" s="12" t="s">
        <v>647</v>
      </c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 t="s">
        <v>647</v>
      </c>
      <c r="M70" s="12" t="s">
        <v>647</v>
      </c>
      <c r="N70" s="12" t="s">
        <v>647</v>
      </c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 t="s">
        <v>647</v>
      </c>
      <c r="M71" s="12" t="s">
        <v>647</v>
      </c>
      <c r="N71" s="12" t="s">
        <v>647</v>
      </c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 t="s">
        <v>647</v>
      </c>
      <c r="M72" s="14" t="s">
        <v>647</v>
      </c>
      <c r="N72" s="14" t="s">
        <v>647</v>
      </c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 t="s">
        <v>647</v>
      </c>
      <c r="M73" s="14" t="s">
        <v>647</v>
      </c>
      <c r="N73" s="14" t="s">
        <v>647</v>
      </c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 t="s">
        <v>647</v>
      </c>
      <c r="M74" s="16" t="s">
        <v>647</v>
      </c>
      <c r="N74" s="16" t="s">
        <v>647</v>
      </c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 t="s">
        <v>647</v>
      </c>
      <c r="M75" s="16" t="s">
        <v>647</v>
      </c>
      <c r="N75" s="16" t="s">
        <v>647</v>
      </c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 t="s">
        <v>12</v>
      </c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 t="s">
        <v>12</v>
      </c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 t="s">
        <v>12</v>
      </c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 t="s">
        <v>647</v>
      </c>
      <c r="M79" s="6" t="s">
        <v>647</v>
      </c>
      <c r="N79" s="6" t="s">
        <v>647</v>
      </c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 t="s">
        <v>647</v>
      </c>
      <c r="M80" s="6" t="s">
        <v>647</v>
      </c>
      <c r="N80" s="6" t="s">
        <v>647</v>
      </c>
      <c r="O80" s="6" t="s">
        <v>647</v>
      </c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 t="s">
        <v>12</v>
      </c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 t="s">
        <v>12</v>
      </c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 t="s">
        <v>12</v>
      </c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 t="s">
        <v>647</v>
      </c>
      <c r="M84" s="10" t="s">
        <v>647</v>
      </c>
      <c r="N84" s="10" t="s">
        <v>647</v>
      </c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 t="s">
        <v>647</v>
      </c>
      <c r="M85" s="10" t="s">
        <v>647</v>
      </c>
      <c r="N85" s="10" t="s">
        <v>647</v>
      </c>
      <c r="O85" s="10" t="s">
        <v>647</v>
      </c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workbookViewId="0">
      <selection activeCell="O71" sqref="O71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5.83203125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 t="s">
        <v>12</v>
      </c>
      <c r="L64" s="24" t="s">
        <v>12</v>
      </c>
      <c r="M64" s="24" t="s">
        <v>12</v>
      </c>
      <c r="N64" s="24" t="s">
        <v>12</v>
      </c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 t="s">
        <v>12</v>
      </c>
      <c r="L65" s="24" t="s">
        <v>12</v>
      </c>
      <c r="M65" s="24" t="s">
        <v>12</v>
      </c>
      <c r="N65" s="24" t="s">
        <v>12</v>
      </c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 t="s">
        <v>12</v>
      </c>
      <c r="L66" s="24" t="s">
        <v>12</v>
      </c>
      <c r="M66" s="24" t="s">
        <v>12</v>
      </c>
      <c r="N66" s="24" t="s">
        <v>12</v>
      </c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 t="s">
        <v>12</v>
      </c>
      <c r="L69" s="26" t="s">
        <v>12</v>
      </c>
      <c r="M69" s="26" t="s">
        <v>12</v>
      </c>
      <c r="N69" s="26" t="s">
        <v>12</v>
      </c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 t="s">
        <v>12</v>
      </c>
      <c r="L70" s="26" t="s">
        <v>12</v>
      </c>
      <c r="M70" s="26" t="s">
        <v>12</v>
      </c>
      <c r="N70" s="26" t="s">
        <v>12</v>
      </c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 t="s">
        <v>12</v>
      </c>
      <c r="L71" s="26" t="s">
        <v>12</v>
      </c>
      <c r="M71" s="26" t="s">
        <v>12</v>
      </c>
      <c r="N71" s="26" t="s">
        <v>12</v>
      </c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 t="s">
        <v>12</v>
      </c>
      <c r="L96" s="24" t="s">
        <v>12</v>
      </c>
      <c r="M96" s="24" t="s">
        <v>12</v>
      </c>
      <c r="N96" s="24" t="s">
        <v>12</v>
      </c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 t="s">
        <v>12</v>
      </c>
      <c r="L97" s="24" t="s">
        <v>12</v>
      </c>
      <c r="M97" s="24" t="s">
        <v>12</v>
      </c>
      <c r="N97" s="24" t="s">
        <v>12</v>
      </c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RELICS Sample</vt:lpstr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2015-12-08T23:52:18Z</dcterms:modified>
</cp:coreProperties>
</file>