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1040" yWindow="680" windowWidth="20280" windowHeight="22020" tabRatio="500" activeTab="2"/>
  </bookViews>
  <sheets>
    <sheet name="Radio Relic Sample" sheetId="1" r:id="rId1"/>
    <sheet name="MC3PO Sample" sheetId="2" r:id="rId2"/>
    <sheet name="RELICS Sampl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3" l="1"/>
  <c r="I44" i="3"/>
  <c r="K44" i="3"/>
  <c r="I45" i="3"/>
  <c r="K45" i="3"/>
  <c r="I46" i="3"/>
  <c r="K46" i="3"/>
  <c r="I47" i="3"/>
  <c r="K47" i="3"/>
  <c r="I48" i="3"/>
  <c r="K48" i="3"/>
  <c r="I49" i="3"/>
  <c r="K49" i="3"/>
  <c r="K50" i="3"/>
  <c r="I38" i="3"/>
  <c r="K38" i="3"/>
  <c r="I39" i="3"/>
  <c r="K39" i="3"/>
  <c r="I40" i="3"/>
  <c r="K40" i="3"/>
  <c r="I41" i="3"/>
  <c r="K41" i="3"/>
  <c r="I42" i="3"/>
  <c r="K42" i="3"/>
  <c r="I43" i="3"/>
  <c r="K43" i="3"/>
  <c r="I32" i="3"/>
  <c r="K32" i="3"/>
  <c r="I33" i="3"/>
  <c r="K33" i="3"/>
  <c r="I34" i="3"/>
  <c r="K34" i="3"/>
  <c r="I35" i="3"/>
  <c r="K35" i="3"/>
  <c r="I36" i="3"/>
  <c r="K36" i="3"/>
  <c r="I37" i="3"/>
  <c r="K37" i="3"/>
  <c r="I31" i="3"/>
  <c r="K31" i="3"/>
  <c r="I22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B73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B78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B81" i="3"/>
  <c r="I92" i="3"/>
  <c r="K92" i="3"/>
  <c r="I93" i="3"/>
  <c r="K93" i="3"/>
  <c r="I91" i="3"/>
  <c r="K91" i="3"/>
  <c r="K85" i="3"/>
  <c r="I85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4" i="3"/>
  <c r="I23" i="3"/>
  <c r="K23" i="3"/>
  <c r="I24" i="3"/>
  <c r="K24" i="3"/>
  <c r="I25" i="3"/>
  <c r="K25" i="3"/>
  <c r="I26" i="3"/>
  <c r="K26" i="3"/>
  <c r="I27" i="3"/>
  <c r="K27" i="3"/>
  <c r="I28" i="3"/>
  <c r="K28" i="3"/>
  <c r="I21" i="3"/>
  <c r="K22" i="3"/>
  <c r="K21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60" i="1"/>
  <c r="J60" i="1"/>
  <c r="H59" i="1"/>
  <c r="J59" i="1"/>
  <c r="H58" i="1"/>
  <c r="J58" i="1"/>
  <c r="H57" i="1"/>
  <c r="J57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49" i="1"/>
  <c r="J50" i="1"/>
  <c r="J51" i="1"/>
  <c r="J52" i="1"/>
  <c r="J53" i="1"/>
  <c r="J54" i="1"/>
  <c r="J55" i="1"/>
  <c r="J5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<sst xmlns="http://schemas.openxmlformats.org/spreadsheetml/2006/main" count="1467" uniqueCount="537">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</sst>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1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164" fontId="19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0" fontId="0" fillId="5" borderId="0" xfId="0" applyFill="1"/>
    <xf numFmtId="164" fontId="19" fillId="5" borderId="0" xfId="0" applyNumberFormat="1" applyFont="1" applyFill="1"/>
    <xf numFmtId="0" fontId="20" fillId="0" borderId="1" xfId="0" applyFont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3">
    <dxf>
      <numFmt numFmtId="0" formatCode="General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5" totalsRowShown="0" headerRowDxfId="22" dataDxfId="21">
  <autoFilter ref="A1:Q85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96" totalsRowShown="0">
  <autoFilter ref="A1:R96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Deep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51" workbookViewId="0">
      <selection activeCell="A72" sqref="A72:Q73"/>
    </sheetView>
  </sheetViews>
  <sheetFormatPr baseColWidth="10" defaultRowHeight="16" x14ac:dyDescent="0.2"/>
  <cols>
    <col min="1" max="1" width="13.1640625" style="47" bestFit="1" customWidth="1"/>
    <col min="2" max="2" width="12.6640625" style="47" bestFit="1" customWidth="1"/>
    <col min="3" max="3" width="16.1640625" style="47" hidden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hidden="1" customWidth="1"/>
    <col min="12" max="12" width="15.33203125" style="47" hidden="1" customWidth="1"/>
    <col min="13" max="13" width="9.1640625" style="47" hidden="1" customWidth="1"/>
    <col min="14" max="14" width="20.6640625" style="47" hidden="1" customWidth="1"/>
    <col min="15" max="15" width="10" style="47" hidden="1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 x14ac:dyDescent="0.2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 x14ac:dyDescent="0.2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P2" s="4" t="s">
        <v>11</v>
      </c>
      <c r="Q2" s="4" t="s">
        <v>17</v>
      </c>
    </row>
    <row r="3" spans="1:17" s="4" customFormat="1" x14ac:dyDescent="0.2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P3" s="4" t="s">
        <v>14</v>
      </c>
    </row>
    <row r="4" spans="1:17" s="4" customFormat="1" x14ac:dyDescent="0.2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P4" s="4" t="s">
        <v>11</v>
      </c>
    </row>
    <row r="5" spans="1:17" x14ac:dyDescent="0.2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/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 x14ac:dyDescent="0.2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 x14ac:dyDescent="0.2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 x14ac:dyDescent="0.2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 x14ac:dyDescent="0.2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 x14ac:dyDescent="0.2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 x14ac:dyDescent="0.2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 x14ac:dyDescent="0.2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 x14ac:dyDescent="0.2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 x14ac:dyDescent="0.2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 x14ac:dyDescent="0.2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 x14ac:dyDescent="0.2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 x14ac:dyDescent="0.2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/>
      <c r="M17" s="10" t="s">
        <v>12</v>
      </c>
      <c r="N17" s="10" t="s">
        <v>12</v>
      </c>
      <c r="O17" s="10"/>
      <c r="P17" s="10" t="s">
        <v>11</v>
      </c>
      <c r="Q17" s="10"/>
    </row>
    <row r="18" spans="1:17" x14ac:dyDescent="0.2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/>
      <c r="M18" s="10" t="s">
        <v>12</v>
      </c>
      <c r="N18" s="10" t="s">
        <v>12</v>
      </c>
      <c r="O18" s="10"/>
      <c r="P18" s="10" t="s">
        <v>14</v>
      </c>
      <c r="Q18" s="10"/>
    </row>
    <row r="19" spans="1:17" x14ac:dyDescent="0.2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/>
      <c r="M19" s="12" t="s">
        <v>12</v>
      </c>
      <c r="N19" s="12" t="s">
        <v>12</v>
      </c>
      <c r="O19" s="12"/>
      <c r="P19" s="12" t="s">
        <v>11</v>
      </c>
      <c r="Q19" s="12"/>
    </row>
    <row r="20" spans="1:17" x14ac:dyDescent="0.2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/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 x14ac:dyDescent="0.2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 x14ac:dyDescent="0.2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 x14ac:dyDescent="0.2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 x14ac:dyDescent="0.2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 x14ac:dyDescent="0.2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/>
      <c r="M25" s="16" t="s">
        <v>12</v>
      </c>
      <c r="N25" s="16" t="s">
        <v>12</v>
      </c>
      <c r="O25" s="16"/>
      <c r="P25" s="16" t="s">
        <v>11</v>
      </c>
      <c r="Q25" s="16"/>
    </row>
    <row r="26" spans="1:17" x14ac:dyDescent="0.2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/>
      <c r="M26" s="16" t="s">
        <v>12</v>
      </c>
      <c r="N26" s="16" t="s">
        <v>12</v>
      </c>
      <c r="O26" s="16"/>
      <c r="P26" s="16" t="s">
        <v>14</v>
      </c>
      <c r="Q26" s="16"/>
    </row>
    <row r="27" spans="1:17" x14ac:dyDescent="0.2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/>
      <c r="M27" s="4" t="s">
        <v>12</v>
      </c>
      <c r="N27" s="4" t="s">
        <v>12</v>
      </c>
      <c r="O27" s="4"/>
      <c r="P27" s="4" t="s">
        <v>11</v>
      </c>
      <c r="Q27" s="4"/>
    </row>
    <row r="28" spans="1:17" x14ac:dyDescent="0.2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/>
      <c r="M28" s="4" t="s">
        <v>12</v>
      </c>
      <c r="N28" s="4" t="s">
        <v>12</v>
      </c>
      <c r="O28" s="4"/>
      <c r="P28" s="4" t="s">
        <v>14</v>
      </c>
      <c r="Q28" s="4"/>
    </row>
    <row r="29" spans="1:17" x14ac:dyDescent="0.2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 x14ac:dyDescent="0.2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 x14ac:dyDescent="0.2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 x14ac:dyDescent="0.2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 x14ac:dyDescent="0.2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 x14ac:dyDescent="0.2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 x14ac:dyDescent="0.2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 x14ac:dyDescent="0.2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 x14ac:dyDescent="0.2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 x14ac:dyDescent="0.2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 x14ac:dyDescent="0.2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 x14ac:dyDescent="0.2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5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 x14ac:dyDescent="0.2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 x14ac:dyDescent="0.2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 x14ac:dyDescent="0.2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 x14ac:dyDescent="0.2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 x14ac:dyDescent="0.2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 x14ac:dyDescent="0.2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 x14ac:dyDescent="0.2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 x14ac:dyDescent="0.2">
      <c r="A48" s="16" t="s">
        <v>346</v>
      </c>
      <c r="B48" s="53"/>
      <c r="C48" s="16"/>
      <c r="D48" s="16"/>
      <c r="E48" s="16"/>
      <c r="F48" s="16"/>
      <c r="G48" s="16"/>
      <c r="H48" s="16"/>
      <c r="I48" s="16"/>
      <c r="J48" s="16">
        <f t="shared" si="5"/>
        <v>0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4" t="s">
        <v>9</v>
      </c>
      <c r="B49" s="49"/>
      <c r="C49" s="4" t="s">
        <v>8</v>
      </c>
      <c r="D49" s="4" t="s">
        <v>10</v>
      </c>
      <c r="E49" s="4"/>
      <c r="F49" s="4"/>
      <c r="G49" s="4"/>
      <c r="H49" s="4"/>
      <c r="I49" s="4"/>
      <c r="J49" s="4">
        <f t="shared" si="5"/>
        <v>0</v>
      </c>
      <c r="K49" s="4"/>
      <c r="L49" s="4"/>
      <c r="M49" s="4" t="s">
        <v>12</v>
      </c>
      <c r="N49" s="4" t="s">
        <v>12</v>
      </c>
      <c r="O49" s="4"/>
      <c r="P49" s="4" t="s">
        <v>11</v>
      </c>
      <c r="Q49" s="4"/>
    </row>
    <row r="50" spans="1:17" x14ac:dyDescent="0.2">
      <c r="A50" s="4" t="s">
        <v>9</v>
      </c>
      <c r="B50" s="49"/>
      <c r="C50" s="4" t="s">
        <v>8</v>
      </c>
      <c r="D50" s="4" t="s">
        <v>13</v>
      </c>
      <c r="E50" s="4"/>
      <c r="F50" s="4"/>
      <c r="G50" s="4"/>
      <c r="H50" s="4"/>
      <c r="I50" s="4"/>
      <c r="J50" s="4">
        <f t="shared" si="5"/>
        <v>0</v>
      </c>
      <c r="K50" s="4"/>
      <c r="L50" s="4"/>
      <c r="M50" s="4" t="s">
        <v>12</v>
      </c>
      <c r="N50" s="4" t="s">
        <v>12</v>
      </c>
      <c r="O50" s="4"/>
      <c r="P50" s="4" t="s">
        <v>14</v>
      </c>
      <c r="Q50" s="4"/>
    </row>
    <row r="51" spans="1:17" x14ac:dyDescent="0.2">
      <c r="A51" s="4" t="s">
        <v>9</v>
      </c>
      <c r="B51" s="49"/>
      <c r="C51" s="4" t="s">
        <v>8</v>
      </c>
      <c r="D51" s="4" t="s">
        <v>15</v>
      </c>
      <c r="E51" s="4"/>
      <c r="F51" s="4"/>
      <c r="G51" s="4"/>
      <c r="H51" s="4"/>
      <c r="I51" s="4"/>
      <c r="J51" s="4">
        <f t="shared" si="5"/>
        <v>0</v>
      </c>
      <c r="K51" s="4"/>
      <c r="L51" s="4"/>
      <c r="M51" s="4" t="s">
        <v>12</v>
      </c>
      <c r="N51" s="4" t="s">
        <v>12</v>
      </c>
      <c r="O51" s="4"/>
      <c r="P51" s="4" t="s">
        <v>11</v>
      </c>
      <c r="Q51" s="4"/>
    </row>
    <row r="52" spans="1:17" x14ac:dyDescent="0.2">
      <c r="A52" s="6" t="s">
        <v>18</v>
      </c>
      <c r="B52" s="50"/>
      <c r="C52" s="6" t="s">
        <v>8</v>
      </c>
      <c r="D52" s="6" t="s">
        <v>10</v>
      </c>
      <c r="E52" s="6"/>
      <c r="F52" s="6"/>
      <c r="G52" s="6"/>
      <c r="H52" s="6"/>
      <c r="I52" s="6"/>
      <c r="J52" s="6">
        <f t="shared" si="5"/>
        <v>0</v>
      </c>
      <c r="K52" s="6"/>
      <c r="L52" s="6"/>
      <c r="M52" s="6" t="s">
        <v>12</v>
      </c>
      <c r="N52" s="6" t="s">
        <v>19</v>
      </c>
      <c r="O52" s="6"/>
      <c r="P52" s="6" t="s">
        <v>11</v>
      </c>
      <c r="Q52" s="6"/>
    </row>
    <row r="53" spans="1:17" x14ac:dyDescent="0.2">
      <c r="A53" s="6" t="s">
        <v>18</v>
      </c>
      <c r="B53" s="50"/>
      <c r="C53" s="6" t="s">
        <v>8</v>
      </c>
      <c r="D53" s="6" t="s">
        <v>13</v>
      </c>
      <c r="E53" s="6"/>
      <c r="F53" s="6"/>
      <c r="G53" s="6"/>
      <c r="H53" s="6"/>
      <c r="I53" s="6"/>
      <c r="J53" s="6">
        <f t="shared" si="5"/>
        <v>0</v>
      </c>
      <c r="K53" s="6"/>
      <c r="L53" s="6"/>
      <c r="M53" s="6" t="s">
        <v>12</v>
      </c>
      <c r="N53" s="6" t="s">
        <v>19</v>
      </c>
      <c r="O53" s="6"/>
      <c r="P53" s="6" t="s">
        <v>14</v>
      </c>
      <c r="Q53" s="6" t="s">
        <v>37</v>
      </c>
    </row>
    <row r="54" spans="1:17" x14ac:dyDescent="0.2">
      <c r="A54" s="6" t="s">
        <v>18</v>
      </c>
      <c r="B54" s="50"/>
      <c r="C54" s="6" t="s">
        <v>8</v>
      </c>
      <c r="D54" s="6" t="s">
        <v>15</v>
      </c>
      <c r="E54" s="6"/>
      <c r="F54" s="6"/>
      <c r="G54" s="6"/>
      <c r="H54" s="6"/>
      <c r="I54" s="6"/>
      <c r="J54" s="6">
        <f t="shared" si="5"/>
        <v>0</v>
      </c>
      <c r="K54" s="6"/>
      <c r="L54" s="6"/>
      <c r="M54" s="6" t="s">
        <v>12</v>
      </c>
      <c r="N54" s="6" t="s">
        <v>19</v>
      </c>
      <c r="O54" s="6"/>
      <c r="P54" s="6" t="s">
        <v>11</v>
      </c>
      <c r="Q54" s="6"/>
    </row>
    <row r="55" spans="1:17" x14ac:dyDescent="0.2">
      <c r="A55" s="8" t="s">
        <v>33</v>
      </c>
      <c r="B55" s="48"/>
      <c r="C55" s="8" t="s">
        <v>31</v>
      </c>
      <c r="D55" s="8" t="s">
        <v>10</v>
      </c>
      <c r="E55" s="8"/>
      <c r="F55" s="8"/>
      <c r="G55" s="8"/>
      <c r="H55" s="8"/>
      <c r="I55" s="8"/>
      <c r="J55" s="8">
        <f t="shared" si="5"/>
        <v>0</v>
      </c>
      <c r="K55" s="8"/>
      <c r="L55" s="8"/>
      <c r="M55" s="8"/>
      <c r="N55" s="8"/>
      <c r="O55" s="8"/>
      <c r="P55" s="8" t="s">
        <v>11</v>
      </c>
      <c r="Q55" s="8" t="s">
        <v>17</v>
      </c>
    </row>
    <row r="56" spans="1:17" x14ac:dyDescent="0.2">
      <c r="A56" s="8" t="s">
        <v>33</v>
      </c>
      <c r="B56" s="48"/>
      <c r="C56" s="8" t="s">
        <v>31</v>
      </c>
      <c r="D56" s="8" t="s">
        <v>15</v>
      </c>
      <c r="E56" s="8"/>
      <c r="F56" s="8"/>
      <c r="G56" s="8"/>
      <c r="H56" s="8"/>
      <c r="I56" s="8"/>
      <c r="J56" s="8">
        <f t="shared" si="5"/>
        <v>0</v>
      </c>
      <c r="K56" s="8"/>
      <c r="L56" s="8"/>
      <c r="M56" s="8"/>
      <c r="N56" s="8"/>
      <c r="O56" s="8"/>
      <c r="P56" s="8" t="s">
        <v>14</v>
      </c>
      <c r="Q56" s="8"/>
    </row>
    <row r="57" spans="1:17" customFormat="1" x14ac:dyDescent="0.2">
      <c r="A57" s="10" t="s">
        <v>116</v>
      </c>
      <c r="B57" s="9">
        <v>36887</v>
      </c>
      <c r="C57" s="9"/>
      <c r="D57" s="10" t="s">
        <v>44</v>
      </c>
      <c r="E57" s="10" t="s">
        <v>12</v>
      </c>
      <c r="F57" s="10" t="s">
        <v>284</v>
      </c>
      <c r="G57" s="10" t="s">
        <v>285</v>
      </c>
      <c r="H57" s="10">
        <f t="shared" ref="H57:H67" si="6">(RIGHT(G57,LEN(G57)-4)-RIGHT(F57,LEN(F57)-4)+1)/10</f>
        <v>5</v>
      </c>
      <c r="I57" s="10">
        <v>300</v>
      </c>
      <c r="J57" s="10">
        <f t="shared" si="5"/>
        <v>25</v>
      </c>
      <c r="K57" s="10"/>
      <c r="L57" s="10"/>
      <c r="M57" s="10"/>
      <c r="N57" s="10"/>
      <c r="O57" s="10"/>
      <c r="P57" s="10"/>
      <c r="Q57" s="10" t="s">
        <v>343</v>
      </c>
    </row>
    <row r="58" spans="1:17" customFormat="1" x14ac:dyDescent="0.2">
      <c r="A58" s="10" t="s">
        <v>306</v>
      </c>
      <c r="B58" s="9">
        <v>37715</v>
      </c>
      <c r="C58" s="9"/>
      <c r="D58" s="10" t="s">
        <v>43</v>
      </c>
      <c r="E58" s="10" t="s">
        <v>12</v>
      </c>
      <c r="F58" s="10" t="s">
        <v>286</v>
      </c>
      <c r="G58" s="10" t="s">
        <v>287</v>
      </c>
      <c r="H58" s="10">
        <f t="shared" si="6"/>
        <v>6</v>
      </c>
      <c r="I58" s="10">
        <v>480</v>
      </c>
      <c r="J58" s="10">
        <f t="shared" si="5"/>
        <v>48</v>
      </c>
      <c r="K58" s="10"/>
      <c r="L58" s="10"/>
      <c r="M58" s="10"/>
      <c r="N58" s="10"/>
      <c r="O58" s="10"/>
      <c r="P58" s="10"/>
      <c r="Q58" s="10" t="s">
        <v>320</v>
      </c>
    </row>
    <row r="59" spans="1:17" customFormat="1" x14ac:dyDescent="0.2">
      <c r="A59" s="10" t="s">
        <v>307</v>
      </c>
      <c r="B59" s="9">
        <v>37716</v>
      </c>
      <c r="C59" s="9"/>
      <c r="D59" s="10" t="s">
        <v>45</v>
      </c>
      <c r="E59" s="10" t="s">
        <v>12</v>
      </c>
      <c r="F59" s="10" t="s">
        <v>288</v>
      </c>
      <c r="G59" s="10" t="s">
        <v>289</v>
      </c>
      <c r="H59" s="10">
        <f>(RIGHT(G59,LEN(G59)-4)-RIGHT(F59,LEN(F59)-4)+1)/10-1</f>
        <v>14</v>
      </c>
      <c r="I59" s="10">
        <v>360</v>
      </c>
      <c r="J59" s="10">
        <f t="shared" si="5"/>
        <v>84</v>
      </c>
      <c r="K59" s="10"/>
      <c r="L59" s="10"/>
      <c r="M59" s="10"/>
      <c r="N59" s="10"/>
      <c r="O59" s="10"/>
      <c r="P59" s="10"/>
      <c r="Q59" s="10" t="s">
        <v>251</v>
      </c>
    </row>
    <row r="60" spans="1:17" customFormat="1" x14ac:dyDescent="0.2">
      <c r="A60" s="10" t="s">
        <v>308</v>
      </c>
      <c r="B60" s="9">
        <v>37738</v>
      </c>
      <c r="C60" s="9"/>
      <c r="D60" s="10" t="s">
        <v>46</v>
      </c>
      <c r="E60" s="10" t="s">
        <v>12</v>
      </c>
      <c r="F60" s="10" t="s">
        <v>290</v>
      </c>
      <c r="G60" s="10" t="s">
        <v>293</v>
      </c>
      <c r="H60" s="10">
        <f t="shared" si="6"/>
        <v>9</v>
      </c>
      <c r="I60" s="10">
        <v>180</v>
      </c>
      <c r="J60" s="10">
        <f t="shared" si="5"/>
        <v>27</v>
      </c>
      <c r="K60" s="10"/>
      <c r="L60" s="10"/>
      <c r="M60" s="10"/>
      <c r="N60" s="10"/>
      <c r="O60" s="10"/>
      <c r="P60" s="10"/>
      <c r="Q60" s="10" t="s">
        <v>321</v>
      </c>
    </row>
    <row r="61" spans="1:17" customFormat="1" x14ac:dyDescent="0.2">
      <c r="A61" s="10" t="s">
        <v>309</v>
      </c>
      <c r="B61" s="9">
        <v>38416</v>
      </c>
      <c r="C61" s="9"/>
      <c r="D61" s="10" t="s">
        <v>46</v>
      </c>
      <c r="E61" s="10" t="s">
        <v>12</v>
      </c>
      <c r="F61" s="10" t="s">
        <v>294</v>
      </c>
      <c r="G61" s="10" t="s">
        <v>291</v>
      </c>
      <c r="H61" s="10">
        <f t="shared" si="6"/>
        <v>3</v>
      </c>
      <c r="I61" s="10">
        <v>150</v>
      </c>
      <c r="J61" s="10">
        <f t="shared" si="5"/>
        <v>7.5</v>
      </c>
      <c r="K61" s="10"/>
      <c r="L61" s="10"/>
      <c r="M61" s="10"/>
      <c r="N61" s="10"/>
      <c r="O61" s="10"/>
      <c r="P61" s="10"/>
      <c r="Q61" s="10" t="s">
        <v>319</v>
      </c>
    </row>
    <row r="62" spans="1:17" customFormat="1" x14ac:dyDescent="0.2">
      <c r="A62" s="10" t="s">
        <v>310</v>
      </c>
      <c r="B62" s="9">
        <v>38416</v>
      </c>
      <c r="C62" s="9"/>
      <c r="D62" s="10" t="s">
        <v>43</v>
      </c>
      <c r="E62" s="10" t="s">
        <v>12</v>
      </c>
      <c r="F62" s="10" t="s">
        <v>292</v>
      </c>
      <c r="G62" s="10" t="s">
        <v>295</v>
      </c>
      <c r="H62" s="10">
        <f t="shared" si="6"/>
        <v>3</v>
      </c>
      <c r="I62" s="10">
        <v>150</v>
      </c>
      <c r="J62" s="10">
        <f t="shared" si="5"/>
        <v>7.5</v>
      </c>
      <c r="K62" s="10"/>
      <c r="L62" s="10"/>
      <c r="M62" s="10"/>
      <c r="N62" s="10"/>
      <c r="O62" s="10"/>
      <c r="P62" s="10"/>
      <c r="Q62" s="10" t="s">
        <v>319</v>
      </c>
    </row>
    <row r="63" spans="1:17" customFormat="1" x14ac:dyDescent="0.2">
      <c r="A63" s="10" t="s">
        <v>311</v>
      </c>
      <c r="B63" s="9">
        <v>38417</v>
      </c>
      <c r="C63" s="9"/>
      <c r="D63" s="10" t="s">
        <v>123</v>
      </c>
      <c r="E63" s="10" t="s">
        <v>12</v>
      </c>
      <c r="F63" s="10" t="s">
        <v>296</v>
      </c>
      <c r="G63" s="10" t="s">
        <v>297</v>
      </c>
      <c r="H63" s="10">
        <f t="shared" si="6"/>
        <v>3</v>
      </c>
      <c r="I63" s="10">
        <v>150</v>
      </c>
      <c r="J63" s="10">
        <f t="shared" si="5"/>
        <v>7.5</v>
      </c>
      <c r="K63" s="10"/>
      <c r="L63" s="10"/>
      <c r="M63" s="10"/>
      <c r="N63" s="10"/>
      <c r="O63" s="10"/>
      <c r="P63" s="10"/>
      <c r="Q63" s="10" t="s">
        <v>318</v>
      </c>
    </row>
    <row r="64" spans="1:17" customFormat="1" x14ac:dyDescent="0.2">
      <c r="A64" s="10" t="s">
        <v>312</v>
      </c>
      <c r="B64" s="9">
        <v>39072</v>
      </c>
      <c r="C64" s="9"/>
      <c r="D64" s="10" t="s">
        <v>47</v>
      </c>
      <c r="E64" s="10" t="s">
        <v>12</v>
      </c>
      <c r="F64" s="10" t="s">
        <v>298</v>
      </c>
      <c r="G64" s="10" t="s">
        <v>299</v>
      </c>
      <c r="H64" s="10">
        <f t="shared" si="6"/>
        <v>6</v>
      </c>
      <c r="I64" s="10">
        <v>240</v>
      </c>
      <c r="J64" s="10">
        <f t="shared" si="5"/>
        <v>24</v>
      </c>
      <c r="K64" s="10"/>
      <c r="L64" s="10"/>
      <c r="M64" s="10"/>
      <c r="N64" s="10"/>
      <c r="O64" s="10"/>
      <c r="P64" s="10"/>
      <c r="Q64" s="10" t="s">
        <v>317</v>
      </c>
    </row>
    <row r="65" spans="1:17" customFormat="1" x14ac:dyDescent="0.2">
      <c r="A65" s="10" t="s">
        <v>313</v>
      </c>
      <c r="B65" s="9">
        <v>40255</v>
      </c>
      <c r="C65" s="9"/>
      <c r="D65" s="10" t="s">
        <v>47</v>
      </c>
      <c r="E65" s="10" t="s">
        <v>12</v>
      </c>
      <c r="F65" s="10" t="s">
        <v>300</v>
      </c>
      <c r="G65" s="10" t="s">
        <v>301</v>
      </c>
      <c r="H65" s="10">
        <f t="shared" si="6"/>
        <v>4</v>
      </c>
      <c r="I65" s="10">
        <v>450</v>
      </c>
      <c r="J65" s="10">
        <f t="shared" si="5"/>
        <v>30</v>
      </c>
      <c r="K65" s="10"/>
      <c r="L65" s="10"/>
      <c r="M65" s="10"/>
      <c r="N65" s="10"/>
      <c r="O65" s="10"/>
      <c r="P65" s="10"/>
      <c r="Q65" s="10" t="s">
        <v>316</v>
      </c>
    </row>
    <row r="66" spans="1:17" customFormat="1" x14ac:dyDescent="0.2">
      <c r="A66" s="10" t="s">
        <v>314</v>
      </c>
      <c r="B66" s="9">
        <v>40255</v>
      </c>
      <c r="C66" s="9"/>
      <c r="D66" s="10" t="s">
        <v>43</v>
      </c>
      <c r="E66" s="10" t="s">
        <v>12</v>
      </c>
      <c r="F66" s="10" t="s">
        <v>302</v>
      </c>
      <c r="G66" s="10" t="s">
        <v>303</v>
      </c>
      <c r="H66" s="10">
        <f t="shared" si="6"/>
        <v>9</v>
      </c>
      <c r="I66" s="10">
        <v>240</v>
      </c>
      <c r="J66" s="10">
        <f t="shared" si="5"/>
        <v>36</v>
      </c>
      <c r="K66" s="10"/>
      <c r="L66" s="10"/>
      <c r="M66" s="10"/>
      <c r="N66" s="10"/>
      <c r="O66" s="10"/>
      <c r="P66" s="10"/>
      <c r="Q66" s="10" t="s">
        <v>316</v>
      </c>
    </row>
    <row r="67" spans="1:17" customFormat="1" x14ac:dyDescent="0.2">
      <c r="A67" s="10" t="s">
        <v>315</v>
      </c>
      <c r="B67" s="9">
        <v>40255</v>
      </c>
      <c r="C67" s="9"/>
      <c r="D67" s="10" t="s">
        <v>46</v>
      </c>
      <c r="E67" s="10" t="s">
        <v>12</v>
      </c>
      <c r="F67" s="10" t="s">
        <v>304</v>
      </c>
      <c r="G67" s="10" t="s">
        <v>305</v>
      </c>
      <c r="H67" s="10">
        <f t="shared" si="6"/>
        <v>9</v>
      </c>
      <c r="I67" s="10">
        <v>250</v>
      </c>
      <c r="J67" s="10">
        <f t="shared" si="5"/>
        <v>37.5</v>
      </c>
      <c r="K67" s="10"/>
      <c r="L67" s="10"/>
      <c r="M67" s="10"/>
      <c r="N67" s="10"/>
      <c r="O67" s="10"/>
      <c r="P67" s="10"/>
      <c r="Q67" s="10" t="s">
        <v>316</v>
      </c>
    </row>
    <row r="68" spans="1:17" x14ac:dyDescent="0.2">
      <c r="A68" s="12" t="s">
        <v>32</v>
      </c>
      <c r="B68" s="51"/>
      <c r="C68" s="12" t="s">
        <v>8</v>
      </c>
      <c r="D68" s="12" t="s">
        <v>15</v>
      </c>
      <c r="E68" s="12"/>
      <c r="F68" s="12"/>
      <c r="G68" s="12"/>
      <c r="H68" s="12"/>
      <c r="I68" s="12"/>
      <c r="J68" s="12">
        <f t="shared" si="5"/>
        <v>0</v>
      </c>
      <c r="K68" s="12"/>
      <c r="L68" s="12"/>
      <c r="M68" s="12"/>
      <c r="N68" s="12"/>
      <c r="O68" s="12"/>
      <c r="P68" s="12" t="s">
        <v>11</v>
      </c>
      <c r="Q68" s="12" t="s">
        <v>17</v>
      </c>
    </row>
    <row r="69" spans="1:17" x14ac:dyDescent="0.2">
      <c r="A69" s="12" t="s">
        <v>32</v>
      </c>
      <c r="B69" s="51"/>
      <c r="C69" s="12" t="s">
        <v>31</v>
      </c>
      <c r="D69" s="12" t="s">
        <v>15</v>
      </c>
      <c r="E69" s="12"/>
      <c r="F69" s="12"/>
      <c r="G69" s="12"/>
      <c r="H69" s="12"/>
      <c r="I69" s="12"/>
      <c r="J69" s="12">
        <f t="shared" si="5"/>
        <v>0</v>
      </c>
      <c r="K69" s="12"/>
      <c r="L69" s="12"/>
      <c r="M69" s="12"/>
      <c r="N69" s="12"/>
      <c r="O69" s="12"/>
      <c r="P69" s="12" t="s">
        <v>14</v>
      </c>
      <c r="Q69" s="12"/>
    </row>
    <row r="70" spans="1:17" x14ac:dyDescent="0.2">
      <c r="A70" s="12" t="s">
        <v>32</v>
      </c>
      <c r="B70" s="51"/>
      <c r="C70" s="12" t="s">
        <v>31</v>
      </c>
      <c r="D70" s="12" t="s">
        <v>13</v>
      </c>
      <c r="E70" s="12"/>
      <c r="F70" s="12"/>
      <c r="G70" s="12"/>
      <c r="H70" s="12"/>
      <c r="I70" s="12"/>
      <c r="J70" s="12">
        <f t="shared" si="5"/>
        <v>0</v>
      </c>
      <c r="K70" s="12"/>
      <c r="L70" s="12"/>
      <c r="M70" s="12"/>
      <c r="N70" s="12"/>
      <c r="O70" s="12"/>
      <c r="P70" s="12" t="s">
        <v>11</v>
      </c>
      <c r="Q70" s="12"/>
    </row>
    <row r="71" spans="1:17" x14ac:dyDescent="0.2">
      <c r="A71" s="12" t="s">
        <v>32</v>
      </c>
      <c r="B71" s="51"/>
      <c r="C71" s="12" t="s">
        <v>31</v>
      </c>
      <c r="D71" s="12" t="s">
        <v>10</v>
      </c>
      <c r="E71" s="12"/>
      <c r="F71" s="12"/>
      <c r="G71" s="12"/>
      <c r="H71" s="12"/>
      <c r="I71" s="12"/>
      <c r="J71" s="12">
        <f t="shared" si="5"/>
        <v>0</v>
      </c>
      <c r="K71" s="12"/>
      <c r="L71" s="12"/>
      <c r="M71" s="12"/>
      <c r="N71" s="12"/>
      <c r="O71" s="12"/>
      <c r="P71" s="12" t="s">
        <v>11</v>
      </c>
      <c r="Q71" s="12"/>
    </row>
    <row r="72" spans="1:17" x14ac:dyDescent="0.2">
      <c r="A72" s="14" t="s">
        <v>29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5"/>
        <v>0</v>
      </c>
      <c r="K72" s="14"/>
      <c r="L72" s="14"/>
      <c r="M72" s="14"/>
      <c r="N72" s="14"/>
      <c r="O72" s="14"/>
      <c r="P72" s="14" t="s">
        <v>11</v>
      </c>
      <c r="Q72" s="14" t="s">
        <v>17</v>
      </c>
    </row>
    <row r="73" spans="1:17" x14ac:dyDescent="0.2">
      <c r="A73" s="14" t="s">
        <v>29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5"/>
        <v>0</v>
      </c>
      <c r="K73" s="14"/>
      <c r="L73" s="14"/>
      <c r="M73" s="14"/>
      <c r="N73" s="14"/>
      <c r="O73" s="14"/>
      <c r="P73" s="14" t="s">
        <v>14</v>
      </c>
      <c r="Q73" s="14"/>
    </row>
    <row r="74" spans="1:17" x14ac:dyDescent="0.2">
      <c r="A74" s="16" t="s">
        <v>27</v>
      </c>
      <c r="B74" s="53"/>
      <c r="C74" s="16" t="s">
        <v>8</v>
      </c>
      <c r="D74" s="16" t="s">
        <v>10</v>
      </c>
      <c r="E74" s="16"/>
      <c r="F74" s="16"/>
      <c r="G74" s="16"/>
      <c r="H74" s="16"/>
      <c r="I74" s="16"/>
      <c r="J74" s="16">
        <f t="shared" si="5"/>
        <v>0</v>
      </c>
      <c r="K74" s="16"/>
      <c r="L74" s="16"/>
      <c r="M74" s="16"/>
      <c r="N74" s="16"/>
      <c r="O74" s="16"/>
      <c r="P74" s="16" t="s">
        <v>11</v>
      </c>
      <c r="Q74" s="16" t="s">
        <v>17</v>
      </c>
    </row>
    <row r="75" spans="1:17" x14ac:dyDescent="0.2">
      <c r="A75" s="16" t="s">
        <v>27</v>
      </c>
      <c r="B75" s="53"/>
      <c r="C75" s="16" t="s">
        <v>8</v>
      </c>
      <c r="D75" s="16" t="s">
        <v>13</v>
      </c>
      <c r="E75" s="16"/>
      <c r="F75" s="16"/>
      <c r="G75" s="16"/>
      <c r="H75" s="16"/>
      <c r="I75" s="16"/>
      <c r="J75" s="16">
        <f t="shared" si="5"/>
        <v>0</v>
      </c>
      <c r="K75" s="16"/>
      <c r="L75" s="16"/>
      <c r="M75" s="16"/>
      <c r="N75" s="16"/>
      <c r="O75" s="16"/>
      <c r="P75" s="16" t="s">
        <v>14</v>
      </c>
      <c r="Q75" s="16"/>
    </row>
    <row r="76" spans="1:17" x14ac:dyDescent="0.2">
      <c r="A76" s="4" t="s">
        <v>21</v>
      </c>
      <c r="B76" s="49"/>
      <c r="C76" s="4" t="s">
        <v>8</v>
      </c>
      <c r="D76" s="4" t="s">
        <v>10</v>
      </c>
      <c r="E76" s="4"/>
      <c r="F76" s="4"/>
      <c r="G76" s="4"/>
      <c r="H76" s="4"/>
      <c r="I76" s="4"/>
      <c r="J76" s="4">
        <f t="shared" si="5"/>
        <v>0</v>
      </c>
      <c r="K76" s="4"/>
      <c r="L76" s="4"/>
      <c r="M76" s="4" t="s">
        <v>12</v>
      </c>
      <c r="N76" s="4" t="s">
        <v>12</v>
      </c>
      <c r="O76" s="4"/>
      <c r="P76" s="4" t="s">
        <v>11</v>
      </c>
      <c r="Q76" s="4"/>
    </row>
    <row r="77" spans="1:17" x14ac:dyDescent="0.2">
      <c r="A77" s="4" t="s">
        <v>21</v>
      </c>
      <c r="B77" s="49"/>
      <c r="C77" s="4" t="s">
        <v>8</v>
      </c>
      <c r="D77" s="4" t="s">
        <v>13</v>
      </c>
      <c r="E77" s="4"/>
      <c r="F77" s="4"/>
      <c r="G77" s="4"/>
      <c r="H77" s="4"/>
      <c r="I77" s="4"/>
      <c r="J77" s="4">
        <f t="shared" si="5"/>
        <v>0</v>
      </c>
      <c r="K77" s="4"/>
      <c r="L77" s="4"/>
      <c r="M77" s="4" t="s">
        <v>12</v>
      </c>
      <c r="N77" s="4" t="s">
        <v>12</v>
      </c>
      <c r="O77" s="4"/>
      <c r="P77" s="4" t="s">
        <v>14</v>
      </c>
      <c r="Q77" s="4"/>
    </row>
    <row r="78" spans="1:17" x14ac:dyDescent="0.2">
      <c r="A78" s="4" t="s">
        <v>21</v>
      </c>
      <c r="B78" s="49"/>
      <c r="C78" s="4" t="s">
        <v>8</v>
      </c>
      <c r="D78" s="4" t="s">
        <v>22</v>
      </c>
      <c r="E78" s="4"/>
      <c r="F78" s="4"/>
      <c r="G78" s="4"/>
      <c r="H78" s="4"/>
      <c r="I78" s="4"/>
      <c r="J78" s="4">
        <f t="shared" si="5"/>
        <v>0</v>
      </c>
      <c r="K78" s="4"/>
      <c r="L78" s="4"/>
      <c r="M78" s="4" t="s">
        <v>12</v>
      </c>
      <c r="N78" s="4" t="s">
        <v>12</v>
      </c>
      <c r="O78" s="4"/>
      <c r="P78" s="4" t="s">
        <v>11</v>
      </c>
      <c r="Q78" s="4"/>
    </row>
    <row r="79" spans="1:17" x14ac:dyDescent="0.2">
      <c r="A79" s="6" t="s">
        <v>34</v>
      </c>
      <c r="B79" s="50"/>
      <c r="C79" s="6" t="s">
        <v>31</v>
      </c>
      <c r="D79" s="6" t="s">
        <v>10</v>
      </c>
      <c r="E79" s="6"/>
      <c r="F79" s="6"/>
      <c r="G79" s="6"/>
      <c r="H79" s="6"/>
      <c r="I79" s="6"/>
      <c r="J79" s="6">
        <f t="shared" si="5"/>
        <v>0</v>
      </c>
      <c r="K79" s="6"/>
      <c r="L79" s="6"/>
      <c r="M79" s="6"/>
      <c r="N79" s="6"/>
      <c r="O79" s="6"/>
      <c r="P79" s="6" t="s">
        <v>11</v>
      </c>
      <c r="Q79" s="6" t="s">
        <v>17</v>
      </c>
    </row>
    <row r="80" spans="1:17" x14ac:dyDescent="0.2">
      <c r="A80" s="6" t="s">
        <v>34</v>
      </c>
      <c r="B80" s="50"/>
      <c r="C80" s="6" t="s">
        <v>31</v>
      </c>
      <c r="D80" s="6" t="s">
        <v>13</v>
      </c>
      <c r="E80" s="6"/>
      <c r="F80" s="6"/>
      <c r="G80" s="6"/>
      <c r="H80" s="6"/>
      <c r="I80" s="6"/>
      <c r="J80" s="6">
        <f t="shared" si="5"/>
        <v>0</v>
      </c>
      <c r="K80" s="6"/>
      <c r="L80" s="6"/>
      <c r="M80" s="6"/>
      <c r="N80" s="6"/>
      <c r="O80" s="6"/>
      <c r="P80" s="6" t="s">
        <v>14</v>
      </c>
      <c r="Q80" s="6"/>
    </row>
    <row r="81" spans="1:17" x14ac:dyDescent="0.2">
      <c r="A81" s="8" t="s">
        <v>347</v>
      </c>
      <c r="B81" s="48"/>
      <c r="C81" s="8" t="s">
        <v>8</v>
      </c>
      <c r="D81" s="8" t="s">
        <v>10</v>
      </c>
      <c r="E81" s="8"/>
      <c r="F81" s="8"/>
      <c r="G81" s="8"/>
      <c r="H81" s="8"/>
      <c r="I81" s="8"/>
      <c r="J81" s="8">
        <f t="shared" si="5"/>
        <v>0</v>
      </c>
      <c r="K81" s="8"/>
      <c r="L81" s="8"/>
      <c r="M81" s="8" t="s">
        <v>12</v>
      </c>
      <c r="N81" s="8" t="s">
        <v>12</v>
      </c>
      <c r="O81" s="8"/>
      <c r="P81" s="8" t="s">
        <v>11</v>
      </c>
      <c r="Q81" s="8"/>
    </row>
    <row r="82" spans="1:17" x14ac:dyDescent="0.2">
      <c r="A82" s="8" t="s">
        <v>347</v>
      </c>
      <c r="B82" s="48"/>
      <c r="C82" s="8" t="s">
        <v>8</v>
      </c>
      <c r="D82" s="8" t="s">
        <v>13</v>
      </c>
      <c r="E82" s="8"/>
      <c r="F82" s="8"/>
      <c r="G82" s="8"/>
      <c r="H82" s="8"/>
      <c r="I82" s="8"/>
      <c r="J82" s="8">
        <f t="shared" si="5"/>
        <v>0</v>
      </c>
      <c r="K82" s="8"/>
      <c r="L82" s="8"/>
      <c r="M82" s="8" t="s">
        <v>12</v>
      </c>
      <c r="N82" s="8" t="s">
        <v>12</v>
      </c>
      <c r="O82" s="8"/>
      <c r="P82" s="8" t="s">
        <v>14</v>
      </c>
      <c r="Q82" s="8"/>
    </row>
    <row r="83" spans="1:17" x14ac:dyDescent="0.2">
      <c r="A83" s="8" t="s">
        <v>347</v>
      </c>
      <c r="B83" s="48"/>
      <c r="C83" s="8" t="s">
        <v>8</v>
      </c>
      <c r="D83" s="8" t="s">
        <v>15</v>
      </c>
      <c r="E83" s="8"/>
      <c r="F83" s="8"/>
      <c r="G83" s="8"/>
      <c r="H83" s="8"/>
      <c r="I83" s="8"/>
      <c r="J83" s="8">
        <f t="shared" si="5"/>
        <v>0</v>
      </c>
      <c r="K83" s="8"/>
      <c r="L83" s="8"/>
      <c r="M83" s="8" t="s">
        <v>12</v>
      </c>
      <c r="N83" s="8" t="s">
        <v>12</v>
      </c>
      <c r="O83" s="8"/>
      <c r="P83" s="8" t="s">
        <v>11</v>
      </c>
      <c r="Q83" s="8"/>
    </row>
    <row r="84" spans="1:17" x14ac:dyDescent="0.2">
      <c r="A84" s="10" t="s">
        <v>35</v>
      </c>
      <c r="B84" s="46"/>
      <c r="C84" s="10" t="s">
        <v>31</v>
      </c>
      <c r="D84" s="10" t="s">
        <v>10</v>
      </c>
      <c r="E84" s="10"/>
      <c r="F84" s="10"/>
      <c r="G84" s="10"/>
      <c r="H84" s="10"/>
      <c r="I84" s="10"/>
      <c r="J84" s="10">
        <f t="shared" si="5"/>
        <v>0</v>
      </c>
      <c r="K84" s="10"/>
      <c r="L84" s="10"/>
      <c r="M84" s="10"/>
      <c r="N84" s="10"/>
      <c r="O84" s="10"/>
      <c r="P84" s="10" t="s">
        <v>11</v>
      </c>
      <c r="Q84" s="10" t="s">
        <v>17</v>
      </c>
    </row>
    <row r="85" spans="1:17" x14ac:dyDescent="0.2">
      <c r="A85" s="10" t="s">
        <v>35</v>
      </c>
      <c r="B85" s="46"/>
      <c r="C85" s="10" t="s">
        <v>31</v>
      </c>
      <c r="D85" s="10" t="s">
        <v>13</v>
      </c>
      <c r="E85" s="10"/>
      <c r="F85" s="10"/>
      <c r="G85" s="10"/>
      <c r="H85" s="10"/>
      <c r="I85" s="10"/>
      <c r="J85" s="10">
        <f t="shared" si="5"/>
        <v>0</v>
      </c>
      <c r="K85" s="10"/>
      <c r="L85" s="10"/>
      <c r="M85" s="10"/>
      <c r="N85" s="10"/>
      <c r="O85" s="10"/>
      <c r="P85" s="10" t="s">
        <v>14</v>
      </c>
      <c r="Q85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65" workbookViewId="0">
      <selection activeCell="A15" sqref="A15"/>
    </sheetView>
  </sheetViews>
  <sheetFormatPr baseColWidth="10" defaultRowHeight="16" x14ac:dyDescent="0.2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17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 x14ac:dyDescent="0.2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 x14ac:dyDescent="0.2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 x14ac:dyDescent="0.2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 x14ac:dyDescent="0.2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 x14ac:dyDescent="0.2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 x14ac:dyDescent="0.2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 x14ac:dyDescent="0.2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 x14ac:dyDescent="0.2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 x14ac:dyDescent="0.2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 x14ac:dyDescent="0.2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 x14ac:dyDescent="0.2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 x14ac:dyDescent="0.2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 x14ac:dyDescent="0.2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 x14ac:dyDescent="0.2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 x14ac:dyDescent="0.2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 x14ac:dyDescent="0.2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 x14ac:dyDescent="0.2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 x14ac:dyDescent="0.2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 x14ac:dyDescent="0.2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 x14ac:dyDescent="0.2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 x14ac:dyDescent="0.2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 x14ac:dyDescent="0.2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 x14ac:dyDescent="0.2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 x14ac:dyDescent="0.2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 x14ac:dyDescent="0.2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 x14ac:dyDescent="0.2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 x14ac:dyDescent="0.2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 x14ac:dyDescent="0.2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 x14ac:dyDescent="0.2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 x14ac:dyDescent="0.2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 x14ac:dyDescent="0.2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 x14ac:dyDescent="0.2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 x14ac:dyDescent="0.2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 x14ac:dyDescent="0.2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 x14ac:dyDescent="0.2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 x14ac:dyDescent="0.2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 x14ac:dyDescent="0.2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 x14ac:dyDescent="0.2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 x14ac:dyDescent="0.2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 x14ac:dyDescent="0.2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 x14ac:dyDescent="0.2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 x14ac:dyDescent="0.2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 x14ac:dyDescent="0.2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 x14ac:dyDescent="0.2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 x14ac:dyDescent="0.2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 x14ac:dyDescent="0.2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 x14ac:dyDescent="0.2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 x14ac:dyDescent="0.2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 x14ac:dyDescent="0.2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 x14ac:dyDescent="0.2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 x14ac:dyDescent="0.2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 x14ac:dyDescent="0.2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 x14ac:dyDescent="0.2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 x14ac:dyDescent="0.2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 x14ac:dyDescent="0.2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 x14ac:dyDescent="0.2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 x14ac:dyDescent="0.2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 x14ac:dyDescent="0.2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 x14ac:dyDescent="0.2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 x14ac:dyDescent="0.2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 x14ac:dyDescent="0.2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 x14ac:dyDescent="0.2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 x14ac:dyDescent="0.2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 x14ac:dyDescent="0.2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 x14ac:dyDescent="0.2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 x14ac:dyDescent="0.2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 x14ac:dyDescent="0.2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 x14ac:dyDescent="0.2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 x14ac:dyDescent="0.2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 x14ac:dyDescent="0.2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 x14ac:dyDescent="0.2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 x14ac:dyDescent="0.2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 x14ac:dyDescent="0.2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 x14ac:dyDescent="0.2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 x14ac:dyDescent="0.2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 x14ac:dyDescent="0.2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 x14ac:dyDescent="0.2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 x14ac:dyDescent="0.2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 x14ac:dyDescent="0.2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 x14ac:dyDescent="0.2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 x14ac:dyDescent="0.2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 x14ac:dyDescent="0.2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 x14ac:dyDescent="0.2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 x14ac:dyDescent="0.2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 x14ac:dyDescent="0.2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 x14ac:dyDescent="0.2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 x14ac:dyDescent="0.2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 x14ac:dyDescent="0.2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 x14ac:dyDescent="0.2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 x14ac:dyDescent="0.2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 x14ac:dyDescent="0.2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 x14ac:dyDescent="0.2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 x14ac:dyDescent="0.2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 x14ac:dyDescent="0.2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 x14ac:dyDescent="0.2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 x14ac:dyDescent="0.2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 x14ac:dyDescent="0.2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 x14ac:dyDescent="0.2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 x14ac:dyDescent="0.2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 x14ac:dyDescent="0.2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 x14ac:dyDescent="0.2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 x14ac:dyDescent="0.2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 x14ac:dyDescent="0.2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 x14ac:dyDescent="0.2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 x14ac:dyDescent="0.2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 x14ac:dyDescent="0.2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 x14ac:dyDescent="0.2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 x14ac:dyDescent="0.2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 x14ac:dyDescent="0.2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 x14ac:dyDescent="0.2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 x14ac:dyDescent="0.2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 x14ac:dyDescent="0.2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 x14ac:dyDescent="0.2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 x14ac:dyDescent="0.2">
      <c r="B114" s="2"/>
      <c r="C114" s="2"/>
    </row>
    <row r="115" spans="1:17" x14ac:dyDescent="0.2">
      <c r="B115" s="2"/>
      <c r="C115" s="2"/>
    </row>
    <row r="116" spans="1:17" x14ac:dyDescent="0.2">
      <c r="B116" s="2"/>
      <c r="C116" s="2"/>
    </row>
    <row r="117" spans="1:17" x14ac:dyDescent="0.2">
      <c r="B117" s="2"/>
      <c r="C117" s="2"/>
    </row>
    <row r="118" spans="1:17" x14ac:dyDescent="0.2">
      <c r="B118" s="2"/>
      <c r="C118" s="2"/>
    </row>
    <row r="119" spans="1:17" x14ac:dyDescent="0.2">
      <c r="B119" s="2"/>
      <c r="C119" s="2"/>
    </row>
    <row r="120" spans="1:17" x14ac:dyDescent="0.2">
      <c r="B120" s="2"/>
      <c r="C120" s="2"/>
    </row>
    <row r="121" spans="1:17" x14ac:dyDescent="0.2">
      <c r="B121" s="2"/>
      <c r="C121" s="2"/>
    </row>
    <row r="122" spans="1:17" x14ac:dyDescent="0.2">
      <c r="B122" s="2"/>
      <c r="C122" s="2"/>
    </row>
    <row r="123" spans="1:17" x14ac:dyDescent="0.2">
      <c r="B123" s="2"/>
      <c r="C123" s="2"/>
    </row>
    <row r="124" spans="1:17" x14ac:dyDescent="0.2">
      <c r="B124" s="2"/>
      <c r="C124" s="2"/>
    </row>
    <row r="125" spans="1:17" x14ac:dyDescent="0.2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16" workbookViewId="0">
      <selection activeCell="A31" sqref="A31"/>
    </sheetView>
  </sheetViews>
  <sheetFormatPr baseColWidth="10" defaultRowHeight="16" x14ac:dyDescent="0.2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5" customWidth="1"/>
    <col min="10" max="10" width="8.1640625" customWidth="1"/>
    <col min="11" max="11" width="6.83203125" customWidth="1"/>
    <col min="12" max="12" width="10.83203125" hidden="1" customWidth="1"/>
    <col min="13" max="13" width="0" hidden="1" customWidth="1"/>
    <col min="14" max="14" width="8.83203125" hidden="1" customWidth="1"/>
    <col min="15" max="15" width="0" hidden="1" customWidth="1"/>
    <col min="16" max="16" width="13.33203125" hidden="1" customWidth="1"/>
    <col min="17" max="17" width="11.6640625" customWidth="1"/>
    <col min="18" max="18" width="46.33203125" bestFit="1" customWidth="1"/>
  </cols>
  <sheetData>
    <row r="1" spans="1:18" x14ac:dyDescent="0.2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3</v>
      </c>
      <c r="R1" t="s">
        <v>7</v>
      </c>
    </row>
    <row r="2" spans="1:18" x14ac:dyDescent="0.2">
      <c r="A2" s="10">
        <v>1</v>
      </c>
      <c r="B2" s="10" t="s">
        <v>110</v>
      </c>
      <c r="C2" s="9">
        <v>39545</v>
      </c>
      <c r="D2" s="9"/>
      <c r="E2" s="10" t="s">
        <v>43</v>
      </c>
      <c r="F2" s="10" t="s">
        <v>12</v>
      </c>
      <c r="G2" s="10" t="s">
        <v>225</v>
      </c>
      <c r="H2" s="10" t="s">
        <v>226</v>
      </c>
      <c r="I2" s="10">
        <f t="shared" ref="I2:I4" si="0">(RIGHT(H2,LEN(H2)-4)-RIGHT(G2,LEN(G2)-4)+1)/10</f>
        <v>15</v>
      </c>
      <c r="J2" s="10">
        <v>300</v>
      </c>
      <c r="K2" s="10">
        <f t="shared" ref="K2:K4" si="1">I2*J2/60</f>
        <v>75</v>
      </c>
      <c r="L2" s="10"/>
      <c r="M2" s="10"/>
      <c r="N2" s="10"/>
      <c r="O2" s="10"/>
      <c r="P2" s="10"/>
      <c r="Q2" s="10"/>
      <c r="R2" s="10" t="s">
        <v>375</v>
      </c>
    </row>
    <row r="3" spans="1:18" x14ac:dyDescent="0.2">
      <c r="A3" s="10">
        <v>1</v>
      </c>
      <c r="B3" s="10" t="s">
        <v>110</v>
      </c>
      <c r="C3" s="9">
        <v>39933</v>
      </c>
      <c r="D3" s="9"/>
      <c r="E3" s="10" t="s">
        <v>45</v>
      </c>
      <c r="F3" s="10" t="s">
        <v>12</v>
      </c>
      <c r="G3" s="10" t="s">
        <v>227</v>
      </c>
      <c r="H3" s="10" t="s">
        <v>228</v>
      </c>
      <c r="I3" s="10">
        <f t="shared" si="0"/>
        <v>7</v>
      </c>
      <c r="J3" s="10">
        <v>300</v>
      </c>
      <c r="K3" s="10">
        <f t="shared" si="1"/>
        <v>35</v>
      </c>
      <c r="L3" s="10"/>
      <c r="M3" s="10"/>
      <c r="N3" s="10"/>
      <c r="O3" s="10"/>
      <c r="P3" s="10"/>
      <c r="Q3" s="10"/>
      <c r="R3" s="10" t="s">
        <v>231</v>
      </c>
    </row>
    <row r="4" spans="1:18" x14ac:dyDescent="0.2">
      <c r="A4" s="10">
        <v>1</v>
      </c>
      <c r="B4" s="10" t="s">
        <v>110</v>
      </c>
      <c r="C4" s="56">
        <v>39933</v>
      </c>
      <c r="D4" s="9"/>
      <c r="E4" s="10" t="s">
        <v>123</v>
      </c>
      <c r="F4" s="10" t="s">
        <v>12</v>
      </c>
      <c r="G4" s="10" t="s">
        <v>229</v>
      </c>
      <c r="H4" s="10" t="s">
        <v>230</v>
      </c>
      <c r="I4" s="10">
        <f t="shared" si="0"/>
        <v>8</v>
      </c>
      <c r="J4" s="10">
        <v>300</v>
      </c>
      <c r="K4" s="10">
        <f t="shared" si="1"/>
        <v>40</v>
      </c>
      <c r="L4" s="10"/>
      <c r="M4" s="10"/>
      <c r="N4" s="10"/>
      <c r="O4" s="10"/>
      <c r="P4" s="10"/>
      <c r="Q4" s="10"/>
      <c r="R4" s="10" t="s">
        <v>231</v>
      </c>
    </row>
    <row r="5" spans="1:18" x14ac:dyDescent="0.2">
      <c r="A5">
        <v>2</v>
      </c>
      <c r="B5" t="s">
        <v>399</v>
      </c>
      <c r="C5" s="56"/>
      <c r="D5" t="str">
        <f>'Radio Relic Sample'!C72</f>
        <v>2014a</v>
      </c>
      <c r="E5" t="str">
        <f>'Radio Relic Sample'!D72</f>
        <v>g</v>
      </c>
      <c r="F5">
        <f>'Radio Relic Sample'!E72</f>
        <v>0</v>
      </c>
      <c r="G5">
        <f>'Radio Relic Sample'!F72</f>
        <v>0</v>
      </c>
      <c r="H5">
        <f>'Radio Relic Sample'!G72</f>
        <v>0</v>
      </c>
      <c r="I5">
        <f>'Radio Relic Sample'!H72</f>
        <v>0</v>
      </c>
      <c r="J5">
        <f>'Radio Relic Sample'!I72</f>
        <v>0</v>
      </c>
      <c r="K5">
        <f>'Radio Relic Sample'!J72</f>
        <v>0</v>
      </c>
      <c r="L5">
        <f>'Radio Relic Sample'!K72</f>
        <v>0</v>
      </c>
      <c r="M5">
        <f>'Radio Relic Sample'!L72</f>
        <v>0</v>
      </c>
      <c r="N5">
        <f>'Radio Relic Sample'!M72</f>
        <v>0</v>
      </c>
      <c r="O5">
        <f>'Radio Relic Sample'!N72</f>
        <v>0</v>
      </c>
      <c r="P5">
        <f>'Radio Relic Sample'!O72</f>
        <v>0</v>
      </c>
      <c r="Q5" t="str">
        <f>'Radio Relic Sample'!P72</f>
        <v>n</v>
      </c>
      <c r="R5" t="str">
        <f>'Radio Relic Sample'!Q72</f>
        <v>James has a reduction</v>
      </c>
    </row>
    <row r="6" spans="1:18" x14ac:dyDescent="0.2">
      <c r="A6">
        <v>2</v>
      </c>
      <c r="B6" t="s">
        <v>399</v>
      </c>
      <c r="C6" s="56"/>
      <c r="D6" t="str">
        <f>'Radio Relic Sample'!C73</f>
        <v>2014a</v>
      </c>
      <c r="E6" t="str">
        <f>'Radio Relic Sample'!D73</f>
        <v>r</v>
      </c>
      <c r="F6">
        <f>'Radio Relic Sample'!E73</f>
        <v>0</v>
      </c>
      <c r="G6">
        <f>'Radio Relic Sample'!F73</f>
        <v>0</v>
      </c>
      <c r="H6">
        <f>'Radio Relic Sample'!G73</f>
        <v>0</v>
      </c>
      <c r="I6">
        <f>'Radio Relic Sample'!H73</f>
        <v>0</v>
      </c>
      <c r="J6">
        <f>'Radio Relic Sample'!I73</f>
        <v>0</v>
      </c>
      <c r="K6">
        <f>'Radio Relic Sample'!J73</f>
        <v>0</v>
      </c>
      <c r="L6">
        <f>'Radio Relic Sample'!K73</f>
        <v>0</v>
      </c>
      <c r="M6">
        <f>'Radio Relic Sample'!L73</f>
        <v>0</v>
      </c>
      <c r="N6">
        <f>'Radio Relic Sample'!M73</f>
        <v>0</v>
      </c>
      <c r="O6">
        <f>'Radio Relic Sample'!N73</f>
        <v>0</v>
      </c>
      <c r="P6">
        <f>'Radio Relic Sample'!O73</f>
        <v>0</v>
      </c>
      <c r="Q6" t="str">
        <f>'Radio Relic Sample'!P73</f>
        <v>y</v>
      </c>
      <c r="R6">
        <f>'Radio Relic Sample'!Q73</f>
        <v>0</v>
      </c>
    </row>
    <row r="7" spans="1:18" x14ac:dyDescent="0.2">
      <c r="A7">
        <v>3</v>
      </c>
      <c r="B7" t="s">
        <v>431</v>
      </c>
      <c r="C7" s="56">
        <v>37237</v>
      </c>
      <c r="E7" t="s">
        <v>45</v>
      </c>
      <c r="F7" t="s">
        <v>12</v>
      </c>
      <c r="G7" t="s">
        <v>432</v>
      </c>
      <c r="H7" t="s">
        <v>433</v>
      </c>
      <c r="I7">
        <f t="shared" ref="I7:I14" si="2">(RIGHT(H7,LEN(H7)-4)-RIGHT(G7,LEN(G7)-4)+1)/10</f>
        <v>6</v>
      </c>
      <c r="J7">
        <v>240</v>
      </c>
      <c r="K7">
        <f t="shared" ref="K7:K14" si="3">I7*J7/60</f>
        <v>24</v>
      </c>
      <c r="R7" t="s">
        <v>444</v>
      </c>
    </row>
    <row r="8" spans="1:18" x14ac:dyDescent="0.2">
      <c r="A8">
        <v>3</v>
      </c>
      <c r="B8" t="s">
        <v>431</v>
      </c>
      <c r="C8" s="56">
        <v>37237</v>
      </c>
      <c r="E8" t="s">
        <v>44</v>
      </c>
      <c r="F8" t="s">
        <v>12</v>
      </c>
      <c r="G8" t="s">
        <v>434</v>
      </c>
      <c r="H8" t="s">
        <v>435</v>
      </c>
      <c r="I8">
        <f t="shared" si="2"/>
        <v>1</v>
      </c>
      <c r="J8">
        <v>240</v>
      </c>
      <c r="K8">
        <f t="shared" si="3"/>
        <v>4</v>
      </c>
      <c r="R8" t="s">
        <v>444</v>
      </c>
    </row>
    <row r="9" spans="1:18" x14ac:dyDescent="0.2">
      <c r="A9">
        <v>3</v>
      </c>
      <c r="B9" t="s">
        <v>431</v>
      </c>
      <c r="C9" s="56">
        <v>38040</v>
      </c>
      <c r="E9" t="s">
        <v>43</v>
      </c>
      <c r="F9" t="s">
        <v>12</v>
      </c>
      <c r="G9" t="s">
        <v>436</v>
      </c>
      <c r="H9" t="s">
        <v>437</v>
      </c>
      <c r="I9">
        <f t="shared" si="2"/>
        <v>12</v>
      </c>
      <c r="J9">
        <v>240</v>
      </c>
      <c r="K9">
        <f t="shared" si="3"/>
        <v>48</v>
      </c>
      <c r="Q9" t="s">
        <v>14</v>
      </c>
      <c r="R9" t="s">
        <v>443</v>
      </c>
    </row>
    <row r="10" spans="1:18" x14ac:dyDescent="0.2">
      <c r="A10">
        <v>3</v>
      </c>
      <c r="B10" t="s">
        <v>431</v>
      </c>
      <c r="C10" s="56">
        <v>38041</v>
      </c>
      <c r="E10" t="s">
        <v>44</v>
      </c>
      <c r="F10" t="s">
        <v>12</v>
      </c>
      <c r="G10" t="s">
        <v>438</v>
      </c>
      <c r="H10" t="s">
        <v>439</v>
      </c>
      <c r="I10">
        <f t="shared" si="2"/>
        <v>12</v>
      </c>
      <c r="J10">
        <v>180</v>
      </c>
      <c r="K10">
        <f t="shared" si="3"/>
        <v>36</v>
      </c>
      <c r="R10" t="s">
        <v>443</v>
      </c>
    </row>
    <row r="11" spans="1:18" x14ac:dyDescent="0.2">
      <c r="A11">
        <v>3</v>
      </c>
      <c r="B11" t="s">
        <v>431</v>
      </c>
      <c r="C11" s="56">
        <v>39836</v>
      </c>
      <c r="E11" t="s">
        <v>45</v>
      </c>
      <c r="F11" t="s">
        <v>12</v>
      </c>
      <c r="G11" t="s">
        <v>440</v>
      </c>
      <c r="H11" t="s">
        <v>441</v>
      </c>
      <c r="I11">
        <f t="shared" si="2"/>
        <v>12</v>
      </c>
      <c r="J11">
        <v>180</v>
      </c>
      <c r="K11">
        <f t="shared" si="3"/>
        <v>36</v>
      </c>
      <c r="R11" t="s">
        <v>442</v>
      </c>
    </row>
    <row r="12" spans="1:18" x14ac:dyDescent="0.2">
      <c r="A12">
        <v>4</v>
      </c>
      <c r="B12" t="s">
        <v>429</v>
      </c>
      <c r="C12" s="56">
        <v>38834</v>
      </c>
      <c r="E12" t="s">
        <v>45</v>
      </c>
      <c r="F12" t="s">
        <v>12</v>
      </c>
      <c r="G12" t="s">
        <v>445</v>
      </c>
      <c r="H12" t="s">
        <v>446</v>
      </c>
      <c r="I12">
        <f t="shared" si="2"/>
        <v>4</v>
      </c>
      <c r="J12">
        <v>300</v>
      </c>
      <c r="K12">
        <f t="shared" si="3"/>
        <v>20</v>
      </c>
      <c r="R12" t="s">
        <v>452</v>
      </c>
    </row>
    <row r="13" spans="1:18" x14ac:dyDescent="0.2">
      <c r="A13">
        <v>4</v>
      </c>
      <c r="B13" t="s">
        <v>429</v>
      </c>
      <c r="C13" s="56">
        <v>39126</v>
      </c>
      <c r="E13" t="s">
        <v>45</v>
      </c>
      <c r="F13" t="s">
        <v>12</v>
      </c>
      <c r="G13" t="s">
        <v>447</v>
      </c>
      <c r="H13" t="s">
        <v>448</v>
      </c>
      <c r="I13">
        <f t="shared" si="2"/>
        <v>5</v>
      </c>
      <c r="J13">
        <v>240</v>
      </c>
      <c r="K13">
        <f t="shared" si="3"/>
        <v>20</v>
      </c>
      <c r="R13" t="s">
        <v>451</v>
      </c>
    </row>
    <row r="14" spans="1:18" x14ac:dyDescent="0.2">
      <c r="A14">
        <v>4</v>
      </c>
      <c r="B14" t="s">
        <v>429</v>
      </c>
      <c r="C14" s="56">
        <v>39126</v>
      </c>
      <c r="E14" t="s">
        <v>123</v>
      </c>
      <c r="F14" t="s">
        <v>12</v>
      </c>
      <c r="G14" t="s">
        <v>449</v>
      </c>
      <c r="H14" t="s">
        <v>450</v>
      </c>
      <c r="I14">
        <f t="shared" si="2"/>
        <v>8</v>
      </c>
      <c r="J14">
        <v>300</v>
      </c>
      <c r="K14">
        <f t="shared" si="3"/>
        <v>40</v>
      </c>
      <c r="Q14" t="s">
        <v>14</v>
      </c>
      <c r="R14" t="s">
        <v>451</v>
      </c>
    </row>
    <row r="15" spans="1:18" x14ac:dyDescent="0.2">
      <c r="A15" s="57">
        <v>5</v>
      </c>
      <c r="B15" s="57" t="s">
        <v>453</v>
      </c>
      <c r="C15" s="58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 t="s">
        <v>455</v>
      </c>
    </row>
    <row r="16" spans="1:18" x14ac:dyDescent="0.2">
      <c r="A16" s="57">
        <v>6</v>
      </c>
      <c r="B16" s="57" t="s">
        <v>400</v>
      </c>
      <c r="C16" s="5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 t="s">
        <v>455</v>
      </c>
    </row>
    <row r="17" spans="1:18" x14ac:dyDescent="0.2">
      <c r="A17" s="59">
        <v>7</v>
      </c>
      <c r="B17" s="59" t="s">
        <v>401</v>
      </c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 t="s">
        <v>454</v>
      </c>
    </row>
    <row r="18" spans="1:18" x14ac:dyDescent="0.2">
      <c r="A18" s="57">
        <v>8</v>
      </c>
      <c r="B18" s="57" t="s">
        <v>402</v>
      </c>
      <c r="C18" s="58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 t="s">
        <v>455</v>
      </c>
    </row>
    <row r="19" spans="1:18" x14ac:dyDescent="0.2">
      <c r="A19" s="57">
        <v>9</v>
      </c>
      <c r="B19" s="57" t="s">
        <v>403</v>
      </c>
      <c r="C19" s="58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 t="s">
        <v>455</v>
      </c>
    </row>
    <row r="20" spans="1:18" x14ac:dyDescent="0.2">
      <c r="A20" s="57">
        <v>10</v>
      </c>
      <c r="B20" s="57" t="s">
        <v>404</v>
      </c>
      <c r="C20" s="5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 t="s">
        <v>455</v>
      </c>
    </row>
    <row r="21" spans="1:18" x14ac:dyDescent="0.2">
      <c r="A21">
        <v>11</v>
      </c>
      <c r="B21" t="s">
        <v>456</v>
      </c>
      <c r="C21" s="56">
        <v>36744</v>
      </c>
      <c r="E21" t="s">
        <v>43</v>
      </c>
      <c r="F21" t="s">
        <v>12</v>
      </c>
      <c r="G21" t="s">
        <v>457</v>
      </c>
      <c r="H21" t="s">
        <v>458</v>
      </c>
      <c r="I21" s="10">
        <f>(RIGHT(H21,LEN(H21)-4)-RIGHT(G21,LEN(G21)-4)+3)/10</f>
        <v>10</v>
      </c>
      <c r="J21">
        <v>420</v>
      </c>
      <c r="K21">
        <f t="shared" ref="K21:K28" si="4">I21*J21/60</f>
        <v>70</v>
      </c>
      <c r="R21" t="s">
        <v>461</v>
      </c>
    </row>
    <row r="22" spans="1:18" x14ac:dyDescent="0.2">
      <c r="A22">
        <v>11</v>
      </c>
      <c r="B22" t="s">
        <v>456</v>
      </c>
      <c r="C22" s="56">
        <v>36744</v>
      </c>
      <c r="E22" t="s">
        <v>44</v>
      </c>
      <c r="F22" t="s">
        <v>12</v>
      </c>
      <c r="G22" t="s">
        <v>459</v>
      </c>
      <c r="H22" t="s">
        <v>460</v>
      </c>
      <c r="I22" s="10">
        <f>(RIGHT(H22,LEN(H22)-4)-RIGHT(G22,LEN(G22)-4)+3)/10</f>
        <v>12</v>
      </c>
      <c r="J22">
        <v>180</v>
      </c>
      <c r="K22">
        <f t="shared" si="4"/>
        <v>36</v>
      </c>
      <c r="R22" t="s">
        <v>461</v>
      </c>
    </row>
    <row r="23" spans="1:18" x14ac:dyDescent="0.2">
      <c r="A23">
        <v>11</v>
      </c>
      <c r="B23" t="s">
        <v>456</v>
      </c>
      <c r="C23" s="56">
        <v>37829</v>
      </c>
      <c r="E23" t="s">
        <v>47</v>
      </c>
      <c r="F23" t="s">
        <v>12</v>
      </c>
      <c r="G23" t="s">
        <v>462</v>
      </c>
      <c r="H23" t="s">
        <v>463</v>
      </c>
      <c r="I23">
        <f t="shared" ref="I23:I28" si="5">(RIGHT(H23,LEN(H23)-4)-RIGHT(G23,LEN(G23)-4)+1)/10</f>
        <v>8</v>
      </c>
      <c r="J23">
        <v>180</v>
      </c>
      <c r="K23">
        <f t="shared" si="4"/>
        <v>24</v>
      </c>
      <c r="R23" t="s">
        <v>479</v>
      </c>
    </row>
    <row r="24" spans="1:18" x14ac:dyDescent="0.2">
      <c r="A24">
        <v>11</v>
      </c>
      <c r="B24" t="s">
        <v>456</v>
      </c>
      <c r="C24" s="56">
        <v>37889</v>
      </c>
      <c r="E24" t="s">
        <v>45</v>
      </c>
      <c r="F24" t="s">
        <v>12</v>
      </c>
      <c r="G24" t="s">
        <v>464</v>
      </c>
      <c r="H24" t="s">
        <v>465</v>
      </c>
      <c r="I24">
        <f t="shared" si="5"/>
        <v>12</v>
      </c>
      <c r="J24">
        <v>180</v>
      </c>
      <c r="K24">
        <f t="shared" si="4"/>
        <v>36</v>
      </c>
      <c r="R24" t="s">
        <v>478</v>
      </c>
    </row>
    <row r="25" spans="1:18" x14ac:dyDescent="0.2">
      <c r="A25">
        <v>11</v>
      </c>
      <c r="B25" t="s">
        <v>456</v>
      </c>
      <c r="C25" s="56">
        <v>38187</v>
      </c>
      <c r="E25" t="s">
        <v>46</v>
      </c>
      <c r="F25" t="s">
        <v>12</v>
      </c>
      <c r="G25" t="s">
        <v>466</v>
      </c>
      <c r="H25" t="s">
        <v>467</v>
      </c>
      <c r="I25">
        <f t="shared" si="5"/>
        <v>15</v>
      </c>
      <c r="J25">
        <v>90</v>
      </c>
      <c r="K25">
        <f t="shared" si="4"/>
        <v>22.5</v>
      </c>
      <c r="R25" t="s">
        <v>477</v>
      </c>
    </row>
    <row r="26" spans="1:18" x14ac:dyDescent="0.2">
      <c r="A26">
        <v>11</v>
      </c>
      <c r="B26" t="s">
        <v>456</v>
      </c>
      <c r="C26" s="56">
        <v>39218</v>
      </c>
      <c r="E26" t="s">
        <v>43</v>
      </c>
      <c r="F26" t="s">
        <v>12</v>
      </c>
      <c r="G26" t="s">
        <v>468</v>
      </c>
      <c r="H26" t="s">
        <v>470</v>
      </c>
      <c r="I26">
        <f t="shared" si="5"/>
        <v>5</v>
      </c>
      <c r="J26">
        <v>150</v>
      </c>
      <c r="K26">
        <f t="shared" si="4"/>
        <v>12.5</v>
      </c>
      <c r="R26" t="s">
        <v>476</v>
      </c>
    </row>
    <row r="27" spans="1:18" x14ac:dyDescent="0.2">
      <c r="A27">
        <v>11</v>
      </c>
      <c r="B27" t="s">
        <v>456</v>
      </c>
      <c r="C27" s="56">
        <v>40075</v>
      </c>
      <c r="E27" t="s">
        <v>45</v>
      </c>
      <c r="F27" t="s">
        <v>12</v>
      </c>
      <c r="G27" t="s">
        <v>471</v>
      </c>
      <c r="H27" t="s">
        <v>472</v>
      </c>
      <c r="I27">
        <f t="shared" si="5"/>
        <v>7</v>
      </c>
      <c r="J27">
        <v>240</v>
      </c>
      <c r="K27">
        <f t="shared" si="4"/>
        <v>28</v>
      </c>
      <c r="R27" t="s">
        <v>280</v>
      </c>
    </row>
    <row r="28" spans="1:18" x14ac:dyDescent="0.2">
      <c r="A28">
        <v>11</v>
      </c>
      <c r="B28" t="s">
        <v>456</v>
      </c>
      <c r="C28" s="56">
        <v>40076</v>
      </c>
      <c r="E28" t="s">
        <v>123</v>
      </c>
      <c r="F28" t="s">
        <v>12</v>
      </c>
      <c r="G28" t="s">
        <v>473</v>
      </c>
      <c r="H28" t="s">
        <v>474</v>
      </c>
      <c r="I28">
        <f t="shared" si="5"/>
        <v>9</v>
      </c>
      <c r="J28">
        <v>240</v>
      </c>
      <c r="K28">
        <f t="shared" si="4"/>
        <v>36</v>
      </c>
      <c r="R28" t="s">
        <v>475</v>
      </c>
    </row>
    <row r="29" spans="1:18" x14ac:dyDescent="0.2">
      <c r="A29" s="57">
        <v>12</v>
      </c>
      <c r="B29" s="57" t="s">
        <v>405</v>
      </c>
      <c r="C29" s="58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 t="s">
        <v>455</v>
      </c>
    </row>
    <row r="30" spans="1:18" x14ac:dyDescent="0.2">
      <c r="A30" s="59">
        <v>13</v>
      </c>
      <c r="B30" s="59" t="s">
        <v>406</v>
      </c>
      <c r="C30" s="6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 t="s">
        <v>454</v>
      </c>
    </row>
    <row r="31" spans="1:18" x14ac:dyDescent="0.2">
      <c r="A31">
        <v>14</v>
      </c>
      <c r="B31" t="s">
        <v>407</v>
      </c>
      <c r="C31" s="56">
        <v>37593</v>
      </c>
      <c r="E31" t="s">
        <v>44</v>
      </c>
      <c r="F31" t="s">
        <v>19</v>
      </c>
      <c r="G31" t="s">
        <v>490</v>
      </c>
      <c r="H31" t="s">
        <v>491</v>
      </c>
      <c r="I31">
        <f t="shared" ref="I31:I50" si="6">(RIGHT(H31,LEN(H31)-4)-RIGHT(G31,LEN(G31)-4)+1)/10</f>
        <v>10</v>
      </c>
      <c r="J31">
        <v>240</v>
      </c>
      <c r="K31">
        <f t="shared" ref="K31:K50" si="7">I31*J31/60</f>
        <v>40</v>
      </c>
      <c r="R31" t="s">
        <v>531</v>
      </c>
    </row>
    <row r="32" spans="1:18" x14ac:dyDescent="0.2">
      <c r="A32">
        <v>14</v>
      </c>
      <c r="B32" t="s">
        <v>407</v>
      </c>
      <c r="C32" s="56">
        <v>37593</v>
      </c>
      <c r="E32" t="s">
        <v>43</v>
      </c>
      <c r="F32" t="s">
        <v>19</v>
      </c>
      <c r="G32" t="s">
        <v>492</v>
      </c>
      <c r="H32" t="s">
        <v>493</v>
      </c>
      <c r="I32">
        <f t="shared" si="6"/>
        <v>6</v>
      </c>
      <c r="J32">
        <v>480</v>
      </c>
      <c r="K32">
        <f t="shared" si="7"/>
        <v>48</v>
      </c>
      <c r="R32" t="s">
        <v>531</v>
      </c>
    </row>
    <row r="33" spans="1:18" x14ac:dyDescent="0.2">
      <c r="A33">
        <v>14</v>
      </c>
      <c r="B33" t="s">
        <v>407</v>
      </c>
      <c r="C33" s="56">
        <v>37829</v>
      </c>
      <c r="E33" t="s">
        <v>47</v>
      </c>
      <c r="F33" t="s">
        <v>19</v>
      </c>
      <c r="G33" t="s">
        <v>494</v>
      </c>
      <c r="H33" t="s">
        <v>495</v>
      </c>
      <c r="I33">
        <f t="shared" si="6"/>
        <v>8</v>
      </c>
      <c r="J33">
        <v>180</v>
      </c>
      <c r="K33">
        <f t="shared" si="7"/>
        <v>24</v>
      </c>
      <c r="R33" t="s">
        <v>479</v>
      </c>
    </row>
    <row r="34" spans="1:18" x14ac:dyDescent="0.2">
      <c r="A34">
        <v>14</v>
      </c>
      <c r="B34" t="s">
        <v>407</v>
      </c>
      <c r="C34" s="56">
        <v>37889</v>
      </c>
      <c r="E34" t="s">
        <v>45</v>
      </c>
      <c r="F34" t="s">
        <v>19</v>
      </c>
      <c r="G34" t="s">
        <v>496</v>
      </c>
      <c r="H34" t="s">
        <v>497</v>
      </c>
      <c r="I34">
        <f t="shared" si="6"/>
        <v>18</v>
      </c>
      <c r="J34">
        <v>120</v>
      </c>
      <c r="K34">
        <f t="shared" si="7"/>
        <v>36</v>
      </c>
      <c r="R34" s="63" t="s">
        <v>536</v>
      </c>
    </row>
    <row r="35" spans="1:18" x14ac:dyDescent="0.2">
      <c r="A35">
        <v>14</v>
      </c>
      <c r="B35" t="s">
        <v>407</v>
      </c>
      <c r="C35" s="56">
        <v>37890</v>
      </c>
      <c r="E35" t="s">
        <v>45</v>
      </c>
      <c r="F35" t="s">
        <v>19</v>
      </c>
      <c r="G35" t="s">
        <v>498</v>
      </c>
      <c r="H35" t="s">
        <v>499</v>
      </c>
      <c r="I35">
        <f t="shared" si="6"/>
        <v>8</v>
      </c>
      <c r="J35">
        <v>720</v>
      </c>
      <c r="K35">
        <f t="shared" si="7"/>
        <v>96</v>
      </c>
      <c r="R35" t="s">
        <v>535</v>
      </c>
    </row>
    <row r="36" spans="1:18" x14ac:dyDescent="0.2">
      <c r="A36">
        <v>14</v>
      </c>
      <c r="B36" t="s">
        <v>407</v>
      </c>
      <c r="C36" s="56">
        <v>37890</v>
      </c>
      <c r="E36" t="s">
        <v>123</v>
      </c>
      <c r="F36" t="s">
        <v>19</v>
      </c>
      <c r="G36" t="s">
        <v>500</v>
      </c>
      <c r="H36" t="s">
        <v>501</v>
      </c>
      <c r="I36">
        <f t="shared" si="6"/>
        <v>12</v>
      </c>
      <c r="J36">
        <v>300</v>
      </c>
      <c r="K36">
        <f t="shared" si="7"/>
        <v>60</v>
      </c>
      <c r="R36" t="s">
        <v>535</v>
      </c>
    </row>
    <row r="37" spans="1:18" x14ac:dyDescent="0.2">
      <c r="A37">
        <v>14</v>
      </c>
      <c r="B37" t="s">
        <v>407</v>
      </c>
      <c r="C37" s="56">
        <v>37891</v>
      </c>
      <c r="E37" t="s">
        <v>46</v>
      </c>
      <c r="F37" t="s">
        <v>19</v>
      </c>
      <c r="G37" t="s">
        <v>502</v>
      </c>
      <c r="H37" t="s">
        <v>503</v>
      </c>
      <c r="I37">
        <f t="shared" si="6"/>
        <v>22</v>
      </c>
      <c r="J37">
        <v>150</v>
      </c>
      <c r="K37">
        <f t="shared" si="7"/>
        <v>55</v>
      </c>
      <c r="R37" t="s">
        <v>535</v>
      </c>
    </row>
    <row r="38" spans="1:18" x14ac:dyDescent="0.2">
      <c r="A38">
        <v>14</v>
      </c>
      <c r="B38" t="s">
        <v>407</v>
      </c>
      <c r="C38" s="56">
        <v>37891</v>
      </c>
      <c r="E38" t="s">
        <v>43</v>
      </c>
      <c r="F38" t="s">
        <v>19</v>
      </c>
      <c r="G38" t="s">
        <v>504</v>
      </c>
      <c r="H38" t="s">
        <v>505</v>
      </c>
      <c r="I38">
        <f t="shared" si="6"/>
        <v>8</v>
      </c>
      <c r="J38">
        <v>480</v>
      </c>
      <c r="K38">
        <f t="shared" si="7"/>
        <v>64</v>
      </c>
      <c r="R38" t="s">
        <v>535</v>
      </c>
    </row>
    <row r="39" spans="1:18" x14ac:dyDescent="0.2">
      <c r="A39">
        <v>14</v>
      </c>
      <c r="B39" t="s">
        <v>407</v>
      </c>
      <c r="C39" s="56">
        <v>37891</v>
      </c>
      <c r="E39" t="s">
        <v>47</v>
      </c>
      <c r="F39" t="s">
        <v>19</v>
      </c>
      <c r="G39" t="s">
        <v>506</v>
      </c>
      <c r="H39" t="s">
        <v>507</v>
      </c>
      <c r="I39">
        <f t="shared" si="6"/>
        <v>9</v>
      </c>
      <c r="J39">
        <v>600</v>
      </c>
      <c r="K39">
        <f t="shared" si="7"/>
        <v>90</v>
      </c>
      <c r="R39" t="s">
        <v>535</v>
      </c>
    </row>
    <row r="40" spans="1:18" x14ac:dyDescent="0.2">
      <c r="A40">
        <v>14</v>
      </c>
      <c r="B40" t="s">
        <v>407</v>
      </c>
      <c r="C40" s="56">
        <v>39072</v>
      </c>
      <c r="E40" t="s">
        <v>46</v>
      </c>
      <c r="F40" t="s">
        <v>19</v>
      </c>
      <c r="G40" t="s">
        <v>508</v>
      </c>
      <c r="H40" t="s">
        <v>509</v>
      </c>
      <c r="I40">
        <f t="shared" si="6"/>
        <v>9</v>
      </c>
      <c r="J40">
        <v>180</v>
      </c>
      <c r="K40">
        <f t="shared" si="7"/>
        <v>27</v>
      </c>
      <c r="R40" t="s">
        <v>317</v>
      </c>
    </row>
    <row r="41" spans="1:18" x14ac:dyDescent="0.2">
      <c r="A41">
        <v>14</v>
      </c>
      <c r="B41" t="s">
        <v>407</v>
      </c>
      <c r="C41" s="56">
        <v>39278</v>
      </c>
      <c r="E41" t="s">
        <v>45</v>
      </c>
      <c r="F41" t="s">
        <v>19</v>
      </c>
      <c r="G41" t="s">
        <v>510</v>
      </c>
      <c r="H41" t="s">
        <v>511</v>
      </c>
      <c r="I41">
        <f t="shared" si="6"/>
        <v>6</v>
      </c>
      <c r="J41">
        <v>360</v>
      </c>
      <c r="K41">
        <f t="shared" si="7"/>
        <v>36</v>
      </c>
      <c r="R41" t="s">
        <v>534</v>
      </c>
    </row>
    <row r="42" spans="1:18" x14ac:dyDescent="0.2">
      <c r="A42">
        <v>14</v>
      </c>
      <c r="B42" t="s">
        <v>407</v>
      </c>
      <c r="C42" s="56">
        <v>39307</v>
      </c>
      <c r="E42" t="s">
        <v>45</v>
      </c>
      <c r="F42" t="s">
        <v>19</v>
      </c>
      <c r="G42" t="s">
        <v>512</v>
      </c>
      <c r="H42" t="s">
        <v>513</v>
      </c>
      <c r="I42">
        <f t="shared" si="6"/>
        <v>3</v>
      </c>
      <c r="J42">
        <v>360</v>
      </c>
      <c r="K42">
        <f t="shared" si="7"/>
        <v>18</v>
      </c>
      <c r="R42" t="s">
        <v>533</v>
      </c>
    </row>
    <row r="43" spans="1:18" x14ac:dyDescent="0.2">
      <c r="A43">
        <v>14</v>
      </c>
      <c r="B43" t="s">
        <v>407</v>
      </c>
      <c r="C43" s="56">
        <v>39307</v>
      </c>
      <c r="E43" t="s">
        <v>123</v>
      </c>
      <c r="F43" t="s">
        <v>19</v>
      </c>
      <c r="G43" t="s">
        <v>514</v>
      </c>
      <c r="H43" t="s">
        <v>515</v>
      </c>
      <c r="I43">
        <f t="shared" si="6"/>
        <v>18</v>
      </c>
      <c r="J43">
        <v>120</v>
      </c>
      <c r="K43">
        <f t="shared" si="7"/>
        <v>36</v>
      </c>
      <c r="R43" t="s">
        <v>533</v>
      </c>
    </row>
    <row r="44" spans="1:18" x14ac:dyDescent="0.2">
      <c r="A44">
        <v>14</v>
      </c>
      <c r="B44" t="s">
        <v>407</v>
      </c>
      <c r="C44" s="56">
        <v>39395</v>
      </c>
      <c r="E44" t="s">
        <v>45</v>
      </c>
      <c r="F44" t="s">
        <v>19</v>
      </c>
      <c r="G44" t="s">
        <v>516</v>
      </c>
      <c r="H44" t="s">
        <v>517</v>
      </c>
      <c r="I44">
        <f t="shared" si="6"/>
        <v>2</v>
      </c>
      <c r="J44">
        <v>360</v>
      </c>
      <c r="K44">
        <f t="shared" si="7"/>
        <v>12</v>
      </c>
      <c r="R44" t="s">
        <v>532</v>
      </c>
    </row>
    <row r="45" spans="1:18" x14ac:dyDescent="0.2">
      <c r="A45">
        <v>14</v>
      </c>
      <c r="B45" t="s">
        <v>407</v>
      </c>
      <c r="C45" s="56">
        <v>39455</v>
      </c>
      <c r="E45" t="s">
        <v>123</v>
      </c>
      <c r="F45" t="s">
        <v>19</v>
      </c>
      <c r="G45" t="s">
        <v>518</v>
      </c>
      <c r="H45" t="s">
        <v>519</v>
      </c>
      <c r="I45">
        <f t="shared" si="6"/>
        <v>3</v>
      </c>
      <c r="J45">
        <v>120</v>
      </c>
      <c r="K45">
        <f t="shared" si="7"/>
        <v>6</v>
      </c>
      <c r="R45" t="s">
        <v>531</v>
      </c>
    </row>
    <row r="46" spans="1:18" x14ac:dyDescent="0.2">
      <c r="A46">
        <v>14</v>
      </c>
      <c r="B46" t="s">
        <v>407</v>
      </c>
      <c r="C46" s="56">
        <v>39694</v>
      </c>
      <c r="E46" t="s">
        <v>46</v>
      </c>
      <c r="F46" t="s">
        <v>19</v>
      </c>
      <c r="G46" t="s">
        <v>520</v>
      </c>
      <c r="H46" t="s">
        <v>521</v>
      </c>
      <c r="I46">
        <f t="shared" si="6"/>
        <v>10</v>
      </c>
      <c r="J46">
        <v>180</v>
      </c>
      <c r="K46">
        <f t="shared" si="7"/>
        <v>30</v>
      </c>
      <c r="R46" t="s">
        <v>530</v>
      </c>
    </row>
    <row r="47" spans="1:18" x14ac:dyDescent="0.2">
      <c r="A47">
        <v>14</v>
      </c>
      <c r="B47" t="s">
        <v>407</v>
      </c>
      <c r="C47" s="56">
        <v>39694</v>
      </c>
      <c r="E47" t="s">
        <v>43</v>
      </c>
      <c r="F47" t="s">
        <v>19</v>
      </c>
      <c r="G47" t="s">
        <v>522</v>
      </c>
      <c r="H47" t="s">
        <v>523</v>
      </c>
      <c r="I47">
        <f>(RIGHT(H47,LEN(H47)-4)-RIGHT(G47,LEN(G47)-4)+1)/10-1</f>
        <v>19</v>
      </c>
      <c r="J47">
        <v>240</v>
      </c>
      <c r="K47">
        <f t="shared" si="7"/>
        <v>76</v>
      </c>
      <c r="R47" t="s">
        <v>530</v>
      </c>
    </row>
    <row r="48" spans="1:18" x14ac:dyDescent="0.2">
      <c r="A48">
        <v>14</v>
      </c>
      <c r="B48" t="s">
        <v>407</v>
      </c>
      <c r="C48" s="56">
        <v>39694</v>
      </c>
      <c r="E48" t="s">
        <v>47</v>
      </c>
      <c r="F48" t="s">
        <v>19</v>
      </c>
      <c r="G48" t="s">
        <v>524</v>
      </c>
      <c r="H48" t="s">
        <v>525</v>
      </c>
      <c r="I48">
        <f t="shared" si="6"/>
        <v>10</v>
      </c>
      <c r="J48">
        <v>240</v>
      </c>
      <c r="K48">
        <f t="shared" si="7"/>
        <v>40</v>
      </c>
      <c r="R48" t="s">
        <v>530</v>
      </c>
    </row>
    <row r="49" spans="1:18" x14ac:dyDescent="0.2">
      <c r="A49">
        <v>14</v>
      </c>
      <c r="B49" t="s">
        <v>407</v>
      </c>
      <c r="C49" s="56">
        <v>39694</v>
      </c>
      <c r="E49" t="s">
        <v>45</v>
      </c>
      <c r="F49" t="s">
        <v>19</v>
      </c>
      <c r="G49" t="s">
        <v>526</v>
      </c>
      <c r="H49" t="s">
        <v>527</v>
      </c>
      <c r="I49">
        <f t="shared" si="6"/>
        <v>6</v>
      </c>
      <c r="J49">
        <v>360</v>
      </c>
      <c r="K49">
        <f t="shared" si="7"/>
        <v>36</v>
      </c>
      <c r="R49" t="s">
        <v>530</v>
      </c>
    </row>
    <row r="50" spans="1:18" x14ac:dyDescent="0.2">
      <c r="A50">
        <v>14</v>
      </c>
      <c r="B50" t="s">
        <v>407</v>
      </c>
      <c r="C50" s="56">
        <v>39694</v>
      </c>
      <c r="E50" t="s">
        <v>123</v>
      </c>
      <c r="F50" t="s">
        <v>19</v>
      </c>
      <c r="G50" t="s">
        <v>528</v>
      </c>
      <c r="H50" t="s">
        <v>529</v>
      </c>
      <c r="I50">
        <f t="shared" si="6"/>
        <v>6</v>
      </c>
      <c r="J50">
        <v>120</v>
      </c>
      <c r="K50">
        <f t="shared" si="7"/>
        <v>12</v>
      </c>
      <c r="R50" t="s">
        <v>530</v>
      </c>
    </row>
    <row r="51" spans="1:18" x14ac:dyDescent="0.2">
      <c r="A51" s="59">
        <v>15</v>
      </c>
      <c r="B51" s="59" t="s">
        <v>408</v>
      </c>
      <c r="C51" s="6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 t="s">
        <v>454</v>
      </c>
    </row>
    <row r="52" spans="1:18" x14ac:dyDescent="0.2">
      <c r="A52" s="57">
        <v>16</v>
      </c>
      <c r="B52" s="57" t="s">
        <v>409</v>
      </c>
      <c r="C52" s="5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 t="s">
        <v>455</v>
      </c>
    </row>
    <row r="53" spans="1:18" x14ac:dyDescent="0.2">
      <c r="A53" s="57">
        <v>17</v>
      </c>
      <c r="B53" s="57" t="s">
        <v>410</v>
      </c>
      <c r="C53" s="5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 t="s">
        <v>455</v>
      </c>
    </row>
    <row r="54" spans="1:18" x14ac:dyDescent="0.2">
      <c r="A54">
        <v>18</v>
      </c>
      <c r="B54" t="str">
        <f>'Radio Relic Sample'!A27</f>
        <v>A1300</v>
      </c>
      <c r="C54">
        <f>'Radio Relic Sample'!B27</f>
        <v>0</v>
      </c>
      <c r="D54" t="str">
        <f>'Radio Relic Sample'!C27</f>
        <v>2014a</v>
      </c>
      <c r="E54" t="str">
        <f>'Radio Relic Sample'!D27</f>
        <v>g</v>
      </c>
      <c r="F54">
        <f>'Radio Relic Sample'!E27</f>
        <v>0</v>
      </c>
      <c r="G54">
        <f>'Radio Relic Sample'!F27</f>
        <v>0</v>
      </c>
      <c r="H54">
        <f>'Radio Relic Sample'!G27</f>
        <v>0</v>
      </c>
      <c r="I54">
        <f>'Radio Relic Sample'!H27</f>
        <v>0</v>
      </c>
      <c r="J54">
        <f>'Radio Relic Sample'!I27</f>
        <v>0</v>
      </c>
      <c r="K54">
        <f>'Radio Relic Sample'!J27</f>
        <v>0</v>
      </c>
      <c r="L54">
        <f>'Radio Relic Sample'!K27</f>
        <v>0</v>
      </c>
      <c r="M54">
        <f>'Radio Relic Sample'!L27</f>
        <v>0</v>
      </c>
      <c r="N54" t="str">
        <f>'Radio Relic Sample'!M27</f>
        <v>wd</v>
      </c>
      <c r="O54" t="str">
        <f>'Radio Relic Sample'!N27</f>
        <v>wd</v>
      </c>
      <c r="P54">
        <f>'Radio Relic Sample'!O27</f>
        <v>0</v>
      </c>
      <c r="Q54" t="str">
        <f>'Radio Relic Sample'!P27</f>
        <v>n</v>
      </c>
      <c r="R54">
        <f>'Radio Relic Sample'!Q27</f>
        <v>0</v>
      </c>
    </row>
    <row r="55" spans="1:18" x14ac:dyDescent="0.2">
      <c r="A55">
        <v>18</v>
      </c>
      <c r="B55" t="str">
        <f>'Radio Relic Sample'!A28</f>
        <v>A1300</v>
      </c>
      <c r="C55">
        <f>'Radio Relic Sample'!B28</f>
        <v>0</v>
      </c>
      <c r="D55" t="str">
        <f>'Radio Relic Sample'!C28</f>
        <v>2014a</v>
      </c>
      <c r="E55" t="str">
        <f>'Radio Relic Sample'!D28</f>
        <v>r</v>
      </c>
      <c r="F55">
        <f>'Radio Relic Sample'!E28</f>
        <v>0</v>
      </c>
      <c r="G55">
        <f>'Radio Relic Sample'!F28</f>
        <v>0</v>
      </c>
      <c r="H55">
        <f>'Radio Relic Sample'!G28</f>
        <v>0</v>
      </c>
      <c r="I55">
        <f>'Radio Relic Sample'!H28</f>
        <v>0</v>
      </c>
      <c r="J55">
        <f>'Radio Relic Sample'!I28</f>
        <v>0</v>
      </c>
      <c r="K55">
        <f>'Radio Relic Sample'!J28</f>
        <v>0</v>
      </c>
      <c r="L55">
        <f>'Radio Relic Sample'!K28</f>
        <v>0</v>
      </c>
      <c r="M55">
        <f>'Radio Relic Sample'!L28</f>
        <v>0</v>
      </c>
      <c r="N55" t="str">
        <f>'Radio Relic Sample'!M28</f>
        <v>wd</v>
      </c>
      <c r="O55" t="str">
        <f>'Radio Relic Sample'!N28</f>
        <v>wd</v>
      </c>
      <c r="P55">
        <f>'Radio Relic Sample'!O28</f>
        <v>0</v>
      </c>
      <c r="Q55" t="str">
        <f>'Radio Relic Sample'!P28</f>
        <v>y</v>
      </c>
      <c r="R55">
        <f>'Radio Relic Sample'!Q28</f>
        <v>0</v>
      </c>
    </row>
    <row r="56" spans="1:18" x14ac:dyDescent="0.2">
      <c r="A56" s="57">
        <v>19</v>
      </c>
      <c r="B56" s="57" t="s">
        <v>411</v>
      </c>
      <c r="C56" s="5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 t="s">
        <v>469</v>
      </c>
    </row>
    <row r="57" spans="1:18" x14ac:dyDescent="0.2">
      <c r="A57" s="57">
        <v>20</v>
      </c>
      <c r="B57" s="57" t="s">
        <v>119</v>
      </c>
      <c r="C57" s="5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 t="s">
        <v>455</v>
      </c>
    </row>
    <row r="58" spans="1:18" x14ac:dyDescent="0.2">
      <c r="A58">
        <v>21</v>
      </c>
      <c r="B58" s="10" t="str">
        <f>'MC3PO Sample'!A13</f>
        <v>A0665</v>
      </c>
      <c r="C58" s="56">
        <f>'MC3PO Sample'!B13</f>
        <v>36852</v>
      </c>
      <c r="D58" s="10">
        <f>'MC3PO Sample'!C13</f>
        <v>0</v>
      </c>
      <c r="E58" s="10" t="str">
        <f>'MC3PO Sample'!D13</f>
        <v>W-C-RC</v>
      </c>
      <c r="F58" s="10" t="str">
        <f>'MC3PO Sample'!E13</f>
        <v>wd</v>
      </c>
      <c r="G58" s="10" t="str">
        <f>'MC3PO Sample'!F13</f>
        <v>SUPA00023842</v>
      </c>
      <c r="H58" s="10" t="str">
        <f>'MC3PO Sample'!G13</f>
        <v>SUPA00023931</v>
      </c>
      <c r="I58" s="10">
        <f>'MC3PO Sample'!H13</f>
        <v>9</v>
      </c>
      <c r="J58" s="10">
        <f>'MC3PO Sample'!I13</f>
        <v>360</v>
      </c>
      <c r="K58" s="10">
        <f>'MC3PO Sample'!J13</f>
        <v>54</v>
      </c>
      <c r="L58" s="10">
        <f>'MC3PO Sample'!K13</f>
        <v>0</v>
      </c>
      <c r="M58" s="10">
        <f>'MC3PO Sample'!L13</f>
        <v>0</v>
      </c>
      <c r="N58" s="10">
        <f>'MC3PO Sample'!M13</f>
        <v>0</v>
      </c>
      <c r="O58" s="10">
        <f>'MC3PO Sample'!N13</f>
        <v>0</v>
      </c>
      <c r="P58" s="10">
        <f>'MC3PO Sample'!O13</f>
        <v>0</v>
      </c>
      <c r="Q58" s="10">
        <f>'MC3PO Sample'!P13</f>
        <v>0</v>
      </c>
      <c r="R58" s="10" t="str">
        <f>'MC3PO Sample'!Q13</f>
        <v>Perhaps discard. It seems like they were having issues. Just use the 2000-Nov-25 exposures?</v>
      </c>
    </row>
    <row r="59" spans="1:18" x14ac:dyDescent="0.2">
      <c r="A59">
        <v>21</v>
      </c>
      <c r="B59" s="10" t="str">
        <f>'MC3PO Sample'!A14</f>
        <v>A0665</v>
      </c>
      <c r="C59" s="56">
        <f>'MC3PO Sample'!B14</f>
        <v>36853</v>
      </c>
      <c r="D59" s="10">
        <f>'MC3PO Sample'!C14</f>
        <v>0</v>
      </c>
      <c r="E59" s="10" t="str">
        <f>'MC3PO Sample'!D14</f>
        <v>W-C-RC</v>
      </c>
      <c r="F59" s="10" t="str">
        <f>'MC3PO Sample'!E14</f>
        <v>wd</v>
      </c>
      <c r="G59" s="10" t="str">
        <f>'MC3PO Sample'!F14</f>
        <v>SUPA00024162</v>
      </c>
      <c r="H59" s="10" t="str">
        <f>'MC3PO Sample'!G14</f>
        <v>SUPA00024171</v>
      </c>
      <c r="I59" s="10">
        <f>'MC3PO Sample'!H14</f>
        <v>1</v>
      </c>
      <c r="J59" s="10">
        <f>'MC3PO Sample'!I14</f>
        <v>120</v>
      </c>
      <c r="K59" s="10">
        <f>'MC3PO Sample'!J14</f>
        <v>2</v>
      </c>
      <c r="L59" s="10">
        <f>'MC3PO Sample'!K14</f>
        <v>0</v>
      </c>
      <c r="M59" s="10">
        <f>'MC3PO Sample'!L14</f>
        <v>0</v>
      </c>
      <c r="N59" s="10">
        <f>'MC3PO Sample'!M14</f>
        <v>0</v>
      </c>
      <c r="O59" s="10">
        <f>'MC3PO Sample'!N14</f>
        <v>0</v>
      </c>
      <c r="P59" s="10">
        <f>'MC3PO Sample'!O14</f>
        <v>0</v>
      </c>
      <c r="Q59" s="10">
        <f>'MC3PO Sample'!P14</f>
        <v>0</v>
      </c>
      <c r="R59" s="10" t="str">
        <f>'MC3PO Sample'!Q14</f>
        <v>Perhaps discard. It seems like they were having issues. Just use the 2000-Nov-25 exposures?</v>
      </c>
    </row>
    <row r="60" spans="1:18" x14ac:dyDescent="0.2">
      <c r="A60">
        <v>21</v>
      </c>
      <c r="B60" s="10" t="str">
        <f>'MC3PO Sample'!A15</f>
        <v>A0665</v>
      </c>
      <c r="C60" s="56">
        <f>'MC3PO Sample'!B15</f>
        <v>36853</v>
      </c>
      <c r="D60" s="10">
        <f>'MC3PO Sample'!C15</f>
        <v>0</v>
      </c>
      <c r="E60" s="10" t="str">
        <f>'MC3PO Sample'!D15</f>
        <v>W-C-RC</v>
      </c>
      <c r="F60" s="10" t="str">
        <f>'MC3PO Sample'!E15</f>
        <v>wd</v>
      </c>
      <c r="G60" s="10" t="str">
        <f>'MC3PO Sample'!F15</f>
        <v>SUPA00024182</v>
      </c>
      <c r="H60" s="10" t="str">
        <f>'MC3PO Sample'!G15</f>
        <v>SUPA00024191</v>
      </c>
      <c r="I60" s="10">
        <f>'MC3PO Sample'!H15</f>
        <v>1</v>
      </c>
      <c r="J60" s="10">
        <f>'MC3PO Sample'!I15</f>
        <v>120</v>
      </c>
      <c r="K60" s="10">
        <f>'MC3PO Sample'!J15</f>
        <v>2</v>
      </c>
      <c r="L60" s="10">
        <f>'MC3PO Sample'!K15</f>
        <v>0</v>
      </c>
      <c r="M60" s="10">
        <f>'MC3PO Sample'!L15</f>
        <v>0</v>
      </c>
      <c r="N60" s="10">
        <f>'MC3PO Sample'!M15</f>
        <v>0</v>
      </c>
      <c r="O60" s="10">
        <f>'MC3PO Sample'!N15</f>
        <v>0</v>
      </c>
      <c r="P60" s="10">
        <f>'MC3PO Sample'!O15</f>
        <v>0</v>
      </c>
      <c r="Q60" s="10">
        <f>'MC3PO Sample'!P15</f>
        <v>0</v>
      </c>
      <c r="R60" s="10" t="str">
        <f>'MC3PO Sample'!Q15</f>
        <v>Perhaps discard. It seems like they were having issues. Just use the 2000-Nov-25 exposures?</v>
      </c>
    </row>
    <row r="61" spans="1:18" x14ac:dyDescent="0.2">
      <c r="A61">
        <v>21</v>
      </c>
      <c r="B61" s="10" t="str">
        <f>'MC3PO Sample'!A16</f>
        <v>A0665</v>
      </c>
      <c r="C61" s="56">
        <f>'MC3PO Sample'!B16</f>
        <v>36853</v>
      </c>
      <c r="D61" s="10">
        <f>'MC3PO Sample'!C16</f>
        <v>0</v>
      </c>
      <c r="E61" s="10" t="str">
        <f>'MC3PO Sample'!D16</f>
        <v>W-C-RC</v>
      </c>
      <c r="F61" s="10" t="str">
        <f>'MC3PO Sample'!E16</f>
        <v>wd</v>
      </c>
      <c r="G61" s="10" t="str">
        <f>'MC3PO Sample'!F16</f>
        <v>SUPA00024202</v>
      </c>
      <c r="H61" s="10" t="str">
        <f>'MC3PO Sample'!G16</f>
        <v>SUPA00024211</v>
      </c>
      <c r="I61" s="10">
        <f>'MC3PO Sample'!H16</f>
        <v>1</v>
      </c>
      <c r="J61" s="10">
        <f>'MC3PO Sample'!I16</f>
        <v>120</v>
      </c>
      <c r="K61" s="10">
        <f>'MC3PO Sample'!J16</f>
        <v>2</v>
      </c>
      <c r="L61" s="10">
        <f>'MC3PO Sample'!K16</f>
        <v>0</v>
      </c>
      <c r="M61" s="10">
        <f>'MC3PO Sample'!L16</f>
        <v>0</v>
      </c>
      <c r="N61" s="10">
        <f>'MC3PO Sample'!M16</f>
        <v>0</v>
      </c>
      <c r="O61" s="10">
        <f>'MC3PO Sample'!N16</f>
        <v>0</v>
      </c>
      <c r="P61" s="10">
        <f>'MC3PO Sample'!O16</f>
        <v>0</v>
      </c>
      <c r="Q61" s="10">
        <f>'MC3PO Sample'!P16</f>
        <v>0</v>
      </c>
      <c r="R61" s="10" t="str">
        <f>'MC3PO Sample'!Q16</f>
        <v>Perhaps discard. It seems like they were having issues. Just use the 2000-Nov-25 exposures?</v>
      </c>
    </row>
    <row r="62" spans="1:18" x14ac:dyDescent="0.2">
      <c r="A62">
        <v>21</v>
      </c>
      <c r="B62" s="10" t="str">
        <f>'MC3PO Sample'!A17</f>
        <v>A0665</v>
      </c>
      <c r="C62" s="56">
        <f>'MC3PO Sample'!B17</f>
        <v>36855</v>
      </c>
      <c r="D62" s="10">
        <f>'MC3PO Sample'!C17</f>
        <v>0</v>
      </c>
      <c r="E62" s="10" t="str">
        <f>'MC3PO Sample'!D17</f>
        <v>W-C-RC</v>
      </c>
      <c r="F62" s="10" t="str">
        <f>'MC3PO Sample'!E17</f>
        <v>wd</v>
      </c>
      <c r="G62" s="10" t="str">
        <f>'MC3PO Sample'!F17</f>
        <v>SUPA00025130</v>
      </c>
      <c r="H62" s="10" t="str">
        <f>'MC3PO Sample'!G17</f>
        <v>SUPA00025179</v>
      </c>
      <c r="I62" s="10">
        <f>'MC3PO Sample'!H17</f>
        <v>5</v>
      </c>
      <c r="J62" s="10">
        <f>'MC3PO Sample'!I17</f>
        <v>360</v>
      </c>
      <c r="K62" s="10">
        <f>'MC3PO Sample'!J17</f>
        <v>30</v>
      </c>
      <c r="L62" s="10">
        <f>'MC3PO Sample'!K17</f>
        <v>0</v>
      </c>
      <c r="M62" s="10">
        <f>'MC3PO Sample'!L17</f>
        <v>0</v>
      </c>
      <c r="N62" s="10">
        <f>'MC3PO Sample'!M17</f>
        <v>0</v>
      </c>
      <c r="O62" s="10">
        <f>'MC3PO Sample'!N17</f>
        <v>0</v>
      </c>
      <c r="P62" s="10">
        <f>'MC3PO Sample'!O17</f>
        <v>0</v>
      </c>
      <c r="Q62" s="10">
        <f>'MC3PO Sample'!P17</f>
        <v>0</v>
      </c>
      <c r="R62" s="10">
        <f>'MC3PO Sample'!Q17</f>
        <v>0</v>
      </c>
    </row>
    <row r="63" spans="1:18" x14ac:dyDescent="0.2">
      <c r="A63">
        <v>21</v>
      </c>
      <c r="B63" s="10" t="str">
        <f>'MC3PO Sample'!A18</f>
        <v>A0665</v>
      </c>
      <c r="C63" s="56">
        <f>'MC3PO Sample'!B18</f>
        <v>36856</v>
      </c>
      <c r="D63" s="10">
        <f>'MC3PO Sample'!C18</f>
        <v>0</v>
      </c>
      <c r="E63" s="10" t="str">
        <f>'MC3PO Sample'!D18</f>
        <v>W-S-I+</v>
      </c>
      <c r="F63" s="10" t="str">
        <f>'MC3PO Sample'!E18</f>
        <v>wd</v>
      </c>
      <c r="G63" s="10" t="str">
        <f>'MC3PO Sample'!F18</f>
        <v>SUPA00025680</v>
      </c>
      <c r="H63" s="10" t="str">
        <f>'MC3PO Sample'!G18</f>
        <v>SUPA00025739</v>
      </c>
      <c r="I63" s="10">
        <f>'MC3PO Sample'!H18</f>
        <v>6</v>
      </c>
      <c r="J63" s="10">
        <f>'MC3PO Sample'!I18</f>
        <v>90</v>
      </c>
      <c r="K63" s="10">
        <f>'MC3PO Sample'!J18</f>
        <v>9</v>
      </c>
      <c r="L63" s="10">
        <f>'MC3PO Sample'!K18</f>
        <v>0</v>
      </c>
      <c r="M63" s="10">
        <f>'MC3PO Sample'!L18</f>
        <v>0</v>
      </c>
      <c r="N63" s="10">
        <f>'MC3PO Sample'!M18</f>
        <v>0</v>
      </c>
      <c r="O63" s="10">
        <f>'MC3PO Sample'!N18</f>
        <v>0</v>
      </c>
      <c r="P63" s="10">
        <f>'MC3PO Sample'!O18</f>
        <v>0</v>
      </c>
      <c r="Q63" s="10">
        <f>'MC3PO Sample'!P18</f>
        <v>0</v>
      </c>
      <c r="R63" s="10">
        <f>'MC3PO Sample'!Q18</f>
        <v>0</v>
      </c>
    </row>
    <row r="64" spans="1:18" x14ac:dyDescent="0.2">
      <c r="A64">
        <v>21</v>
      </c>
      <c r="B64" s="10" t="str">
        <f>'MC3PO Sample'!A19</f>
        <v>A0665</v>
      </c>
      <c r="C64" s="56">
        <f>'MC3PO Sample'!B19</f>
        <v>36858</v>
      </c>
      <c r="D64" s="10">
        <f>'MC3PO Sample'!C19</f>
        <v>0</v>
      </c>
      <c r="E64" s="10" t="str">
        <f>'MC3PO Sample'!D19</f>
        <v>W-J-V</v>
      </c>
      <c r="F64" s="10" t="str">
        <f>'MC3PO Sample'!E19</f>
        <v>wd</v>
      </c>
      <c r="G64" s="10" t="str">
        <f>'MC3PO Sample'!F19</f>
        <v>SUPA00026900</v>
      </c>
      <c r="H64" s="10" t="str">
        <f>'MC3PO Sample'!G19</f>
        <v>SUPA00026919</v>
      </c>
      <c r="I64" s="10">
        <f>'MC3PO Sample'!H19</f>
        <v>2</v>
      </c>
      <c r="J64" s="10">
        <f>'MC3PO Sample'!I19</f>
        <v>360</v>
      </c>
      <c r="K64" s="10">
        <f>'MC3PO Sample'!J19</f>
        <v>12</v>
      </c>
      <c r="L64" s="10">
        <f>'MC3PO Sample'!K19</f>
        <v>0</v>
      </c>
      <c r="M64" s="10">
        <f>'MC3PO Sample'!L19</f>
        <v>0</v>
      </c>
      <c r="N64" s="10">
        <f>'MC3PO Sample'!M19</f>
        <v>0</v>
      </c>
      <c r="O64" s="10">
        <f>'MC3PO Sample'!N19</f>
        <v>0</v>
      </c>
      <c r="P64" s="10">
        <f>'MC3PO Sample'!O19</f>
        <v>0</v>
      </c>
      <c r="Q64" s="10">
        <f>'MC3PO Sample'!P19</f>
        <v>0</v>
      </c>
      <c r="R64" s="10">
        <f>'MC3PO Sample'!Q19</f>
        <v>0</v>
      </c>
    </row>
    <row r="65" spans="1:18" x14ac:dyDescent="0.2">
      <c r="A65">
        <v>21</v>
      </c>
      <c r="B65" s="10" t="str">
        <f>'MC3PO Sample'!A20</f>
        <v>A0665</v>
      </c>
      <c r="C65" s="56">
        <f>'MC3PO Sample'!B20</f>
        <v>36974</v>
      </c>
      <c r="D65" s="10">
        <f>'MC3PO Sample'!C20</f>
        <v>0</v>
      </c>
      <c r="E65" s="10" t="str">
        <f>'MC3PO Sample'!D20</f>
        <v>W-S-I+</v>
      </c>
      <c r="F65" s="10" t="str">
        <f>'MC3PO Sample'!E20</f>
        <v>wd</v>
      </c>
      <c r="G65" s="10" t="str">
        <f>'MC3PO Sample'!F20</f>
        <v>SUPA00045790</v>
      </c>
      <c r="H65" s="10" t="str">
        <f>'MC3PO Sample'!G20</f>
        <v>SUPA00045809</v>
      </c>
      <c r="I65" s="10">
        <f>'MC3PO Sample'!H20</f>
        <v>2</v>
      </c>
      <c r="J65" s="10">
        <f>'MC3PO Sample'!I20</f>
        <v>240</v>
      </c>
      <c r="K65" s="10">
        <f>'MC3PO Sample'!J20</f>
        <v>8</v>
      </c>
      <c r="L65" s="10">
        <f>'MC3PO Sample'!K20</f>
        <v>0</v>
      </c>
      <c r="M65" s="10">
        <f>'MC3PO Sample'!L20</f>
        <v>0</v>
      </c>
      <c r="N65" s="10">
        <f>'MC3PO Sample'!M20</f>
        <v>0</v>
      </c>
      <c r="O65" s="10">
        <f>'MC3PO Sample'!N20</f>
        <v>0</v>
      </c>
      <c r="P65" s="10">
        <f>'MC3PO Sample'!O20</f>
        <v>0</v>
      </c>
      <c r="Q65" s="10">
        <f>'MC3PO Sample'!P20</f>
        <v>0</v>
      </c>
      <c r="R65" s="10">
        <f>'MC3PO Sample'!Q20</f>
        <v>0</v>
      </c>
    </row>
    <row r="66" spans="1:18" x14ac:dyDescent="0.2">
      <c r="A66">
        <v>21</v>
      </c>
      <c r="B66" s="10" t="str">
        <f>'MC3PO Sample'!A21</f>
        <v>A0665</v>
      </c>
      <c r="C66" s="56">
        <f>'MC3PO Sample'!B21</f>
        <v>36974</v>
      </c>
      <c r="D66" s="10">
        <f>'MC3PO Sample'!C21</f>
        <v>0</v>
      </c>
      <c r="E66" s="10" t="str">
        <f>'MC3PO Sample'!D21</f>
        <v>W-J-V</v>
      </c>
      <c r="F66" s="10" t="str">
        <f>'MC3PO Sample'!E21</f>
        <v>wd</v>
      </c>
      <c r="G66" s="10" t="str">
        <f>'MC3PO Sample'!F21</f>
        <v>SUPA00045890</v>
      </c>
      <c r="H66" s="10" t="str">
        <f>'MC3PO Sample'!G21</f>
        <v>SUPA00045919</v>
      </c>
      <c r="I66" s="10">
        <f>'MC3PO Sample'!H21</f>
        <v>3</v>
      </c>
      <c r="J66" s="10">
        <f>'MC3PO Sample'!I21</f>
        <v>360</v>
      </c>
      <c r="K66" s="10">
        <f>'MC3PO Sample'!J21</f>
        <v>18</v>
      </c>
      <c r="L66" s="10">
        <f>'MC3PO Sample'!K21</f>
        <v>0</v>
      </c>
      <c r="M66" s="10">
        <f>'MC3PO Sample'!L21</f>
        <v>0</v>
      </c>
      <c r="N66" s="10">
        <f>'MC3PO Sample'!M21</f>
        <v>0</v>
      </c>
      <c r="O66" s="10">
        <f>'MC3PO Sample'!N21</f>
        <v>0</v>
      </c>
      <c r="P66" s="10">
        <f>'MC3PO Sample'!O21</f>
        <v>0</v>
      </c>
      <c r="Q66" s="10">
        <f>'MC3PO Sample'!P21</f>
        <v>0</v>
      </c>
      <c r="R66" s="10">
        <f>'MC3PO Sample'!Q21</f>
        <v>0</v>
      </c>
    </row>
    <row r="67" spans="1:18" x14ac:dyDescent="0.2">
      <c r="A67">
        <v>21</v>
      </c>
      <c r="B67" s="10" t="str">
        <f>'MC3PO Sample'!A22</f>
        <v>A0665</v>
      </c>
      <c r="C67" s="56">
        <f>'MC3PO Sample'!B22</f>
        <v>39901</v>
      </c>
      <c r="D67" s="10">
        <f>'MC3PO Sample'!C22</f>
        <v>0</v>
      </c>
      <c r="E67" s="10" t="str">
        <f>'MC3PO Sample'!D22</f>
        <v>W-S-I+</v>
      </c>
      <c r="F67" s="10" t="str">
        <f>'MC3PO Sample'!E22</f>
        <v>wd</v>
      </c>
      <c r="G67" s="10" t="str">
        <f>'MC3PO Sample'!F22</f>
        <v>SUPA01084300</v>
      </c>
      <c r="H67" s="10" t="str">
        <f>'MC3PO Sample'!G22</f>
        <v>SUPA01084389</v>
      </c>
      <c r="I67" s="10">
        <f>'MC3PO Sample'!H22</f>
        <v>9</v>
      </c>
      <c r="J67" s="10">
        <f>'MC3PO Sample'!I22</f>
        <v>240</v>
      </c>
      <c r="K67" s="10">
        <f>'MC3PO Sample'!J22</f>
        <v>36</v>
      </c>
      <c r="L67" s="10">
        <f>'MC3PO Sample'!K22</f>
        <v>0</v>
      </c>
      <c r="M67" s="10">
        <f>'MC3PO Sample'!L22</f>
        <v>0</v>
      </c>
      <c r="N67" s="10">
        <f>'MC3PO Sample'!M22</f>
        <v>0</v>
      </c>
      <c r="O67" s="10">
        <f>'MC3PO Sample'!N22</f>
        <v>0</v>
      </c>
      <c r="P67" s="10">
        <f>'MC3PO Sample'!O22</f>
        <v>0</v>
      </c>
      <c r="Q67" s="10">
        <f>'MC3PO Sample'!P22</f>
        <v>0</v>
      </c>
      <c r="R67" s="10">
        <f>'MC3PO Sample'!Q22</f>
        <v>0</v>
      </c>
    </row>
    <row r="68" spans="1:18" x14ac:dyDescent="0.2">
      <c r="A68">
        <v>21</v>
      </c>
      <c r="B68" s="10" t="str">
        <f>'MC3PO Sample'!A23</f>
        <v>A0665</v>
      </c>
      <c r="C68" s="56">
        <f>'MC3PO Sample'!B23</f>
        <v>39901</v>
      </c>
      <c r="D68" s="10">
        <f>'MC3PO Sample'!C23</f>
        <v>0</v>
      </c>
      <c r="E68" s="10" t="str">
        <f>'MC3PO Sample'!D23</f>
        <v>W-J-V</v>
      </c>
      <c r="F68" s="10" t="str">
        <f>'MC3PO Sample'!E23</f>
        <v>wd</v>
      </c>
      <c r="G68" s="10" t="str">
        <f>'MC3PO Sample'!F23</f>
        <v>SUPA01084390</v>
      </c>
      <c r="H68" s="10" t="str">
        <f>'MC3PO Sample'!G23</f>
        <v>SUPA01084439</v>
      </c>
      <c r="I68" s="10">
        <f>'MC3PO Sample'!H23</f>
        <v>5</v>
      </c>
      <c r="J68" s="10">
        <f>'MC3PO Sample'!I23</f>
        <v>240</v>
      </c>
      <c r="K68" s="10">
        <f>'MC3PO Sample'!J23</f>
        <v>20</v>
      </c>
      <c r="L68" s="10">
        <f>'MC3PO Sample'!K23</f>
        <v>0</v>
      </c>
      <c r="M68" s="10">
        <f>'MC3PO Sample'!L23</f>
        <v>0</v>
      </c>
      <c r="N68" s="10">
        <f>'MC3PO Sample'!M23</f>
        <v>0</v>
      </c>
      <c r="O68" s="10">
        <f>'MC3PO Sample'!N23</f>
        <v>0</v>
      </c>
      <c r="P68" s="10">
        <f>'MC3PO Sample'!O23</f>
        <v>0</v>
      </c>
      <c r="Q68" s="10">
        <f>'MC3PO Sample'!P23</f>
        <v>0</v>
      </c>
      <c r="R68" s="10">
        <f>'MC3PO Sample'!Q23</f>
        <v>0</v>
      </c>
    </row>
    <row r="69" spans="1:18" x14ac:dyDescent="0.2">
      <c r="A69" s="57">
        <v>22</v>
      </c>
      <c r="B69" s="57" t="s">
        <v>412</v>
      </c>
      <c r="C69" s="5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 t="s">
        <v>455</v>
      </c>
    </row>
    <row r="70" spans="1:18" x14ac:dyDescent="0.2">
      <c r="A70" s="59">
        <v>23</v>
      </c>
      <c r="B70" s="59" t="s">
        <v>413</v>
      </c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 t="s">
        <v>454</v>
      </c>
    </row>
    <row r="71" spans="1:18" x14ac:dyDescent="0.2">
      <c r="A71">
        <v>24</v>
      </c>
      <c r="B71" t="s">
        <v>414</v>
      </c>
      <c r="C71" s="56"/>
      <c r="R71">
        <v>500</v>
      </c>
    </row>
    <row r="72" spans="1:18" x14ac:dyDescent="0.2">
      <c r="A72">
        <v>25</v>
      </c>
      <c r="B72" t="s">
        <v>415</v>
      </c>
      <c r="C72" s="56"/>
      <c r="R72">
        <v>1330</v>
      </c>
    </row>
    <row r="73" spans="1:18" x14ac:dyDescent="0.2">
      <c r="A73">
        <v>26</v>
      </c>
      <c r="B73" t="str">
        <f>'MC3PO Sample'!A40</f>
        <v>A1763</v>
      </c>
      <c r="C73" s="56">
        <f>'MC3PO Sample'!B40</f>
        <v>39900</v>
      </c>
      <c r="D73">
        <f>'MC3PO Sample'!C40</f>
        <v>0</v>
      </c>
      <c r="E73" t="str">
        <f>'MC3PO Sample'!D40</f>
        <v>W-S-I+</v>
      </c>
      <c r="F73" t="str">
        <f>'MC3PO Sample'!E40</f>
        <v>wd</v>
      </c>
      <c r="G73" t="str">
        <f>'MC3PO Sample'!F40</f>
        <v>SUPA01083190</v>
      </c>
      <c r="H73" t="str">
        <f>'MC3PO Sample'!G40</f>
        <v>SUPA01083209</v>
      </c>
      <c r="I73">
        <f>'MC3PO Sample'!H40</f>
        <v>2</v>
      </c>
      <c r="J73">
        <f>'MC3PO Sample'!I40</f>
        <v>240</v>
      </c>
      <c r="K73">
        <f>'MC3PO Sample'!J40</f>
        <v>8</v>
      </c>
      <c r="L73">
        <f>'MC3PO Sample'!K40</f>
        <v>0</v>
      </c>
      <c r="M73">
        <f>'MC3PO Sample'!L40</f>
        <v>0</v>
      </c>
      <c r="N73">
        <f>'MC3PO Sample'!M40</f>
        <v>0</v>
      </c>
      <c r="O73">
        <f>'MC3PO Sample'!N40</f>
        <v>0</v>
      </c>
      <c r="P73">
        <f>'MC3PO Sample'!O40</f>
        <v>0</v>
      </c>
      <c r="Q73">
        <f>'MC3PO Sample'!P40</f>
        <v>0</v>
      </c>
      <c r="R73" t="str">
        <f>'MC3PO Sample'!Q40</f>
        <v>(Sky) Thick Cirrus | (Seeing) 0.52 - 0.74</v>
      </c>
    </row>
    <row r="74" spans="1:18" x14ac:dyDescent="0.2">
      <c r="A74">
        <v>26</v>
      </c>
      <c r="B74" t="str">
        <f>'MC3PO Sample'!A41</f>
        <v>A1763</v>
      </c>
      <c r="C74" s="56">
        <f>'MC3PO Sample'!B41</f>
        <v>39900</v>
      </c>
      <c r="D74">
        <f>'MC3PO Sample'!C41</f>
        <v>0</v>
      </c>
      <c r="E74" t="str">
        <f>'MC3PO Sample'!D41</f>
        <v>W-J-V</v>
      </c>
      <c r="F74" t="str">
        <f>'MC3PO Sample'!E41</f>
        <v>wd</v>
      </c>
      <c r="G74" t="str">
        <f>'MC3PO Sample'!F41</f>
        <v>SUPA01083220</v>
      </c>
      <c r="H74" t="str">
        <f>'MC3PO Sample'!G41</f>
        <v>SUPA01083259</v>
      </c>
      <c r="I74">
        <f>'MC3PO Sample'!H41</f>
        <v>4</v>
      </c>
      <c r="J74">
        <f>'MC3PO Sample'!I41</f>
        <v>240</v>
      </c>
      <c r="K74">
        <f>'MC3PO Sample'!J41</f>
        <v>16</v>
      </c>
      <c r="L74">
        <f>'MC3PO Sample'!K41</f>
        <v>0</v>
      </c>
      <c r="M74">
        <f>'MC3PO Sample'!L41</f>
        <v>0</v>
      </c>
      <c r="N74">
        <f>'MC3PO Sample'!M41</f>
        <v>0</v>
      </c>
      <c r="O74">
        <f>'MC3PO Sample'!N41</f>
        <v>0</v>
      </c>
      <c r="P74">
        <f>'MC3PO Sample'!O41</f>
        <v>0</v>
      </c>
      <c r="Q74">
        <f>'MC3PO Sample'!P41</f>
        <v>0</v>
      </c>
      <c r="R74" t="str">
        <f>'MC3PO Sample'!Q41</f>
        <v>(Sky) Thick Cirrus | (Seeing) 0.52 - 0.75</v>
      </c>
    </row>
    <row r="75" spans="1:18" x14ac:dyDescent="0.2">
      <c r="A75">
        <v>26</v>
      </c>
      <c r="B75" t="str">
        <f>'MC3PO Sample'!A42</f>
        <v>A1763</v>
      </c>
      <c r="C75" s="56">
        <f>'MC3PO Sample'!B42</f>
        <v>39901</v>
      </c>
      <c r="D75">
        <f>'MC3PO Sample'!C42</f>
        <v>0</v>
      </c>
      <c r="E75" t="str">
        <f>'MC3PO Sample'!D42</f>
        <v>W-S-I+</v>
      </c>
      <c r="F75" t="str">
        <f>'MC3PO Sample'!E42</f>
        <v>wd</v>
      </c>
      <c r="G75" t="str">
        <f>'MC3PO Sample'!F42</f>
        <v>SUPA01085020</v>
      </c>
      <c r="H75" t="str">
        <f>'MC3PO Sample'!G42</f>
        <v>SUPA01085089</v>
      </c>
      <c r="I75">
        <f>'MC3PO Sample'!H42</f>
        <v>7</v>
      </c>
      <c r="J75">
        <f>'MC3PO Sample'!I42</f>
        <v>240</v>
      </c>
      <c r="K75">
        <f>'MC3PO Sample'!J42</f>
        <v>28</v>
      </c>
      <c r="L75">
        <f>'MC3PO Sample'!K42</f>
        <v>0</v>
      </c>
      <c r="M75">
        <f>'MC3PO Sample'!L42</f>
        <v>0</v>
      </c>
      <c r="N75">
        <f>'MC3PO Sample'!M42</f>
        <v>0</v>
      </c>
      <c r="O75">
        <f>'MC3PO Sample'!N42</f>
        <v>0</v>
      </c>
      <c r="P75">
        <f>'MC3PO Sample'!O42</f>
        <v>0</v>
      </c>
      <c r="Q75">
        <f>'MC3PO Sample'!P42</f>
        <v>0</v>
      </c>
      <c r="R75" t="str">
        <f>'MC3PO Sample'!Q42</f>
        <v>(Sky) Clear/Cirrus | (Seeing) 1.34</v>
      </c>
    </row>
    <row r="76" spans="1:18" x14ac:dyDescent="0.2">
      <c r="A76">
        <v>26</v>
      </c>
      <c r="B76" t="str">
        <f>'MC3PO Sample'!A43</f>
        <v>A1763</v>
      </c>
      <c r="C76" s="56">
        <f>'MC3PO Sample'!B43</f>
        <v>40251</v>
      </c>
      <c r="D76">
        <f>'MC3PO Sample'!C43</f>
        <v>0</v>
      </c>
      <c r="E76" t="str">
        <f>'MC3PO Sample'!D43</f>
        <v>W-J-V</v>
      </c>
      <c r="F76" t="str">
        <f>'MC3PO Sample'!E43</f>
        <v>wd</v>
      </c>
      <c r="G76" t="str">
        <f>'MC3PO Sample'!F43</f>
        <v>SUPA01196120</v>
      </c>
      <c r="H76" t="str">
        <f>'MC3PO Sample'!G43</f>
        <v>SUPA01196189</v>
      </c>
      <c r="I76">
        <f>'MC3PO Sample'!H43</f>
        <v>7</v>
      </c>
      <c r="J76">
        <f>'MC3PO Sample'!I43</f>
        <v>240</v>
      </c>
      <c r="K76">
        <f>'MC3PO Sample'!J43</f>
        <v>28</v>
      </c>
      <c r="L76">
        <f>'MC3PO Sample'!K43</f>
        <v>0</v>
      </c>
      <c r="M76">
        <f>'MC3PO Sample'!L43</f>
        <v>0</v>
      </c>
      <c r="N76">
        <f>'MC3PO Sample'!M43</f>
        <v>0</v>
      </c>
      <c r="O76">
        <f>'MC3PO Sample'!N43</f>
        <v>0</v>
      </c>
      <c r="P76">
        <f>'MC3PO Sample'!O43</f>
        <v>0</v>
      </c>
      <c r="Q76">
        <f>'MC3PO Sample'!P43</f>
        <v>0</v>
      </c>
      <c r="R76" t="str">
        <f>'MC3PO Sample'!Q43</f>
        <v>(Sky) Clear/Clouds | (Seeing) 1.06</v>
      </c>
    </row>
    <row r="77" spans="1:18" x14ac:dyDescent="0.2">
      <c r="A77">
        <v>26</v>
      </c>
      <c r="B77" t="str">
        <f>'MC3PO Sample'!A44</f>
        <v>A1763</v>
      </c>
      <c r="C77" s="56">
        <f>'MC3PO Sample'!B44</f>
        <v>40253</v>
      </c>
      <c r="D77">
        <f>'MC3PO Sample'!C44</f>
        <v>0</v>
      </c>
      <c r="E77" t="str">
        <f>'MC3PO Sample'!D44</f>
        <v>W-J-V</v>
      </c>
      <c r="F77" t="str">
        <f>'MC3PO Sample'!E44</f>
        <v>wd</v>
      </c>
      <c r="G77" t="str">
        <f>'MC3PO Sample'!F44</f>
        <v>SUPA01199350</v>
      </c>
      <c r="H77" t="str">
        <f>'MC3PO Sample'!G44</f>
        <v>SUPA01199419</v>
      </c>
      <c r="I77">
        <f>'MC3PO Sample'!H44</f>
        <v>7</v>
      </c>
      <c r="J77">
        <f>'MC3PO Sample'!I44</f>
        <v>240</v>
      </c>
      <c r="K77">
        <f>'MC3PO Sample'!J44</f>
        <v>28</v>
      </c>
      <c r="L77">
        <f>'MC3PO Sample'!K44</f>
        <v>0</v>
      </c>
      <c r="M77">
        <f>'MC3PO Sample'!L44</f>
        <v>0</v>
      </c>
      <c r="N77">
        <f>'MC3PO Sample'!M44</f>
        <v>0</v>
      </c>
      <c r="O77">
        <f>'MC3PO Sample'!N44</f>
        <v>0</v>
      </c>
      <c r="P77">
        <f>'MC3PO Sample'!O44</f>
        <v>0</v>
      </c>
      <c r="Q77">
        <f>'MC3PO Sample'!P44</f>
        <v>0</v>
      </c>
      <c r="R77" t="str">
        <f>'MC3PO Sample'!Q44</f>
        <v>(Sky) Clear | (Seeing) 0.64</v>
      </c>
    </row>
    <row r="78" spans="1:18" x14ac:dyDescent="0.2">
      <c r="A78">
        <v>27</v>
      </c>
      <c r="B78" t="str">
        <f>'MC3PO Sample'!A69</f>
        <v>A2813</v>
      </c>
      <c r="C78" s="56">
        <f>'MC3PO Sample'!B69</f>
        <v>40075</v>
      </c>
      <c r="D78">
        <f>'MC3PO Sample'!C69</f>
        <v>0</v>
      </c>
      <c r="E78" t="str">
        <f>'MC3PO Sample'!D69</f>
        <v>W-J-V</v>
      </c>
      <c r="F78" t="str">
        <f>'MC3PO Sample'!E69</f>
        <v>wd</v>
      </c>
      <c r="G78" t="str">
        <f>'MC3PO Sample'!F69</f>
        <v>SUPA01125860</v>
      </c>
      <c r="H78" t="str">
        <f>'MC3PO Sample'!G69</f>
        <v>SUPA01125929</v>
      </c>
      <c r="I78">
        <f>'MC3PO Sample'!H69</f>
        <v>7</v>
      </c>
      <c r="J78">
        <f>'MC3PO Sample'!I69</f>
        <v>240</v>
      </c>
      <c r="K78">
        <f>'MC3PO Sample'!J69</f>
        <v>28</v>
      </c>
      <c r="L78">
        <f>'MC3PO Sample'!K69</f>
        <v>0</v>
      </c>
      <c r="M78">
        <f>'MC3PO Sample'!L69</f>
        <v>0</v>
      </c>
      <c r="N78">
        <f>'MC3PO Sample'!M69</f>
        <v>0</v>
      </c>
      <c r="O78">
        <f>'MC3PO Sample'!N69</f>
        <v>0</v>
      </c>
      <c r="P78">
        <f>'MC3PO Sample'!O69</f>
        <v>0</v>
      </c>
      <c r="Q78">
        <f>'MC3PO Sample'!P69</f>
        <v>0</v>
      </c>
      <c r="R78" t="str">
        <f>'MC3PO Sample'!Q69</f>
        <v>(Sky) Clear | (Seeing) 0.63 - 0.95</v>
      </c>
    </row>
    <row r="79" spans="1:18" x14ac:dyDescent="0.2">
      <c r="A79">
        <v>27</v>
      </c>
      <c r="B79" t="str">
        <f>'MC3PO Sample'!A70</f>
        <v>A2813</v>
      </c>
      <c r="C79" s="56">
        <f>'MC3PO Sample'!B70</f>
        <v>40489</v>
      </c>
      <c r="D79">
        <f>'MC3PO Sample'!C70</f>
        <v>0</v>
      </c>
      <c r="E79" t="str">
        <f>'MC3PO Sample'!D70</f>
        <v>W-J-V</v>
      </c>
      <c r="F79" t="str">
        <f>'MC3PO Sample'!E70</f>
        <v>wd</v>
      </c>
      <c r="G79" t="str">
        <f>'MC3PO Sample'!F70</f>
        <v>SUPA01262770</v>
      </c>
      <c r="H79" t="str">
        <f>'MC3PO Sample'!G70</f>
        <v>SUPA01262839</v>
      </c>
      <c r="I79">
        <f>'MC3PO Sample'!H70</f>
        <v>7</v>
      </c>
      <c r="J79">
        <f>'MC3PO Sample'!I70</f>
        <v>240</v>
      </c>
      <c r="K79">
        <f>'MC3PO Sample'!J70</f>
        <v>28</v>
      </c>
      <c r="L79">
        <f>'MC3PO Sample'!K70</f>
        <v>0</v>
      </c>
      <c r="M79">
        <f>'MC3PO Sample'!L70</f>
        <v>0</v>
      </c>
      <c r="N79">
        <f>'MC3PO Sample'!M70</f>
        <v>0</v>
      </c>
      <c r="O79">
        <f>'MC3PO Sample'!N70</f>
        <v>0</v>
      </c>
      <c r="P79">
        <f>'MC3PO Sample'!O70</f>
        <v>0</v>
      </c>
      <c r="Q79">
        <f>'MC3PO Sample'!P70</f>
        <v>0</v>
      </c>
      <c r="R79" t="str">
        <f>'MC3PO Sample'!Q70</f>
        <v>(Sky) Clear | (Seeing) 0.39 - 0.60</v>
      </c>
    </row>
    <row r="80" spans="1:18" x14ac:dyDescent="0.2">
      <c r="A80">
        <v>27</v>
      </c>
      <c r="B80" t="str">
        <f>'MC3PO Sample'!A71</f>
        <v>A2813</v>
      </c>
      <c r="C80" s="56">
        <f>'MC3PO Sample'!B71</f>
        <v>40489</v>
      </c>
      <c r="D80">
        <f>'MC3PO Sample'!C71</f>
        <v>0</v>
      </c>
      <c r="E80" t="str">
        <f>'MC3PO Sample'!D71</f>
        <v>W-S-I+</v>
      </c>
      <c r="F80" t="str">
        <f>'MC3PO Sample'!E71</f>
        <v>wd</v>
      </c>
      <c r="G80" t="str">
        <f>'MC3PO Sample'!F71</f>
        <v>SUPA01262850</v>
      </c>
      <c r="H80" t="str">
        <f>'MC3PO Sample'!G71</f>
        <v>SUPA01262939</v>
      </c>
      <c r="I80">
        <f>'MC3PO Sample'!H71</f>
        <v>9</v>
      </c>
      <c r="J80">
        <f>'MC3PO Sample'!I71</f>
        <v>240</v>
      </c>
      <c r="K80">
        <f>'MC3PO Sample'!J71</f>
        <v>36</v>
      </c>
      <c r="L80">
        <f>'MC3PO Sample'!K71</f>
        <v>0</v>
      </c>
      <c r="M80">
        <f>'MC3PO Sample'!L71</f>
        <v>0</v>
      </c>
      <c r="N80">
        <f>'MC3PO Sample'!M71</f>
        <v>0</v>
      </c>
      <c r="O80">
        <f>'MC3PO Sample'!N71</f>
        <v>0</v>
      </c>
      <c r="P80">
        <f>'MC3PO Sample'!O71</f>
        <v>0</v>
      </c>
      <c r="Q80">
        <f>'MC3PO Sample'!P71</f>
        <v>0</v>
      </c>
      <c r="R80" t="str">
        <f>'MC3PO Sample'!Q71</f>
        <v>(Sky) Clear | (Seeing) 0.39 - 0.60</v>
      </c>
    </row>
    <row r="81" spans="1:18" x14ac:dyDescent="0.2">
      <c r="A81">
        <v>28</v>
      </c>
      <c r="B81" t="str">
        <f>'MC3PO Sample'!A12</f>
        <v>A0520</v>
      </c>
      <c r="C81">
        <f>'MC3PO Sample'!B12</f>
        <v>0</v>
      </c>
      <c r="D81">
        <f>'MC3PO Sample'!C12</f>
        <v>0</v>
      </c>
      <c r="E81">
        <f>'MC3PO Sample'!D12</f>
        <v>0</v>
      </c>
      <c r="F81">
        <f>'MC3PO Sample'!E12</f>
        <v>0</v>
      </c>
      <c r="G81">
        <f>'MC3PO Sample'!F12</f>
        <v>0</v>
      </c>
      <c r="H81">
        <f>'MC3PO Sample'!G12</f>
        <v>0</v>
      </c>
      <c r="I81">
        <f>'MC3PO Sample'!H12</f>
        <v>0</v>
      </c>
      <c r="J81">
        <f>'MC3PO Sample'!I12</f>
        <v>0</v>
      </c>
      <c r="K81">
        <f>'MC3PO Sample'!J12</f>
        <v>0</v>
      </c>
      <c r="L81">
        <f>'MC3PO Sample'!K12</f>
        <v>0</v>
      </c>
      <c r="M81">
        <f>'MC3PO Sample'!L12</f>
        <v>0</v>
      </c>
      <c r="N81">
        <f>'MC3PO Sample'!M12</f>
        <v>0</v>
      </c>
      <c r="O81">
        <f>'MC3PO Sample'!N12</f>
        <v>0</v>
      </c>
      <c r="P81">
        <f>'MC3PO Sample'!O12</f>
        <v>0</v>
      </c>
      <c r="Q81">
        <f>'MC3PO Sample'!P12</f>
        <v>0</v>
      </c>
      <c r="R81" t="str">
        <f>'MC3PO Sample'!Q12</f>
        <v>Ask James for his reduction.</v>
      </c>
    </row>
    <row r="82" spans="1:18" x14ac:dyDescent="0.2">
      <c r="A82" s="57">
        <v>29</v>
      </c>
      <c r="B82" s="57" t="s">
        <v>416</v>
      </c>
      <c r="C82" s="5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 t="s">
        <v>455</v>
      </c>
    </row>
    <row r="83" spans="1:18" x14ac:dyDescent="0.2">
      <c r="A83" s="59">
        <v>30</v>
      </c>
      <c r="B83" s="59" t="s">
        <v>417</v>
      </c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 t="s">
        <v>454</v>
      </c>
    </row>
    <row r="84" spans="1:18" x14ac:dyDescent="0.2">
      <c r="A84" s="57">
        <v>31</v>
      </c>
      <c r="B84" s="57" t="s">
        <v>418</v>
      </c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 t="s">
        <v>455</v>
      </c>
    </row>
    <row r="85" spans="1:18" x14ac:dyDescent="0.2">
      <c r="A85" s="61">
        <v>32</v>
      </c>
      <c r="B85" s="61" t="s">
        <v>419</v>
      </c>
      <c r="C85" s="62">
        <v>38686</v>
      </c>
      <c r="D85" s="61"/>
      <c r="E85" s="61" t="s">
        <v>43</v>
      </c>
      <c r="F85" s="61" t="s">
        <v>12</v>
      </c>
      <c r="G85" s="61" t="s">
        <v>480</v>
      </c>
      <c r="H85" s="61" t="s">
        <v>481</v>
      </c>
      <c r="I85" s="61">
        <f>'MC3PO Sample'!H34</f>
        <v>16</v>
      </c>
      <c r="J85" s="61">
        <v>360</v>
      </c>
      <c r="K85" s="61">
        <f>'MC3PO Sample'!J34</f>
        <v>80</v>
      </c>
      <c r="L85" s="61"/>
      <c r="M85" s="61"/>
      <c r="N85" s="61"/>
      <c r="O85" s="61"/>
      <c r="P85" s="61"/>
      <c r="Q85" s="61" t="s">
        <v>14</v>
      </c>
      <c r="R85" s="61" t="s">
        <v>482</v>
      </c>
    </row>
    <row r="86" spans="1:18" x14ac:dyDescent="0.2">
      <c r="A86" s="57">
        <v>33</v>
      </c>
      <c r="B86" s="57" t="s">
        <v>420</v>
      </c>
      <c r="C86" s="5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 t="s">
        <v>455</v>
      </c>
    </row>
    <row r="87" spans="1:18" x14ac:dyDescent="0.2">
      <c r="A87">
        <v>34</v>
      </c>
      <c r="B87" t="s">
        <v>421</v>
      </c>
      <c r="C87" s="56"/>
      <c r="R87">
        <v>510</v>
      </c>
    </row>
    <row r="88" spans="1:18" x14ac:dyDescent="0.2">
      <c r="A88" s="59">
        <v>35</v>
      </c>
      <c r="B88" s="59" t="s">
        <v>422</v>
      </c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 t="s">
        <v>454</v>
      </c>
    </row>
    <row r="89" spans="1:18" x14ac:dyDescent="0.2">
      <c r="A89" s="59">
        <v>36</v>
      </c>
      <c r="B89" s="59" t="s">
        <v>423</v>
      </c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 t="s">
        <v>454</v>
      </c>
    </row>
    <row r="90" spans="1:18" x14ac:dyDescent="0.2">
      <c r="A90">
        <v>37</v>
      </c>
      <c r="B90" t="s">
        <v>424</v>
      </c>
      <c r="C90" s="56"/>
      <c r="R90">
        <v>850</v>
      </c>
    </row>
    <row r="91" spans="1:18" x14ac:dyDescent="0.2">
      <c r="A91">
        <v>38</v>
      </c>
      <c r="B91" t="s">
        <v>425</v>
      </c>
      <c r="C91" s="56">
        <v>39399</v>
      </c>
      <c r="E91" t="s">
        <v>43</v>
      </c>
      <c r="F91" t="s">
        <v>12</v>
      </c>
      <c r="G91" t="s">
        <v>483</v>
      </c>
      <c r="H91" t="s">
        <v>484</v>
      </c>
      <c r="I91">
        <f t="shared" ref="I91:I93" si="8">(RIGHT(H91,LEN(H91)-4)-RIGHT(G91,LEN(G91)-4)+1)/10</f>
        <v>5</v>
      </c>
      <c r="J91">
        <v>480</v>
      </c>
      <c r="K91">
        <f t="shared" ref="K91:K93" si="9">I91*J91/60</f>
        <v>40</v>
      </c>
      <c r="Q91" t="s">
        <v>14</v>
      </c>
      <c r="R91" t="s">
        <v>489</v>
      </c>
    </row>
    <row r="92" spans="1:18" x14ac:dyDescent="0.2">
      <c r="A92">
        <v>38</v>
      </c>
      <c r="B92" t="s">
        <v>425</v>
      </c>
      <c r="C92" s="56">
        <v>40075</v>
      </c>
      <c r="E92" t="s">
        <v>45</v>
      </c>
      <c r="F92" t="s">
        <v>12</v>
      </c>
      <c r="G92" t="s">
        <v>485</v>
      </c>
      <c r="H92" t="s">
        <v>486</v>
      </c>
      <c r="I92">
        <f t="shared" si="8"/>
        <v>7</v>
      </c>
      <c r="J92">
        <v>240</v>
      </c>
      <c r="K92">
        <f t="shared" si="9"/>
        <v>28</v>
      </c>
      <c r="R92" t="s">
        <v>280</v>
      </c>
    </row>
    <row r="93" spans="1:18" x14ac:dyDescent="0.2">
      <c r="A93">
        <v>38</v>
      </c>
      <c r="B93" t="s">
        <v>425</v>
      </c>
      <c r="C93" s="56">
        <v>40076</v>
      </c>
      <c r="E93" t="s">
        <v>123</v>
      </c>
      <c r="F93" t="s">
        <v>12</v>
      </c>
      <c r="G93" t="s">
        <v>487</v>
      </c>
      <c r="H93" t="s">
        <v>488</v>
      </c>
      <c r="I93">
        <f t="shared" si="8"/>
        <v>9</v>
      </c>
      <c r="J93">
        <v>180</v>
      </c>
      <c r="K93">
        <f t="shared" si="9"/>
        <v>27</v>
      </c>
      <c r="R93" t="s">
        <v>475</v>
      </c>
    </row>
    <row r="94" spans="1:18" x14ac:dyDescent="0.2">
      <c r="A94" s="57">
        <v>39</v>
      </c>
      <c r="B94" s="57" t="s">
        <v>426</v>
      </c>
      <c r="C94" s="5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 t="s">
        <v>455</v>
      </c>
    </row>
    <row r="95" spans="1:18" x14ac:dyDescent="0.2">
      <c r="A95">
        <v>40</v>
      </c>
      <c r="B95" t="s">
        <v>427</v>
      </c>
      <c r="C95" s="56"/>
      <c r="R95">
        <v>640</v>
      </c>
    </row>
    <row r="96" spans="1:18" x14ac:dyDescent="0.2">
      <c r="A96">
        <v>41</v>
      </c>
      <c r="B96" t="s">
        <v>428</v>
      </c>
      <c r="C96" s="56"/>
      <c r="R96">
        <v>950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2015-08-14T23:47:53Z</dcterms:modified>
</cp:coreProperties>
</file>