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/Users/dawidhanak/Library/CloudStorage/GoogleDrive-hanakconsultants@gmail.com/My Drive/NZIIC/Projects/RED/"/>
    </mc:Choice>
  </mc:AlternateContent>
  <xr:revisionPtr revIDLastSave="0" documentId="8_{90374E9C-597A-417D-9804-735A540E9DDC}" xr6:coauthVersionLast="47" xr6:coauthVersionMax="47" xr10:uidLastSave="{00000000-0000-0000-0000-000000000000}"/>
  <bookViews>
    <workbookView xWindow="140" yWindow="660" windowWidth="51060" windowHeight="25960" firstSheet="1" activeTab="1" xr2:uid="{00000000-000D-0000-FFFF-FFFF00000000}"/>
    <workbookView minimized="1" xWindow="23960" yWindow="3380" windowWidth="27240" windowHeight="16440" xr2:uid="{A776DECF-15D2-4B40-9FEA-9D926FCF5480}"/>
  </bookViews>
  <sheets>
    <sheet name="Input data" sheetId="5" r:id="rId1"/>
    <sheet name="Model" sheetId="4" r:id="rId2"/>
    <sheet name="Sheet1" sheetId="1" r:id="rId3"/>
    <sheet name="Sheet3" sheetId="3" r:id="rId4"/>
    <sheet name="Sheet2" sheetId="2" r:id="rId5"/>
  </sheets>
  <definedNames>
    <definedName name="OpenSolver_ChosenSolver" localSheetId="1" hidden="1">CBC</definedName>
    <definedName name="OpenSolver_ChosenSolver" localSheetId="2" hidden="1">Bonmin</definedName>
    <definedName name="OpenSolver_DualsNewSheet" localSheetId="1" hidden="1">0</definedName>
    <definedName name="OpenSolver_DualsNewSheet" localSheetId="2" hidden="1">0</definedName>
    <definedName name="OpenSolver_LinearityCheck" localSheetId="1" hidden="1">1</definedName>
    <definedName name="OpenSolver_LinearityCheck" localSheetId="2" hidden="1">1</definedName>
    <definedName name="OpenSolver_UpdateSensitivity" localSheetId="1" hidden="1">1</definedName>
    <definedName name="OpenSolver_UpdateSensitivity" localSheetId="2" hidden="1">1</definedName>
    <definedName name="solver_adj" localSheetId="1" hidden="1">Model!$C$68:$AD$101</definedName>
    <definedName name="solver_adj" localSheetId="2" hidden="1">Sheet1!$C$4:$T$8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Model!$B$7:$AD$7</definedName>
    <definedName name="solver_lhs1" localSheetId="2" hidden="1">Sheet1!$C$16:$T$16</definedName>
    <definedName name="solver_lhs10" localSheetId="1" hidden="1">Model!$C$114:$AD$114</definedName>
    <definedName name="solver_lhs10" localSheetId="2" hidden="1">Sheet1!$J$9</definedName>
    <definedName name="solver_lhs11" localSheetId="1" hidden="1">Model!$C$132:$AD$137</definedName>
    <definedName name="solver_lhs11" localSheetId="2" hidden="1">Sheet1!$J$9</definedName>
    <definedName name="solver_lhs12" localSheetId="1" hidden="1">Model!$C$332:$AD$337</definedName>
    <definedName name="solver_lhs12" localSheetId="2" hidden="1">Sheet1!$J$9</definedName>
    <definedName name="solver_lhs13" localSheetId="1" hidden="1">Model!$C$132:$AD$137</definedName>
    <definedName name="solver_lhs13" localSheetId="2" hidden="1">Sheet1!$J$9</definedName>
    <definedName name="solver_lhs14" localSheetId="1" hidden="1">Model!$C$114:$AD$114</definedName>
    <definedName name="solver_lhs14" localSheetId="2" hidden="1">Sheet1!$J$9</definedName>
    <definedName name="solver_lhs15" localSheetId="1" hidden="1">Model!$C$232:$AD$232</definedName>
    <definedName name="solver_lhs16" localSheetId="1" hidden="1">Model!$C$233:$AD$233</definedName>
    <definedName name="solver_lhs17" localSheetId="1" hidden="1">Model!$C$234:$AD$234</definedName>
    <definedName name="solver_lhs18" localSheetId="1" hidden="1">Model!$C$235:$AD$235</definedName>
    <definedName name="solver_lhs19" localSheetId="1" hidden="1">Model!$C$236:$AD$236</definedName>
    <definedName name="solver_lhs2" localSheetId="1" hidden="1">Model!$C$182:$AD$187</definedName>
    <definedName name="solver_lhs2" localSheetId="2" hidden="1">Sheet1!$C$4:$J$7</definedName>
    <definedName name="solver_lhs20" localSheetId="1" hidden="1">Model!$C$237:$AD$237</definedName>
    <definedName name="solver_lhs21" localSheetId="1" hidden="1">Model!$C$282:$AD$282</definedName>
    <definedName name="solver_lhs22" localSheetId="1" hidden="1">Model!$C$283:$AD$283</definedName>
    <definedName name="solver_lhs23" localSheetId="1" hidden="1">Model!$C$284:$AD$284</definedName>
    <definedName name="solver_lhs24" localSheetId="1" hidden="1">Model!$C$285:$AD$285</definedName>
    <definedName name="solver_lhs25" localSheetId="1" hidden="1">Model!$C$286:$AD$286</definedName>
    <definedName name="solver_lhs26" localSheetId="1" hidden="1">Model!$C$287:$AD$287</definedName>
    <definedName name="solver_lhs27" localSheetId="1" hidden="1">Model!$C$332:$AD$332</definedName>
    <definedName name="solver_lhs28" localSheetId="1" hidden="1">Model!$C$333:$AD$333</definedName>
    <definedName name="solver_lhs29" localSheetId="1" hidden="1">Model!$C$334:$AD$334</definedName>
    <definedName name="solver_lhs3" localSheetId="1" hidden="1">Model!$C$232:$AD$237</definedName>
    <definedName name="solver_lhs3" localSheetId="2" hidden="1">Sheet1!$C$5:$T$5</definedName>
    <definedName name="solver_lhs30" localSheetId="1" hidden="1">Model!$C$335:$AD$335</definedName>
    <definedName name="solver_lhs31" localSheetId="1" hidden="1">Model!$C$336:$AD$336</definedName>
    <definedName name="solver_lhs32" localSheetId="1" hidden="1">Model!$C$337:$AD$337</definedName>
    <definedName name="solver_lhs33" localSheetId="1" hidden="1">Model!$C$132:$AD$137</definedName>
    <definedName name="solver_lhs34" localSheetId="1" hidden="1">Model!$C$133:$AD$133</definedName>
    <definedName name="solver_lhs35" localSheetId="1" hidden="1">Model!$C$134:$AD$134</definedName>
    <definedName name="solver_lhs36" localSheetId="1" hidden="1">Model!$C$335:$AD$335</definedName>
    <definedName name="solver_lhs37" localSheetId="1" hidden="1">Model!$C$336:$AD$336</definedName>
    <definedName name="solver_lhs38" localSheetId="1" hidden="1">Model!$C$337:$AD$337</definedName>
    <definedName name="solver_lhs4" localSheetId="1" hidden="1">Model!$C$282:$AD$287</definedName>
    <definedName name="solver_lhs4" localSheetId="2" hidden="1">Sheet1!$C$6:$T$6</definedName>
    <definedName name="solver_lhs5" localSheetId="1" hidden="1">Model!$C$332:$AD$337</definedName>
    <definedName name="solver_lhs5" localSheetId="2" hidden="1">Sheet1!$C$7:$T$7</definedName>
    <definedName name="solver_lhs6" localSheetId="1" hidden="1">Model!$C$110:$AD$110</definedName>
    <definedName name="solver_lhs6" localSheetId="2" hidden="1">Sheet1!$C$8:$T$8</definedName>
    <definedName name="solver_lhs7" localSheetId="1" hidden="1">Model!$C$111:$AD$111</definedName>
    <definedName name="solver_lhs7" localSheetId="2" hidden="1">Sheet1!$J$9</definedName>
    <definedName name="solver_lhs8" localSheetId="1" hidden="1">Model!$C$112:$AD$112</definedName>
    <definedName name="solver_lhs8" localSheetId="2" hidden="1">Sheet1!$J$9</definedName>
    <definedName name="solver_lhs9" localSheetId="1" hidden="1">Model!$C$113:$AD$113</definedName>
    <definedName name="solver_lhs9" localSheetId="2" hidden="1">Sheet1!$J$9</definedName>
    <definedName name="solver_lin" localSheetId="1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11</definedName>
    <definedName name="solver_num" localSheetId="2" hidden="1">6</definedName>
    <definedName name="solver_nwt" localSheetId="1" hidden="1">1</definedName>
    <definedName name="solver_nwt" localSheetId="2" hidden="1">1</definedName>
    <definedName name="solver_opt" localSheetId="1" hidden="1">Model!$B$398</definedName>
    <definedName name="solver_opt" localSheetId="2" hidden="1">Sheet1!$T$47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1</definedName>
    <definedName name="solver_rel1" localSheetId="2" hidden="1">2</definedName>
    <definedName name="solver_rel10" localSheetId="1" hidden="1">2</definedName>
    <definedName name="solver_rel10" localSheetId="2" hidden="1">2</definedName>
    <definedName name="solver_rel11" localSheetId="1" hidden="1">1</definedName>
    <definedName name="solver_rel11" localSheetId="2" hidden="1">2</definedName>
    <definedName name="solver_rel12" localSheetId="1" hidden="1">1</definedName>
    <definedName name="solver_rel12" localSheetId="2" hidden="1">2</definedName>
    <definedName name="solver_rel13" localSheetId="1" hidden="1">1</definedName>
    <definedName name="solver_rel13" localSheetId="2" hidden="1">2</definedName>
    <definedName name="solver_rel14" localSheetId="1" hidden="1">2</definedName>
    <definedName name="solver_rel14" localSheetId="2" hidden="1">2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" localSheetId="2" hidden="1">3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" localSheetId="2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4" localSheetId="1" hidden="1">1</definedName>
    <definedName name="solver_rel4" localSheetId="2" hidden="1">2</definedName>
    <definedName name="solver_rel5" localSheetId="1" hidden="1">1</definedName>
    <definedName name="solver_rel5" localSheetId="2" hidden="1">1</definedName>
    <definedName name="solver_rel6" localSheetId="1" hidden="1">2</definedName>
    <definedName name="solver_rel6" localSheetId="2" hidden="1">1</definedName>
    <definedName name="solver_rel7" localSheetId="1" hidden="1">2</definedName>
    <definedName name="solver_rel7" localSheetId="2" hidden="1">2</definedName>
    <definedName name="solver_rel8" localSheetId="1" hidden="1">2</definedName>
    <definedName name="solver_rel8" localSheetId="2" hidden="1">2</definedName>
    <definedName name="solver_rel9" localSheetId="1" hidden="1">2</definedName>
    <definedName name="solver_rel9" localSheetId="2" hidden="1">2</definedName>
    <definedName name="solver_rhs1" localSheetId="1" hidden="1">Model!$B$392</definedName>
    <definedName name="solver_rhs1" localSheetId="2" hidden="1">Sheet1!$C$3:$T$3</definedName>
    <definedName name="solver_rhs10" localSheetId="1" hidden="1">100</definedName>
    <definedName name="solver_rhs10" localSheetId="2" hidden="1">100</definedName>
    <definedName name="solver_rhs11" localSheetId="1" hidden="1">Model!$C$433:$AD$438</definedName>
    <definedName name="solver_rhs11" localSheetId="2" hidden="1">100</definedName>
    <definedName name="solver_rhs12" localSheetId="1" hidden="1">Model!$C$461:$AD$466</definedName>
    <definedName name="solver_rhs12" localSheetId="2" hidden="1">100</definedName>
    <definedName name="solver_rhs13" localSheetId="1" hidden="1">Model!$C$433:$AD$438</definedName>
    <definedName name="solver_rhs13" localSheetId="2" hidden="1">100</definedName>
    <definedName name="solver_rhs14" localSheetId="1" hidden="1">100</definedName>
    <definedName name="solver_rhs14" localSheetId="2" hidden="1">100</definedName>
    <definedName name="solver_rhs15" localSheetId="1" hidden="1">Model!$D$391</definedName>
    <definedName name="solver_rhs16" localSheetId="1" hidden="1">Model!$D$390</definedName>
    <definedName name="solver_rhs17" localSheetId="1" hidden="1">Model!$D$388</definedName>
    <definedName name="solver_rhs18" localSheetId="1" hidden="1">Model!$D$390</definedName>
    <definedName name="solver_rhs19" localSheetId="1" hidden="1">Model!$D$387</definedName>
    <definedName name="solver_rhs2" localSheetId="1" hidden="1">Model!$C$440:$AD$445</definedName>
    <definedName name="solver_rhs2" localSheetId="2" hidden="1">0</definedName>
    <definedName name="solver_rhs20" localSheetId="1" hidden="1">Model!$D$389</definedName>
    <definedName name="solver_rhs21" localSheetId="1" hidden="1">Model!$E$391</definedName>
    <definedName name="solver_rhs22" localSheetId="1" hidden="1">Model!$E$390</definedName>
    <definedName name="solver_rhs23" localSheetId="1" hidden="1">Model!$E$388</definedName>
    <definedName name="solver_rhs24" localSheetId="1" hidden="1">Model!$E$390</definedName>
    <definedName name="solver_rhs25" localSheetId="1" hidden="1">Model!$E$387</definedName>
    <definedName name="solver_rhs26" localSheetId="1" hidden="1">Model!$E$389</definedName>
    <definedName name="solver_rhs27" localSheetId="1" hidden="1">Model!$F$391</definedName>
    <definedName name="solver_rhs28" localSheetId="1" hidden="1">Model!$F$390</definedName>
    <definedName name="solver_rhs29" localSheetId="1" hidden="1">Model!$F$388</definedName>
    <definedName name="solver_rhs3" localSheetId="1" hidden="1">Model!$C$447:$AD$452</definedName>
    <definedName name="solver_rhs3" localSheetId="2" hidden="1">Sheet1!$C$50:$T$50</definedName>
    <definedName name="solver_rhs30" localSheetId="1" hidden="1">Model!$F$390</definedName>
    <definedName name="solver_rhs31" localSheetId="1" hidden="1">Model!$F$387</definedName>
    <definedName name="solver_rhs32" localSheetId="1" hidden="1">Model!$F$389</definedName>
    <definedName name="solver_rhs33" localSheetId="1" hidden="1">Model!$C$433:$AD$438</definedName>
    <definedName name="solver_rhs34" localSheetId="1" hidden="1">Model!$C$434:$AD$434</definedName>
    <definedName name="solver_rhs35" localSheetId="1" hidden="1">Model!$C$435:$AD$435</definedName>
    <definedName name="solver_rhs36" localSheetId="1" hidden="1">Model!$F$390</definedName>
    <definedName name="solver_rhs37" localSheetId="1" hidden="1">Model!$F$387</definedName>
    <definedName name="solver_rhs38" localSheetId="1" hidden="1">Model!$F$389</definedName>
    <definedName name="solver_rhs4" localSheetId="1" hidden="1">Model!$C$454:$AD$459</definedName>
    <definedName name="solver_rhs4" localSheetId="2" hidden="1">Sheet1!$C$52:$T$52</definedName>
    <definedName name="solver_rhs5" localSheetId="1" hidden="1">Model!$C$461:$AD$466</definedName>
    <definedName name="solver_rhs5" localSheetId="2" hidden="1">Sheet1!$C$53:$T$53</definedName>
    <definedName name="solver_rhs6" localSheetId="1" hidden="1">100</definedName>
    <definedName name="solver_rhs6" localSheetId="2" hidden="1">Sheet1!$C$51:$T$51</definedName>
    <definedName name="solver_rhs7" localSheetId="1" hidden="1">100</definedName>
    <definedName name="solver_rhs7" localSheetId="2" hidden="1">100</definedName>
    <definedName name="solver_rhs8" localSheetId="1" hidden="1">100</definedName>
    <definedName name="solver_rhs8" localSheetId="2" hidden="1">100</definedName>
    <definedName name="solver_rhs9" localSheetId="1" hidden="1">100</definedName>
    <definedName name="solver_rhs9" localSheetId="2" hidden="1">100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0.05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B7" i="4"/>
  <c r="B45" i="4" s="1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B44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B43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B41" i="4"/>
  <c r="B387" i="4"/>
  <c r="C387" i="4"/>
  <c r="D387" i="4" s="1"/>
  <c r="E387" i="4" s="1"/>
  <c r="F387" i="4" s="1"/>
  <c r="B388" i="4"/>
  <c r="C388" i="4" s="1"/>
  <c r="D388" i="4" s="1"/>
  <c r="E388" i="4" s="1"/>
  <c r="F388" i="4" s="1"/>
  <c r="C389" i="4"/>
  <c r="D389" i="4"/>
  <c r="E389" i="4"/>
  <c r="F389" i="4"/>
  <c r="B390" i="4"/>
  <c r="C390" i="4" s="1"/>
  <c r="D390" i="4" s="1"/>
  <c r="E390" i="4" s="1"/>
  <c r="F390" i="4" s="1"/>
  <c r="B391" i="4"/>
  <c r="C391" i="4"/>
  <c r="D391" i="4"/>
  <c r="E391" i="4"/>
  <c r="F391" i="4"/>
  <c r="O137" i="4"/>
  <c r="AC3" i="5"/>
  <c r="AC8" i="5"/>
  <c r="AC10" i="5"/>
  <c r="B544" i="4"/>
  <c r="B616" i="4"/>
  <c r="C544" i="4"/>
  <c r="D544" i="4" s="1"/>
  <c r="E544" i="4" s="1"/>
  <c r="F544" i="4" s="1"/>
  <c r="G544" i="4" s="1"/>
  <c r="H544" i="4" s="1"/>
  <c r="I544" i="4" s="1"/>
  <c r="J544" i="4" s="1"/>
  <c r="K544" i="4" s="1"/>
  <c r="L544" i="4" s="1"/>
  <c r="M544" i="4" s="1"/>
  <c r="N544" i="4" s="1"/>
  <c r="O544" i="4" s="1"/>
  <c r="P544" i="4" s="1"/>
  <c r="Q544" i="4" s="1"/>
  <c r="R544" i="4" s="1"/>
  <c r="S544" i="4" s="1"/>
  <c r="T544" i="4" s="1"/>
  <c r="U544" i="4" s="1"/>
  <c r="V544" i="4" s="1"/>
  <c r="W544" i="4" s="1"/>
  <c r="X544" i="4" s="1"/>
  <c r="Y544" i="4" s="1"/>
  <c r="Z544" i="4" s="1"/>
  <c r="AA544" i="4" s="1"/>
  <c r="AB544" i="4" s="1"/>
  <c r="AC544" i="4" s="1"/>
  <c r="AD544" i="4" s="1"/>
  <c r="B549" i="4"/>
  <c r="C549" i="4" s="1"/>
  <c r="D549" i="4" s="1"/>
  <c r="E549" i="4" s="1"/>
  <c r="F549" i="4" s="1"/>
  <c r="G549" i="4" s="1"/>
  <c r="H549" i="4" s="1"/>
  <c r="I549" i="4" s="1"/>
  <c r="J549" i="4" s="1"/>
  <c r="K549" i="4" s="1"/>
  <c r="L549" i="4" s="1"/>
  <c r="M549" i="4" s="1"/>
  <c r="N549" i="4" s="1"/>
  <c r="O549" i="4" s="1"/>
  <c r="P549" i="4" s="1"/>
  <c r="Q549" i="4" s="1"/>
  <c r="R549" i="4" s="1"/>
  <c r="S549" i="4" s="1"/>
  <c r="T549" i="4" s="1"/>
  <c r="U549" i="4" s="1"/>
  <c r="V549" i="4" s="1"/>
  <c r="W549" i="4" s="1"/>
  <c r="X549" i="4" s="1"/>
  <c r="Y549" i="4" s="1"/>
  <c r="Z549" i="4" s="1"/>
  <c r="AA549" i="4" s="1"/>
  <c r="AB549" i="4" s="1"/>
  <c r="AC549" i="4" s="1"/>
  <c r="AD549" i="4" s="1"/>
  <c r="B550" i="4"/>
  <c r="C550" i="4" s="1"/>
  <c r="D550" i="4" s="1"/>
  <c r="E550" i="4" s="1"/>
  <c r="F550" i="4" s="1"/>
  <c r="G550" i="4" s="1"/>
  <c r="H550" i="4" s="1"/>
  <c r="I550" i="4" s="1"/>
  <c r="J550" i="4" s="1"/>
  <c r="K550" i="4" s="1"/>
  <c r="L550" i="4" s="1"/>
  <c r="M550" i="4" s="1"/>
  <c r="N550" i="4" s="1"/>
  <c r="O550" i="4" s="1"/>
  <c r="P550" i="4" s="1"/>
  <c r="Q550" i="4" s="1"/>
  <c r="R550" i="4" s="1"/>
  <c r="S550" i="4" s="1"/>
  <c r="T550" i="4" s="1"/>
  <c r="U550" i="4" s="1"/>
  <c r="V550" i="4" s="1"/>
  <c r="W550" i="4" s="1"/>
  <c r="X550" i="4" s="1"/>
  <c r="Y550" i="4" s="1"/>
  <c r="Z550" i="4" s="1"/>
  <c r="AA550" i="4" s="1"/>
  <c r="AB550" i="4" s="1"/>
  <c r="AC550" i="4" s="1"/>
  <c r="AD550" i="4" s="1"/>
  <c r="B551" i="4"/>
  <c r="C551" i="4" s="1"/>
  <c r="D551" i="4" s="1"/>
  <c r="E551" i="4" s="1"/>
  <c r="F551" i="4" s="1"/>
  <c r="G551" i="4" s="1"/>
  <c r="H551" i="4" s="1"/>
  <c r="I551" i="4" s="1"/>
  <c r="J551" i="4" s="1"/>
  <c r="K551" i="4" s="1"/>
  <c r="L551" i="4" s="1"/>
  <c r="M551" i="4" s="1"/>
  <c r="N551" i="4" s="1"/>
  <c r="O551" i="4" s="1"/>
  <c r="P551" i="4" s="1"/>
  <c r="Q551" i="4" s="1"/>
  <c r="R551" i="4" s="1"/>
  <c r="S551" i="4" s="1"/>
  <c r="T551" i="4" s="1"/>
  <c r="U551" i="4" s="1"/>
  <c r="V551" i="4" s="1"/>
  <c r="W551" i="4" s="1"/>
  <c r="X551" i="4" s="1"/>
  <c r="Y551" i="4" s="1"/>
  <c r="Z551" i="4" s="1"/>
  <c r="AA551" i="4" s="1"/>
  <c r="AB551" i="4" s="1"/>
  <c r="AC551" i="4" s="1"/>
  <c r="AD551" i="4" s="1"/>
  <c r="B548" i="4"/>
  <c r="C548" i="4"/>
  <c r="D548" i="4" s="1"/>
  <c r="E548" i="4" s="1"/>
  <c r="F548" i="4" s="1"/>
  <c r="G548" i="4" s="1"/>
  <c r="H548" i="4" s="1"/>
  <c r="I548" i="4" s="1"/>
  <c r="J548" i="4" s="1"/>
  <c r="K548" i="4" s="1"/>
  <c r="L548" i="4" s="1"/>
  <c r="M548" i="4" s="1"/>
  <c r="N548" i="4" s="1"/>
  <c r="O548" i="4" s="1"/>
  <c r="P548" i="4" s="1"/>
  <c r="Q548" i="4" s="1"/>
  <c r="R548" i="4" s="1"/>
  <c r="S548" i="4" s="1"/>
  <c r="T548" i="4" s="1"/>
  <c r="U548" i="4" s="1"/>
  <c r="V548" i="4" s="1"/>
  <c r="W548" i="4" s="1"/>
  <c r="X548" i="4" s="1"/>
  <c r="Y548" i="4" s="1"/>
  <c r="Z548" i="4" s="1"/>
  <c r="AA548" i="4" s="1"/>
  <c r="AB548" i="4" s="1"/>
  <c r="AC548" i="4" s="1"/>
  <c r="AD548" i="4" s="1"/>
  <c r="AD4" i="5"/>
  <c r="AD3" i="5"/>
  <c r="B585" i="4"/>
  <c r="B587" i="4"/>
  <c r="B623" i="4" s="1"/>
  <c r="B588" i="4"/>
  <c r="B589" i="4"/>
  <c r="B584" i="4"/>
  <c r="B620" i="4" s="1"/>
  <c r="B579" i="4"/>
  <c r="C582" i="4"/>
  <c r="D582" i="4" s="1"/>
  <c r="E582" i="4" s="1"/>
  <c r="F582" i="4" s="1"/>
  <c r="G582" i="4" s="1"/>
  <c r="H582" i="4" s="1"/>
  <c r="I582" i="4" s="1"/>
  <c r="J582" i="4" s="1"/>
  <c r="K582" i="4" s="1"/>
  <c r="L582" i="4" s="1"/>
  <c r="M582" i="4" s="1"/>
  <c r="N582" i="4" s="1"/>
  <c r="O582" i="4" s="1"/>
  <c r="P582" i="4" s="1"/>
  <c r="Q582" i="4" s="1"/>
  <c r="R582" i="4" s="1"/>
  <c r="S582" i="4" s="1"/>
  <c r="T582" i="4" s="1"/>
  <c r="U582" i="4" s="1"/>
  <c r="V582" i="4" s="1"/>
  <c r="W582" i="4" s="1"/>
  <c r="X582" i="4" s="1"/>
  <c r="Y582" i="4" s="1"/>
  <c r="Z582" i="4" s="1"/>
  <c r="AA582" i="4" s="1"/>
  <c r="AB582" i="4" s="1"/>
  <c r="AC582" i="4" s="1"/>
  <c r="AD582" i="4" s="1"/>
  <c r="C581" i="4"/>
  <c r="D581" i="4" s="1"/>
  <c r="E581" i="4" s="1"/>
  <c r="F581" i="4" s="1"/>
  <c r="G581" i="4" s="1"/>
  <c r="H581" i="4" s="1"/>
  <c r="I581" i="4" s="1"/>
  <c r="J581" i="4" s="1"/>
  <c r="K581" i="4" s="1"/>
  <c r="L581" i="4" s="1"/>
  <c r="M581" i="4" s="1"/>
  <c r="N581" i="4" s="1"/>
  <c r="O581" i="4" s="1"/>
  <c r="P581" i="4" s="1"/>
  <c r="Q581" i="4" s="1"/>
  <c r="R581" i="4" s="1"/>
  <c r="S581" i="4" s="1"/>
  <c r="T581" i="4" s="1"/>
  <c r="U581" i="4" s="1"/>
  <c r="V581" i="4" s="1"/>
  <c r="W581" i="4" s="1"/>
  <c r="X581" i="4" s="1"/>
  <c r="Y581" i="4" s="1"/>
  <c r="Z581" i="4" s="1"/>
  <c r="AA581" i="4" s="1"/>
  <c r="AB581" i="4" s="1"/>
  <c r="AC581" i="4" s="1"/>
  <c r="AD581" i="4" s="1"/>
  <c r="C580" i="4"/>
  <c r="D580" i="4" s="1"/>
  <c r="E580" i="4" s="1"/>
  <c r="F580" i="4" s="1"/>
  <c r="G580" i="4" s="1"/>
  <c r="H580" i="4" s="1"/>
  <c r="I580" i="4" s="1"/>
  <c r="J580" i="4" s="1"/>
  <c r="K580" i="4" s="1"/>
  <c r="L580" i="4" s="1"/>
  <c r="M580" i="4" s="1"/>
  <c r="N580" i="4" s="1"/>
  <c r="O580" i="4" s="1"/>
  <c r="P580" i="4" s="1"/>
  <c r="Q580" i="4" s="1"/>
  <c r="R580" i="4" s="1"/>
  <c r="S580" i="4" s="1"/>
  <c r="T580" i="4" s="1"/>
  <c r="U580" i="4" s="1"/>
  <c r="V580" i="4" s="1"/>
  <c r="W580" i="4" s="1"/>
  <c r="X580" i="4" s="1"/>
  <c r="Y580" i="4" s="1"/>
  <c r="Z580" i="4" s="1"/>
  <c r="AA580" i="4" s="1"/>
  <c r="AB580" i="4" s="1"/>
  <c r="AC580" i="4" s="1"/>
  <c r="AD580" i="4" s="1"/>
  <c r="C578" i="4"/>
  <c r="D578" i="4" s="1"/>
  <c r="E578" i="4" s="1"/>
  <c r="F578" i="4" s="1"/>
  <c r="G578" i="4" s="1"/>
  <c r="H578" i="4" s="1"/>
  <c r="I578" i="4" s="1"/>
  <c r="J578" i="4" s="1"/>
  <c r="K578" i="4" s="1"/>
  <c r="L578" i="4" s="1"/>
  <c r="M578" i="4" s="1"/>
  <c r="N578" i="4" s="1"/>
  <c r="O578" i="4" s="1"/>
  <c r="P578" i="4" s="1"/>
  <c r="Q578" i="4" s="1"/>
  <c r="R578" i="4" s="1"/>
  <c r="S578" i="4" s="1"/>
  <c r="T578" i="4" s="1"/>
  <c r="U578" i="4" s="1"/>
  <c r="V578" i="4" s="1"/>
  <c r="W578" i="4" s="1"/>
  <c r="X578" i="4" s="1"/>
  <c r="Y578" i="4" s="1"/>
  <c r="Z578" i="4" s="1"/>
  <c r="AA578" i="4" s="1"/>
  <c r="AB578" i="4" s="1"/>
  <c r="AC578" i="4" s="1"/>
  <c r="AD578" i="4" s="1"/>
  <c r="C577" i="4"/>
  <c r="D577" i="4" s="1"/>
  <c r="E577" i="4" s="1"/>
  <c r="F577" i="4" s="1"/>
  <c r="G577" i="4" s="1"/>
  <c r="H577" i="4" s="1"/>
  <c r="I577" i="4" s="1"/>
  <c r="J577" i="4" s="1"/>
  <c r="K577" i="4" s="1"/>
  <c r="L577" i="4" s="1"/>
  <c r="M577" i="4" s="1"/>
  <c r="N577" i="4" s="1"/>
  <c r="O577" i="4" s="1"/>
  <c r="P577" i="4" s="1"/>
  <c r="Q577" i="4" s="1"/>
  <c r="R577" i="4" s="1"/>
  <c r="S577" i="4" s="1"/>
  <c r="T577" i="4" s="1"/>
  <c r="U577" i="4" s="1"/>
  <c r="V577" i="4" s="1"/>
  <c r="W577" i="4" s="1"/>
  <c r="X577" i="4" s="1"/>
  <c r="Y577" i="4" s="1"/>
  <c r="Z577" i="4" s="1"/>
  <c r="AA577" i="4" s="1"/>
  <c r="AB577" i="4" s="1"/>
  <c r="AC577" i="4" s="1"/>
  <c r="AD577" i="4" s="1"/>
  <c r="B538" i="4"/>
  <c r="B573" i="4" s="1"/>
  <c r="B531" i="4"/>
  <c r="B566" i="4" s="1"/>
  <c r="B524" i="4"/>
  <c r="B517" i="4"/>
  <c r="B510" i="4"/>
  <c r="B560" i="4"/>
  <c r="B558" i="4"/>
  <c r="B557" i="4"/>
  <c r="C557" i="4" s="1"/>
  <c r="D557" i="4" s="1"/>
  <c r="E557" i="4" s="1"/>
  <c r="F557" i="4" s="1"/>
  <c r="G557" i="4" s="1"/>
  <c r="H557" i="4" s="1"/>
  <c r="I557" i="4" s="1"/>
  <c r="J557" i="4" s="1"/>
  <c r="K557" i="4" s="1"/>
  <c r="L557" i="4" s="1"/>
  <c r="M557" i="4" s="1"/>
  <c r="N557" i="4" s="1"/>
  <c r="O557" i="4" s="1"/>
  <c r="P557" i="4" s="1"/>
  <c r="Q557" i="4" s="1"/>
  <c r="R557" i="4" s="1"/>
  <c r="S557" i="4" s="1"/>
  <c r="T557" i="4" s="1"/>
  <c r="U557" i="4" s="1"/>
  <c r="V557" i="4" s="1"/>
  <c r="W557" i="4" s="1"/>
  <c r="X557" i="4" s="1"/>
  <c r="Y557" i="4" s="1"/>
  <c r="Z557" i="4" s="1"/>
  <c r="AA557" i="4" s="1"/>
  <c r="AB557" i="4" s="1"/>
  <c r="AC557" i="4" s="1"/>
  <c r="AD557" i="4" s="1"/>
  <c r="B556" i="4"/>
  <c r="B555" i="4"/>
  <c r="C556" i="4"/>
  <c r="D556" i="4" s="1"/>
  <c r="E556" i="4" s="1"/>
  <c r="F556" i="4" s="1"/>
  <c r="G556" i="4" s="1"/>
  <c r="H556" i="4" s="1"/>
  <c r="I556" i="4" s="1"/>
  <c r="J556" i="4" s="1"/>
  <c r="K556" i="4" s="1"/>
  <c r="L556" i="4" s="1"/>
  <c r="M556" i="4" s="1"/>
  <c r="N556" i="4" s="1"/>
  <c r="O556" i="4" s="1"/>
  <c r="P556" i="4" s="1"/>
  <c r="Q556" i="4" s="1"/>
  <c r="R556" i="4" s="1"/>
  <c r="S556" i="4" s="1"/>
  <c r="T556" i="4" s="1"/>
  <c r="U556" i="4" s="1"/>
  <c r="V556" i="4" s="1"/>
  <c r="W556" i="4" s="1"/>
  <c r="X556" i="4" s="1"/>
  <c r="Y556" i="4" s="1"/>
  <c r="Z556" i="4" s="1"/>
  <c r="AA556" i="4" s="1"/>
  <c r="AB556" i="4" s="1"/>
  <c r="AC556" i="4" s="1"/>
  <c r="AD556" i="4" s="1"/>
  <c r="C558" i="4"/>
  <c r="D558" i="4" s="1"/>
  <c r="E558" i="4" s="1"/>
  <c r="F558" i="4" s="1"/>
  <c r="G558" i="4" s="1"/>
  <c r="H558" i="4" s="1"/>
  <c r="I558" i="4" s="1"/>
  <c r="J558" i="4" s="1"/>
  <c r="K558" i="4" s="1"/>
  <c r="L558" i="4" s="1"/>
  <c r="M558" i="4" s="1"/>
  <c r="N558" i="4" s="1"/>
  <c r="O558" i="4" s="1"/>
  <c r="P558" i="4" s="1"/>
  <c r="Q558" i="4" s="1"/>
  <c r="R558" i="4" s="1"/>
  <c r="S558" i="4" s="1"/>
  <c r="T558" i="4" s="1"/>
  <c r="U558" i="4" s="1"/>
  <c r="V558" i="4" s="1"/>
  <c r="W558" i="4" s="1"/>
  <c r="X558" i="4" s="1"/>
  <c r="Y558" i="4" s="1"/>
  <c r="Z558" i="4" s="1"/>
  <c r="AA558" i="4" s="1"/>
  <c r="AB558" i="4" s="1"/>
  <c r="AC558" i="4" s="1"/>
  <c r="AD558" i="4" s="1"/>
  <c r="C560" i="4"/>
  <c r="D560" i="4" s="1"/>
  <c r="E560" i="4" s="1"/>
  <c r="F560" i="4" s="1"/>
  <c r="G560" i="4" s="1"/>
  <c r="H560" i="4" s="1"/>
  <c r="I560" i="4" s="1"/>
  <c r="J560" i="4" s="1"/>
  <c r="K560" i="4" s="1"/>
  <c r="L560" i="4" s="1"/>
  <c r="M560" i="4" s="1"/>
  <c r="N560" i="4" s="1"/>
  <c r="O560" i="4" s="1"/>
  <c r="P560" i="4" s="1"/>
  <c r="Q560" i="4" s="1"/>
  <c r="R560" i="4" s="1"/>
  <c r="S560" i="4" s="1"/>
  <c r="T560" i="4" s="1"/>
  <c r="U560" i="4" s="1"/>
  <c r="V560" i="4" s="1"/>
  <c r="W560" i="4" s="1"/>
  <c r="X560" i="4" s="1"/>
  <c r="Y560" i="4" s="1"/>
  <c r="Z560" i="4" s="1"/>
  <c r="AA560" i="4" s="1"/>
  <c r="AB560" i="4" s="1"/>
  <c r="AC560" i="4" s="1"/>
  <c r="AD560" i="4" s="1"/>
  <c r="C555" i="4"/>
  <c r="D555" i="4" s="1"/>
  <c r="E555" i="4" s="1"/>
  <c r="F555" i="4" s="1"/>
  <c r="G555" i="4" s="1"/>
  <c r="H555" i="4" s="1"/>
  <c r="I555" i="4" s="1"/>
  <c r="J555" i="4" s="1"/>
  <c r="K555" i="4" s="1"/>
  <c r="L555" i="4" s="1"/>
  <c r="M555" i="4" s="1"/>
  <c r="N555" i="4" s="1"/>
  <c r="O555" i="4" s="1"/>
  <c r="P555" i="4" s="1"/>
  <c r="Q555" i="4" s="1"/>
  <c r="R555" i="4" s="1"/>
  <c r="S555" i="4" s="1"/>
  <c r="T555" i="4" s="1"/>
  <c r="U555" i="4" s="1"/>
  <c r="V555" i="4" s="1"/>
  <c r="W555" i="4" s="1"/>
  <c r="X555" i="4" s="1"/>
  <c r="Y555" i="4" s="1"/>
  <c r="Z555" i="4" s="1"/>
  <c r="AA555" i="4" s="1"/>
  <c r="AB555" i="4" s="1"/>
  <c r="AC555" i="4" s="1"/>
  <c r="AD555" i="4" s="1"/>
  <c r="AC9" i="5"/>
  <c r="AC11" i="5"/>
  <c r="AC12" i="5"/>
  <c r="AC13" i="5"/>
  <c r="B553" i="4"/>
  <c r="C553" i="4" s="1"/>
  <c r="D553" i="4" s="1"/>
  <c r="E553" i="4" s="1"/>
  <c r="F553" i="4" s="1"/>
  <c r="G553" i="4" s="1"/>
  <c r="H553" i="4" s="1"/>
  <c r="I553" i="4" s="1"/>
  <c r="J553" i="4" s="1"/>
  <c r="K553" i="4" s="1"/>
  <c r="L553" i="4" s="1"/>
  <c r="M553" i="4" s="1"/>
  <c r="N553" i="4" s="1"/>
  <c r="O553" i="4" s="1"/>
  <c r="P553" i="4" s="1"/>
  <c r="Q553" i="4" s="1"/>
  <c r="R553" i="4" s="1"/>
  <c r="S553" i="4" s="1"/>
  <c r="T553" i="4" s="1"/>
  <c r="U553" i="4" s="1"/>
  <c r="V553" i="4" s="1"/>
  <c r="W553" i="4" s="1"/>
  <c r="X553" i="4" s="1"/>
  <c r="Y553" i="4" s="1"/>
  <c r="Z553" i="4" s="1"/>
  <c r="AA553" i="4" s="1"/>
  <c r="AB553" i="4" s="1"/>
  <c r="AC553" i="4" s="1"/>
  <c r="AD553" i="4" s="1"/>
  <c r="B546" i="4"/>
  <c r="B542" i="4"/>
  <c r="B543" i="4"/>
  <c r="C543" i="4" s="1"/>
  <c r="D543" i="4" s="1"/>
  <c r="E543" i="4" s="1"/>
  <c r="F543" i="4" s="1"/>
  <c r="G543" i="4" s="1"/>
  <c r="H543" i="4" s="1"/>
  <c r="I543" i="4" s="1"/>
  <c r="J543" i="4" s="1"/>
  <c r="K543" i="4" s="1"/>
  <c r="L543" i="4" s="1"/>
  <c r="M543" i="4" s="1"/>
  <c r="N543" i="4" s="1"/>
  <c r="O543" i="4" s="1"/>
  <c r="P543" i="4" s="1"/>
  <c r="Q543" i="4" s="1"/>
  <c r="R543" i="4" s="1"/>
  <c r="S543" i="4" s="1"/>
  <c r="T543" i="4" s="1"/>
  <c r="U543" i="4" s="1"/>
  <c r="V543" i="4" s="1"/>
  <c r="W543" i="4" s="1"/>
  <c r="X543" i="4" s="1"/>
  <c r="Y543" i="4" s="1"/>
  <c r="Z543" i="4" s="1"/>
  <c r="AA543" i="4" s="1"/>
  <c r="AB543" i="4" s="1"/>
  <c r="AC543" i="4" s="1"/>
  <c r="AD543" i="4" s="1"/>
  <c r="B541" i="4"/>
  <c r="C525" i="4"/>
  <c r="D525" i="4" s="1"/>
  <c r="E525" i="4" s="1"/>
  <c r="F525" i="4" s="1"/>
  <c r="G525" i="4" s="1"/>
  <c r="H525" i="4" s="1"/>
  <c r="I525" i="4" s="1"/>
  <c r="J525" i="4" s="1"/>
  <c r="K525" i="4" s="1"/>
  <c r="L525" i="4" s="1"/>
  <c r="M525" i="4" s="1"/>
  <c r="N525" i="4" s="1"/>
  <c r="O525" i="4" s="1"/>
  <c r="P525" i="4" s="1"/>
  <c r="Q525" i="4" s="1"/>
  <c r="R525" i="4" s="1"/>
  <c r="S525" i="4" s="1"/>
  <c r="T525" i="4" s="1"/>
  <c r="U525" i="4" s="1"/>
  <c r="V525" i="4" s="1"/>
  <c r="W525" i="4" s="1"/>
  <c r="X525" i="4" s="1"/>
  <c r="Y525" i="4" s="1"/>
  <c r="Z525" i="4" s="1"/>
  <c r="AA525" i="4" s="1"/>
  <c r="AB525" i="4" s="1"/>
  <c r="AC525" i="4" s="1"/>
  <c r="AD525" i="4" s="1"/>
  <c r="C523" i="4"/>
  <c r="D523" i="4" s="1"/>
  <c r="E523" i="4" s="1"/>
  <c r="F523" i="4" s="1"/>
  <c r="G523" i="4" s="1"/>
  <c r="H523" i="4" s="1"/>
  <c r="I523" i="4" s="1"/>
  <c r="J523" i="4" s="1"/>
  <c r="K523" i="4" s="1"/>
  <c r="L523" i="4" s="1"/>
  <c r="M523" i="4" s="1"/>
  <c r="N523" i="4" s="1"/>
  <c r="O523" i="4" s="1"/>
  <c r="P523" i="4" s="1"/>
  <c r="Q523" i="4" s="1"/>
  <c r="R523" i="4" s="1"/>
  <c r="S523" i="4" s="1"/>
  <c r="T523" i="4" s="1"/>
  <c r="U523" i="4" s="1"/>
  <c r="V523" i="4" s="1"/>
  <c r="W523" i="4" s="1"/>
  <c r="X523" i="4" s="1"/>
  <c r="Y523" i="4" s="1"/>
  <c r="Z523" i="4" s="1"/>
  <c r="AA523" i="4" s="1"/>
  <c r="AB523" i="4" s="1"/>
  <c r="AC523" i="4" s="1"/>
  <c r="AD523" i="4" s="1"/>
  <c r="C522" i="4"/>
  <c r="D522" i="4" s="1"/>
  <c r="E522" i="4" s="1"/>
  <c r="F522" i="4" s="1"/>
  <c r="G522" i="4" s="1"/>
  <c r="H522" i="4" s="1"/>
  <c r="I522" i="4" s="1"/>
  <c r="J522" i="4" s="1"/>
  <c r="K522" i="4" s="1"/>
  <c r="L522" i="4" s="1"/>
  <c r="M522" i="4" s="1"/>
  <c r="N522" i="4" s="1"/>
  <c r="O522" i="4" s="1"/>
  <c r="P522" i="4" s="1"/>
  <c r="Q522" i="4" s="1"/>
  <c r="R522" i="4" s="1"/>
  <c r="S522" i="4" s="1"/>
  <c r="T522" i="4" s="1"/>
  <c r="U522" i="4" s="1"/>
  <c r="V522" i="4" s="1"/>
  <c r="W522" i="4" s="1"/>
  <c r="X522" i="4" s="1"/>
  <c r="Y522" i="4" s="1"/>
  <c r="Z522" i="4" s="1"/>
  <c r="AA522" i="4" s="1"/>
  <c r="AB522" i="4" s="1"/>
  <c r="AC522" i="4" s="1"/>
  <c r="AD522" i="4" s="1"/>
  <c r="C521" i="4"/>
  <c r="D521" i="4" s="1"/>
  <c r="E521" i="4" s="1"/>
  <c r="F521" i="4" s="1"/>
  <c r="G521" i="4" s="1"/>
  <c r="H521" i="4" s="1"/>
  <c r="I521" i="4" s="1"/>
  <c r="J521" i="4" s="1"/>
  <c r="K521" i="4" s="1"/>
  <c r="L521" i="4" s="1"/>
  <c r="M521" i="4" s="1"/>
  <c r="N521" i="4" s="1"/>
  <c r="O521" i="4" s="1"/>
  <c r="P521" i="4" s="1"/>
  <c r="Q521" i="4" s="1"/>
  <c r="R521" i="4" s="1"/>
  <c r="S521" i="4" s="1"/>
  <c r="T521" i="4" s="1"/>
  <c r="U521" i="4" s="1"/>
  <c r="V521" i="4" s="1"/>
  <c r="W521" i="4" s="1"/>
  <c r="X521" i="4" s="1"/>
  <c r="Y521" i="4" s="1"/>
  <c r="Z521" i="4" s="1"/>
  <c r="AA521" i="4" s="1"/>
  <c r="AB521" i="4" s="1"/>
  <c r="AC521" i="4" s="1"/>
  <c r="AD521" i="4" s="1"/>
  <c r="C520" i="4"/>
  <c r="D520" i="4" s="1"/>
  <c r="E520" i="4" s="1"/>
  <c r="F520" i="4" s="1"/>
  <c r="G520" i="4" s="1"/>
  <c r="H520" i="4" s="1"/>
  <c r="I520" i="4" s="1"/>
  <c r="J520" i="4" s="1"/>
  <c r="K520" i="4" s="1"/>
  <c r="L520" i="4" s="1"/>
  <c r="M520" i="4" s="1"/>
  <c r="N520" i="4" s="1"/>
  <c r="O520" i="4" s="1"/>
  <c r="P520" i="4" s="1"/>
  <c r="Q520" i="4" s="1"/>
  <c r="R520" i="4" s="1"/>
  <c r="S520" i="4" s="1"/>
  <c r="T520" i="4" s="1"/>
  <c r="U520" i="4" s="1"/>
  <c r="V520" i="4" s="1"/>
  <c r="W520" i="4" s="1"/>
  <c r="X520" i="4" s="1"/>
  <c r="Y520" i="4" s="1"/>
  <c r="Z520" i="4" s="1"/>
  <c r="AA520" i="4" s="1"/>
  <c r="AB520" i="4" s="1"/>
  <c r="AC520" i="4" s="1"/>
  <c r="AD520" i="4" s="1"/>
  <c r="C518" i="4"/>
  <c r="D518" i="4" s="1"/>
  <c r="E518" i="4" s="1"/>
  <c r="F518" i="4" s="1"/>
  <c r="G518" i="4" s="1"/>
  <c r="H518" i="4" s="1"/>
  <c r="I518" i="4" s="1"/>
  <c r="J518" i="4" s="1"/>
  <c r="K518" i="4" s="1"/>
  <c r="L518" i="4" s="1"/>
  <c r="M518" i="4" s="1"/>
  <c r="N518" i="4" s="1"/>
  <c r="O518" i="4" s="1"/>
  <c r="P518" i="4" s="1"/>
  <c r="Q518" i="4" s="1"/>
  <c r="R518" i="4" s="1"/>
  <c r="S518" i="4" s="1"/>
  <c r="T518" i="4" s="1"/>
  <c r="U518" i="4" s="1"/>
  <c r="V518" i="4" s="1"/>
  <c r="W518" i="4" s="1"/>
  <c r="X518" i="4" s="1"/>
  <c r="Y518" i="4" s="1"/>
  <c r="Z518" i="4" s="1"/>
  <c r="AA518" i="4" s="1"/>
  <c r="AB518" i="4" s="1"/>
  <c r="AC518" i="4" s="1"/>
  <c r="AD518" i="4" s="1"/>
  <c r="C516" i="4"/>
  <c r="D516" i="4" s="1"/>
  <c r="E516" i="4" s="1"/>
  <c r="F516" i="4" s="1"/>
  <c r="G516" i="4" s="1"/>
  <c r="H516" i="4" s="1"/>
  <c r="I516" i="4" s="1"/>
  <c r="J516" i="4" s="1"/>
  <c r="K516" i="4" s="1"/>
  <c r="L516" i="4" s="1"/>
  <c r="M516" i="4" s="1"/>
  <c r="N516" i="4" s="1"/>
  <c r="O516" i="4" s="1"/>
  <c r="P516" i="4" s="1"/>
  <c r="Q516" i="4" s="1"/>
  <c r="R516" i="4" s="1"/>
  <c r="S516" i="4" s="1"/>
  <c r="T516" i="4" s="1"/>
  <c r="U516" i="4" s="1"/>
  <c r="V516" i="4" s="1"/>
  <c r="W516" i="4" s="1"/>
  <c r="X516" i="4" s="1"/>
  <c r="Y516" i="4" s="1"/>
  <c r="Z516" i="4" s="1"/>
  <c r="AA516" i="4" s="1"/>
  <c r="AB516" i="4" s="1"/>
  <c r="AC516" i="4" s="1"/>
  <c r="AD516" i="4" s="1"/>
  <c r="C515" i="4"/>
  <c r="D515" i="4" s="1"/>
  <c r="E515" i="4" s="1"/>
  <c r="F515" i="4" s="1"/>
  <c r="G515" i="4" s="1"/>
  <c r="H515" i="4" s="1"/>
  <c r="I515" i="4" s="1"/>
  <c r="J515" i="4" s="1"/>
  <c r="K515" i="4" s="1"/>
  <c r="L515" i="4" s="1"/>
  <c r="M515" i="4" s="1"/>
  <c r="N515" i="4" s="1"/>
  <c r="O515" i="4" s="1"/>
  <c r="P515" i="4" s="1"/>
  <c r="Q515" i="4" s="1"/>
  <c r="R515" i="4" s="1"/>
  <c r="S515" i="4" s="1"/>
  <c r="T515" i="4" s="1"/>
  <c r="U515" i="4" s="1"/>
  <c r="V515" i="4" s="1"/>
  <c r="W515" i="4" s="1"/>
  <c r="X515" i="4" s="1"/>
  <c r="Y515" i="4" s="1"/>
  <c r="Z515" i="4" s="1"/>
  <c r="AA515" i="4" s="1"/>
  <c r="AB515" i="4" s="1"/>
  <c r="AC515" i="4" s="1"/>
  <c r="AD515" i="4" s="1"/>
  <c r="C514" i="4"/>
  <c r="D514" i="4" s="1"/>
  <c r="E514" i="4" s="1"/>
  <c r="F514" i="4" s="1"/>
  <c r="G514" i="4" s="1"/>
  <c r="H514" i="4" s="1"/>
  <c r="I514" i="4" s="1"/>
  <c r="J514" i="4" s="1"/>
  <c r="K514" i="4" s="1"/>
  <c r="L514" i="4" s="1"/>
  <c r="M514" i="4" s="1"/>
  <c r="N514" i="4" s="1"/>
  <c r="O514" i="4" s="1"/>
  <c r="P514" i="4" s="1"/>
  <c r="Q514" i="4" s="1"/>
  <c r="R514" i="4" s="1"/>
  <c r="S514" i="4" s="1"/>
  <c r="T514" i="4" s="1"/>
  <c r="U514" i="4" s="1"/>
  <c r="V514" i="4" s="1"/>
  <c r="W514" i="4" s="1"/>
  <c r="X514" i="4" s="1"/>
  <c r="Y514" i="4" s="1"/>
  <c r="Z514" i="4" s="1"/>
  <c r="AA514" i="4" s="1"/>
  <c r="AB514" i="4" s="1"/>
  <c r="AC514" i="4" s="1"/>
  <c r="AD514" i="4" s="1"/>
  <c r="C513" i="4"/>
  <c r="D513" i="4" s="1"/>
  <c r="E513" i="4" s="1"/>
  <c r="F513" i="4" s="1"/>
  <c r="G513" i="4" s="1"/>
  <c r="H513" i="4" s="1"/>
  <c r="I513" i="4" s="1"/>
  <c r="J513" i="4" s="1"/>
  <c r="K513" i="4" s="1"/>
  <c r="L513" i="4" s="1"/>
  <c r="M513" i="4" s="1"/>
  <c r="N513" i="4" s="1"/>
  <c r="O513" i="4" s="1"/>
  <c r="P513" i="4" s="1"/>
  <c r="Q513" i="4" s="1"/>
  <c r="R513" i="4" s="1"/>
  <c r="S513" i="4" s="1"/>
  <c r="T513" i="4" s="1"/>
  <c r="U513" i="4" s="1"/>
  <c r="V513" i="4" s="1"/>
  <c r="W513" i="4" s="1"/>
  <c r="X513" i="4" s="1"/>
  <c r="Y513" i="4" s="1"/>
  <c r="Z513" i="4" s="1"/>
  <c r="AA513" i="4" s="1"/>
  <c r="AB513" i="4" s="1"/>
  <c r="AC513" i="4" s="1"/>
  <c r="AD513" i="4" s="1"/>
  <c r="C511" i="4"/>
  <c r="D511" i="4" s="1"/>
  <c r="E511" i="4" s="1"/>
  <c r="F511" i="4" s="1"/>
  <c r="G511" i="4" s="1"/>
  <c r="H511" i="4" s="1"/>
  <c r="I511" i="4" s="1"/>
  <c r="J511" i="4" s="1"/>
  <c r="K511" i="4" s="1"/>
  <c r="L511" i="4" s="1"/>
  <c r="M511" i="4" s="1"/>
  <c r="N511" i="4" s="1"/>
  <c r="O511" i="4" s="1"/>
  <c r="P511" i="4" s="1"/>
  <c r="Q511" i="4" s="1"/>
  <c r="R511" i="4" s="1"/>
  <c r="S511" i="4" s="1"/>
  <c r="T511" i="4" s="1"/>
  <c r="U511" i="4" s="1"/>
  <c r="V511" i="4" s="1"/>
  <c r="W511" i="4" s="1"/>
  <c r="X511" i="4" s="1"/>
  <c r="Y511" i="4" s="1"/>
  <c r="Z511" i="4" s="1"/>
  <c r="AA511" i="4" s="1"/>
  <c r="AB511" i="4" s="1"/>
  <c r="AC511" i="4" s="1"/>
  <c r="AD511" i="4" s="1"/>
  <c r="C509" i="4"/>
  <c r="D509" i="4" s="1"/>
  <c r="E509" i="4" s="1"/>
  <c r="F509" i="4" s="1"/>
  <c r="G509" i="4" s="1"/>
  <c r="H509" i="4" s="1"/>
  <c r="I509" i="4" s="1"/>
  <c r="J509" i="4" s="1"/>
  <c r="K509" i="4" s="1"/>
  <c r="L509" i="4" s="1"/>
  <c r="M509" i="4" s="1"/>
  <c r="N509" i="4" s="1"/>
  <c r="O509" i="4" s="1"/>
  <c r="P509" i="4" s="1"/>
  <c r="Q509" i="4" s="1"/>
  <c r="R509" i="4" s="1"/>
  <c r="S509" i="4" s="1"/>
  <c r="T509" i="4" s="1"/>
  <c r="U509" i="4" s="1"/>
  <c r="V509" i="4" s="1"/>
  <c r="W509" i="4" s="1"/>
  <c r="X509" i="4" s="1"/>
  <c r="Y509" i="4" s="1"/>
  <c r="Z509" i="4" s="1"/>
  <c r="AA509" i="4" s="1"/>
  <c r="AB509" i="4" s="1"/>
  <c r="AC509" i="4" s="1"/>
  <c r="AD509" i="4" s="1"/>
  <c r="C508" i="4"/>
  <c r="D508" i="4" s="1"/>
  <c r="E508" i="4" s="1"/>
  <c r="F508" i="4" s="1"/>
  <c r="G508" i="4" s="1"/>
  <c r="H508" i="4" s="1"/>
  <c r="I508" i="4" s="1"/>
  <c r="J508" i="4" s="1"/>
  <c r="K508" i="4" s="1"/>
  <c r="L508" i="4" s="1"/>
  <c r="M508" i="4" s="1"/>
  <c r="N508" i="4" s="1"/>
  <c r="O508" i="4" s="1"/>
  <c r="P508" i="4" s="1"/>
  <c r="Q508" i="4" s="1"/>
  <c r="R508" i="4" s="1"/>
  <c r="S508" i="4" s="1"/>
  <c r="T508" i="4" s="1"/>
  <c r="U508" i="4" s="1"/>
  <c r="V508" i="4" s="1"/>
  <c r="W508" i="4" s="1"/>
  <c r="X508" i="4" s="1"/>
  <c r="Y508" i="4" s="1"/>
  <c r="Z508" i="4" s="1"/>
  <c r="AA508" i="4" s="1"/>
  <c r="AB508" i="4" s="1"/>
  <c r="AC508" i="4" s="1"/>
  <c r="AD508" i="4" s="1"/>
  <c r="C507" i="4"/>
  <c r="D507" i="4" s="1"/>
  <c r="E507" i="4" s="1"/>
  <c r="F507" i="4" s="1"/>
  <c r="G507" i="4" s="1"/>
  <c r="H507" i="4" s="1"/>
  <c r="I507" i="4" s="1"/>
  <c r="J507" i="4" s="1"/>
  <c r="K507" i="4" s="1"/>
  <c r="L507" i="4" s="1"/>
  <c r="M507" i="4" s="1"/>
  <c r="N507" i="4" s="1"/>
  <c r="O507" i="4" s="1"/>
  <c r="P507" i="4" s="1"/>
  <c r="Q507" i="4" s="1"/>
  <c r="R507" i="4" s="1"/>
  <c r="S507" i="4" s="1"/>
  <c r="T507" i="4" s="1"/>
  <c r="U507" i="4" s="1"/>
  <c r="V507" i="4" s="1"/>
  <c r="W507" i="4" s="1"/>
  <c r="X507" i="4" s="1"/>
  <c r="Y507" i="4" s="1"/>
  <c r="Z507" i="4" s="1"/>
  <c r="AA507" i="4" s="1"/>
  <c r="AB507" i="4" s="1"/>
  <c r="AC507" i="4" s="1"/>
  <c r="AD507" i="4" s="1"/>
  <c r="C506" i="4"/>
  <c r="D506" i="4" s="1"/>
  <c r="E506" i="4" s="1"/>
  <c r="F506" i="4" s="1"/>
  <c r="G506" i="4" s="1"/>
  <c r="H506" i="4" s="1"/>
  <c r="I506" i="4" s="1"/>
  <c r="J506" i="4" s="1"/>
  <c r="K506" i="4" s="1"/>
  <c r="L506" i="4" s="1"/>
  <c r="M506" i="4" s="1"/>
  <c r="N506" i="4" s="1"/>
  <c r="O506" i="4" s="1"/>
  <c r="P506" i="4" s="1"/>
  <c r="Q506" i="4" s="1"/>
  <c r="R506" i="4" s="1"/>
  <c r="S506" i="4" s="1"/>
  <c r="T506" i="4" s="1"/>
  <c r="U506" i="4" s="1"/>
  <c r="V506" i="4" s="1"/>
  <c r="W506" i="4" s="1"/>
  <c r="X506" i="4" s="1"/>
  <c r="Y506" i="4" s="1"/>
  <c r="Z506" i="4" s="1"/>
  <c r="AA506" i="4" s="1"/>
  <c r="AB506" i="4" s="1"/>
  <c r="AC506" i="4" s="1"/>
  <c r="AD506" i="4" s="1"/>
  <c r="D459" i="4"/>
  <c r="E459" i="4" s="1"/>
  <c r="F459" i="4" s="1"/>
  <c r="G459" i="4" s="1"/>
  <c r="H459" i="4" s="1"/>
  <c r="I459" i="4" s="1"/>
  <c r="J459" i="4" s="1"/>
  <c r="K459" i="4" s="1"/>
  <c r="L459" i="4" s="1"/>
  <c r="M459" i="4" s="1"/>
  <c r="N459" i="4" s="1"/>
  <c r="P466" i="4"/>
  <c r="Q466" i="4" s="1"/>
  <c r="R466" i="4" s="1"/>
  <c r="S466" i="4" s="1"/>
  <c r="T466" i="4" s="1"/>
  <c r="U466" i="4" s="1"/>
  <c r="V466" i="4" s="1"/>
  <c r="W466" i="4" s="1"/>
  <c r="X466" i="4" s="1"/>
  <c r="Y466" i="4" s="1"/>
  <c r="Z466" i="4" s="1"/>
  <c r="AA466" i="4" s="1"/>
  <c r="AB466" i="4" s="1"/>
  <c r="AC466" i="4" s="1"/>
  <c r="AD466" i="4" s="1"/>
  <c r="D466" i="4"/>
  <c r="E466" i="4" s="1"/>
  <c r="F466" i="4" s="1"/>
  <c r="G466" i="4" s="1"/>
  <c r="H466" i="4" s="1"/>
  <c r="I466" i="4" s="1"/>
  <c r="J466" i="4" s="1"/>
  <c r="K466" i="4" s="1"/>
  <c r="L466" i="4" s="1"/>
  <c r="M466" i="4" s="1"/>
  <c r="N466" i="4" s="1"/>
  <c r="P461" i="4"/>
  <c r="Q461" i="4" s="1"/>
  <c r="R461" i="4" s="1"/>
  <c r="S461" i="4" s="1"/>
  <c r="T461" i="4" s="1"/>
  <c r="U461" i="4" s="1"/>
  <c r="V461" i="4" s="1"/>
  <c r="W461" i="4" s="1"/>
  <c r="X461" i="4" s="1"/>
  <c r="Y461" i="4" s="1"/>
  <c r="Z461" i="4" s="1"/>
  <c r="AA461" i="4" s="1"/>
  <c r="AB461" i="4" s="1"/>
  <c r="AC461" i="4" s="1"/>
  <c r="AD461" i="4" s="1"/>
  <c r="P459" i="4"/>
  <c r="Q459" i="4" s="1"/>
  <c r="R459" i="4" s="1"/>
  <c r="S459" i="4" s="1"/>
  <c r="T459" i="4" s="1"/>
  <c r="U459" i="4" s="1"/>
  <c r="V459" i="4" s="1"/>
  <c r="W459" i="4" s="1"/>
  <c r="X459" i="4" s="1"/>
  <c r="Y459" i="4" s="1"/>
  <c r="Z459" i="4" s="1"/>
  <c r="AA459" i="4" s="1"/>
  <c r="AB459" i="4" s="1"/>
  <c r="AC459" i="4" s="1"/>
  <c r="AD459" i="4" s="1"/>
  <c r="P454" i="4"/>
  <c r="Q454" i="4" s="1"/>
  <c r="R454" i="4" s="1"/>
  <c r="S454" i="4" s="1"/>
  <c r="T454" i="4" s="1"/>
  <c r="U454" i="4" s="1"/>
  <c r="V454" i="4" s="1"/>
  <c r="W454" i="4" s="1"/>
  <c r="X454" i="4" s="1"/>
  <c r="Y454" i="4" s="1"/>
  <c r="Z454" i="4" s="1"/>
  <c r="AA454" i="4" s="1"/>
  <c r="AB454" i="4" s="1"/>
  <c r="AC454" i="4" s="1"/>
  <c r="AD454" i="4" s="1"/>
  <c r="P452" i="4"/>
  <c r="Q452" i="4" s="1"/>
  <c r="R452" i="4" s="1"/>
  <c r="S452" i="4" s="1"/>
  <c r="T452" i="4" s="1"/>
  <c r="U452" i="4" s="1"/>
  <c r="V452" i="4" s="1"/>
  <c r="W452" i="4" s="1"/>
  <c r="X452" i="4" s="1"/>
  <c r="Y452" i="4" s="1"/>
  <c r="Z452" i="4" s="1"/>
  <c r="AA452" i="4" s="1"/>
  <c r="AB452" i="4" s="1"/>
  <c r="AC452" i="4" s="1"/>
  <c r="AD452" i="4" s="1"/>
  <c r="D452" i="4"/>
  <c r="E452" i="4" s="1"/>
  <c r="F452" i="4" s="1"/>
  <c r="G452" i="4" s="1"/>
  <c r="H452" i="4" s="1"/>
  <c r="I452" i="4" s="1"/>
  <c r="J452" i="4" s="1"/>
  <c r="K452" i="4" s="1"/>
  <c r="L452" i="4" s="1"/>
  <c r="M452" i="4" s="1"/>
  <c r="N452" i="4" s="1"/>
  <c r="P447" i="4"/>
  <c r="Q447" i="4" s="1"/>
  <c r="R447" i="4" s="1"/>
  <c r="S447" i="4" s="1"/>
  <c r="T447" i="4" s="1"/>
  <c r="U447" i="4" s="1"/>
  <c r="V447" i="4" s="1"/>
  <c r="W447" i="4" s="1"/>
  <c r="X447" i="4" s="1"/>
  <c r="Y447" i="4" s="1"/>
  <c r="Z447" i="4" s="1"/>
  <c r="AA447" i="4" s="1"/>
  <c r="AB447" i="4" s="1"/>
  <c r="AC447" i="4" s="1"/>
  <c r="AD447" i="4" s="1"/>
  <c r="P445" i="4"/>
  <c r="Q445" i="4" s="1"/>
  <c r="R445" i="4" s="1"/>
  <c r="S445" i="4" s="1"/>
  <c r="T445" i="4" s="1"/>
  <c r="U445" i="4" s="1"/>
  <c r="V445" i="4" s="1"/>
  <c r="W445" i="4" s="1"/>
  <c r="X445" i="4" s="1"/>
  <c r="Y445" i="4" s="1"/>
  <c r="Z445" i="4" s="1"/>
  <c r="AA445" i="4" s="1"/>
  <c r="AB445" i="4" s="1"/>
  <c r="AC445" i="4" s="1"/>
  <c r="AD445" i="4" s="1"/>
  <c r="D445" i="4"/>
  <c r="E445" i="4" s="1"/>
  <c r="F445" i="4" s="1"/>
  <c r="G445" i="4" s="1"/>
  <c r="H445" i="4" s="1"/>
  <c r="I445" i="4" s="1"/>
  <c r="J445" i="4" s="1"/>
  <c r="K445" i="4" s="1"/>
  <c r="L445" i="4" s="1"/>
  <c r="M445" i="4" s="1"/>
  <c r="N445" i="4" s="1"/>
  <c r="P440" i="4"/>
  <c r="Q440" i="4" s="1"/>
  <c r="R440" i="4" s="1"/>
  <c r="S440" i="4" s="1"/>
  <c r="T440" i="4" s="1"/>
  <c r="U440" i="4" s="1"/>
  <c r="V440" i="4" s="1"/>
  <c r="W440" i="4" s="1"/>
  <c r="X440" i="4" s="1"/>
  <c r="Y440" i="4" s="1"/>
  <c r="Z440" i="4" s="1"/>
  <c r="AA440" i="4" s="1"/>
  <c r="AB440" i="4" s="1"/>
  <c r="AC440" i="4" s="1"/>
  <c r="AD440" i="4" s="1"/>
  <c r="D438" i="4"/>
  <c r="E438" i="4" s="1"/>
  <c r="F438" i="4" s="1"/>
  <c r="G438" i="4" s="1"/>
  <c r="H438" i="4" s="1"/>
  <c r="I438" i="4" s="1"/>
  <c r="J438" i="4" s="1"/>
  <c r="K438" i="4" s="1"/>
  <c r="L438" i="4" s="1"/>
  <c r="M438" i="4" s="1"/>
  <c r="N438" i="4" s="1"/>
  <c r="P438" i="4" s="1"/>
  <c r="Q438" i="4" s="1"/>
  <c r="R438" i="4" s="1"/>
  <c r="S438" i="4" s="1"/>
  <c r="T438" i="4" s="1"/>
  <c r="U438" i="4" s="1"/>
  <c r="V438" i="4" s="1"/>
  <c r="W438" i="4" s="1"/>
  <c r="X438" i="4" s="1"/>
  <c r="Y438" i="4" s="1"/>
  <c r="Z438" i="4" s="1"/>
  <c r="AA438" i="4" s="1"/>
  <c r="AB438" i="4" s="1"/>
  <c r="AC438" i="4" s="1"/>
  <c r="AD438" i="4" s="1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C7" i="5"/>
  <c r="AD7" i="5"/>
  <c r="Z7" i="5" s="1"/>
  <c r="AB7" i="5"/>
  <c r="B503" i="4"/>
  <c r="C503" i="4" s="1"/>
  <c r="B501" i="4"/>
  <c r="B500" i="4"/>
  <c r="C500" i="4" s="1"/>
  <c r="B499" i="4"/>
  <c r="B498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B322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B101" i="4"/>
  <c r="C337" i="4" s="1"/>
  <c r="B100" i="4"/>
  <c r="C336" i="4" s="1"/>
  <c r="B99" i="4"/>
  <c r="C335" i="4" s="1"/>
  <c r="B98" i="4"/>
  <c r="C334" i="4" s="1"/>
  <c r="B97" i="4"/>
  <c r="C333" i="4" s="1"/>
  <c r="B96" i="4"/>
  <c r="B496" i="4"/>
  <c r="C496" i="4" s="1"/>
  <c r="B494" i="4"/>
  <c r="B493" i="4"/>
  <c r="C493" i="4" s="1"/>
  <c r="B492" i="4"/>
  <c r="B49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B94" i="4"/>
  <c r="C287" i="4" s="1"/>
  <c r="B93" i="4"/>
  <c r="C286" i="4" s="1"/>
  <c r="B92" i="4"/>
  <c r="C285" i="4" s="1"/>
  <c r="B91" i="4"/>
  <c r="C284" i="4" s="1"/>
  <c r="B90" i="4"/>
  <c r="C283" i="4" s="1"/>
  <c r="B89" i="4"/>
  <c r="B87" i="4"/>
  <c r="C237" i="4" s="1"/>
  <c r="B86" i="4"/>
  <c r="C236" i="4" s="1"/>
  <c r="B85" i="4"/>
  <c r="C235" i="4" s="1"/>
  <c r="B84" i="4"/>
  <c r="C234" i="4" s="1"/>
  <c r="B83" i="4"/>
  <c r="C233" i="4" s="1"/>
  <c r="B82" i="4"/>
  <c r="C232" i="4" s="1"/>
  <c r="B80" i="4"/>
  <c r="C187" i="4" s="1"/>
  <c r="B79" i="4"/>
  <c r="C186" i="4" s="1"/>
  <c r="B78" i="4"/>
  <c r="C185" i="4" s="1"/>
  <c r="B77" i="4"/>
  <c r="C184" i="4" s="1"/>
  <c r="B76" i="4"/>
  <c r="C183" i="4" s="1"/>
  <c r="B75" i="4"/>
  <c r="B73" i="4"/>
  <c r="C137" i="4" s="1"/>
  <c r="B72" i="4"/>
  <c r="C136" i="4" s="1"/>
  <c r="B71" i="4"/>
  <c r="C135" i="4" s="1"/>
  <c r="B70" i="4"/>
  <c r="C134" i="4" s="1"/>
  <c r="B69" i="4"/>
  <c r="C133" i="4" s="1"/>
  <c r="B68" i="4"/>
  <c r="B272" i="4"/>
  <c r="C27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B489" i="4"/>
  <c r="B488" i="4"/>
  <c r="B487" i="4"/>
  <c r="B486" i="4"/>
  <c r="B485" i="4"/>
  <c r="B484" i="4"/>
  <c r="B222" i="4"/>
  <c r="B416" i="4"/>
  <c r="B417" i="4"/>
  <c r="B415" i="4"/>
  <c r="B420" i="4" s="1"/>
  <c r="AO4" i="5"/>
  <c r="AO5" i="5"/>
  <c r="AO6" i="5"/>
  <c r="AO7" i="5"/>
  <c r="AO3" i="5"/>
  <c r="AP3" i="5" s="1"/>
  <c r="AP7" i="5"/>
  <c r="AP6" i="5"/>
  <c r="AP5" i="5"/>
  <c r="AP4" i="5"/>
  <c r="AM4" i="5"/>
  <c r="AM5" i="5"/>
  <c r="AM6" i="5"/>
  <c r="AM7" i="5"/>
  <c r="AN7" i="5" s="1"/>
  <c r="AM3" i="5"/>
  <c r="AN3" i="5" s="1"/>
  <c r="AN6" i="5"/>
  <c r="AN5" i="5"/>
  <c r="AN4" i="5"/>
  <c r="AL4" i="5"/>
  <c r="AL5" i="5"/>
  <c r="AL6" i="5"/>
  <c r="AL7" i="5"/>
  <c r="AL3" i="5"/>
  <c r="AK4" i="5"/>
  <c r="AK5" i="5"/>
  <c r="AK6" i="5"/>
  <c r="AK7" i="5"/>
  <c r="AK3" i="5"/>
  <c r="X6" i="5"/>
  <c r="X5" i="5"/>
  <c r="X4" i="5"/>
  <c r="X3" i="5"/>
  <c r="T7" i="5"/>
  <c r="T6" i="5"/>
  <c r="T5" i="5"/>
  <c r="T4" i="5"/>
  <c r="T3" i="5"/>
  <c r="B424" i="4"/>
  <c r="B422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B172" i="4"/>
  <c r="B482" i="4"/>
  <c r="C482" i="4" s="1"/>
  <c r="B480" i="4"/>
  <c r="C480" i="4" s="1"/>
  <c r="B479" i="4"/>
  <c r="C479" i="4" s="1"/>
  <c r="B478" i="4"/>
  <c r="C478" i="4" s="1"/>
  <c r="B477" i="4"/>
  <c r="C477" i="4" s="1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E13" i="5"/>
  <c r="B13" i="5"/>
  <c r="E10" i="5"/>
  <c r="B10" i="5" s="1"/>
  <c r="AC4" i="5"/>
  <c r="B414" i="4" s="1"/>
  <c r="AC5" i="5"/>
  <c r="AC6" i="5"/>
  <c r="B423" i="4"/>
  <c r="B413" i="4"/>
  <c r="B419" i="4" s="1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B470" i="4"/>
  <c r="C470" i="4" s="1"/>
  <c r="B475" i="4"/>
  <c r="C475" i="4" s="1"/>
  <c r="B473" i="4"/>
  <c r="C473" i="4" s="1"/>
  <c r="B472" i="4"/>
  <c r="B471" i="4"/>
  <c r="C471" i="4" s="1"/>
  <c r="B122" i="4"/>
  <c r="AH4" i="5"/>
  <c r="U4" i="5" s="1"/>
  <c r="B474" i="4" s="1"/>
  <c r="C474" i="4" s="1"/>
  <c r="AH5" i="5"/>
  <c r="U5" i="5" s="1"/>
  <c r="AH6" i="5"/>
  <c r="U6" i="5" s="1"/>
  <c r="B495" i="4" s="1"/>
  <c r="AH7" i="5"/>
  <c r="U7" i="5" s="1"/>
  <c r="B502" i="4" s="1"/>
  <c r="AH3" i="5"/>
  <c r="U3" i="5" s="1"/>
  <c r="B481" i="4" s="1"/>
  <c r="C481" i="4" s="1"/>
  <c r="Z4" i="5"/>
  <c r="AD5" i="5"/>
  <c r="Z5" i="5" s="1"/>
  <c r="AD6" i="5"/>
  <c r="Z6" i="5" s="1"/>
  <c r="Z3" i="5"/>
  <c r="C15" i="1"/>
  <c r="C40" i="1" s="1"/>
  <c r="D15" i="1"/>
  <c r="D28" i="1" s="1"/>
  <c r="E15" i="1"/>
  <c r="E28" i="1" s="1"/>
  <c r="F15" i="1"/>
  <c r="F28" i="1" s="1"/>
  <c r="G15" i="1"/>
  <c r="G40" i="1" s="1"/>
  <c r="H15" i="1"/>
  <c r="H28" i="1" s="1"/>
  <c r="I15" i="1"/>
  <c r="I28" i="1" s="1"/>
  <c r="J15" i="1"/>
  <c r="J28" i="1" s="1"/>
  <c r="K15" i="1"/>
  <c r="K40" i="1" s="1"/>
  <c r="L15" i="1"/>
  <c r="L28" i="1" s="1"/>
  <c r="M15" i="1"/>
  <c r="M28" i="1" s="1"/>
  <c r="N15" i="1"/>
  <c r="N28" i="1" s="1"/>
  <c r="O15" i="1"/>
  <c r="O40" i="1" s="1"/>
  <c r="P15" i="1"/>
  <c r="P28" i="1" s="1"/>
  <c r="Q15" i="1"/>
  <c r="Q28" i="1" s="1"/>
  <c r="R15" i="1"/>
  <c r="R28" i="1" s="1"/>
  <c r="S15" i="1"/>
  <c r="S40" i="1" s="1"/>
  <c r="T15" i="1"/>
  <c r="T28" i="1" s="1"/>
  <c r="B15" i="1"/>
  <c r="B28" i="1"/>
  <c r="B4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9" i="1"/>
  <c r="K11" i="1"/>
  <c r="K36" i="1" s="1"/>
  <c r="L11" i="1"/>
  <c r="L36" i="1" s="1"/>
  <c r="M11" i="1"/>
  <c r="M24" i="1" s="1"/>
  <c r="N11" i="1"/>
  <c r="N36" i="1" s="1"/>
  <c r="O11" i="1"/>
  <c r="O36" i="1" s="1"/>
  <c r="P11" i="1"/>
  <c r="P24" i="1" s="1"/>
  <c r="Q11" i="1"/>
  <c r="Q24" i="1" s="1"/>
  <c r="R11" i="1"/>
  <c r="R24" i="1" s="1"/>
  <c r="S11" i="1"/>
  <c r="S24" i="1" s="1"/>
  <c r="T11" i="1"/>
  <c r="T36" i="1" s="1"/>
  <c r="K12" i="1"/>
  <c r="K25" i="1" s="1"/>
  <c r="L12" i="1"/>
  <c r="L37" i="1" s="1"/>
  <c r="M12" i="1"/>
  <c r="M25" i="1" s="1"/>
  <c r="N12" i="1"/>
  <c r="N37" i="1" s="1"/>
  <c r="O12" i="1"/>
  <c r="O25" i="1" s="1"/>
  <c r="P12" i="1"/>
  <c r="P37" i="1" s="1"/>
  <c r="Q12" i="1"/>
  <c r="Q37" i="1" s="1"/>
  <c r="R12" i="1"/>
  <c r="R25" i="1" s="1"/>
  <c r="S12" i="1"/>
  <c r="S25" i="1" s="1"/>
  <c r="T12" i="1"/>
  <c r="T37" i="1" s="1"/>
  <c r="K13" i="1"/>
  <c r="K38" i="1" s="1"/>
  <c r="L13" i="1"/>
  <c r="L26" i="1" s="1"/>
  <c r="M13" i="1"/>
  <c r="M26" i="1" s="1"/>
  <c r="N13" i="1"/>
  <c r="N26" i="1" s="1"/>
  <c r="O13" i="1"/>
  <c r="O26" i="1" s="1"/>
  <c r="P13" i="1"/>
  <c r="P26" i="1" s="1"/>
  <c r="Q13" i="1"/>
  <c r="Q26" i="1" s="1"/>
  <c r="R13" i="1"/>
  <c r="R38" i="1" s="1"/>
  <c r="S13" i="1"/>
  <c r="S26" i="1" s="1"/>
  <c r="T13" i="1"/>
  <c r="T26" i="1" s="1"/>
  <c r="K14" i="1"/>
  <c r="K27" i="1" s="1"/>
  <c r="L14" i="1"/>
  <c r="L39" i="1" s="1"/>
  <c r="M14" i="1"/>
  <c r="M39" i="1" s="1"/>
  <c r="N14" i="1"/>
  <c r="N27" i="1" s="1"/>
  <c r="O14" i="1"/>
  <c r="O27" i="1" s="1"/>
  <c r="P14" i="1"/>
  <c r="P39" i="1" s="1"/>
  <c r="Q14" i="1"/>
  <c r="Q39" i="1" s="1"/>
  <c r="R14" i="1"/>
  <c r="R39" i="1" s="1"/>
  <c r="S14" i="1"/>
  <c r="S27" i="1" s="1"/>
  <c r="T14" i="1"/>
  <c r="T27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R52" i="1" s="1"/>
  <c r="S52" i="1" s="1"/>
  <c r="T52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P53" i="1" s="1"/>
  <c r="Q53" i="1" s="1"/>
  <c r="R53" i="1" s="1"/>
  <c r="S53" i="1" s="1"/>
  <c r="T53" i="1" s="1"/>
  <c r="B621" i="4" l="1"/>
  <c r="B625" i="4"/>
  <c r="B615" i="4"/>
  <c r="B613" i="4"/>
  <c r="C541" i="4"/>
  <c r="D541" i="4" s="1"/>
  <c r="E541" i="4" s="1"/>
  <c r="F541" i="4" s="1"/>
  <c r="G541" i="4" s="1"/>
  <c r="H541" i="4" s="1"/>
  <c r="I541" i="4" s="1"/>
  <c r="J541" i="4" s="1"/>
  <c r="K541" i="4" s="1"/>
  <c r="L541" i="4" s="1"/>
  <c r="M541" i="4" s="1"/>
  <c r="N541" i="4" s="1"/>
  <c r="O541" i="4" s="1"/>
  <c r="P541" i="4" s="1"/>
  <c r="Q541" i="4" s="1"/>
  <c r="R541" i="4" s="1"/>
  <c r="S541" i="4" s="1"/>
  <c r="T541" i="4" s="1"/>
  <c r="U541" i="4" s="1"/>
  <c r="V541" i="4" s="1"/>
  <c r="W541" i="4" s="1"/>
  <c r="X541" i="4" s="1"/>
  <c r="Y541" i="4" s="1"/>
  <c r="Z541" i="4" s="1"/>
  <c r="AA541" i="4" s="1"/>
  <c r="AB541" i="4" s="1"/>
  <c r="AC541" i="4" s="1"/>
  <c r="AD541" i="4" s="1"/>
  <c r="C546" i="4"/>
  <c r="D546" i="4" s="1"/>
  <c r="E546" i="4" s="1"/>
  <c r="F546" i="4" s="1"/>
  <c r="G546" i="4" s="1"/>
  <c r="H546" i="4" s="1"/>
  <c r="I546" i="4" s="1"/>
  <c r="J546" i="4" s="1"/>
  <c r="K546" i="4" s="1"/>
  <c r="L546" i="4" s="1"/>
  <c r="M546" i="4" s="1"/>
  <c r="N546" i="4" s="1"/>
  <c r="O546" i="4" s="1"/>
  <c r="P546" i="4" s="1"/>
  <c r="Q546" i="4" s="1"/>
  <c r="R546" i="4" s="1"/>
  <c r="S546" i="4" s="1"/>
  <c r="T546" i="4" s="1"/>
  <c r="U546" i="4" s="1"/>
  <c r="V546" i="4" s="1"/>
  <c r="W546" i="4" s="1"/>
  <c r="X546" i="4" s="1"/>
  <c r="Y546" i="4" s="1"/>
  <c r="Z546" i="4" s="1"/>
  <c r="AA546" i="4" s="1"/>
  <c r="AB546" i="4" s="1"/>
  <c r="AC546" i="4" s="1"/>
  <c r="AD546" i="4" s="1"/>
  <c r="B618" i="4"/>
  <c r="C542" i="4"/>
  <c r="D542" i="4" s="1"/>
  <c r="E542" i="4" s="1"/>
  <c r="F542" i="4" s="1"/>
  <c r="G542" i="4" s="1"/>
  <c r="H542" i="4" s="1"/>
  <c r="I542" i="4" s="1"/>
  <c r="J542" i="4" s="1"/>
  <c r="K542" i="4" s="1"/>
  <c r="L542" i="4" s="1"/>
  <c r="M542" i="4" s="1"/>
  <c r="N542" i="4" s="1"/>
  <c r="O542" i="4" s="1"/>
  <c r="P542" i="4" s="1"/>
  <c r="Q542" i="4" s="1"/>
  <c r="R542" i="4" s="1"/>
  <c r="S542" i="4" s="1"/>
  <c r="T542" i="4" s="1"/>
  <c r="U542" i="4" s="1"/>
  <c r="V542" i="4" s="1"/>
  <c r="W542" i="4" s="1"/>
  <c r="X542" i="4" s="1"/>
  <c r="Y542" i="4" s="1"/>
  <c r="Z542" i="4" s="1"/>
  <c r="AA542" i="4" s="1"/>
  <c r="AB542" i="4" s="1"/>
  <c r="AC542" i="4" s="1"/>
  <c r="AD542" i="4" s="1"/>
  <c r="B614" i="4"/>
  <c r="B592" i="4"/>
  <c r="B628" i="4" s="1"/>
  <c r="C628" i="4" s="1"/>
  <c r="D628" i="4" s="1"/>
  <c r="E628" i="4" s="1"/>
  <c r="F628" i="4" s="1"/>
  <c r="G628" i="4" s="1"/>
  <c r="H628" i="4" s="1"/>
  <c r="I628" i="4" s="1"/>
  <c r="J628" i="4" s="1"/>
  <c r="K628" i="4" s="1"/>
  <c r="L628" i="4" s="1"/>
  <c r="M628" i="4" s="1"/>
  <c r="N628" i="4" s="1"/>
  <c r="O628" i="4" s="1"/>
  <c r="P628" i="4" s="1"/>
  <c r="Q628" i="4" s="1"/>
  <c r="R628" i="4" s="1"/>
  <c r="S628" i="4" s="1"/>
  <c r="T628" i="4" s="1"/>
  <c r="U628" i="4" s="1"/>
  <c r="V628" i="4" s="1"/>
  <c r="W628" i="4" s="1"/>
  <c r="X628" i="4" s="1"/>
  <c r="Y628" i="4" s="1"/>
  <c r="Z628" i="4" s="1"/>
  <c r="AA628" i="4" s="1"/>
  <c r="AB628" i="4" s="1"/>
  <c r="AC628" i="4" s="1"/>
  <c r="AD628" i="4" s="1"/>
  <c r="C585" i="4"/>
  <c r="D585" i="4" s="1"/>
  <c r="E585" i="4" s="1"/>
  <c r="F585" i="4" s="1"/>
  <c r="G585" i="4" s="1"/>
  <c r="H585" i="4" s="1"/>
  <c r="I585" i="4" s="1"/>
  <c r="J585" i="4" s="1"/>
  <c r="K585" i="4" s="1"/>
  <c r="L585" i="4" s="1"/>
  <c r="M585" i="4" s="1"/>
  <c r="N585" i="4" s="1"/>
  <c r="O585" i="4" s="1"/>
  <c r="P585" i="4" s="1"/>
  <c r="Q585" i="4" s="1"/>
  <c r="R585" i="4" s="1"/>
  <c r="S585" i="4" s="1"/>
  <c r="T585" i="4" s="1"/>
  <c r="U585" i="4" s="1"/>
  <c r="V585" i="4" s="1"/>
  <c r="W585" i="4" s="1"/>
  <c r="X585" i="4" s="1"/>
  <c r="Y585" i="4" s="1"/>
  <c r="Z585" i="4" s="1"/>
  <c r="AA585" i="4" s="1"/>
  <c r="AB585" i="4" s="1"/>
  <c r="AC585" i="4" s="1"/>
  <c r="AD585" i="4" s="1"/>
  <c r="C587" i="4"/>
  <c r="D587" i="4" s="1"/>
  <c r="E587" i="4" s="1"/>
  <c r="F587" i="4" s="1"/>
  <c r="G587" i="4" s="1"/>
  <c r="H587" i="4" s="1"/>
  <c r="I587" i="4" s="1"/>
  <c r="J587" i="4" s="1"/>
  <c r="K587" i="4" s="1"/>
  <c r="L587" i="4" s="1"/>
  <c r="M587" i="4" s="1"/>
  <c r="N587" i="4" s="1"/>
  <c r="O587" i="4" s="1"/>
  <c r="P587" i="4" s="1"/>
  <c r="Q587" i="4" s="1"/>
  <c r="R587" i="4" s="1"/>
  <c r="S587" i="4" s="1"/>
  <c r="T587" i="4" s="1"/>
  <c r="U587" i="4" s="1"/>
  <c r="V587" i="4" s="1"/>
  <c r="W587" i="4" s="1"/>
  <c r="X587" i="4" s="1"/>
  <c r="Y587" i="4" s="1"/>
  <c r="Z587" i="4" s="1"/>
  <c r="AA587" i="4" s="1"/>
  <c r="AB587" i="4" s="1"/>
  <c r="AC587" i="4" s="1"/>
  <c r="AD587" i="4" s="1"/>
  <c r="B594" i="4"/>
  <c r="B630" i="4" s="1"/>
  <c r="C630" i="4" s="1"/>
  <c r="D630" i="4" s="1"/>
  <c r="E630" i="4" s="1"/>
  <c r="F630" i="4" s="1"/>
  <c r="G630" i="4" s="1"/>
  <c r="H630" i="4" s="1"/>
  <c r="I630" i="4" s="1"/>
  <c r="J630" i="4" s="1"/>
  <c r="K630" i="4" s="1"/>
  <c r="L630" i="4" s="1"/>
  <c r="M630" i="4" s="1"/>
  <c r="N630" i="4" s="1"/>
  <c r="O630" i="4" s="1"/>
  <c r="P630" i="4" s="1"/>
  <c r="Q630" i="4" s="1"/>
  <c r="R630" i="4" s="1"/>
  <c r="S630" i="4" s="1"/>
  <c r="T630" i="4" s="1"/>
  <c r="U630" i="4" s="1"/>
  <c r="V630" i="4" s="1"/>
  <c r="W630" i="4" s="1"/>
  <c r="X630" i="4" s="1"/>
  <c r="Y630" i="4" s="1"/>
  <c r="Z630" i="4" s="1"/>
  <c r="AA630" i="4" s="1"/>
  <c r="AB630" i="4" s="1"/>
  <c r="AC630" i="4" s="1"/>
  <c r="AD630" i="4" s="1"/>
  <c r="C588" i="4"/>
  <c r="D588" i="4" s="1"/>
  <c r="E588" i="4" s="1"/>
  <c r="F588" i="4" s="1"/>
  <c r="G588" i="4" s="1"/>
  <c r="H588" i="4" s="1"/>
  <c r="I588" i="4" s="1"/>
  <c r="J588" i="4" s="1"/>
  <c r="K588" i="4" s="1"/>
  <c r="L588" i="4" s="1"/>
  <c r="M588" i="4" s="1"/>
  <c r="N588" i="4" s="1"/>
  <c r="O588" i="4" s="1"/>
  <c r="P588" i="4" s="1"/>
  <c r="Q588" i="4" s="1"/>
  <c r="R588" i="4" s="1"/>
  <c r="S588" i="4" s="1"/>
  <c r="T588" i="4" s="1"/>
  <c r="U588" i="4" s="1"/>
  <c r="V588" i="4" s="1"/>
  <c r="W588" i="4" s="1"/>
  <c r="X588" i="4" s="1"/>
  <c r="Y588" i="4" s="1"/>
  <c r="Z588" i="4" s="1"/>
  <c r="AA588" i="4" s="1"/>
  <c r="AB588" i="4" s="1"/>
  <c r="AC588" i="4" s="1"/>
  <c r="AD588" i="4" s="1"/>
  <c r="B595" i="4"/>
  <c r="C589" i="4"/>
  <c r="D589" i="4" s="1"/>
  <c r="E589" i="4" s="1"/>
  <c r="F589" i="4" s="1"/>
  <c r="G589" i="4" s="1"/>
  <c r="H589" i="4" s="1"/>
  <c r="I589" i="4" s="1"/>
  <c r="J589" i="4" s="1"/>
  <c r="K589" i="4" s="1"/>
  <c r="L589" i="4" s="1"/>
  <c r="M589" i="4" s="1"/>
  <c r="N589" i="4" s="1"/>
  <c r="O589" i="4" s="1"/>
  <c r="P589" i="4" s="1"/>
  <c r="Q589" i="4" s="1"/>
  <c r="R589" i="4" s="1"/>
  <c r="S589" i="4" s="1"/>
  <c r="T589" i="4" s="1"/>
  <c r="U589" i="4" s="1"/>
  <c r="V589" i="4" s="1"/>
  <c r="W589" i="4" s="1"/>
  <c r="X589" i="4" s="1"/>
  <c r="Y589" i="4" s="1"/>
  <c r="Z589" i="4" s="1"/>
  <c r="AA589" i="4" s="1"/>
  <c r="AB589" i="4" s="1"/>
  <c r="AC589" i="4" s="1"/>
  <c r="AD589" i="4" s="1"/>
  <c r="B596" i="4"/>
  <c r="B632" i="4" s="1"/>
  <c r="C632" i="4" s="1"/>
  <c r="D632" i="4" s="1"/>
  <c r="E632" i="4" s="1"/>
  <c r="F632" i="4" s="1"/>
  <c r="G632" i="4" s="1"/>
  <c r="H632" i="4" s="1"/>
  <c r="I632" i="4" s="1"/>
  <c r="J632" i="4" s="1"/>
  <c r="K632" i="4" s="1"/>
  <c r="L632" i="4" s="1"/>
  <c r="M632" i="4" s="1"/>
  <c r="N632" i="4" s="1"/>
  <c r="O632" i="4" s="1"/>
  <c r="P632" i="4" s="1"/>
  <c r="Q632" i="4" s="1"/>
  <c r="R632" i="4" s="1"/>
  <c r="S632" i="4" s="1"/>
  <c r="T632" i="4" s="1"/>
  <c r="U632" i="4" s="1"/>
  <c r="V632" i="4" s="1"/>
  <c r="W632" i="4" s="1"/>
  <c r="X632" i="4" s="1"/>
  <c r="Y632" i="4" s="1"/>
  <c r="Z632" i="4" s="1"/>
  <c r="AA632" i="4" s="1"/>
  <c r="AB632" i="4" s="1"/>
  <c r="AC632" i="4" s="1"/>
  <c r="AD632" i="4" s="1"/>
  <c r="C584" i="4"/>
  <c r="D584" i="4" s="1"/>
  <c r="E584" i="4" s="1"/>
  <c r="F584" i="4" s="1"/>
  <c r="G584" i="4" s="1"/>
  <c r="H584" i="4" s="1"/>
  <c r="I584" i="4" s="1"/>
  <c r="J584" i="4" s="1"/>
  <c r="K584" i="4" s="1"/>
  <c r="L584" i="4" s="1"/>
  <c r="M584" i="4" s="1"/>
  <c r="N584" i="4" s="1"/>
  <c r="O584" i="4" s="1"/>
  <c r="P584" i="4" s="1"/>
  <c r="Q584" i="4" s="1"/>
  <c r="R584" i="4" s="1"/>
  <c r="S584" i="4" s="1"/>
  <c r="T584" i="4" s="1"/>
  <c r="U584" i="4" s="1"/>
  <c r="V584" i="4" s="1"/>
  <c r="W584" i="4" s="1"/>
  <c r="X584" i="4" s="1"/>
  <c r="Y584" i="4" s="1"/>
  <c r="Z584" i="4" s="1"/>
  <c r="AA584" i="4" s="1"/>
  <c r="AB584" i="4" s="1"/>
  <c r="AC584" i="4" s="1"/>
  <c r="AD584" i="4" s="1"/>
  <c r="B591" i="4"/>
  <c r="B627" i="4" s="1"/>
  <c r="C627" i="4" s="1"/>
  <c r="D627" i="4" s="1"/>
  <c r="E627" i="4" s="1"/>
  <c r="F627" i="4" s="1"/>
  <c r="G627" i="4" s="1"/>
  <c r="H627" i="4" s="1"/>
  <c r="I627" i="4" s="1"/>
  <c r="J627" i="4" s="1"/>
  <c r="K627" i="4" s="1"/>
  <c r="L627" i="4" s="1"/>
  <c r="M627" i="4" s="1"/>
  <c r="N627" i="4" s="1"/>
  <c r="O627" i="4" s="1"/>
  <c r="P627" i="4" s="1"/>
  <c r="Q627" i="4" s="1"/>
  <c r="R627" i="4" s="1"/>
  <c r="S627" i="4" s="1"/>
  <c r="T627" i="4" s="1"/>
  <c r="U627" i="4" s="1"/>
  <c r="V627" i="4" s="1"/>
  <c r="W627" i="4" s="1"/>
  <c r="X627" i="4" s="1"/>
  <c r="Y627" i="4" s="1"/>
  <c r="Z627" i="4" s="1"/>
  <c r="AA627" i="4" s="1"/>
  <c r="AB627" i="4" s="1"/>
  <c r="AC627" i="4" s="1"/>
  <c r="AD627" i="4" s="1"/>
  <c r="B586" i="4"/>
  <c r="B622" i="4" s="1"/>
  <c r="C579" i="4"/>
  <c r="D579" i="4" s="1"/>
  <c r="E579" i="4" s="1"/>
  <c r="F579" i="4" s="1"/>
  <c r="G579" i="4" s="1"/>
  <c r="H579" i="4" s="1"/>
  <c r="I579" i="4" s="1"/>
  <c r="J579" i="4" s="1"/>
  <c r="K579" i="4" s="1"/>
  <c r="L579" i="4" s="1"/>
  <c r="M579" i="4" s="1"/>
  <c r="N579" i="4" s="1"/>
  <c r="O579" i="4" s="1"/>
  <c r="P579" i="4" s="1"/>
  <c r="Q579" i="4" s="1"/>
  <c r="R579" i="4" s="1"/>
  <c r="S579" i="4" s="1"/>
  <c r="T579" i="4" s="1"/>
  <c r="U579" i="4" s="1"/>
  <c r="V579" i="4" s="1"/>
  <c r="W579" i="4" s="1"/>
  <c r="X579" i="4" s="1"/>
  <c r="Y579" i="4" s="1"/>
  <c r="Z579" i="4" s="1"/>
  <c r="AA579" i="4" s="1"/>
  <c r="AB579" i="4" s="1"/>
  <c r="AC579" i="4" s="1"/>
  <c r="AD579" i="4" s="1"/>
  <c r="C524" i="4"/>
  <c r="D524" i="4" s="1"/>
  <c r="E524" i="4" s="1"/>
  <c r="F524" i="4" s="1"/>
  <c r="G524" i="4" s="1"/>
  <c r="H524" i="4" s="1"/>
  <c r="I524" i="4" s="1"/>
  <c r="J524" i="4" s="1"/>
  <c r="K524" i="4" s="1"/>
  <c r="L524" i="4" s="1"/>
  <c r="M524" i="4" s="1"/>
  <c r="N524" i="4" s="1"/>
  <c r="O524" i="4" s="1"/>
  <c r="P524" i="4" s="1"/>
  <c r="Q524" i="4" s="1"/>
  <c r="R524" i="4" s="1"/>
  <c r="S524" i="4" s="1"/>
  <c r="T524" i="4" s="1"/>
  <c r="U524" i="4" s="1"/>
  <c r="V524" i="4" s="1"/>
  <c r="W524" i="4" s="1"/>
  <c r="X524" i="4" s="1"/>
  <c r="Y524" i="4" s="1"/>
  <c r="Z524" i="4" s="1"/>
  <c r="AA524" i="4" s="1"/>
  <c r="AB524" i="4" s="1"/>
  <c r="AC524" i="4" s="1"/>
  <c r="AD524" i="4" s="1"/>
  <c r="B559" i="4"/>
  <c r="C559" i="4" s="1"/>
  <c r="D559" i="4" s="1"/>
  <c r="E559" i="4" s="1"/>
  <c r="F559" i="4" s="1"/>
  <c r="G559" i="4" s="1"/>
  <c r="H559" i="4" s="1"/>
  <c r="I559" i="4" s="1"/>
  <c r="J559" i="4" s="1"/>
  <c r="K559" i="4" s="1"/>
  <c r="L559" i="4" s="1"/>
  <c r="M559" i="4" s="1"/>
  <c r="N559" i="4" s="1"/>
  <c r="O559" i="4" s="1"/>
  <c r="P559" i="4" s="1"/>
  <c r="Q559" i="4" s="1"/>
  <c r="R559" i="4" s="1"/>
  <c r="S559" i="4" s="1"/>
  <c r="T559" i="4" s="1"/>
  <c r="U559" i="4" s="1"/>
  <c r="V559" i="4" s="1"/>
  <c r="W559" i="4" s="1"/>
  <c r="X559" i="4" s="1"/>
  <c r="Y559" i="4" s="1"/>
  <c r="Z559" i="4" s="1"/>
  <c r="AA559" i="4" s="1"/>
  <c r="AB559" i="4" s="1"/>
  <c r="AC559" i="4" s="1"/>
  <c r="AD559" i="4" s="1"/>
  <c r="B552" i="4"/>
  <c r="C517" i="4"/>
  <c r="D517" i="4" s="1"/>
  <c r="E517" i="4" s="1"/>
  <c r="F517" i="4" s="1"/>
  <c r="G517" i="4" s="1"/>
  <c r="H517" i="4" s="1"/>
  <c r="I517" i="4" s="1"/>
  <c r="J517" i="4" s="1"/>
  <c r="K517" i="4" s="1"/>
  <c r="L517" i="4" s="1"/>
  <c r="M517" i="4" s="1"/>
  <c r="N517" i="4" s="1"/>
  <c r="O517" i="4" s="1"/>
  <c r="P517" i="4" s="1"/>
  <c r="Q517" i="4" s="1"/>
  <c r="R517" i="4" s="1"/>
  <c r="S517" i="4" s="1"/>
  <c r="T517" i="4" s="1"/>
  <c r="U517" i="4" s="1"/>
  <c r="V517" i="4" s="1"/>
  <c r="W517" i="4" s="1"/>
  <c r="X517" i="4" s="1"/>
  <c r="Y517" i="4" s="1"/>
  <c r="Z517" i="4" s="1"/>
  <c r="AA517" i="4" s="1"/>
  <c r="AB517" i="4" s="1"/>
  <c r="AC517" i="4" s="1"/>
  <c r="AD517" i="4" s="1"/>
  <c r="C510" i="4"/>
  <c r="D510" i="4" s="1"/>
  <c r="E510" i="4" s="1"/>
  <c r="F510" i="4" s="1"/>
  <c r="G510" i="4" s="1"/>
  <c r="H510" i="4" s="1"/>
  <c r="I510" i="4" s="1"/>
  <c r="J510" i="4" s="1"/>
  <c r="K510" i="4" s="1"/>
  <c r="L510" i="4" s="1"/>
  <c r="M510" i="4" s="1"/>
  <c r="N510" i="4" s="1"/>
  <c r="O510" i="4" s="1"/>
  <c r="P510" i="4" s="1"/>
  <c r="Q510" i="4" s="1"/>
  <c r="R510" i="4" s="1"/>
  <c r="S510" i="4" s="1"/>
  <c r="T510" i="4" s="1"/>
  <c r="U510" i="4" s="1"/>
  <c r="V510" i="4" s="1"/>
  <c r="W510" i="4" s="1"/>
  <c r="X510" i="4" s="1"/>
  <c r="Y510" i="4" s="1"/>
  <c r="Z510" i="4" s="1"/>
  <c r="AA510" i="4" s="1"/>
  <c r="AB510" i="4" s="1"/>
  <c r="AC510" i="4" s="1"/>
  <c r="AD510" i="4" s="1"/>
  <c r="B545" i="4"/>
  <c r="C539" i="4"/>
  <c r="D539" i="4" s="1"/>
  <c r="E539" i="4" s="1"/>
  <c r="F539" i="4" s="1"/>
  <c r="G539" i="4" s="1"/>
  <c r="H539" i="4" s="1"/>
  <c r="I539" i="4" s="1"/>
  <c r="J539" i="4" s="1"/>
  <c r="K539" i="4" s="1"/>
  <c r="L539" i="4" s="1"/>
  <c r="M539" i="4" s="1"/>
  <c r="N539" i="4" s="1"/>
  <c r="O539" i="4" s="1"/>
  <c r="P539" i="4" s="1"/>
  <c r="Q539" i="4" s="1"/>
  <c r="R539" i="4" s="1"/>
  <c r="S539" i="4" s="1"/>
  <c r="T539" i="4" s="1"/>
  <c r="U539" i="4" s="1"/>
  <c r="V539" i="4" s="1"/>
  <c r="W539" i="4" s="1"/>
  <c r="X539" i="4" s="1"/>
  <c r="Y539" i="4" s="1"/>
  <c r="Z539" i="4" s="1"/>
  <c r="AA539" i="4" s="1"/>
  <c r="AB539" i="4" s="1"/>
  <c r="AC539" i="4" s="1"/>
  <c r="AD539" i="4" s="1"/>
  <c r="B574" i="4"/>
  <c r="C574" i="4" s="1"/>
  <c r="D574" i="4" s="1"/>
  <c r="E574" i="4" s="1"/>
  <c r="F574" i="4" s="1"/>
  <c r="G574" i="4" s="1"/>
  <c r="H574" i="4" s="1"/>
  <c r="I574" i="4" s="1"/>
  <c r="J574" i="4" s="1"/>
  <c r="K574" i="4" s="1"/>
  <c r="L574" i="4" s="1"/>
  <c r="M574" i="4" s="1"/>
  <c r="N574" i="4" s="1"/>
  <c r="O574" i="4" s="1"/>
  <c r="P574" i="4" s="1"/>
  <c r="Q574" i="4" s="1"/>
  <c r="R574" i="4" s="1"/>
  <c r="S574" i="4" s="1"/>
  <c r="T574" i="4" s="1"/>
  <c r="U574" i="4" s="1"/>
  <c r="V574" i="4" s="1"/>
  <c r="W574" i="4" s="1"/>
  <c r="X574" i="4" s="1"/>
  <c r="Y574" i="4" s="1"/>
  <c r="Z574" i="4" s="1"/>
  <c r="AA574" i="4" s="1"/>
  <c r="AB574" i="4" s="1"/>
  <c r="AC574" i="4" s="1"/>
  <c r="AD574" i="4" s="1"/>
  <c r="C538" i="4"/>
  <c r="D538" i="4" s="1"/>
  <c r="E538" i="4" s="1"/>
  <c r="F538" i="4" s="1"/>
  <c r="G538" i="4" s="1"/>
  <c r="H538" i="4" s="1"/>
  <c r="I538" i="4" s="1"/>
  <c r="J538" i="4" s="1"/>
  <c r="K538" i="4" s="1"/>
  <c r="L538" i="4" s="1"/>
  <c r="M538" i="4" s="1"/>
  <c r="N538" i="4" s="1"/>
  <c r="O538" i="4" s="1"/>
  <c r="P538" i="4" s="1"/>
  <c r="Q538" i="4" s="1"/>
  <c r="R538" i="4" s="1"/>
  <c r="S538" i="4" s="1"/>
  <c r="T538" i="4" s="1"/>
  <c r="U538" i="4" s="1"/>
  <c r="V538" i="4" s="1"/>
  <c r="W538" i="4" s="1"/>
  <c r="X538" i="4" s="1"/>
  <c r="Y538" i="4" s="1"/>
  <c r="Z538" i="4" s="1"/>
  <c r="AA538" i="4" s="1"/>
  <c r="AB538" i="4" s="1"/>
  <c r="AC538" i="4" s="1"/>
  <c r="AD538" i="4" s="1"/>
  <c r="C573" i="4"/>
  <c r="D573" i="4" s="1"/>
  <c r="E573" i="4" s="1"/>
  <c r="F573" i="4" s="1"/>
  <c r="G573" i="4" s="1"/>
  <c r="H573" i="4" s="1"/>
  <c r="I573" i="4" s="1"/>
  <c r="J573" i="4" s="1"/>
  <c r="K573" i="4" s="1"/>
  <c r="L573" i="4" s="1"/>
  <c r="M573" i="4" s="1"/>
  <c r="N573" i="4" s="1"/>
  <c r="O573" i="4" s="1"/>
  <c r="P573" i="4" s="1"/>
  <c r="Q573" i="4" s="1"/>
  <c r="R573" i="4" s="1"/>
  <c r="S573" i="4" s="1"/>
  <c r="T573" i="4" s="1"/>
  <c r="U573" i="4" s="1"/>
  <c r="V573" i="4" s="1"/>
  <c r="W573" i="4" s="1"/>
  <c r="X573" i="4" s="1"/>
  <c r="Y573" i="4" s="1"/>
  <c r="Z573" i="4" s="1"/>
  <c r="AA573" i="4" s="1"/>
  <c r="AB573" i="4" s="1"/>
  <c r="AC573" i="4" s="1"/>
  <c r="AD573" i="4" s="1"/>
  <c r="C537" i="4"/>
  <c r="D537" i="4" s="1"/>
  <c r="E537" i="4" s="1"/>
  <c r="F537" i="4" s="1"/>
  <c r="G537" i="4" s="1"/>
  <c r="H537" i="4" s="1"/>
  <c r="I537" i="4" s="1"/>
  <c r="J537" i="4" s="1"/>
  <c r="K537" i="4" s="1"/>
  <c r="L537" i="4" s="1"/>
  <c r="M537" i="4" s="1"/>
  <c r="N537" i="4" s="1"/>
  <c r="O537" i="4" s="1"/>
  <c r="P537" i="4" s="1"/>
  <c r="Q537" i="4" s="1"/>
  <c r="R537" i="4" s="1"/>
  <c r="S537" i="4" s="1"/>
  <c r="T537" i="4" s="1"/>
  <c r="U537" i="4" s="1"/>
  <c r="V537" i="4" s="1"/>
  <c r="W537" i="4" s="1"/>
  <c r="X537" i="4" s="1"/>
  <c r="Y537" i="4" s="1"/>
  <c r="Z537" i="4" s="1"/>
  <c r="AA537" i="4" s="1"/>
  <c r="AB537" i="4" s="1"/>
  <c r="AC537" i="4" s="1"/>
  <c r="AD537" i="4" s="1"/>
  <c r="B572" i="4"/>
  <c r="C572" i="4" s="1"/>
  <c r="D572" i="4" s="1"/>
  <c r="E572" i="4" s="1"/>
  <c r="F572" i="4" s="1"/>
  <c r="G572" i="4" s="1"/>
  <c r="H572" i="4" s="1"/>
  <c r="I572" i="4" s="1"/>
  <c r="J572" i="4" s="1"/>
  <c r="K572" i="4" s="1"/>
  <c r="L572" i="4" s="1"/>
  <c r="M572" i="4" s="1"/>
  <c r="N572" i="4" s="1"/>
  <c r="O572" i="4" s="1"/>
  <c r="P572" i="4" s="1"/>
  <c r="Q572" i="4" s="1"/>
  <c r="R572" i="4" s="1"/>
  <c r="S572" i="4" s="1"/>
  <c r="T572" i="4" s="1"/>
  <c r="U572" i="4" s="1"/>
  <c r="V572" i="4" s="1"/>
  <c r="W572" i="4" s="1"/>
  <c r="X572" i="4" s="1"/>
  <c r="Y572" i="4" s="1"/>
  <c r="Z572" i="4" s="1"/>
  <c r="AA572" i="4" s="1"/>
  <c r="AB572" i="4" s="1"/>
  <c r="AC572" i="4" s="1"/>
  <c r="AD572" i="4" s="1"/>
  <c r="C536" i="4"/>
  <c r="D536" i="4" s="1"/>
  <c r="E536" i="4" s="1"/>
  <c r="F536" i="4" s="1"/>
  <c r="G536" i="4" s="1"/>
  <c r="H536" i="4" s="1"/>
  <c r="I536" i="4" s="1"/>
  <c r="J536" i="4" s="1"/>
  <c r="K536" i="4" s="1"/>
  <c r="L536" i="4" s="1"/>
  <c r="M536" i="4" s="1"/>
  <c r="N536" i="4" s="1"/>
  <c r="O536" i="4" s="1"/>
  <c r="P536" i="4" s="1"/>
  <c r="Q536" i="4" s="1"/>
  <c r="R536" i="4" s="1"/>
  <c r="S536" i="4" s="1"/>
  <c r="T536" i="4" s="1"/>
  <c r="U536" i="4" s="1"/>
  <c r="V536" i="4" s="1"/>
  <c r="W536" i="4" s="1"/>
  <c r="X536" i="4" s="1"/>
  <c r="Y536" i="4" s="1"/>
  <c r="Z536" i="4" s="1"/>
  <c r="AA536" i="4" s="1"/>
  <c r="AB536" i="4" s="1"/>
  <c r="AC536" i="4" s="1"/>
  <c r="AD536" i="4" s="1"/>
  <c r="B571" i="4"/>
  <c r="C571" i="4" s="1"/>
  <c r="D571" i="4" s="1"/>
  <c r="E571" i="4" s="1"/>
  <c r="F571" i="4" s="1"/>
  <c r="G571" i="4" s="1"/>
  <c r="H571" i="4" s="1"/>
  <c r="I571" i="4" s="1"/>
  <c r="J571" i="4" s="1"/>
  <c r="K571" i="4" s="1"/>
  <c r="L571" i="4" s="1"/>
  <c r="M571" i="4" s="1"/>
  <c r="N571" i="4" s="1"/>
  <c r="O571" i="4" s="1"/>
  <c r="P571" i="4" s="1"/>
  <c r="Q571" i="4" s="1"/>
  <c r="R571" i="4" s="1"/>
  <c r="S571" i="4" s="1"/>
  <c r="T571" i="4" s="1"/>
  <c r="U571" i="4" s="1"/>
  <c r="V571" i="4" s="1"/>
  <c r="W571" i="4" s="1"/>
  <c r="X571" i="4" s="1"/>
  <c r="Y571" i="4" s="1"/>
  <c r="Z571" i="4" s="1"/>
  <c r="AA571" i="4" s="1"/>
  <c r="AB571" i="4" s="1"/>
  <c r="AC571" i="4" s="1"/>
  <c r="AD571" i="4" s="1"/>
  <c r="C535" i="4"/>
  <c r="D535" i="4" s="1"/>
  <c r="E535" i="4" s="1"/>
  <c r="F535" i="4" s="1"/>
  <c r="G535" i="4" s="1"/>
  <c r="H535" i="4" s="1"/>
  <c r="I535" i="4" s="1"/>
  <c r="J535" i="4" s="1"/>
  <c r="K535" i="4" s="1"/>
  <c r="L535" i="4" s="1"/>
  <c r="M535" i="4" s="1"/>
  <c r="N535" i="4" s="1"/>
  <c r="O535" i="4" s="1"/>
  <c r="P535" i="4" s="1"/>
  <c r="Q535" i="4" s="1"/>
  <c r="R535" i="4" s="1"/>
  <c r="S535" i="4" s="1"/>
  <c r="T535" i="4" s="1"/>
  <c r="U535" i="4" s="1"/>
  <c r="V535" i="4" s="1"/>
  <c r="W535" i="4" s="1"/>
  <c r="X535" i="4" s="1"/>
  <c r="Y535" i="4" s="1"/>
  <c r="Z535" i="4" s="1"/>
  <c r="AA535" i="4" s="1"/>
  <c r="AB535" i="4" s="1"/>
  <c r="AC535" i="4" s="1"/>
  <c r="AD535" i="4" s="1"/>
  <c r="B570" i="4"/>
  <c r="C570" i="4" s="1"/>
  <c r="D570" i="4" s="1"/>
  <c r="E570" i="4" s="1"/>
  <c r="F570" i="4" s="1"/>
  <c r="G570" i="4" s="1"/>
  <c r="H570" i="4" s="1"/>
  <c r="I570" i="4" s="1"/>
  <c r="J570" i="4" s="1"/>
  <c r="K570" i="4" s="1"/>
  <c r="L570" i="4" s="1"/>
  <c r="M570" i="4" s="1"/>
  <c r="N570" i="4" s="1"/>
  <c r="O570" i="4" s="1"/>
  <c r="P570" i="4" s="1"/>
  <c r="Q570" i="4" s="1"/>
  <c r="R570" i="4" s="1"/>
  <c r="S570" i="4" s="1"/>
  <c r="T570" i="4" s="1"/>
  <c r="U570" i="4" s="1"/>
  <c r="V570" i="4" s="1"/>
  <c r="W570" i="4" s="1"/>
  <c r="X570" i="4" s="1"/>
  <c r="Y570" i="4" s="1"/>
  <c r="Z570" i="4" s="1"/>
  <c r="AA570" i="4" s="1"/>
  <c r="AB570" i="4" s="1"/>
  <c r="AC570" i="4" s="1"/>
  <c r="AD570" i="4" s="1"/>
  <c r="C534" i="4"/>
  <c r="D534" i="4" s="1"/>
  <c r="E534" i="4" s="1"/>
  <c r="F534" i="4" s="1"/>
  <c r="G534" i="4" s="1"/>
  <c r="H534" i="4" s="1"/>
  <c r="I534" i="4" s="1"/>
  <c r="J534" i="4" s="1"/>
  <c r="K534" i="4" s="1"/>
  <c r="L534" i="4" s="1"/>
  <c r="M534" i="4" s="1"/>
  <c r="N534" i="4" s="1"/>
  <c r="O534" i="4" s="1"/>
  <c r="P534" i="4" s="1"/>
  <c r="Q534" i="4" s="1"/>
  <c r="R534" i="4" s="1"/>
  <c r="S534" i="4" s="1"/>
  <c r="T534" i="4" s="1"/>
  <c r="U534" i="4" s="1"/>
  <c r="V534" i="4" s="1"/>
  <c r="W534" i="4" s="1"/>
  <c r="X534" i="4" s="1"/>
  <c r="Y534" i="4" s="1"/>
  <c r="Z534" i="4" s="1"/>
  <c r="AA534" i="4" s="1"/>
  <c r="AB534" i="4" s="1"/>
  <c r="AC534" i="4" s="1"/>
  <c r="AD534" i="4" s="1"/>
  <c r="B569" i="4"/>
  <c r="C569" i="4" s="1"/>
  <c r="D569" i="4" s="1"/>
  <c r="E569" i="4" s="1"/>
  <c r="F569" i="4" s="1"/>
  <c r="G569" i="4" s="1"/>
  <c r="H569" i="4" s="1"/>
  <c r="I569" i="4" s="1"/>
  <c r="J569" i="4" s="1"/>
  <c r="K569" i="4" s="1"/>
  <c r="L569" i="4" s="1"/>
  <c r="M569" i="4" s="1"/>
  <c r="N569" i="4" s="1"/>
  <c r="O569" i="4" s="1"/>
  <c r="P569" i="4" s="1"/>
  <c r="Q569" i="4" s="1"/>
  <c r="R569" i="4" s="1"/>
  <c r="S569" i="4" s="1"/>
  <c r="T569" i="4" s="1"/>
  <c r="U569" i="4" s="1"/>
  <c r="V569" i="4" s="1"/>
  <c r="W569" i="4" s="1"/>
  <c r="X569" i="4" s="1"/>
  <c r="Y569" i="4" s="1"/>
  <c r="Z569" i="4" s="1"/>
  <c r="AA569" i="4" s="1"/>
  <c r="AB569" i="4" s="1"/>
  <c r="AC569" i="4" s="1"/>
  <c r="AD569" i="4" s="1"/>
  <c r="C532" i="4"/>
  <c r="D532" i="4" s="1"/>
  <c r="E532" i="4" s="1"/>
  <c r="F532" i="4" s="1"/>
  <c r="G532" i="4" s="1"/>
  <c r="H532" i="4" s="1"/>
  <c r="I532" i="4" s="1"/>
  <c r="J532" i="4" s="1"/>
  <c r="K532" i="4" s="1"/>
  <c r="L532" i="4" s="1"/>
  <c r="M532" i="4" s="1"/>
  <c r="N532" i="4" s="1"/>
  <c r="O532" i="4" s="1"/>
  <c r="P532" i="4" s="1"/>
  <c r="Q532" i="4" s="1"/>
  <c r="R532" i="4" s="1"/>
  <c r="S532" i="4" s="1"/>
  <c r="T532" i="4" s="1"/>
  <c r="U532" i="4" s="1"/>
  <c r="V532" i="4" s="1"/>
  <c r="W532" i="4" s="1"/>
  <c r="X532" i="4" s="1"/>
  <c r="Y532" i="4" s="1"/>
  <c r="Z532" i="4" s="1"/>
  <c r="AA532" i="4" s="1"/>
  <c r="AB532" i="4" s="1"/>
  <c r="AC532" i="4" s="1"/>
  <c r="AD532" i="4" s="1"/>
  <c r="B567" i="4"/>
  <c r="C567" i="4" s="1"/>
  <c r="D567" i="4" s="1"/>
  <c r="E567" i="4" s="1"/>
  <c r="F567" i="4" s="1"/>
  <c r="G567" i="4" s="1"/>
  <c r="H567" i="4" s="1"/>
  <c r="I567" i="4" s="1"/>
  <c r="J567" i="4" s="1"/>
  <c r="K567" i="4" s="1"/>
  <c r="L567" i="4" s="1"/>
  <c r="M567" i="4" s="1"/>
  <c r="N567" i="4" s="1"/>
  <c r="O567" i="4" s="1"/>
  <c r="P567" i="4" s="1"/>
  <c r="Q567" i="4" s="1"/>
  <c r="R567" i="4" s="1"/>
  <c r="S567" i="4" s="1"/>
  <c r="T567" i="4" s="1"/>
  <c r="U567" i="4" s="1"/>
  <c r="V567" i="4" s="1"/>
  <c r="W567" i="4" s="1"/>
  <c r="X567" i="4" s="1"/>
  <c r="Y567" i="4" s="1"/>
  <c r="Z567" i="4" s="1"/>
  <c r="AA567" i="4" s="1"/>
  <c r="AB567" i="4" s="1"/>
  <c r="AC567" i="4" s="1"/>
  <c r="AD567" i="4" s="1"/>
  <c r="C531" i="4"/>
  <c r="D531" i="4" s="1"/>
  <c r="E531" i="4" s="1"/>
  <c r="F531" i="4" s="1"/>
  <c r="G531" i="4" s="1"/>
  <c r="H531" i="4" s="1"/>
  <c r="I531" i="4" s="1"/>
  <c r="J531" i="4" s="1"/>
  <c r="K531" i="4" s="1"/>
  <c r="L531" i="4" s="1"/>
  <c r="M531" i="4" s="1"/>
  <c r="N531" i="4" s="1"/>
  <c r="O531" i="4" s="1"/>
  <c r="P531" i="4" s="1"/>
  <c r="Q531" i="4" s="1"/>
  <c r="R531" i="4" s="1"/>
  <c r="S531" i="4" s="1"/>
  <c r="T531" i="4" s="1"/>
  <c r="U531" i="4" s="1"/>
  <c r="V531" i="4" s="1"/>
  <c r="W531" i="4" s="1"/>
  <c r="X531" i="4" s="1"/>
  <c r="Y531" i="4" s="1"/>
  <c r="Z531" i="4" s="1"/>
  <c r="AA531" i="4" s="1"/>
  <c r="AB531" i="4" s="1"/>
  <c r="AC531" i="4" s="1"/>
  <c r="AD531" i="4" s="1"/>
  <c r="C566" i="4"/>
  <c r="D566" i="4" s="1"/>
  <c r="E566" i="4" s="1"/>
  <c r="F566" i="4" s="1"/>
  <c r="G566" i="4" s="1"/>
  <c r="H566" i="4" s="1"/>
  <c r="I566" i="4" s="1"/>
  <c r="J566" i="4" s="1"/>
  <c r="K566" i="4" s="1"/>
  <c r="L566" i="4" s="1"/>
  <c r="M566" i="4" s="1"/>
  <c r="N566" i="4" s="1"/>
  <c r="O566" i="4" s="1"/>
  <c r="P566" i="4" s="1"/>
  <c r="Q566" i="4" s="1"/>
  <c r="R566" i="4" s="1"/>
  <c r="S566" i="4" s="1"/>
  <c r="T566" i="4" s="1"/>
  <c r="U566" i="4" s="1"/>
  <c r="V566" i="4" s="1"/>
  <c r="W566" i="4" s="1"/>
  <c r="X566" i="4" s="1"/>
  <c r="Y566" i="4" s="1"/>
  <c r="Z566" i="4" s="1"/>
  <c r="AA566" i="4" s="1"/>
  <c r="AB566" i="4" s="1"/>
  <c r="AC566" i="4" s="1"/>
  <c r="AD566" i="4" s="1"/>
  <c r="C530" i="4"/>
  <c r="D530" i="4" s="1"/>
  <c r="E530" i="4" s="1"/>
  <c r="F530" i="4" s="1"/>
  <c r="G530" i="4" s="1"/>
  <c r="H530" i="4" s="1"/>
  <c r="I530" i="4" s="1"/>
  <c r="J530" i="4" s="1"/>
  <c r="K530" i="4" s="1"/>
  <c r="L530" i="4" s="1"/>
  <c r="M530" i="4" s="1"/>
  <c r="N530" i="4" s="1"/>
  <c r="O530" i="4" s="1"/>
  <c r="P530" i="4" s="1"/>
  <c r="Q530" i="4" s="1"/>
  <c r="R530" i="4" s="1"/>
  <c r="S530" i="4" s="1"/>
  <c r="T530" i="4" s="1"/>
  <c r="U530" i="4" s="1"/>
  <c r="V530" i="4" s="1"/>
  <c r="W530" i="4" s="1"/>
  <c r="X530" i="4" s="1"/>
  <c r="Y530" i="4" s="1"/>
  <c r="Z530" i="4" s="1"/>
  <c r="AA530" i="4" s="1"/>
  <c r="AB530" i="4" s="1"/>
  <c r="AC530" i="4" s="1"/>
  <c r="AD530" i="4" s="1"/>
  <c r="B565" i="4"/>
  <c r="C565" i="4" s="1"/>
  <c r="D565" i="4" s="1"/>
  <c r="E565" i="4" s="1"/>
  <c r="F565" i="4" s="1"/>
  <c r="G565" i="4" s="1"/>
  <c r="H565" i="4" s="1"/>
  <c r="I565" i="4" s="1"/>
  <c r="J565" i="4" s="1"/>
  <c r="K565" i="4" s="1"/>
  <c r="L565" i="4" s="1"/>
  <c r="M565" i="4" s="1"/>
  <c r="N565" i="4" s="1"/>
  <c r="O565" i="4" s="1"/>
  <c r="P565" i="4" s="1"/>
  <c r="Q565" i="4" s="1"/>
  <c r="R565" i="4" s="1"/>
  <c r="S565" i="4" s="1"/>
  <c r="T565" i="4" s="1"/>
  <c r="U565" i="4" s="1"/>
  <c r="V565" i="4" s="1"/>
  <c r="W565" i="4" s="1"/>
  <c r="X565" i="4" s="1"/>
  <c r="Y565" i="4" s="1"/>
  <c r="Z565" i="4" s="1"/>
  <c r="AA565" i="4" s="1"/>
  <c r="AB565" i="4" s="1"/>
  <c r="AC565" i="4" s="1"/>
  <c r="AD565" i="4" s="1"/>
  <c r="C529" i="4"/>
  <c r="D529" i="4" s="1"/>
  <c r="E529" i="4" s="1"/>
  <c r="F529" i="4" s="1"/>
  <c r="G529" i="4" s="1"/>
  <c r="H529" i="4" s="1"/>
  <c r="I529" i="4" s="1"/>
  <c r="J529" i="4" s="1"/>
  <c r="K529" i="4" s="1"/>
  <c r="L529" i="4" s="1"/>
  <c r="M529" i="4" s="1"/>
  <c r="N529" i="4" s="1"/>
  <c r="O529" i="4" s="1"/>
  <c r="P529" i="4" s="1"/>
  <c r="Q529" i="4" s="1"/>
  <c r="R529" i="4" s="1"/>
  <c r="S529" i="4" s="1"/>
  <c r="T529" i="4" s="1"/>
  <c r="U529" i="4" s="1"/>
  <c r="V529" i="4" s="1"/>
  <c r="W529" i="4" s="1"/>
  <c r="X529" i="4" s="1"/>
  <c r="Y529" i="4" s="1"/>
  <c r="Z529" i="4" s="1"/>
  <c r="AA529" i="4" s="1"/>
  <c r="AB529" i="4" s="1"/>
  <c r="AC529" i="4" s="1"/>
  <c r="AD529" i="4" s="1"/>
  <c r="B564" i="4"/>
  <c r="C564" i="4" s="1"/>
  <c r="D564" i="4" s="1"/>
  <c r="E564" i="4" s="1"/>
  <c r="F564" i="4" s="1"/>
  <c r="G564" i="4" s="1"/>
  <c r="H564" i="4" s="1"/>
  <c r="I564" i="4" s="1"/>
  <c r="J564" i="4" s="1"/>
  <c r="K564" i="4" s="1"/>
  <c r="L564" i="4" s="1"/>
  <c r="M564" i="4" s="1"/>
  <c r="N564" i="4" s="1"/>
  <c r="O564" i="4" s="1"/>
  <c r="P564" i="4" s="1"/>
  <c r="Q564" i="4" s="1"/>
  <c r="R564" i="4" s="1"/>
  <c r="S564" i="4" s="1"/>
  <c r="T564" i="4" s="1"/>
  <c r="U564" i="4" s="1"/>
  <c r="V564" i="4" s="1"/>
  <c r="W564" i="4" s="1"/>
  <c r="X564" i="4" s="1"/>
  <c r="Y564" i="4" s="1"/>
  <c r="Z564" i="4" s="1"/>
  <c r="AA564" i="4" s="1"/>
  <c r="AB564" i="4" s="1"/>
  <c r="AC564" i="4" s="1"/>
  <c r="AD564" i="4" s="1"/>
  <c r="C528" i="4"/>
  <c r="D528" i="4" s="1"/>
  <c r="E528" i="4" s="1"/>
  <c r="F528" i="4" s="1"/>
  <c r="G528" i="4" s="1"/>
  <c r="H528" i="4" s="1"/>
  <c r="I528" i="4" s="1"/>
  <c r="J528" i="4" s="1"/>
  <c r="K528" i="4" s="1"/>
  <c r="L528" i="4" s="1"/>
  <c r="M528" i="4" s="1"/>
  <c r="N528" i="4" s="1"/>
  <c r="O528" i="4" s="1"/>
  <c r="P528" i="4" s="1"/>
  <c r="Q528" i="4" s="1"/>
  <c r="R528" i="4" s="1"/>
  <c r="S528" i="4" s="1"/>
  <c r="T528" i="4" s="1"/>
  <c r="U528" i="4" s="1"/>
  <c r="V528" i="4" s="1"/>
  <c r="W528" i="4" s="1"/>
  <c r="X528" i="4" s="1"/>
  <c r="Y528" i="4" s="1"/>
  <c r="Z528" i="4" s="1"/>
  <c r="AA528" i="4" s="1"/>
  <c r="AB528" i="4" s="1"/>
  <c r="AC528" i="4" s="1"/>
  <c r="AD528" i="4" s="1"/>
  <c r="B563" i="4"/>
  <c r="C563" i="4" s="1"/>
  <c r="D563" i="4" s="1"/>
  <c r="E563" i="4" s="1"/>
  <c r="F563" i="4" s="1"/>
  <c r="G563" i="4" s="1"/>
  <c r="H563" i="4" s="1"/>
  <c r="I563" i="4" s="1"/>
  <c r="J563" i="4" s="1"/>
  <c r="K563" i="4" s="1"/>
  <c r="L563" i="4" s="1"/>
  <c r="M563" i="4" s="1"/>
  <c r="N563" i="4" s="1"/>
  <c r="O563" i="4" s="1"/>
  <c r="P563" i="4" s="1"/>
  <c r="Q563" i="4" s="1"/>
  <c r="R563" i="4" s="1"/>
  <c r="S563" i="4" s="1"/>
  <c r="T563" i="4" s="1"/>
  <c r="U563" i="4" s="1"/>
  <c r="V563" i="4" s="1"/>
  <c r="W563" i="4" s="1"/>
  <c r="X563" i="4" s="1"/>
  <c r="Y563" i="4" s="1"/>
  <c r="Z563" i="4" s="1"/>
  <c r="AA563" i="4" s="1"/>
  <c r="AB563" i="4" s="1"/>
  <c r="AC563" i="4" s="1"/>
  <c r="AD563" i="4" s="1"/>
  <c r="C527" i="4"/>
  <c r="D527" i="4" s="1"/>
  <c r="E527" i="4" s="1"/>
  <c r="F527" i="4" s="1"/>
  <c r="G527" i="4" s="1"/>
  <c r="H527" i="4" s="1"/>
  <c r="I527" i="4" s="1"/>
  <c r="J527" i="4" s="1"/>
  <c r="K527" i="4" s="1"/>
  <c r="L527" i="4" s="1"/>
  <c r="M527" i="4" s="1"/>
  <c r="N527" i="4" s="1"/>
  <c r="O527" i="4" s="1"/>
  <c r="P527" i="4" s="1"/>
  <c r="Q527" i="4" s="1"/>
  <c r="R527" i="4" s="1"/>
  <c r="S527" i="4" s="1"/>
  <c r="T527" i="4" s="1"/>
  <c r="U527" i="4" s="1"/>
  <c r="V527" i="4" s="1"/>
  <c r="W527" i="4" s="1"/>
  <c r="X527" i="4" s="1"/>
  <c r="Y527" i="4" s="1"/>
  <c r="Z527" i="4" s="1"/>
  <c r="AA527" i="4" s="1"/>
  <c r="AB527" i="4" s="1"/>
  <c r="AC527" i="4" s="1"/>
  <c r="AD527" i="4" s="1"/>
  <c r="B562" i="4"/>
  <c r="C562" i="4" s="1"/>
  <c r="D562" i="4" s="1"/>
  <c r="E562" i="4" s="1"/>
  <c r="F562" i="4" s="1"/>
  <c r="G562" i="4" s="1"/>
  <c r="H562" i="4" s="1"/>
  <c r="I562" i="4" s="1"/>
  <c r="J562" i="4" s="1"/>
  <c r="K562" i="4" s="1"/>
  <c r="L562" i="4" s="1"/>
  <c r="M562" i="4" s="1"/>
  <c r="N562" i="4" s="1"/>
  <c r="O562" i="4" s="1"/>
  <c r="P562" i="4" s="1"/>
  <c r="Q562" i="4" s="1"/>
  <c r="R562" i="4" s="1"/>
  <c r="S562" i="4" s="1"/>
  <c r="T562" i="4" s="1"/>
  <c r="U562" i="4" s="1"/>
  <c r="V562" i="4" s="1"/>
  <c r="W562" i="4" s="1"/>
  <c r="X562" i="4" s="1"/>
  <c r="Y562" i="4" s="1"/>
  <c r="Z562" i="4" s="1"/>
  <c r="AA562" i="4" s="1"/>
  <c r="AB562" i="4" s="1"/>
  <c r="AC562" i="4" s="1"/>
  <c r="AD562" i="4" s="1"/>
  <c r="D437" i="4"/>
  <c r="E437" i="4" s="1"/>
  <c r="F437" i="4" s="1"/>
  <c r="G437" i="4" s="1"/>
  <c r="H437" i="4" s="1"/>
  <c r="I437" i="4" s="1"/>
  <c r="J437" i="4" s="1"/>
  <c r="K437" i="4" s="1"/>
  <c r="L437" i="4" s="1"/>
  <c r="M437" i="4" s="1"/>
  <c r="N437" i="4" s="1"/>
  <c r="O437" i="4" s="1"/>
  <c r="P437" i="4" s="1"/>
  <c r="Q437" i="4" s="1"/>
  <c r="R437" i="4" s="1"/>
  <c r="S437" i="4" s="1"/>
  <c r="T437" i="4" s="1"/>
  <c r="U437" i="4" s="1"/>
  <c r="V437" i="4" s="1"/>
  <c r="W437" i="4" s="1"/>
  <c r="X437" i="4" s="1"/>
  <c r="Y437" i="4" s="1"/>
  <c r="Z437" i="4" s="1"/>
  <c r="AA437" i="4" s="1"/>
  <c r="AB437" i="4" s="1"/>
  <c r="AC437" i="4" s="1"/>
  <c r="AD437" i="4" s="1"/>
  <c r="D435" i="4"/>
  <c r="E435" i="4" s="1"/>
  <c r="F435" i="4" s="1"/>
  <c r="G435" i="4" s="1"/>
  <c r="H435" i="4" s="1"/>
  <c r="I435" i="4" s="1"/>
  <c r="J435" i="4" s="1"/>
  <c r="K435" i="4" s="1"/>
  <c r="L435" i="4" s="1"/>
  <c r="M435" i="4" s="1"/>
  <c r="N435" i="4" s="1"/>
  <c r="O435" i="4" s="1"/>
  <c r="P435" i="4" s="1"/>
  <c r="Q435" i="4" s="1"/>
  <c r="R435" i="4" s="1"/>
  <c r="S435" i="4" s="1"/>
  <c r="T435" i="4" s="1"/>
  <c r="U435" i="4" s="1"/>
  <c r="V435" i="4" s="1"/>
  <c r="W435" i="4" s="1"/>
  <c r="X435" i="4" s="1"/>
  <c r="Y435" i="4" s="1"/>
  <c r="Z435" i="4" s="1"/>
  <c r="AA435" i="4" s="1"/>
  <c r="AB435" i="4" s="1"/>
  <c r="AC435" i="4" s="1"/>
  <c r="AD435" i="4" s="1"/>
  <c r="C436" i="4"/>
  <c r="D436" i="4" s="1"/>
  <c r="E436" i="4" s="1"/>
  <c r="F436" i="4" s="1"/>
  <c r="G436" i="4" s="1"/>
  <c r="H436" i="4" s="1"/>
  <c r="I436" i="4" s="1"/>
  <c r="J436" i="4" s="1"/>
  <c r="K436" i="4" s="1"/>
  <c r="L436" i="4" s="1"/>
  <c r="M436" i="4" s="1"/>
  <c r="N436" i="4" s="1"/>
  <c r="O436" i="4" s="1"/>
  <c r="P436" i="4" s="1"/>
  <c r="Q436" i="4" s="1"/>
  <c r="R436" i="4" s="1"/>
  <c r="S436" i="4" s="1"/>
  <c r="T436" i="4" s="1"/>
  <c r="U436" i="4" s="1"/>
  <c r="V436" i="4" s="1"/>
  <c r="W436" i="4" s="1"/>
  <c r="X436" i="4" s="1"/>
  <c r="Y436" i="4" s="1"/>
  <c r="Z436" i="4" s="1"/>
  <c r="AA436" i="4" s="1"/>
  <c r="AB436" i="4" s="1"/>
  <c r="AC436" i="4" s="1"/>
  <c r="AD436" i="4" s="1"/>
  <c r="C434" i="4"/>
  <c r="D434" i="4" s="1"/>
  <c r="E434" i="4" s="1"/>
  <c r="F434" i="4" s="1"/>
  <c r="G434" i="4" s="1"/>
  <c r="H434" i="4" s="1"/>
  <c r="I434" i="4" s="1"/>
  <c r="J434" i="4" s="1"/>
  <c r="K434" i="4" s="1"/>
  <c r="L434" i="4" s="1"/>
  <c r="M434" i="4" s="1"/>
  <c r="N434" i="4" s="1"/>
  <c r="P434" i="4" s="1"/>
  <c r="Q434" i="4" s="1"/>
  <c r="R434" i="4" s="1"/>
  <c r="S434" i="4" s="1"/>
  <c r="T434" i="4" s="1"/>
  <c r="U434" i="4" s="1"/>
  <c r="V434" i="4" s="1"/>
  <c r="W434" i="4" s="1"/>
  <c r="X434" i="4" s="1"/>
  <c r="Y434" i="4" s="1"/>
  <c r="Z434" i="4" s="1"/>
  <c r="AA434" i="4" s="1"/>
  <c r="AB434" i="4" s="1"/>
  <c r="AC434" i="4" s="1"/>
  <c r="AD434" i="4" s="1"/>
  <c r="C443" i="4"/>
  <c r="D443" i="4" s="1"/>
  <c r="E443" i="4" s="1"/>
  <c r="F443" i="4" s="1"/>
  <c r="G443" i="4" s="1"/>
  <c r="H443" i="4" s="1"/>
  <c r="I443" i="4" s="1"/>
  <c r="J443" i="4" s="1"/>
  <c r="K443" i="4" s="1"/>
  <c r="L443" i="4" s="1"/>
  <c r="M443" i="4" s="1"/>
  <c r="N443" i="4" s="1"/>
  <c r="O443" i="4" s="1"/>
  <c r="P443" i="4" s="1"/>
  <c r="Q443" i="4" s="1"/>
  <c r="R443" i="4" s="1"/>
  <c r="S443" i="4" s="1"/>
  <c r="T443" i="4" s="1"/>
  <c r="U443" i="4" s="1"/>
  <c r="V443" i="4" s="1"/>
  <c r="W443" i="4" s="1"/>
  <c r="X443" i="4" s="1"/>
  <c r="Y443" i="4" s="1"/>
  <c r="Z443" i="4" s="1"/>
  <c r="AA443" i="4" s="1"/>
  <c r="AB443" i="4" s="1"/>
  <c r="AC443" i="4" s="1"/>
  <c r="AD443" i="4" s="1"/>
  <c r="C441" i="4"/>
  <c r="D441" i="4" s="1"/>
  <c r="E441" i="4" s="1"/>
  <c r="F441" i="4" s="1"/>
  <c r="G441" i="4" s="1"/>
  <c r="H441" i="4" s="1"/>
  <c r="I441" i="4" s="1"/>
  <c r="J441" i="4" s="1"/>
  <c r="K441" i="4" s="1"/>
  <c r="L441" i="4" s="1"/>
  <c r="M441" i="4" s="1"/>
  <c r="N441" i="4" s="1"/>
  <c r="P441" i="4" s="1"/>
  <c r="Q441" i="4" s="1"/>
  <c r="R441" i="4" s="1"/>
  <c r="S441" i="4" s="1"/>
  <c r="T441" i="4" s="1"/>
  <c r="U441" i="4" s="1"/>
  <c r="V441" i="4" s="1"/>
  <c r="W441" i="4" s="1"/>
  <c r="X441" i="4" s="1"/>
  <c r="Y441" i="4" s="1"/>
  <c r="Z441" i="4" s="1"/>
  <c r="AA441" i="4" s="1"/>
  <c r="AB441" i="4" s="1"/>
  <c r="AC441" i="4" s="1"/>
  <c r="AD441" i="4" s="1"/>
  <c r="C433" i="4"/>
  <c r="D433" i="4" s="1"/>
  <c r="E433" i="4" s="1"/>
  <c r="F433" i="4" s="1"/>
  <c r="G433" i="4" s="1"/>
  <c r="H433" i="4" s="1"/>
  <c r="I433" i="4" s="1"/>
  <c r="J433" i="4" s="1"/>
  <c r="K433" i="4" s="1"/>
  <c r="L433" i="4" s="1"/>
  <c r="M433" i="4" s="1"/>
  <c r="N433" i="4" s="1"/>
  <c r="P433" i="4" s="1"/>
  <c r="Q433" i="4" s="1"/>
  <c r="R433" i="4" s="1"/>
  <c r="S433" i="4" s="1"/>
  <c r="T433" i="4" s="1"/>
  <c r="U433" i="4" s="1"/>
  <c r="V433" i="4" s="1"/>
  <c r="W433" i="4" s="1"/>
  <c r="X433" i="4" s="1"/>
  <c r="Y433" i="4" s="1"/>
  <c r="Z433" i="4" s="1"/>
  <c r="AA433" i="4" s="1"/>
  <c r="AB433" i="4" s="1"/>
  <c r="AC433" i="4" s="1"/>
  <c r="AD433" i="4" s="1"/>
  <c r="B173" i="4"/>
  <c r="B17" i="4" s="1"/>
  <c r="C282" i="4"/>
  <c r="B113" i="4"/>
  <c r="B114" i="4"/>
  <c r="C332" i="4"/>
  <c r="B273" i="4"/>
  <c r="B274" i="4"/>
  <c r="B275" i="4"/>
  <c r="B276" i="4"/>
  <c r="B25" i="4" s="1"/>
  <c r="B277" i="4"/>
  <c r="B37" i="4" s="1"/>
  <c r="B278" i="4"/>
  <c r="B31" i="4" s="1"/>
  <c r="C275" i="4"/>
  <c r="C276" i="4"/>
  <c r="C25" i="4" s="1"/>
  <c r="C277" i="4"/>
  <c r="C37" i="4" s="1"/>
  <c r="C278" i="4"/>
  <c r="C31" i="4" s="1"/>
  <c r="C502" i="4"/>
  <c r="D502" i="4" s="1"/>
  <c r="C501" i="4"/>
  <c r="D501" i="4" s="1"/>
  <c r="B325" i="4"/>
  <c r="B326" i="4"/>
  <c r="B26" i="4" s="1"/>
  <c r="B327" i="4"/>
  <c r="B38" i="4" s="1"/>
  <c r="B328" i="4"/>
  <c r="B32" i="4" s="1"/>
  <c r="B323" i="4"/>
  <c r="B20" i="4" s="1"/>
  <c r="B324" i="4"/>
  <c r="C322" i="4"/>
  <c r="D272" i="4"/>
  <c r="C274" i="4"/>
  <c r="C12" i="4" s="1"/>
  <c r="C273" i="4"/>
  <c r="D503" i="4"/>
  <c r="D500" i="4"/>
  <c r="C499" i="4"/>
  <c r="C498" i="4"/>
  <c r="D496" i="4"/>
  <c r="C495" i="4"/>
  <c r="C494" i="4"/>
  <c r="D493" i="4"/>
  <c r="C492" i="4"/>
  <c r="C491" i="4"/>
  <c r="B112" i="4"/>
  <c r="C222" i="4"/>
  <c r="B225" i="4"/>
  <c r="B224" i="4"/>
  <c r="B226" i="4"/>
  <c r="B24" i="4" s="1"/>
  <c r="B227" i="4"/>
  <c r="B36" i="4" s="1"/>
  <c r="B228" i="4"/>
  <c r="B30" i="4" s="1"/>
  <c r="B223" i="4"/>
  <c r="B18" i="4" s="1"/>
  <c r="C623" i="4"/>
  <c r="B218" i="4"/>
  <c r="C621" i="4"/>
  <c r="B216" i="4"/>
  <c r="C620" i="4"/>
  <c r="B215" i="4"/>
  <c r="C616" i="4"/>
  <c r="B168" i="4"/>
  <c r="C472" i="4"/>
  <c r="D472" i="4" s="1"/>
  <c r="C489" i="4"/>
  <c r="C488" i="4"/>
  <c r="C487" i="4"/>
  <c r="C486" i="4"/>
  <c r="C485" i="4"/>
  <c r="C484" i="4"/>
  <c r="E11" i="5"/>
  <c r="D14" i="5"/>
  <c r="E14" i="5"/>
  <c r="F14" i="5"/>
  <c r="G14" i="5"/>
  <c r="H14" i="5"/>
  <c r="C14" i="5"/>
  <c r="C11" i="5"/>
  <c r="B11" i="5"/>
  <c r="D11" i="5"/>
  <c r="F11" i="5"/>
  <c r="G11" i="5"/>
  <c r="H11" i="5"/>
  <c r="C182" i="4"/>
  <c r="B111" i="4"/>
  <c r="C132" i="4"/>
  <c r="B110" i="4"/>
  <c r="C172" i="4"/>
  <c r="C174" i="4" s="1"/>
  <c r="B174" i="4"/>
  <c r="B175" i="4"/>
  <c r="B176" i="4"/>
  <c r="B23" i="4" s="1"/>
  <c r="B177" i="4"/>
  <c r="B35" i="4" s="1"/>
  <c r="B178" i="4"/>
  <c r="B29" i="4" s="1"/>
  <c r="B124" i="4"/>
  <c r="B128" i="4"/>
  <c r="B28" i="4" s="1"/>
  <c r="B125" i="4"/>
  <c r="B126" i="4"/>
  <c r="B22" i="4" s="1"/>
  <c r="B123" i="4"/>
  <c r="B16" i="4" s="1"/>
  <c r="B127" i="4"/>
  <c r="B34" i="4" s="1"/>
  <c r="D482" i="4"/>
  <c r="D481" i="4"/>
  <c r="D480" i="4"/>
  <c r="D479" i="4"/>
  <c r="D478" i="4"/>
  <c r="D477" i="4"/>
  <c r="D471" i="4"/>
  <c r="D473" i="4"/>
  <c r="D474" i="4"/>
  <c r="D475" i="4"/>
  <c r="D470" i="4"/>
  <c r="C122" i="4"/>
  <c r="M16" i="1"/>
  <c r="G28" i="1"/>
  <c r="T40" i="1"/>
  <c r="S28" i="1"/>
  <c r="P40" i="1"/>
  <c r="O28" i="1"/>
  <c r="H40" i="1"/>
  <c r="C28" i="1"/>
  <c r="I40" i="1"/>
  <c r="D40" i="1"/>
  <c r="L40" i="1"/>
  <c r="K28" i="1"/>
  <c r="E40" i="1"/>
  <c r="M40" i="1"/>
  <c r="Q16" i="1"/>
  <c r="Q40" i="1"/>
  <c r="T16" i="1"/>
  <c r="P16" i="1"/>
  <c r="L16" i="1"/>
  <c r="F40" i="1"/>
  <c r="J40" i="1"/>
  <c r="N40" i="1"/>
  <c r="R40" i="1"/>
  <c r="S16" i="1"/>
  <c r="O16" i="1"/>
  <c r="K16" i="1"/>
  <c r="R16" i="1"/>
  <c r="N16" i="1"/>
  <c r="R27" i="1"/>
  <c r="N39" i="1"/>
  <c r="R37" i="1"/>
  <c r="P38" i="1"/>
  <c r="N25" i="1"/>
  <c r="T38" i="1"/>
  <c r="T24" i="1"/>
  <c r="S37" i="1"/>
  <c r="P36" i="1"/>
  <c r="S39" i="1"/>
  <c r="L25" i="1"/>
  <c r="K24" i="1"/>
  <c r="O37" i="1"/>
  <c r="O39" i="1"/>
  <c r="M38" i="1"/>
  <c r="P27" i="1"/>
  <c r="Q25" i="1"/>
  <c r="P25" i="1"/>
  <c r="K37" i="1"/>
  <c r="M27" i="1"/>
  <c r="M23" i="1" s="1"/>
  <c r="M44" i="1" s="1"/>
  <c r="L27" i="1"/>
  <c r="K39" i="1"/>
  <c r="R26" i="1"/>
  <c r="Q38" i="1"/>
  <c r="L38" i="1"/>
  <c r="Q36" i="1"/>
  <c r="M36" i="1"/>
  <c r="L24" i="1"/>
  <c r="S23" i="1"/>
  <c r="Q27" i="1"/>
  <c r="K26" i="1"/>
  <c r="O24" i="1"/>
  <c r="O23" i="1" s="1"/>
  <c r="O44" i="1" s="1"/>
  <c r="S38" i="1"/>
  <c r="O38" i="1"/>
  <c r="M37" i="1"/>
  <c r="S36" i="1"/>
  <c r="T25" i="1"/>
  <c r="N24" i="1"/>
  <c r="T39" i="1"/>
  <c r="N38" i="1"/>
  <c r="R36" i="1"/>
  <c r="C19" i="4" l="1"/>
  <c r="B5" i="4"/>
  <c r="B10" i="4"/>
  <c r="B9" i="4"/>
  <c r="B19" i="4"/>
  <c r="B4" i="4" s="1"/>
  <c r="B12" i="4"/>
  <c r="B342" i="4"/>
  <c r="B358" i="4" s="1"/>
  <c r="B13" i="4"/>
  <c r="B242" i="4"/>
  <c r="B258" i="4" s="1"/>
  <c r="B11" i="4"/>
  <c r="B3" i="4"/>
  <c r="C396" i="4"/>
  <c r="B220" i="4"/>
  <c r="C625" i="4"/>
  <c r="C615" i="4"/>
  <c r="D615" i="4" s="1"/>
  <c r="E615" i="4" s="1"/>
  <c r="B167" i="4"/>
  <c r="B165" i="4"/>
  <c r="C613" i="4"/>
  <c r="D613" i="4" s="1"/>
  <c r="E613" i="4" s="1"/>
  <c r="B631" i="4"/>
  <c r="C618" i="4"/>
  <c r="B170" i="4"/>
  <c r="C614" i="4"/>
  <c r="D614" i="4" s="1"/>
  <c r="E614" i="4" s="1"/>
  <c r="B166" i="4"/>
  <c r="B217" i="4"/>
  <c r="C622" i="4"/>
  <c r="C552" i="4"/>
  <c r="D552" i="4" s="1"/>
  <c r="E552" i="4" s="1"/>
  <c r="F552" i="4" s="1"/>
  <c r="G552" i="4" s="1"/>
  <c r="H552" i="4" s="1"/>
  <c r="I552" i="4" s="1"/>
  <c r="J552" i="4" s="1"/>
  <c r="K552" i="4" s="1"/>
  <c r="L552" i="4" s="1"/>
  <c r="M552" i="4" s="1"/>
  <c r="N552" i="4" s="1"/>
  <c r="O552" i="4" s="1"/>
  <c r="P552" i="4" s="1"/>
  <c r="Q552" i="4" s="1"/>
  <c r="R552" i="4" s="1"/>
  <c r="S552" i="4" s="1"/>
  <c r="T552" i="4" s="1"/>
  <c r="U552" i="4" s="1"/>
  <c r="V552" i="4" s="1"/>
  <c r="W552" i="4" s="1"/>
  <c r="X552" i="4" s="1"/>
  <c r="Y552" i="4" s="1"/>
  <c r="Z552" i="4" s="1"/>
  <c r="AA552" i="4" s="1"/>
  <c r="AB552" i="4" s="1"/>
  <c r="AC552" i="4" s="1"/>
  <c r="AD552" i="4" s="1"/>
  <c r="B624" i="4"/>
  <c r="B204" i="4" s="1"/>
  <c r="C545" i="4"/>
  <c r="D545" i="4" s="1"/>
  <c r="E545" i="4" s="1"/>
  <c r="F545" i="4" s="1"/>
  <c r="G545" i="4" s="1"/>
  <c r="H545" i="4" s="1"/>
  <c r="I545" i="4" s="1"/>
  <c r="J545" i="4" s="1"/>
  <c r="K545" i="4" s="1"/>
  <c r="L545" i="4" s="1"/>
  <c r="M545" i="4" s="1"/>
  <c r="N545" i="4" s="1"/>
  <c r="O545" i="4" s="1"/>
  <c r="P545" i="4" s="1"/>
  <c r="Q545" i="4" s="1"/>
  <c r="R545" i="4" s="1"/>
  <c r="S545" i="4" s="1"/>
  <c r="T545" i="4" s="1"/>
  <c r="U545" i="4" s="1"/>
  <c r="V545" i="4" s="1"/>
  <c r="W545" i="4" s="1"/>
  <c r="X545" i="4" s="1"/>
  <c r="Y545" i="4" s="1"/>
  <c r="Z545" i="4" s="1"/>
  <c r="AA545" i="4" s="1"/>
  <c r="AB545" i="4" s="1"/>
  <c r="AC545" i="4" s="1"/>
  <c r="AD545" i="4" s="1"/>
  <c r="B617" i="4"/>
  <c r="B154" i="4" s="1"/>
  <c r="B599" i="4"/>
  <c r="B635" i="4" s="1"/>
  <c r="C592" i="4"/>
  <c r="D592" i="4" s="1"/>
  <c r="E592" i="4" s="1"/>
  <c r="F592" i="4" s="1"/>
  <c r="G592" i="4" s="1"/>
  <c r="H592" i="4" s="1"/>
  <c r="I592" i="4" s="1"/>
  <c r="J592" i="4" s="1"/>
  <c r="K592" i="4" s="1"/>
  <c r="L592" i="4" s="1"/>
  <c r="M592" i="4" s="1"/>
  <c r="N592" i="4" s="1"/>
  <c r="O592" i="4" s="1"/>
  <c r="P592" i="4" s="1"/>
  <c r="Q592" i="4" s="1"/>
  <c r="R592" i="4" s="1"/>
  <c r="S592" i="4" s="1"/>
  <c r="T592" i="4" s="1"/>
  <c r="U592" i="4" s="1"/>
  <c r="V592" i="4" s="1"/>
  <c r="W592" i="4" s="1"/>
  <c r="X592" i="4" s="1"/>
  <c r="Y592" i="4" s="1"/>
  <c r="Z592" i="4" s="1"/>
  <c r="AA592" i="4" s="1"/>
  <c r="AB592" i="4" s="1"/>
  <c r="AC592" i="4" s="1"/>
  <c r="AD592" i="4" s="1"/>
  <c r="B601" i="4"/>
  <c r="B637" i="4" s="1"/>
  <c r="C594" i="4"/>
  <c r="D594" i="4" s="1"/>
  <c r="E594" i="4" s="1"/>
  <c r="F594" i="4" s="1"/>
  <c r="G594" i="4" s="1"/>
  <c r="H594" i="4" s="1"/>
  <c r="I594" i="4" s="1"/>
  <c r="J594" i="4" s="1"/>
  <c r="K594" i="4" s="1"/>
  <c r="L594" i="4" s="1"/>
  <c r="M594" i="4" s="1"/>
  <c r="N594" i="4" s="1"/>
  <c r="O594" i="4" s="1"/>
  <c r="P594" i="4" s="1"/>
  <c r="Q594" i="4" s="1"/>
  <c r="R594" i="4" s="1"/>
  <c r="S594" i="4" s="1"/>
  <c r="T594" i="4" s="1"/>
  <c r="U594" i="4" s="1"/>
  <c r="V594" i="4" s="1"/>
  <c r="W594" i="4" s="1"/>
  <c r="X594" i="4" s="1"/>
  <c r="Y594" i="4" s="1"/>
  <c r="Z594" i="4" s="1"/>
  <c r="AA594" i="4" s="1"/>
  <c r="AB594" i="4" s="1"/>
  <c r="AC594" i="4" s="1"/>
  <c r="AD594" i="4" s="1"/>
  <c r="B602" i="4"/>
  <c r="B638" i="4" s="1"/>
  <c r="C595" i="4"/>
  <c r="D595" i="4" s="1"/>
  <c r="E595" i="4" s="1"/>
  <c r="F595" i="4" s="1"/>
  <c r="G595" i="4" s="1"/>
  <c r="H595" i="4" s="1"/>
  <c r="I595" i="4" s="1"/>
  <c r="J595" i="4" s="1"/>
  <c r="K595" i="4" s="1"/>
  <c r="L595" i="4" s="1"/>
  <c r="M595" i="4" s="1"/>
  <c r="N595" i="4" s="1"/>
  <c r="O595" i="4" s="1"/>
  <c r="P595" i="4" s="1"/>
  <c r="Q595" i="4" s="1"/>
  <c r="R595" i="4" s="1"/>
  <c r="S595" i="4" s="1"/>
  <c r="T595" i="4" s="1"/>
  <c r="U595" i="4" s="1"/>
  <c r="V595" i="4" s="1"/>
  <c r="W595" i="4" s="1"/>
  <c r="X595" i="4" s="1"/>
  <c r="Y595" i="4" s="1"/>
  <c r="Z595" i="4" s="1"/>
  <c r="AA595" i="4" s="1"/>
  <c r="AB595" i="4" s="1"/>
  <c r="AC595" i="4" s="1"/>
  <c r="AD595" i="4" s="1"/>
  <c r="B603" i="4"/>
  <c r="B639" i="4" s="1"/>
  <c r="C596" i="4"/>
  <c r="D596" i="4" s="1"/>
  <c r="E596" i="4" s="1"/>
  <c r="F596" i="4" s="1"/>
  <c r="G596" i="4" s="1"/>
  <c r="H596" i="4" s="1"/>
  <c r="I596" i="4" s="1"/>
  <c r="J596" i="4" s="1"/>
  <c r="K596" i="4" s="1"/>
  <c r="L596" i="4" s="1"/>
  <c r="M596" i="4" s="1"/>
  <c r="N596" i="4" s="1"/>
  <c r="O596" i="4" s="1"/>
  <c r="P596" i="4" s="1"/>
  <c r="Q596" i="4" s="1"/>
  <c r="R596" i="4" s="1"/>
  <c r="S596" i="4" s="1"/>
  <c r="T596" i="4" s="1"/>
  <c r="U596" i="4" s="1"/>
  <c r="V596" i="4" s="1"/>
  <c r="W596" i="4" s="1"/>
  <c r="X596" i="4" s="1"/>
  <c r="Y596" i="4" s="1"/>
  <c r="Z596" i="4" s="1"/>
  <c r="AA596" i="4" s="1"/>
  <c r="AB596" i="4" s="1"/>
  <c r="AC596" i="4" s="1"/>
  <c r="AD596" i="4" s="1"/>
  <c r="B598" i="4"/>
  <c r="B634" i="4" s="1"/>
  <c r="C591" i="4"/>
  <c r="D591" i="4" s="1"/>
  <c r="E591" i="4" s="1"/>
  <c r="F591" i="4" s="1"/>
  <c r="G591" i="4" s="1"/>
  <c r="H591" i="4" s="1"/>
  <c r="I591" i="4" s="1"/>
  <c r="J591" i="4" s="1"/>
  <c r="K591" i="4" s="1"/>
  <c r="L591" i="4" s="1"/>
  <c r="M591" i="4" s="1"/>
  <c r="N591" i="4" s="1"/>
  <c r="O591" i="4" s="1"/>
  <c r="P591" i="4" s="1"/>
  <c r="Q591" i="4" s="1"/>
  <c r="R591" i="4" s="1"/>
  <c r="S591" i="4" s="1"/>
  <c r="T591" i="4" s="1"/>
  <c r="U591" i="4" s="1"/>
  <c r="V591" i="4" s="1"/>
  <c r="W591" i="4" s="1"/>
  <c r="X591" i="4" s="1"/>
  <c r="Y591" i="4" s="1"/>
  <c r="Z591" i="4" s="1"/>
  <c r="AA591" i="4" s="1"/>
  <c r="AB591" i="4" s="1"/>
  <c r="AC591" i="4" s="1"/>
  <c r="AD591" i="4" s="1"/>
  <c r="B593" i="4"/>
  <c r="B629" i="4" s="1"/>
  <c r="C586" i="4"/>
  <c r="D586" i="4" s="1"/>
  <c r="E586" i="4" s="1"/>
  <c r="F586" i="4" s="1"/>
  <c r="G586" i="4" s="1"/>
  <c r="H586" i="4" s="1"/>
  <c r="I586" i="4" s="1"/>
  <c r="J586" i="4" s="1"/>
  <c r="K586" i="4" s="1"/>
  <c r="L586" i="4" s="1"/>
  <c r="M586" i="4" s="1"/>
  <c r="N586" i="4" s="1"/>
  <c r="O586" i="4" s="1"/>
  <c r="P586" i="4" s="1"/>
  <c r="Q586" i="4" s="1"/>
  <c r="R586" i="4" s="1"/>
  <c r="S586" i="4" s="1"/>
  <c r="T586" i="4" s="1"/>
  <c r="U586" i="4" s="1"/>
  <c r="V586" i="4" s="1"/>
  <c r="W586" i="4" s="1"/>
  <c r="X586" i="4" s="1"/>
  <c r="Y586" i="4" s="1"/>
  <c r="Z586" i="4" s="1"/>
  <c r="AA586" i="4" s="1"/>
  <c r="AB586" i="4" s="1"/>
  <c r="AC586" i="4" s="1"/>
  <c r="AD586" i="4" s="1"/>
  <c r="B346" i="4"/>
  <c r="B362" i="4" s="1"/>
  <c r="C444" i="4"/>
  <c r="D444" i="4" s="1"/>
  <c r="E444" i="4" s="1"/>
  <c r="F444" i="4" s="1"/>
  <c r="G444" i="4" s="1"/>
  <c r="H444" i="4" s="1"/>
  <c r="I444" i="4" s="1"/>
  <c r="J444" i="4" s="1"/>
  <c r="K444" i="4" s="1"/>
  <c r="L444" i="4" s="1"/>
  <c r="M444" i="4" s="1"/>
  <c r="N444" i="4" s="1"/>
  <c r="O444" i="4" s="1"/>
  <c r="P444" i="4" s="1"/>
  <c r="Q444" i="4" s="1"/>
  <c r="R444" i="4" s="1"/>
  <c r="S444" i="4" s="1"/>
  <c r="T444" i="4" s="1"/>
  <c r="U444" i="4" s="1"/>
  <c r="V444" i="4" s="1"/>
  <c r="W444" i="4" s="1"/>
  <c r="X444" i="4" s="1"/>
  <c r="Y444" i="4" s="1"/>
  <c r="Z444" i="4" s="1"/>
  <c r="AA444" i="4" s="1"/>
  <c r="AB444" i="4" s="1"/>
  <c r="AC444" i="4" s="1"/>
  <c r="AD444" i="4" s="1"/>
  <c r="C442" i="4"/>
  <c r="D442" i="4" s="1"/>
  <c r="E442" i="4" s="1"/>
  <c r="F442" i="4" s="1"/>
  <c r="G442" i="4" s="1"/>
  <c r="H442" i="4" s="1"/>
  <c r="I442" i="4" s="1"/>
  <c r="J442" i="4" s="1"/>
  <c r="K442" i="4" s="1"/>
  <c r="L442" i="4" s="1"/>
  <c r="M442" i="4" s="1"/>
  <c r="N442" i="4" s="1"/>
  <c r="O442" i="4" s="1"/>
  <c r="P442" i="4" s="1"/>
  <c r="Q442" i="4" s="1"/>
  <c r="R442" i="4" s="1"/>
  <c r="S442" i="4" s="1"/>
  <c r="T442" i="4" s="1"/>
  <c r="U442" i="4" s="1"/>
  <c r="V442" i="4" s="1"/>
  <c r="W442" i="4" s="1"/>
  <c r="X442" i="4" s="1"/>
  <c r="Y442" i="4" s="1"/>
  <c r="Z442" i="4" s="1"/>
  <c r="AA442" i="4" s="1"/>
  <c r="AB442" i="4" s="1"/>
  <c r="AC442" i="4" s="1"/>
  <c r="AD442" i="4" s="1"/>
  <c r="C448" i="4"/>
  <c r="D448" i="4" s="1"/>
  <c r="E448" i="4" s="1"/>
  <c r="F448" i="4" s="1"/>
  <c r="G448" i="4" s="1"/>
  <c r="H448" i="4" s="1"/>
  <c r="I448" i="4" s="1"/>
  <c r="J448" i="4" s="1"/>
  <c r="K448" i="4" s="1"/>
  <c r="L448" i="4" s="1"/>
  <c r="M448" i="4" s="1"/>
  <c r="N448" i="4" s="1"/>
  <c r="P448" i="4" s="1"/>
  <c r="Q448" i="4" s="1"/>
  <c r="R448" i="4" s="1"/>
  <c r="S448" i="4" s="1"/>
  <c r="T448" i="4" s="1"/>
  <c r="U448" i="4" s="1"/>
  <c r="V448" i="4" s="1"/>
  <c r="W448" i="4" s="1"/>
  <c r="X448" i="4" s="1"/>
  <c r="Y448" i="4" s="1"/>
  <c r="Z448" i="4" s="1"/>
  <c r="AA448" i="4" s="1"/>
  <c r="AB448" i="4" s="1"/>
  <c r="AC448" i="4" s="1"/>
  <c r="AD448" i="4" s="1"/>
  <c r="C450" i="4"/>
  <c r="D450" i="4" s="1"/>
  <c r="E450" i="4" s="1"/>
  <c r="F450" i="4" s="1"/>
  <c r="G450" i="4" s="1"/>
  <c r="H450" i="4" s="1"/>
  <c r="I450" i="4" s="1"/>
  <c r="J450" i="4" s="1"/>
  <c r="K450" i="4" s="1"/>
  <c r="L450" i="4" s="1"/>
  <c r="M450" i="4" s="1"/>
  <c r="N450" i="4" s="1"/>
  <c r="O450" i="4" s="1"/>
  <c r="P450" i="4" s="1"/>
  <c r="Q450" i="4" s="1"/>
  <c r="R450" i="4" s="1"/>
  <c r="S450" i="4" s="1"/>
  <c r="T450" i="4" s="1"/>
  <c r="U450" i="4" s="1"/>
  <c r="V450" i="4" s="1"/>
  <c r="W450" i="4" s="1"/>
  <c r="X450" i="4" s="1"/>
  <c r="Y450" i="4" s="1"/>
  <c r="Z450" i="4" s="1"/>
  <c r="AA450" i="4" s="1"/>
  <c r="AB450" i="4" s="1"/>
  <c r="AC450" i="4" s="1"/>
  <c r="AD450" i="4" s="1"/>
  <c r="C440" i="4"/>
  <c r="D440" i="4" s="1"/>
  <c r="E440" i="4" s="1"/>
  <c r="F440" i="4" s="1"/>
  <c r="G440" i="4" s="1"/>
  <c r="H440" i="4" s="1"/>
  <c r="I440" i="4" s="1"/>
  <c r="J440" i="4" s="1"/>
  <c r="K440" i="4" s="1"/>
  <c r="L440" i="4" s="1"/>
  <c r="M440" i="4" s="1"/>
  <c r="N440" i="4" s="1"/>
  <c r="B291" i="4"/>
  <c r="B307" i="4" s="1"/>
  <c r="D275" i="4"/>
  <c r="D276" i="4"/>
  <c r="D25" i="4" s="1"/>
  <c r="D277" i="4"/>
  <c r="D37" i="4" s="1"/>
  <c r="D278" i="4"/>
  <c r="D31" i="4" s="1"/>
  <c r="B343" i="4"/>
  <c r="B359" i="4" s="1"/>
  <c r="C328" i="4"/>
  <c r="C32" i="4" s="1"/>
  <c r="C327" i="4"/>
  <c r="C38" i="4" s="1"/>
  <c r="C326" i="4"/>
  <c r="C26" i="4" s="1"/>
  <c r="C325" i="4"/>
  <c r="C324" i="4"/>
  <c r="C13" i="4" s="1"/>
  <c r="C323" i="4"/>
  <c r="C20" i="4" s="1"/>
  <c r="D322" i="4"/>
  <c r="D273" i="4"/>
  <c r="D19" i="4" s="1"/>
  <c r="D274" i="4"/>
  <c r="D12" i="4" s="1"/>
  <c r="E272" i="4"/>
  <c r="B344" i="4"/>
  <c r="B360" i="4" s="1"/>
  <c r="B345" i="4"/>
  <c r="B361" i="4" s="1"/>
  <c r="B341" i="4"/>
  <c r="C223" i="4"/>
  <c r="C18" i="4" s="1"/>
  <c r="C224" i="4"/>
  <c r="C225" i="4"/>
  <c r="C226" i="4"/>
  <c r="C24" i="4" s="1"/>
  <c r="C227" i="4"/>
  <c r="C36" i="4" s="1"/>
  <c r="C228" i="4"/>
  <c r="C30" i="4" s="1"/>
  <c r="E503" i="4"/>
  <c r="E502" i="4"/>
  <c r="E501" i="4"/>
  <c r="E500" i="4"/>
  <c r="D499" i="4"/>
  <c r="D498" i="4"/>
  <c r="B6" i="4"/>
  <c r="B253" i="4"/>
  <c r="B244" i="4"/>
  <c r="B260" i="4" s="1"/>
  <c r="E496" i="4"/>
  <c r="D495" i="4"/>
  <c r="D494" i="4"/>
  <c r="E493" i="4"/>
  <c r="D492" i="4"/>
  <c r="C291" i="4"/>
  <c r="D491" i="4"/>
  <c r="D222" i="4"/>
  <c r="B241" i="4"/>
  <c r="B257" i="4" s="1"/>
  <c r="B250" i="4"/>
  <c r="C395" i="4"/>
  <c r="B265" i="4"/>
  <c r="B266" i="4"/>
  <c r="B268" i="4"/>
  <c r="B270" i="4"/>
  <c r="C168" i="4"/>
  <c r="D616" i="4"/>
  <c r="C218" i="4"/>
  <c r="D623" i="4"/>
  <c r="C216" i="4"/>
  <c r="D621" i="4"/>
  <c r="C215" i="4"/>
  <c r="D620" i="4"/>
  <c r="B251" i="4"/>
  <c r="B243" i="4"/>
  <c r="B259" i="4" s="1"/>
  <c r="D489" i="4"/>
  <c r="D488" i="4"/>
  <c r="D487" i="4"/>
  <c r="D486" i="4"/>
  <c r="D485" i="4"/>
  <c r="D484" i="4"/>
  <c r="B201" i="4"/>
  <c r="B192" i="4"/>
  <c r="B208" i="4" s="1"/>
  <c r="B193" i="4"/>
  <c r="B209" i="4" s="1"/>
  <c r="B202" i="4"/>
  <c r="B203" i="4"/>
  <c r="B194" i="4"/>
  <c r="B210" i="4" s="1"/>
  <c r="B195" i="4"/>
  <c r="B211" i="4" s="1"/>
  <c r="B196" i="4"/>
  <c r="B212" i="4" s="1"/>
  <c r="B205" i="4"/>
  <c r="C177" i="4"/>
  <c r="C35" i="4" s="1"/>
  <c r="C176" i="4"/>
  <c r="C23" i="4" s="1"/>
  <c r="C175" i="4"/>
  <c r="C10" i="4" s="1"/>
  <c r="C173" i="4"/>
  <c r="C17" i="4" s="1"/>
  <c r="D172" i="4"/>
  <c r="C178" i="4"/>
  <c r="C29" i="4" s="1"/>
  <c r="B200" i="4"/>
  <c r="B191" i="4"/>
  <c r="D122" i="4"/>
  <c r="C125" i="4"/>
  <c r="C123" i="4"/>
  <c r="C16" i="4" s="1"/>
  <c r="C127" i="4"/>
  <c r="C7" i="4" s="1"/>
  <c r="C126" i="4"/>
  <c r="C22" i="4" s="1"/>
  <c r="C124" i="4"/>
  <c r="C9" i="4" s="1"/>
  <c r="C128" i="4"/>
  <c r="C28" i="4" s="1"/>
  <c r="E482" i="4"/>
  <c r="E481" i="4"/>
  <c r="E480" i="4"/>
  <c r="E479" i="4"/>
  <c r="E478" i="4"/>
  <c r="E477" i="4"/>
  <c r="E471" i="4"/>
  <c r="E472" i="4"/>
  <c r="E473" i="4"/>
  <c r="E474" i="4"/>
  <c r="E475" i="4"/>
  <c r="E470" i="4"/>
  <c r="B142" i="4"/>
  <c r="B151" i="4"/>
  <c r="B143" i="4"/>
  <c r="B152" i="4"/>
  <c r="B144" i="4"/>
  <c r="B153" i="4"/>
  <c r="B145" i="4"/>
  <c r="B161" i="4" s="1"/>
  <c r="B146" i="4"/>
  <c r="B162" i="4" s="1"/>
  <c r="B155" i="4"/>
  <c r="B141" i="4"/>
  <c r="B150" i="4"/>
  <c r="S42" i="1"/>
  <c r="S44" i="1"/>
  <c r="R35" i="1"/>
  <c r="L35" i="1"/>
  <c r="N35" i="1"/>
  <c r="P35" i="1"/>
  <c r="O35" i="1"/>
  <c r="Q35" i="1"/>
  <c r="K35" i="1"/>
  <c r="T35" i="1"/>
  <c r="S35" i="1"/>
  <c r="M35" i="1"/>
  <c r="R23" i="1"/>
  <c r="N23" i="1"/>
  <c r="T23" i="1"/>
  <c r="K23" i="1"/>
  <c r="Q23" i="1"/>
  <c r="P23" i="1"/>
  <c r="L23" i="1"/>
  <c r="O42" i="1"/>
  <c r="M42" i="1"/>
  <c r="C5" i="4" l="1"/>
  <c r="C11" i="4"/>
  <c r="C3" i="4" s="1"/>
  <c r="C4" i="4"/>
  <c r="C220" i="4"/>
  <c r="D625" i="4"/>
  <c r="C631" i="4"/>
  <c r="B269" i="4"/>
  <c r="D618" i="4"/>
  <c r="E618" i="4" s="1"/>
  <c r="C170" i="4"/>
  <c r="C217" i="4"/>
  <c r="D622" i="4"/>
  <c r="B219" i="4"/>
  <c r="C624" i="4"/>
  <c r="C204" i="4" s="1"/>
  <c r="B169" i="4"/>
  <c r="C617" i="4"/>
  <c r="C154" i="4" s="1"/>
  <c r="B316" i="4"/>
  <c r="C635" i="4"/>
  <c r="C637" i="4"/>
  <c r="B318" i="4"/>
  <c r="C638" i="4"/>
  <c r="B319" i="4"/>
  <c r="B320" i="4"/>
  <c r="C639" i="4"/>
  <c r="B300" i="4"/>
  <c r="C634" i="4"/>
  <c r="B315" i="4"/>
  <c r="B252" i="4"/>
  <c r="B267" i="4"/>
  <c r="C629" i="4"/>
  <c r="C267" i="4" s="1"/>
  <c r="B606" i="4"/>
  <c r="C599" i="4"/>
  <c r="D599" i="4" s="1"/>
  <c r="E599" i="4" s="1"/>
  <c r="F599" i="4" s="1"/>
  <c r="G599" i="4" s="1"/>
  <c r="H599" i="4" s="1"/>
  <c r="I599" i="4" s="1"/>
  <c r="J599" i="4" s="1"/>
  <c r="K599" i="4" s="1"/>
  <c r="L599" i="4" s="1"/>
  <c r="M599" i="4" s="1"/>
  <c r="N599" i="4" s="1"/>
  <c r="O599" i="4" s="1"/>
  <c r="P599" i="4" s="1"/>
  <c r="Q599" i="4" s="1"/>
  <c r="R599" i="4" s="1"/>
  <c r="S599" i="4" s="1"/>
  <c r="T599" i="4" s="1"/>
  <c r="U599" i="4" s="1"/>
  <c r="V599" i="4" s="1"/>
  <c r="W599" i="4" s="1"/>
  <c r="X599" i="4" s="1"/>
  <c r="Y599" i="4" s="1"/>
  <c r="Z599" i="4" s="1"/>
  <c r="AA599" i="4" s="1"/>
  <c r="AB599" i="4" s="1"/>
  <c r="AC599" i="4" s="1"/>
  <c r="AD599" i="4" s="1"/>
  <c r="B608" i="4"/>
  <c r="C601" i="4"/>
  <c r="D601" i="4" s="1"/>
  <c r="E601" i="4" s="1"/>
  <c r="F601" i="4" s="1"/>
  <c r="G601" i="4" s="1"/>
  <c r="H601" i="4" s="1"/>
  <c r="I601" i="4" s="1"/>
  <c r="J601" i="4" s="1"/>
  <c r="K601" i="4" s="1"/>
  <c r="L601" i="4" s="1"/>
  <c r="M601" i="4" s="1"/>
  <c r="N601" i="4" s="1"/>
  <c r="O601" i="4" s="1"/>
  <c r="P601" i="4" s="1"/>
  <c r="Q601" i="4" s="1"/>
  <c r="R601" i="4" s="1"/>
  <c r="S601" i="4" s="1"/>
  <c r="T601" i="4" s="1"/>
  <c r="U601" i="4" s="1"/>
  <c r="V601" i="4" s="1"/>
  <c r="W601" i="4" s="1"/>
  <c r="X601" i="4" s="1"/>
  <c r="Y601" i="4" s="1"/>
  <c r="Z601" i="4" s="1"/>
  <c r="AA601" i="4" s="1"/>
  <c r="AB601" i="4" s="1"/>
  <c r="AC601" i="4" s="1"/>
  <c r="AD601" i="4" s="1"/>
  <c r="B609" i="4"/>
  <c r="C602" i="4"/>
  <c r="D602" i="4" s="1"/>
  <c r="E602" i="4" s="1"/>
  <c r="F602" i="4" s="1"/>
  <c r="G602" i="4" s="1"/>
  <c r="H602" i="4" s="1"/>
  <c r="I602" i="4" s="1"/>
  <c r="J602" i="4" s="1"/>
  <c r="K602" i="4" s="1"/>
  <c r="L602" i="4" s="1"/>
  <c r="M602" i="4" s="1"/>
  <c r="N602" i="4" s="1"/>
  <c r="O602" i="4" s="1"/>
  <c r="P602" i="4" s="1"/>
  <c r="Q602" i="4" s="1"/>
  <c r="R602" i="4" s="1"/>
  <c r="S602" i="4" s="1"/>
  <c r="T602" i="4" s="1"/>
  <c r="U602" i="4" s="1"/>
  <c r="V602" i="4" s="1"/>
  <c r="W602" i="4" s="1"/>
  <c r="X602" i="4" s="1"/>
  <c r="Y602" i="4" s="1"/>
  <c r="Z602" i="4" s="1"/>
  <c r="AA602" i="4" s="1"/>
  <c r="AB602" i="4" s="1"/>
  <c r="AC602" i="4" s="1"/>
  <c r="AD602" i="4" s="1"/>
  <c r="B610" i="4"/>
  <c r="C603" i="4"/>
  <c r="D603" i="4" s="1"/>
  <c r="E603" i="4" s="1"/>
  <c r="F603" i="4" s="1"/>
  <c r="G603" i="4" s="1"/>
  <c r="H603" i="4" s="1"/>
  <c r="I603" i="4" s="1"/>
  <c r="J603" i="4" s="1"/>
  <c r="K603" i="4" s="1"/>
  <c r="L603" i="4" s="1"/>
  <c r="M603" i="4" s="1"/>
  <c r="N603" i="4" s="1"/>
  <c r="O603" i="4" s="1"/>
  <c r="P603" i="4" s="1"/>
  <c r="Q603" i="4" s="1"/>
  <c r="R603" i="4" s="1"/>
  <c r="S603" i="4" s="1"/>
  <c r="T603" i="4" s="1"/>
  <c r="U603" i="4" s="1"/>
  <c r="V603" i="4" s="1"/>
  <c r="W603" i="4" s="1"/>
  <c r="X603" i="4" s="1"/>
  <c r="Y603" i="4" s="1"/>
  <c r="Z603" i="4" s="1"/>
  <c r="AA603" i="4" s="1"/>
  <c r="AB603" i="4" s="1"/>
  <c r="AC603" i="4" s="1"/>
  <c r="AD603" i="4" s="1"/>
  <c r="B605" i="4"/>
  <c r="C598" i="4"/>
  <c r="D598" i="4" s="1"/>
  <c r="E598" i="4" s="1"/>
  <c r="F598" i="4" s="1"/>
  <c r="G598" i="4" s="1"/>
  <c r="H598" i="4" s="1"/>
  <c r="I598" i="4" s="1"/>
  <c r="J598" i="4" s="1"/>
  <c r="K598" i="4" s="1"/>
  <c r="L598" i="4" s="1"/>
  <c r="M598" i="4" s="1"/>
  <c r="N598" i="4" s="1"/>
  <c r="O598" i="4" s="1"/>
  <c r="P598" i="4" s="1"/>
  <c r="Q598" i="4" s="1"/>
  <c r="R598" i="4" s="1"/>
  <c r="S598" i="4" s="1"/>
  <c r="T598" i="4" s="1"/>
  <c r="U598" i="4" s="1"/>
  <c r="V598" i="4" s="1"/>
  <c r="W598" i="4" s="1"/>
  <c r="X598" i="4" s="1"/>
  <c r="Y598" i="4" s="1"/>
  <c r="Z598" i="4" s="1"/>
  <c r="AA598" i="4" s="1"/>
  <c r="AB598" i="4" s="1"/>
  <c r="AC598" i="4" s="1"/>
  <c r="AD598" i="4" s="1"/>
  <c r="B600" i="4"/>
  <c r="B636" i="4" s="1"/>
  <c r="C593" i="4"/>
  <c r="D593" i="4" s="1"/>
  <c r="E593" i="4" s="1"/>
  <c r="F593" i="4" s="1"/>
  <c r="G593" i="4" s="1"/>
  <c r="H593" i="4" s="1"/>
  <c r="I593" i="4" s="1"/>
  <c r="J593" i="4" s="1"/>
  <c r="K593" i="4" s="1"/>
  <c r="L593" i="4" s="1"/>
  <c r="M593" i="4" s="1"/>
  <c r="N593" i="4" s="1"/>
  <c r="O593" i="4" s="1"/>
  <c r="P593" i="4" s="1"/>
  <c r="Q593" i="4" s="1"/>
  <c r="R593" i="4" s="1"/>
  <c r="S593" i="4" s="1"/>
  <c r="T593" i="4" s="1"/>
  <c r="U593" i="4" s="1"/>
  <c r="V593" i="4" s="1"/>
  <c r="W593" i="4" s="1"/>
  <c r="X593" i="4" s="1"/>
  <c r="Y593" i="4" s="1"/>
  <c r="Z593" i="4" s="1"/>
  <c r="AA593" i="4" s="1"/>
  <c r="AB593" i="4" s="1"/>
  <c r="AC593" i="4" s="1"/>
  <c r="AD593" i="4" s="1"/>
  <c r="C344" i="4"/>
  <c r="C360" i="4" s="1"/>
  <c r="C451" i="4"/>
  <c r="D451" i="4" s="1"/>
  <c r="E451" i="4" s="1"/>
  <c r="F451" i="4" s="1"/>
  <c r="G451" i="4" s="1"/>
  <c r="H451" i="4" s="1"/>
  <c r="I451" i="4" s="1"/>
  <c r="J451" i="4" s="1"/>
  <c r="K451" i="4" s="1"/>
  <c r="L451" i="4" s="1"/>
  <c r="M451" i="4" s="1"/>
  <c r="N451" i="4" s="1"/>
  <c r="O451" i="4" s="1"/>
  <c r="P451" i="4" s="1"/>
  <c r="Q451" i="4" s="1"/>
  <c r="R451" i="4" s="1"/>
  <c r="S451" i="4" s="1"/>
  <c r="T451" i="4" s="1"/>
  <c r="U451" i="4" s="1"/>
  <c r="V451" i="4" s="1"/>
  <c r="W451" i="4" s="1"/>
  <c r="X451" i="4" s="1"/>
  <c r="Y451" i="4" s="1"/>
  <c r="Z451" i="4" s="1"/>
  <c r="AA451" i="4" s="1"/>
  <c r="AB451" i="4" s="1"/>
  <c r="AC451" i="4" s="1"/>
  <c r="AD451" i="4" s="1"/>
  <c r="C449" i="4"/>
  <c r="D449" i="4" s="1"/>
  <c r="E449" i="4" s="1"/>
  <c r="F449" i="4" s="1"/>
  <c r="G449" i="4" s="1"/>
  <c r="H449" i="4" s="1"/>
  <c r="I449" i="4" s="1"/>
  <c r="J449" i="4" s="1"/>
  <c r="K449" i="4" s="1"/>
  <c r="L449" i="4" s="1"/>
  <c r="M449" i="4" s="1"/>
  <c r="N449" i="4" s="1"/>
  <c r="O449" i="4" s="1"/>
  <c r="P449" i="4" s="1"/>
  <c r="Q449" i="4" s="1"/>
  <c r="R449" i="4" s="1"/>
  <c r="S449" i="4" s="1"/>
  <c r="T449" i="4" s="1"/>
  <c r="U449" i="4" s="1"/>
  <c r="V449" i="4" s="1"/>
  <c r="W449" i="4" s="1"/>
  <c r="X449" i="4" s="1"/>
  <c r="Y449" i="4" s="1"/>
  <c r="Z449" i="4" s="1"/>
  <c r="AA449" i="4" s="1"/>
  <c r="AB449" i="4" s="1"/>
  <c r="AC449" i="4" s="1"/>
  <c r="AD449" i="4" s="1"/>
  <c r="C455" i="4"/>
  <c r="D455" i="4" s="1"/>
  <c r="E455" i="4" s="1"/>
  <c r="F455" i="4" s="1"/>
  <c r="G455" i="4" s="1"/>
  <c r="H455" i="4" s="1"/>
  <c r="I455" i="4" s="1"/>
  <c r="J455" i="4" s="1"/>
  <c r="K455" i="4" s="1"/>
  <c r="L455" i="4" s="1"/>
  <c r="M455" i="4" s="1"/>
  <c r="N455" i="4" s="1"/>
  <c r="P455" i="4" s="1"/>
  <c r="Q455" i="4" s="1"/>
  <c r="R455" i="4" s="1"/>
  <c r="S455" i="4" s="1"/>
  <c r="T455" i="4" s="1"/>
  <c r="U455" i="4" s="1"/>
  <c r="V455" i="4" s="1"/>
  <c r="W455" i="4" s="1"/>
  <c r="X455" i="4" s="1"/>
  <c r="Y455" i="4" s="1"/>
  <c r="Z455" i="4" s="1"/>
  <c r="AA455" i="4" s="1"/>
  <c r="AB455" i="4" s="1"/>
  <c r="AC455" i="4" s="1"/>
  <c r="AD455" i="4" s="1"/>
  <c r="C457" i="4"/>
  <c r="D457" i="4" s="1"/>
  <c r="E457" i="4" s="1"/>
  <c r="F457" i="4" s="1"/>
  <c r="G457" i="4" s="1"/>
  <c r="H457" i="4" s="1"/>
  <c r="I457" i="4" s="1"/>
  <c r="J457" i="4" s="1"/>
  <c r="K457" i="4" s="1"/>
  <c r="L457" i="4" s="1"/>
  <c r="M457" i="4" s="1"/>
  <c r="N457" i="4" s="1"/>
  <c r="O457" i="4" s="1"/>
  <c r="P457" i="4" s="1"/>
  <c r="Q457" i="4" s="1"/>
  <c r="R457" i="4" s="1"/>
  <c r="S457" i="4" s="1"/>
  <c r="T457" i="4" s="1"/>
  <c r="U457" i="4" s="1"/>
  <c r="V457" i="4" s="1"/>
  <c r="W457" i="4" s="1"/>
  <c r="X457" i="4" s="1"/>
  <c r="Y457" i="4" s="1"/>
  <c r="Z457" i="4" s="1"/>
  <c r="AA457" i="4" s="1"/>
  <c r="AB457" i="4" s="1"/>
  <c r="AC457" i="4" s="1"/>
  <c r="AD457" i="4" s="1"/>
  <c r="C447" i="4"/>
  <c r="D447" i="4" s="1"/>
  <c r="E447" i="4" s="1"/>
  <c r="F447" i="4" s="1"/>
  <c r="G447" i="4" s="1"/>
  <c r="H447" i="4" s="1"/>
  <c r="I447" i="4" s="1"/>
  <c r="J447" i="4" s="1"/>
  <c r="K447" i="4" s="1"/>
  <c r="L447" i="4" s="1"/>
  <c r="M447" i="4" s="1"/>
  <c r="N447" i="4" s="1"/>
  <c r="C346" i="4"/>
  <c r="C362" i="4" s="1"/>
  <c r="C345" i="4"/>
  <c r="C361" i="4" s="1"/>
  <c r="E276" i="4"/>
  <c r="E25" i="4" s="1"/>
  <c r="E277" i="4"/>
  <c r="E37" i="4" s="1"/>
  <c r="E278" i="4"/>
  <c r="E31" i="4" s="1"/>
  <c r="D328" i="4"/>
  <c r="D32" i="4" s="1"/>
  <c r="D327" i="4"/>
  <c r="D38" i="4" s="1"/>
  <c r="D326" i="4"/>
  <c r="D26" i="4" s="1"/>
  <c r="D325" i="4"/>
  <c r="D324" i="4"/>
  <c r="D323" i="4"/>
  <c r="D20" i="4" s="1"/>
  <c r="E322" i="4"/>
  <c r="E273" i="4"/>
  <c r="E19" i="4" s="1"/>
  <c r="E274" i="4"/>
  <c r="E275" i="4"/>
  <c r="F272" i="4"/>
  <c r="C343" i="4"/>
  <c r="C359" i="4" s="1"/>
  <c r="C342" i="4"/>
  <c r="C358" i="4" s="1"/>
  <c r="B357" i="4"/>
  <c r="B356" i="4" s="1"/>
  <c r="B340" i="4"/>
  <c r="B378" i="4" s="1"/>
  <c r="D223" i="4"/>
  <c r="D18" i="4" s="1"/>
  <c r="D224" i="4"/>
  <c r="D225" i="4"/>
  <c r="D226" i="4"/>
  <c r="D24" i="4" s="1"/>
  <c r="D227" i="4"/>
  <c r="D36" i="4" s="1"/>
  <c r="D228" i="4"/>
  <c r="D30" i="4" s="1"/>
  <c r="F503" i="4"/>
  <c r="F502" i="4"/>
  <c r="F501" i="4"/>
  <c r="F500" i="4"/>
  <c r="E499" i="4"/>
  <c r="E498" i="4"/>
  <c r="C243" i="4"/>
  <c r="C259" i="4" s="1"/>
  <c r="C253" i="4"/>
  <c r="C244" i="4"/>
  <c r="C260" i="4" s="1"/>
  <c r="C251" i="4"/>
  <c r="C242" i="4"/>
  <c r="C258" i="4" s="1"/>
  <c r="C250" i="4"/>
  <c r="C241" i="4"/>
  <c r="C257" i="4" s="1"/>
  <c r="B158" i="4"/>
  <c r="B159" i="4"/>
  <c r="B160" i="4"/>
  <c r="B157" i="4"/>
  <c r="F496" i="4"/>
  <c r="E495" i="4"/>
  <c r="E494" i="4"/>
  <c r="F493" i="4"/>
  <c r="E492" i="4"/>
  <c r="C307" i="4"/>
  <c r="E491" i="4"/>
  <c r="D291" i="4"/>
  <c r="E222" i="4"/>
  <c r="C165" i="4"/>
  <c r="C166" i="4"/>
  <c r="C167" i="4"/>
  <c r="C265" i="4"/>
  <c r="C266" i="4"/>
  <c r="C268" i="4"/>
  <c r="C270" i="4"/>
  <c r="E616" i="4"/>
  <c r="D218" i="4"/>
  <c r="E623" i="4"/>
  <c r="D216" i="4"/>
  <c r="E621" i="4"/>
  <c r="D215" i="4"/>
  <c r="E620" i="4"/>
  <c r="F614" i="4"/>
  <c r="F613" i="4"/>
  <c r="F615" i="4"/>
  <c r="B246" i="4"/>
  <c r="B262" i="4" s="1"/>
  <c r="B255" i="4"/>
  <c r="E489" i="4"/>
  <c r="E488" i="4"/>
  <c r="E487" i="4"/>
  <c r="E486" i="4"/>
  <c r="E485" i="4"/>
  <c r="E484" i="4"/>
  <c r="C6" i="4"/>
  <c r="B199" i="4"/>
  <c r="C143" i="4"/>
  <c r="C152" i="4"/>
  <c r="C144" i="4"/>
  <c r="C153" i="4"/>
  <c r="C151" i="4"/>
  <c r="C142" i="4"/>
  <c r="C145" i="4"/>
  <c r="C161" i="4" s="1"/>
  <c r="C155" i="4"/>
  <c r="C146" i="4"/>
  <c r="C195" i="4"/>
  <c r="C211" i="4" s="1"/>
  <c r="C194" i="4"/>
  <c r="C210" i="4" s="1"/>
  <c r="C203" i="4"/>
  <c r="C193" i="4"/>
  <c r="C209" i="4" s="1"/>
  <c r="C202" i="4"/>
  <c r="C192" i="4"/>
  <c r="C208" i="4" s="1"/>
  <c r="C201" i="4"/>
  <c r="C200" i="4"/>
  <c r="C191" i="4"/>
  <c r="D178" i="4"/>
  <c r="D29" i="4" s="1"/>
  <c r="D177" i="4"/>
  <c r="D35" i="4" s="1"/>
  <c r="D176" i="4"/>
  <c r="D23" i="4" s="1"/>
  <c r="D175" i="4"/>
  <c r="D174" i="4"/>
  <c r="D10" i="4" s="1"/>
  <c r="D173" i="4"/>
  <c r="D17" i="4" s="1"/>
  <c r="E172" i="4"/>
  <c r="C196" i="4"/>
  <c r="C212" i="4" s="1"/>
  <c r="C205" i="4"/>
  <c r="D125" i="4"/>
  <c r="D124" i="4"/>
  <c r="D127" i="4"/>
  <c r="D34" i="4" s="1"/>
  <c r="D126" i="4"/>
  <c r="D22" i="4" s="1"/>
  <c r="D128" i="4"/>
  <c r="D28" i="4" s="1"/>
  <c r="D123" i="4"/>
  <c r="D16" i="4" s="1"/>
  <c r="E122" i="4"/>
  <c r="B207" i="4"/>
  <c r="B206" i="4" s="1"/>
  <c r="B190" i="4"/>
  <c r="B375" i="4" s="1"/>
  <c r="C141" i="4"/>
  <c r="C150" i="4"/>
  <c r="F482" i="4"/>
  <c r="F481" i="4"/>
  <c r="F480" i="4"/>
  <c r="F479" i="4"/>
  <c r="F478" i="4"/>
  <c r="F477" i="4"/>
  <c r="B149" i="4"/>
  <c r="F471" i="4"/>
  <c r="F472" i="4"/>
  <c r="F473" i="4"/>
  <c r="F474" i="4"/>
  <c r="F475" i="4"/>
  <c r="F470" i="4"/>
  <c r="B140" i="4"/>
  <c r="B374" i="4" s="1"/>
  <c r="O45" i="1"/>
  <c r="T42" i="1"/>
  <c r="T45" i="1" s="1"/>
  <c r="T44" i="1"/>
  <c r="K42" i="1"/>
  <c r="K45" i="1" s="1"/>
  <c r="K44" i="1"/>
  <c r="N42" i="1"/>
  <c r="N45" i="1" s="1"/>
  <c r="N44" i="1"/>
  <c r="L42" i="1"/>
  <c r="L45" i="1" s="1"/>
  <c r="L44" i="1"/>
  <c r="P42" i="1"/>
  <c r="P45" i="1" s="1"/>
  <c r="P44" i="1"/>
  <c r="M45" i="1"/>
  <c r="Q42" i="1"/>
  <c r="Q45" i="1" s="1"/>
  <c r="Q44" i="1"/>
  <c r="R42" i="1"/>
  <c r="R45" i="1" s="1"/>
  <c r="R44" i="1"/>
  <c r="S45" i="1"/>
  <c r="J14" i="1"/>
  <c r="J39" i="1" s="1"/>
  <c r="I14" i="1"/>
  <c r="I39" i="1" s="1"/>
  <c r="H14" i="1"/>
  <c r="H39" i="1" s="1"/>
  <c r="G14" i="1"/>
  <c r="G39" i="1" s="1"/>
  <c r="F14" i="1"/>
  <c r="F27" i="1" s="1"/>
  <c r="E14" i="1"/>
  <c r="E39" i="1" s="1"/>
  <c r="D14" i="1"/>
  <c r="D39" i="1" s="1"/>
  <c r="C14" i="1"/>
  <c r="C39" i="1" s="1"/>
  <c r="B14" i="1"/>
  <c r="B27" i="1" s="1"/>
  <c r="J13" i="1"/>
  <c r="J38" i="1" s="1"/>
  <c r="I13" i="1"/>
  <c r="I38" i="1" s="1"/>
  <c r="H13" i="1"/>
  <c r="H38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J12" i="1"/>
  <c r="J37" i="1" s="1"/>
  <c r="I12" i="1"/>
  <c r="I37" i="1" s="1"/>
  <c r="H12" i="1"/>
  <c r="H25" i="1" s="1"/>
  <c r="G12" i="1"/>
  <c r="G37" i="1" s="1"/>
  <c r="F12" i="1"/>
  <c r="F37" i="1" s="1"/>
  <c r="E12" i="1"/>
  <c r="E37" i="1" s="1"/>
  <c r="D12" i="1"/>
  <c r="D25" i="1" s="1"/>
  <c r="C12" i="1"/>
  <c r="C37" i="1" s="1"/>
  <c r="B12" i="1"/>
  <c r="B37" i="1" s="1"/>
  <c r="J11" i="1"/>
  <c r="I11" i="1"/>
  <c r="H11" i="1"/>
  <c r="G11" i="1"/>
  <c r="F11" i="1"/>
  <c r="E11" i="1"/>
  <c r="D11" i="1"/>
  <c r="C11" i="1"/>
  <c r="B11" i="1"/>
  <c r="B16" i="1" s="1"/>
  <c r="D13" i="4" l="1"/>
  <c r="D7" i="4"/>
  <c r="E12" i="4"/>
  <c r="E625" i="4"/>
  <c r="D220" i="4"/>
  <c r="D5" i="4"/>
  <c r="D11" i="4"/>
  <c r="D9" i="4"/>
  <c r="D3" i="4" s="1"/>
  <c r="D631" i="4"/>
  <c r="C269" i="4"/>
  <c r="D4" i="4"/>
  <c r="D217" i="4"/>
  <c r="E622" i="4"/>
  <c r="D624" i="4"/>
  <c r="D204" i="4" s="1"/>
  <c r="C219" i="4"/>
  <c r="C169" i="4"/>
  <c r="D617" i="4"/>
  <c r="C316" i="4"/>
  <c r="D635" i="4"/>
  <c r="D637" i="4"/>
  <c r="C318" i="4"/>
  <c r="C319" i="4"/>
  <c r="D638" i="4"/>
  <c r="C320" i="4"/>
  <c r="D639" i="4"/>
  <c r="D634" i="4"/>
  <c r="C300" i="4"/>
  <c r="C315" i="4"/>
  <c r="D629" i="4"/>
  <c r="D267" i="4" s="1"/>
  <c r="C252" i="4"/>
  <c r="C606" i="4"/>
  <c r="D606" i="4" s="1"/>
  <c r="E606" i="4" s="1"/>
  <c r="F606" i="4" s="1"/>
  <c r="G606" i="4" s="1"/>
  <c r="H606" i="4" s="1"/>
  <c r="I606" i="4" s="1"/>
  <c r="J606" i="4" s="1"/>
  <c r="K606" i="4" s="1"/>
  <c r="L606" i="4" s="1"/>
  <c r="M606" i="4" s="1"/>
  <c r="N606" i="4" s="1"/>
  <c r="O606" i="4" s="1"/>
  <c r="P606" i="4" s="1"/>
  <c r="Q606" i="4" s="1"/>
  <c r="R606" i="4" s="1"/>
  <c r="S606" i="4" s="1"/>
  <c r="T606" i="4" s="1"/>
  <c r="U606" i="4" s="1"/>
  <c r="V606" i="4" s="1"/>
  <c r="W606" i="4" s="1"/>
  <c r="X606" i="4" s="1"/>
  <c r="Y606" i="4" s="1"/>
  <c r="Z606" i="4" s="1"/>
  <c r="AA606" i="4" s="1"/>
  <c r="AB606" i="4" s="1"/>
  <c r="AC606" i="4" s="1"/>
  <c r="AD606" i="4" s="1"/>
  <c r="B642" i="4"/>
  <c r="C608" i="4"/>
  <c r="D608" i="4" s="1"/>
  <c r="E608" i="4" s="1"/>
  <c r="F608" i="4" s="1"/>
  <c r="G608" i="4" s="1"/>
  <c r="H608" i="4" s="1"/>
  <c r="I608" i="4" s="1"/>
  <c r="J608" i="4" s="1"/>
  <c r="K608" i="4" s="1"/>
  <c r="L608" i="4" s="1"/>
  <c r="M608" i="4" s="1"/>
  <c r="N608" i="4" s="1"/>
  <c r="O608" i="4" s="1"/>
  <c r="P608" i="4" s="1"/>
  <c r="Q608" i="4" s="1"/>
  <c r="R608" i="4" s="1"/>
  <c r="S608" i="4" s="1"/>
  <c r="T608" i="4" s="1"/>
  <c r="U608" i="4" s="1"/>
  <c r="V608" i="4" s="1"/>
  <c r="W608" i="4" s="1"/>
  <c r="X608" i="4" s="1"/>
  <c r="Y608" i="4" s="1"/>
  <c r="Z608" i="4" s="1"/>
  <c r="AA608" i="4" s="1"/>
  <c r="AB608" i="4" s="1"/>
  <c r="AC608" i="4" s="1"/>
  <c r="AD608" i="4" s="1"/>
  <c r="B644" i="4"/>
  <c r="C609" i="4"/>
  <c r="D609" i="4" s="1"/>
  <c r="E609" i="4" s="1"/>
  <c r="F609" i="4" s="1"/>
  <c r="G609" i="4" s="1"/>
  <c r="H609" i="4" s="1"/>
  <c r="I609" i="4" s="1"/>
  <c r="J609" i="4" s="1"/>
  <c r="K609" i="4" s="1"/>
  <c r="L609" i="4" s="1"/>
  <c r="M609" i="4" s="1"/>
  <c r="N609" i="4" s="1"/>
  <c r="O609" i="4" s="1"/>
  <c r="P609" i="4" s="1"/>
  <c r="Q609" i="4" s="1"/>
  <c r="R609" i="4" s="1"/>
  <c r="S609" i="4" s="1"/>
  <c r="T609" i="4" s="1"/>
  <c r="U609" i="4" s="1"/>
  <c r="V609" i="4" s="1"/>
  <c r="W609" i="4" s="1"/>
  <c r="X609" i="4" s="1"/>
  <c r="Y609" i="4" s="1"/>
  <c r="Z609" i="4" s="1"/>
  <c r="AA609" i="4" s="1"/>
  <c r="AB609" i="4" s="1"/>
  <c r="AC609" i="4" s="1"/>
  <c r="AD609" i="4" s="1"/>
  <c r="B645" i="4"/>
  <c r="C610" i="4"/>
  <c r="D610" i="4" s="1"/>
  <c r="E610" i="4" s="1"/>
  <c r="F610" i="4" s="1"/>
  <c r="G610" i="4" s="1"/>
  <c r="H610" i="4" s="1"/>
  <c r="I610" i="4" s="1"/>
  <c r="J610" i="4" s="1"/>
  <c r="K610" i="4" s="1"/>
  <c r="L610" i="4" s="1"/>
  <c r="M610" i="4" s="1"/>
  <c r="N610" i="4" s="1"/>
  <c r="O610" i="4" s="1"/>
  <c r="P610" i="4" s="1"/>
  <c r="Q610" i="4" s="1"/>
  <c r="R610" i="4" s="1"/>
  <c r="S610" i="4" s="1"/>
  <c r="T610" i="4" s="1"/>
  <c r="U610" i="4" s="1"/>
  <c r="V610" i="4" s="1"/>
  <c r="W610" i="4" s="1"/>
  <c r="X610" i="4" s="1"/>
  <c r="Y610" i="4" s="1"/>
  <c r="Z610" i="4" s="1"/>
  <c r="AA610" i="4" s="1"/>
  <c r="AB610" i="4" s="1"/>
  <c r="AC610" i="4" s="1"/>
  <c r="AD610" i="4" s="1"/>
  <c r="B646" i="4"/>
  <c r="C605" i="4"/>
  <c r="D605" i="4" s="1"/>
  <c r="E605" i="4" s="1"/>
  <c r="F605" i="4" s="1"/>
  <c r="G605" i="4" s="1"/>
  <c r="H605" i="4" s="1"/>
  <c r="I605" i="4" s="1"/>
  <c r="J605" i="4" s="1"/>
  <c r="K605" i="4" s="1"/>
  <c r="L605" i="4" s="1"/>
  <c r="M605" i="4" s="1"/>
  <c r="N605" i="4" s="1"/>
  <c r="O605" i="4" s="1"/>
  <c r="P605" i="4" s="1"/>
  <c r="Q605" i="4" s="1"/>
  <c r="R605" i="4" s="1"/>
  <c r="S605" i="4" s="1"/>
  <c r="T605" i="4" s="1"/>
  <c r="U605" i="4" s="1"/>
  <c r="V605" i="4" s="1"/>
  <c r="W605" i="4" s="1"/>
  <c r="X605" i="4" s="1"/>
  <c r="Y605" i="4" s="1"/>
  <c r="Z605" i="4" s="1"/>
  <c r="AA605" i="4" s="1"/>
  <c r="AB605" i="4" s="1"/>
  <c r="AC605" i="4" s="1"/>
  <c r="AD605" i="4" s="1"/>
  <c r="B641" i="4"/>
  <c r="C636" i="4"/>
  <c r="B317" i="4"/>
  <c r="B607" i="4"/>
  <c r="C600" i="4"/>
  <c r="D600" i="4" s="1"/>
  <c r="E600" i="4" s="1"/>
  <c r="F600" i="4" s="1"/>
  <c r="G600" i="4" s="1"/>
  <c r="H600" i="4" s="1"/>
  <c r="I600" i="4" s="1"/>
  <c r="J600" i="4" s="1"/>
  <c r="K600" i="4" s="1"/>
  <c r="L600" i="4" s="1"/>
  <c r="M600" i="4" s="1"/>
  <c r="N600" i="4" s="1"/>
  <c r="O600" i="4" s="1"/>
  <c r="P600" i="4" s="1"/>
  <c r="Q600" i="4" s="1"/>
  <c r="R600" i="4" s="1"/>
  <c r="S600" i="4" s="1"/>
  <c r="T600" i="4" s="1"/>
  <c r="U600" i="4" s="1"/>
  <c r="V600" i="4" s="1"/>
  <c r="W600" i="4" s="1"/>
  <c r="X600" i="4" s="1"/>
  <c r="Y600" i="4" s="1"/>
  <c r="Z600" i="4" s="1"/>
  <c r="AA600" i="4" s="1"/>
  <c r="AB600" i="4" s="1"/>
  <c r="AC600" i="4" s="1"/>
  <c r="AD600" i="4" s="1"/>
  <c r="B156" i="4"/>
  <c r="B163" i="4" s="1"/>
  <c r="D344" i="4"/>
  <c r="D360" i="4" s="1"/>
  <c r="D343" i="4"/>
  <c r="D359" i="4" s="1"/>
  <c r="D342" i="4"/>
  <c r="D358" i="4" s="1"/>
  <c r="C465" i="4"/>
  <c r="D465" i="4" s="1"/>
  <c r="E465" i="4" s="1"/>
  <c r="F465" i="4" s="1"/>
  <c r="G465" i="4" s="1"/>
  <c r="H465" i="4" s="1"/>
  <c r="I465" i="4" s="1"/>
  <c r="J465" i="4" s="1"/>
  <c r="K465" i="4" s="1"/>
  <c r="L465" i="4" s="1"/>
  <c r="M465" i="4" s="1"/>
  <c r="N465" i="4" s="1"/>
  <c r="O465" i="4" s="1"/>
  <c r="P465" i="4" s="1"/>
  <c r="Q465" i="4" s="1"/>
  <c r="R465" i="4" s="1"/>
  <c r="S465" i="4" s="1"/>
  <c r="T465" i="4" s="1"/>
  <c r="U465" i="4" s="1"/>
  <c r="V465" i="4" s="1"/>
  <c r="W465" i="4" s="1"/>
  <c r="X465" i="4" s="1"/>
  <c r="Y465" i="4" s="1"/>
  <c r="Z465" i="4" s="1"/>
  <c r="AA465" i="4" s="1"/>
  <c r="AB465" i="4" s="1"/>
  <c r="AC465" i="4" s="1"/>
  <c r="AD465" i="4" s="1"/>
  <c r="C458" i="4"/>
  <c r="D458" i="4" s="1"/>
  <c r="E458" i="4" s="1"/>
  <c r="F458" i="4" s="1"/>
  <c r="G458" i="4" s="1"/>
  <c r="H458" i="4" s="1"/>
  <c r="I458" i="4" s="1"/>
  <c r="J458" i="4" s="1"/>
  <c r="K458" i="4" s="1"/>
  <c r="L458" i="4" s="1"/>
  <c r="M458" i="4" s="1"/>
  <c r="N458" i="4" s="1"/>
  <c r="O458" i="4" s="1"/>
  <c r="P458" i="4" s="1"/>
  <c r="Q458" i="4" s="1"/>
  <c r="R458" i="4" s="1"/>
  <c r="S458" i="4" s="1"/>
  <c r="T458" i="4" s="1"/>
  <c r="U458" i="4" s="1"/>
  <c r="V458" i="4" s="1"/>
  <c r="W458" i="4" s="1"/>
  <c r="X458" i="4" s="1"/>
  <c r="Y458" i="4" s="1"/>
  <c r="Z458" i="4" s="1"/>
  <c r="AA458" i="4" s="1"/>
  <c r="AB458" i="4" s="1"/>
  <c r="AC458" i="4" s="1"/>
  <c r="AD458" i="4" s="1"/>
  <c r="C456" i="4"/>
  <c r="D456" i="4" s="1"/>
  <c r="E456" i="4" s="1"/>
  <c r="F456" i="4" s="1"/>
  <c r="G456" i="4" s="1"/>
  <c r="H456" i="4" s="1"/>
  <c r="I456" i="4" s="1"/>
  <c r="J456" i="4" s="1"/>
  <c r="K456" i="4" s="1"/>
  <c r="L456" i="4" s="1"/>
  <c r="M456" i="4" s="1"/>
  <c r="N456" i="4" s="1"/>
  <c r="O456" i="4" s="1"/>
  <c r="P456" i="4" s="1"/>
  <c r="Q456" i="4" s="1"/>
  <c r="R456" i="4" s="1"/>
  <c r="S456" i="4" s="1"/>
  <c r="T456" i="4" s="1"/>
  <c r="U456" i="4" s="1"/>
  <c r="V456" i="4" s="1"/>
  <c r="W456" i="4" s="1"/>
  <c r="X456" i="4" s="1"/>
  <c r="Y456" i="4" s="1"/>
  <c r="Z456" i="4" s="1"/>
  <c r="AA456" i="4" s="1"/>
  <c r="AB456" i="4" s="1"/>
  <c r="AC456" i="4" s="1"/>
  <c r="AD456" i="4" s="1"/>
  <c r="C463" i="4"/>
  <c r="D463" i="4" s="1"/>
  <c r="E463" i="4" s="1"/>
  <c r="F463" i="4" s="1"/>
  <c r="G463" i="4" s="1"/>
  <c r="H463" i="4" s="1"/>
  <c r="I463" i="4" s="1"/>
  <c r="J463" i="4" s="1"/>
  <c r="K463" i="4" s="1"/>
  <c r="L463" i="4" s="1"/>
  <c r="M463" i="4" s="1"/>
  <c r="N463" i="4" s="1"/>
  <c r="O463" i="4" s="1"/>
  <c r="P463" i="4" s="1"/>
  <c r="Q463" i="4" s="1"/>
  <c r="R463" i="4" s="1"/>
  <c r="S463" i="4" s="1"/>
  <c r="T463" i="4" s="1"/>
  <c r="U463" i="4" s="1"/>
  <c r="V463" i="4" s="1"/>
  <c r="W463" i="4" s="1"/>
  <c r="X463" i="4" s="1"/>
  <c r="Y463" i="4" s="1"/>
  <c r="Z463" i="4" s="1"/>
  <c r="AA463" i="4" s="1"/>
  <c r="AB463" i="4" s="1"/>
  <c r="AC463" i="4" s="1"/>
  <c r="AD463" i="4" s="1"/>
  <c r="C462" i="4"/>
  <c r="D462" i="4" s="1"/>
  <c r="E462" i="4" s="1"/>
  <c r="F462" i="4" s="1"/>
  <c r="G462" i="4" s="1"/>
  <c r="H462" i="4" s="1"/>
  <c r="I462" i="4" s="1"/>
  <c r="J462" i="4" s="1"/>
  <c r="K462" i="4" s="1"/>
  <c r="L462" i="4" s="1"/>
  <c r="M462" i="4" s="1"/>
  <c r="N462" i="4" s="1"/>
  <c r="P462" i="4" s="1"/>
  <c r="Q462" i="4" s="1"/>
  <c r="R462" i="4" s="1"/>
  <c r="S462" i="4" s="1"/>
  <c r="T462" i="4" s="1"/>
  <c r="U462" i="4" s="1"/>
  <c r="V462" i="4" s="1"/>
  <c r="W462" i="4" s="1"/>
  <c r="X462" i="4" s="1"/>
  <c r="Y462" i="4" s="1"/>
  <c r="Z462" i="4" s="1"/>
  <c r="AA462" i="4" s="1"/>
  <c r="AB462" i="4" s="1"/>
  <c r="AC462" i="4" s="1"/>
  <c r="AD462" i="4" s="1"/>
  <c r="C464" i="4"/>
  <c r="D464" i="4" s="1"/>
  <c r="E464" i="4" s="1"/>
  <c r="F464" i="4" s="1"/>
  <c r="G464" i="4" s="1"/>
  <c r="H464" i="4" s="1"/>
  <c r="I464" i="4" s="1"/>
  <c r="J464" i="4" s="1"/>
  <c r="K464" i="4" s="1"/>
  <c r="L464" i="4" s="1"/>
  <c r="M464" i="4" s="1"/>
  <c r="N464" i="4" s="1"/>
  <c r="O464" i="4" s="1"/>
  <c r="P464" i="4" s="1"/>
  <c r="Q464" i="4" s="1"/>
  <c r="R464" i="4" s="1"/>
  <c r="S464" i="4" s="1"/>
  <c r="T464" i="4" s="1"/>
  <c r="U464" i="4" s="1"/>
  <c r="V464" i="4" s="1"/>
  <c r="W464" i="4" s="1"/>
  <c r="X464" i="4" s="1"/>
  <c r="Y464" i="4" s="1"/>
  <c r="Z464" i="4" s="1"/>
  <c r="AA464" i="4" s="1"/>
  <c r="AB464" i="4" s="1"/>
  <c r="AC464" i="4" s="1"/>
  <c r="AD464" i="4" s="1"/>
  <c r="C454" i="4"/>
  <c r="D454" i="4" s="1"/>
  <c r="E454" i="4" s="1"/>
  <c r="F454" i="4" s="1"/>
  <c r="G454" i="4" s="1"/>
  <c r="H454" i="4" s="1"/>
  <c r="I454" i="4" s="1"/>
  <c r="J454" i="4" s="1"/>
  <c r="K454" i="4" s="1"/>
  <c r="L454" i="4" s="1"/>
  <c r="M454" i="4" s="1"/>
  <c r="N454" i="4" s="1"/>
  <c r="C461" i="4"/>
  <c r="D461" i="4" s="1"/>
  <c r="E461" i="4" s="1"/>
  <c r="F461" i="4" s="1"/>
  <c r="G461" i="4" s="1"/>
  <c r="H461" i="4" s="1"/>
  <c r="I461" i="4" s="1"/>
  <c r="J461" i="4" s="1"/>
  <c r="K461" i="4" s="1"/>
  <c r="L461" i="4" s="1"/>
  <c r="M461" i="4" s="1"/>
  <c r="N461" i="4" s="1"/>
  <c r="D346" i="4"/>
  <c r="D362" i="4" s="1"/>
  <c r="D345" i="4"/>
  <c r="D361" i="4" s="1"/>
  <c r="F276" i="4"/>
  <c r="F25" i="4" s="1"/>
  <c r="F277" i="4"/>
  <c r="F37" i="4" s="1"/>
  <c r="F278" i="4"/>
  <c r="F31" i="4" s="1"/>
  <c r="E328" i="4"/>
  <c r="E32" i="4" s="1"/>
  <c r="E327" i="4"/>
  <c r="E38" i="4" s="1"/>
  <c r="E326" i="4"/>
  <c r="E26" i="4" s="1"/>
  <c r="E325" i="4"/>
  <c r="E324" i="4"/>
  <c r="E13" i="4" s="1"/>
  <c r="E323" i="4"/>
  <c r="E20" i="4" s="1"/>
  <c r="F322" i="4"/>
  <c r="F275" i="4"/>
  <c r="F273" i="4"/>
  <c r="F19" i="4" s="1"/>
  <c r="F274" i="4"/>
  <c r="F12" i="4" s="1"/>
  <c r="G272" i="4"/>
  <c r="E223" i="4"/>
  <c r="E18" i="4" s="1"/>
  <c r="E224" i="4"/>
  <c r="E225" i="4"/>
  <c r="E226" i="4"/>
  <c r="E24" i="4" s="1"/>
  <c r="E227" i="4"/>
  <c r="E36" i="4" s="1"/>
  <c r="E228" i="4"/>
  <c r="E30" i="4" s="1"/>
  <c r="C162" i="4"/>
  <c r="G503" i="4"/>
  <c r="G502" i="4"/>
  <c r="G501" i="4"/>
  <c r="G500" i="4"/>
  <c r="F499" i="4"/>
  <c r="F498" i="4"/>
  <c r="B294" i="4"/>
  <c r="B310" i="4" s="1"/>
  <c r="B303" i="4"/>
  <c r="B295" i="4"/>
  <c r="B311" i="4" s="1"/>
  <c r="B304" i="4"/>
  <c r="B296" i="4"/>
  <c r="B312" i="4" s="1"/>
  <c r="B305" i="4"/>
  <c r="B293" i="4"/>
  <c r="B309" i="4" s="1"/>
  <c r="B302" i="4"/>
  <c r="D242" i="4"/>
  <c r="D258" i="4" s="1"/>
  <c r="D251" i="4"/>
  <c r="D243" i="4"/>
  <c r="D259" i="4" s="1"/>
  <c r="D253" i="4"/>
  <c r="D244" i="4"/>
  <c r="D260" i="4" s="1"/>
  <c r="D250" i="4"/>
  <c r="D241" i="4"/>
  <c r="D257" i="4" s="1"/>
  <c r="C159" i="4"/>
  <c r="C160" i="4"/>
  <c r="C158" i="4"/>
  <c r="B292" i="4"/>
  <c r="B301" i="4"/>
  <c r="G496" i="4"/>
  <c r="F495" i="4"/>
  <c r="F494" i="4"/>
  <c r="G493" i="4"/>
  <c r="F492" i="4"/>
  <c r="E291" i="4"/>
  <c r="F491" i="4"/>
  <c r="D307" i="4"/>
  <c r="F222" i="4"/>
  <c r="D165" i="4"/>
  <c r="D167" i="4"/>
  <c r="D168" i="4"/>
  <c r="D170" i="4"/>
  <c r="D166" i="4"/>
  <c r="D265" i="4"/>
  <c r="D266" i="4"/>
  <c r="D268" i="4"/>
  <c r="D270" i="4"/>
  <c r="E168" i="4"/>
  <c r="F616" i="4"/>
  <c r="E170" i="4"/>
  <c r="F618" i="4"/>
  <c r="E218" i="4"/>
  <c r="F623" i="4"/>
  <c r="E216" i="4"/>
  <c r="F621" i="4"/>
  <c r="E215" i="4"/>
  <c r="F620" i="4"/>
  <c r="G614" i="4"/>
  <c r="G613" i="4"/>
  <c r="G615" i="4"/>
  <c r="B245" i="4"/>
  <c r="B254" i="4"/>
  <c r="B249" i="4" s="1"/>
  <c r="F489" i="4"/>
  <c r="F488" i="4"/>
  <c r="F487" i="4"/>
  <c r="F486" i="4"/>
  <c r="F485" i="4"/>
  <c r="F484" i="4"/>
  <c r="D6" i="4"/>
  <c r="B213" i="4"/>
  <c r="C149" i="4"/>
  <c r="C157" i="4"/>
  <c r="C140" i="4"/>
  <c r="C374" i="4" s="1"/>
  <c r="C199" i="4"/>
  <c r="C190" i="4"/>
  <c r="C375" i="4" s="1"/>
  <c r="C207" i="4"/>
  <c r="C206" i="4" s="1"/>
  <c r="D196" i="4"/>
  <c r="D212" i="4" s="1"/>
  <c r="D205" i="4"/>
  <c r="D195" i="4"/>
  <c r="D211" i="4" s="1"/>
  <c r="D194" i="4"/>
  <c r="D210" i="4" s="1"/>
  <c r="D203" i="4"/>
  <c r="D193" i="4"/>
  <c r="D209" i="4" s="1"/>
  <c r="D202" i="4"/>
  <c r="D192" i="4"/>
  <c r="D208" i="4" s="1"/>
  <c r="D201" i="4"/>
  <c r="D191" i="4"/>
  <c r="D200" i="4"/>
  <c r="E178" i="4"/>
  <c r="E29" i="4" s="1"/>
  <c r="E177" i="4"/>
  <c r="E35" i="4" s="1"/>
  <c r="E176" i="4"/>
  <c r="E23" i="4" s="1"/>
  <c r="E175" i="4"/>
  <c r="E174" i="4"/>
  <c r="E10" i="4" s="1"/>
  <c r="E173" i="4"/>
  <c r="E17" i="4" s="1"/>
  <c r="F172" i="4"/>
  <c r="D143" i="4"/>
  <c r="D152" i="4"/>
  <c r="D142" i="4"/>
  <c r="D151" i="4"/>
  <c r="D145" i="4"/>
  <c r="D161" i="4" s="1"/>
  <c r="D144" i="4"/>
  <c r="D153" i="4"/>
  <c r="D146" i="4"/>
  <c r="D155" i="4"/>
  <c r="D141" i="4"/>
  <c r="D150" i="4"/>
  <c r="E128" i="4"/>
  <c r="E28" i="4" s="1"/>
  <c r="E125" i="4"/>
  <c r="E124" i="4"/>
  <c r="E9" i="4" s="1"/>
  <c r="E127" i="4"/>
  <c r="E34" i="4" s="1"/>
  <c r="E126" i="4"/>
  <c r="E22" i="4" s="1"/>
  <c r="E123" i="4"/>
  <c r="E16" i="4" s="1"/>
  <c r="F122" i="4"/>
  <c r="G482" i="4"/>
  <c r="G481" i="4"/>
  <c r="G480" i="4"/>
  <c r="G479" i="4"/>
  <c r="G478" i="4"/>
  <c r="G477" i="4"/>
  <c r="G471" i="4"/>
  <c r="G472" i="4"/>
  <c r="G473" i="4"/>
  <c r="G474" i="4"/>
  <c r="G475" i="4"/>
  <c r="G470" i="4"/>
  <c r="J16" i="1"/>
  <c r="F16" i="1"/>
  <c r="C16" i="1"/>
  <c r="D16" i="1"/>
  <c r="H16" i="1"/>
  <c r="G16" i="1"/>
  <c r="E16" i="1"/>
  <c r="I16" i="1"/>
  <c r="B36" i="1"/>
  <c r="C36" i="1"/>
  <c r="C35" i="1" s="1"/>
  <c r="D36" i="1"/>
  <c r="H36" i="1"/>
  <c r="G36" i="1"/>
  <c r="G35" i="1" s="1"/>
  <c r="E36" i="1"/>
  <c r="E35" i="1" s="1"/>
  <c r="I36" i="1"/>
  <c r="I35" i="1" s="1"/>
  <c r="F36" i="1"/>
  <c r="J36" i="1"/>
  <c r="J35" i="1" s="1"/>
  <c r="D37" i="1"/>
  <c r="B39" i="1"/>
  <c r="J24" i="1"/>
  <c r="G27" i="1"/>
  <c r="E24" i="1"/>
  <c r="C26" i="1"/>
  <c r="J27" i="1"/>
  <c r="H37" i="1"/>
  <c r="F39" i="1"/>
  <c r="B24" i="1"/>
  <c r="H26" i="1"/>
  <c r="F24" i="1"/>
  <c r="E25" i="1"/>
  <c r="D26" i="1"/>
  <c r="C27" i="1"/>
  <c r="I25" i="1"/>
  <c r="I24" i="1"/>
  <c r="G26" i="1"/>
  <c r="C24" i="1"/>
  <c r="G24" i="1"/>
  <c r="B25" i="1"/>
  <c r="F25" i="1"/>
  <c r="J25" i="1"/>
  <c r="E26" i="1"/>
  <c r="I26" i="1"/>
  <c r="D27" i="1"/>
  <c r="H27" i="1"/>
  <c r="D24" i="1"/>
  <c r="H24" i="1"/>
  <c r="C25" i="1"/>
  <c r="G25" i="1"/>
  <c r="B26" i="1"/>
  <c r="F26" i="1"/>
  <c r="J26" i="1"/>
  <c r="E27" i="1"/>
  <c r="I27" i="1"/>
  <c r="E7" i="4" l="1"/>
  <c r="E5" i="4"/>
  <c r="E220" i="4"/>
  <c r="F625" i="4"/>
  <c r="E631" i="4"/>
  <c r="F631" i="4" s="1"/>
  <c r="G631" i="4" s="1"/>
  <c r="H631" i="4" s="1"/>
  <c r="I631" i="4" s="1"/>
  <c r="J631" i="4" s="1"/>
  <c r="K631" i="4" s="1"/>
  <c r="L631" i="4" s="1"/>
  <c r="M631" i="4" s="1"/>
  <c r="N631" i="4" s="1"/>
  <c r="O631" i="4" s="1"/>
  <c r="P631" i="4" s="1"/>
  <c r="Q631" i="4" s="1"/>
  <c r="R631" i="4" s="1"/>
  <c r="S631" i="4" s="1"/>
  <c r="T631" i="4" s="1"/>
  <c r="U631" i="4" s="1"/>
  <c r="V631" i="4" s="1"/>
  <c r="W631" i="4" s="1"/>
  <c r="X631" i="4" s="1"/>
  <c r="Y631" i="4" s="1"/>
  <c r="Z631" i="4" s="1"/>
  <c r="AA631" i="4" s="1"/>
  <c r="AB631" i="4" s="1"/>
  <c r="AC631" i="4" s="1"/>
  <c r="AD631" i="4" s="1"/>
  <c r="D269" i="4"/>
  <c r="E11" i="4"/>
  <c r="E3" i="4" s="1"/>
  <c r="F622" i="4"/>
  <c r="E217" i="4"/>
  <c r="E4" i="4"/>
  <c r="E617" i="4"/>
  <c r="E154" i="4" s="1"/>
  <c r="D169" i="4"/>
  <c r="D154" i="4"/>
  <c r="D149" i="4" s="1"/>
  <c r="E629" i="4"/>
  <c r="E267" i="4" s="1"/>
  <c r="D252" i="4"/>
  <c r="D219" i="4"/>
  <c r="E624" i="4"/>
  <c r="E204" i="4" s="1"/>
  <c r="E635" i="4"/>
  <c r="D316" i="4"/>
  <c r="D318" i="4"/>
  <c r="E637" i="4"/>
  <c r="D319" i="4"/>
  <c r="E638" i="4"/>
  <c r="D320" i="4"/>
  <c r="E639" i="4"/>
  <c r="D315" i="4"/>
  <c r="D300" i="4"/>
  <c r="E634" i="4"/>
  <c r="B366" i="4"/>
  <c r="C642" i="4"/>
  <c r="B351" i="4"/>
  <c r="B353" i="4"/>
  <c r="B368" i="4"/>
  <c r="C644" i="4"/>
  <c r="B354" i="4"/>
  <c r="C645" i="4"/>
  <c r="B369" i="4"/>
  <c r="B355" i="4"/>
  <c r="B370" i="4"/>
  <c r="C646" i="4"/>
  <c r="B350" i="4"/>
  <c r="C641" i="4"/>
  <c r="C350" i="4" s="1"/>
  <c r="B365" i="4"/>
  <c r="D636" i="4"/>
  <c r="C317" i="4"/>
  <c r="C607" i="4"/>
  <c r="D607" i="4" s="1"/>
  <c r="E607" i="4" s="1"/>
  <c r="F607" i="4" s="1"/>
  <c r="G607" i="4" s="1"/>
  <c r="H607" i="4" s="1"/>
  <c r="I607" i="4" s="1"/>
  <c r="J607" i="4" s="1"/>
  <c r="K607" i="4" s="1"/>
  <c r="L607" i="4" s="1"/>
  <c r="M607" i="4" s="1"/>
  <c r="N607" i="4" s="1"/>
  <c r="O607" i="4" s="1"/>
  <c r="P607" i="4" s="1"/>
  <c r="Q607" i="4" s="1"/>
  <c r="R607" i="4" s="1"/>
  <c r="S607" i="4" s="1"/>
  <c r="T607" i="4" s="1"/>
  <c r="U607" i="4" s="1"/>
  <c r="V607" i="4" s="1"/>
  <c r="W607" i="4" s="1"/>
  <c r="X607" i="4" s="1"/>
  <c r="Y607" i="4" s="1"/>
  <c r="Z607" i="4" s="1"/>
  <c r="AA607" i="4" s="1"/>
  <c r="AB607" i="4" s="1"/>
  <c r="AC607" i="4" s="1"/>
  <c r="AD607" i="4" s="1"/>
  <c r="B643" i="4"/>
  <c r="E342" i="4"/>
  <c r="E358" i="4" s="1"/>
  <c r="E345" i="4"/>
  <c r="E361" i="4" s="1"/>
  <c r="E343" i="4"/>
  <c r="E359" i="4" s="1"/>
  <c r="E346" i="4"/>
  <c r="E362" i="4" s="1"/>
  <c r="E344" i="4"/>
  <c r="E360" i="4" s="1"/>
  <c r="G276" i="4"/>
  <c r="G25" i="4" s="1"/>
  <c r="G277" i="4"/>
  <c r="G37" i="4" s="1"/>
  <c r="G278" i="4"/>
  <c r="G31" i="4" s="1"/>
  <c r="F328" i="4"/>
  <c r="F32" i="4" s="1"/>
  <c r="F327" i="4"/>
  <c r="F38" i="4" s="1"/>
  <c r="F326" i="4"/>
  <c r="F26" i="4" s="1"/>
  <c r="F325" i="4"/>
  <c r="F324" i="4"/>
  <c r="F13" i="4" s="1"/>
  <c r="F323" i="4"/>
  <c r="F20" i="4" s="1"/>
  <c r="G322" i="4"/>
  <c r="G273" i="4"/>
  <c r="G19" i="4" s="1"/>
  <c r="G274" i="4"/>
  <c r="G275" i="4"/>
  <c r="H272" i="4"/>
  <c r="F223" i="4"/>
  <c r="F18" i="4" s="1"/>
  <c r="F224" i="4"/>
  <c r="F225" i="4"/>
  <c r="F226" i="4"/>
  <c r="F24" i="4" s="1"/>
  <c r="F227" i="4"/>
  <c r="F36" i="4" s="1"/>
  <c r="F228" i="4"/>
  <c r="F30" i="4" s="1"/>
  <c r="C341" i="4"/>
  <c r="D162" i="4"/>
  <c r="H503" i="4"/>
  <c r="H502" i="4"/>
  <c r="H501" i="4"/>
  <c r="H500" i="4"/>
  <c r="G499" i="4"/>
  <c r="G498" i="4"/>
  <c r="B299" i="4"/>
  <c r="C156" i="4"/>
  <c r="C163" i="4" s="1"/>
  <c r="C295" i="4"/>
  <c r="C311" i="4" s="1"/>
  <c r="C304" i="4"/>
  <c r="C305" i="4"/>
  <c r="C296" i="4"/>
  <c r="C312" i="4" s="1"/>
  <c r="C303" i="4"/>
  <c r="C294" i="4"/>
  <c r="C310" i="4" s="1"/>
  <c r="C302" i="4"/>
  <c r="C293" i="4"/>
  <c r="C309" i="4" s="1"/>
  <c r="B290" i="4"/>
  <c r="B377" i="4" s="1"/>
  <c r="B308" i="4"/>
  <c r="B306" i="4" s="1"/>
  <c r="E243" i="4"/>
  <c r="E259" i="4" s="1"/>
  <c r="E253" i="4"/>
  <c r="E244" i="4"/>
  <c r="E260" i="4" s="1"/>
  <c r="D159" i="4"/>
  <c r="D158" i="4"/>
  <c r="D160" i="4"/>
  <c r="H496" i="4"/>
  <c r="G495" i="4"/>
  <c r="G494" i="4"/>
  <c r="H493" i="4"/>
  <c r="G492" i="4"/>
  <c r="E307" i="4"/>
  <c r="G491" i="4"/>
  <c r="F291" i="4"/>
  <c r="G222" i="4"/>
  <c r="E165" i="4"/>
  <c r="E167" i="4"/>
  <c r="E166" i="4"/>
  <c r="E265" i="4"/>
  <c r="E266" i="4"/>
  <c r="E268" i="4"/>
  <c r="E269" i="4"/>
  <c r="E270" i="4"/>
  <c r="G616" i="4"/>
  <c r="G618" i="4"/>
  <c r="F218" i="4"/>
  <c r="G623" i="4"/>
  <c r="F216" i="4"/>
  <c r="G621" i="4"/>
  <c r="F215" i="4"/>
  <c r="G620" i="4"/>
  <c r="F220" i="4"/>
  <c r="G625" i="4"/>
  <c r="H614" i="4"/>
  <c r="H613" i="4"/>
  <c r="E250" i="4"/>
  <c r="E241" i="4"/>
  <c r="E257" i="4" s="1"/>
  <c r="H615" i="4"/>
  <c r="C246" i="4"/>
  <c r="C262" i="4" s="1"/>
  <c r="C255" i="4"/>
  <c r="B240" i="4"/>
  <c r="B261" i="4"/>
  <c r="B256" i="4" s="1"/>
  <c r="B263" i="4" s="1"/>
  <c r="E251" i="4"/>
  <c r="E242" i="4"/>
  <c r="E258" i="4" s="1"/>
  <c r="G489" i="4"/>
  <c r="G488" i="4"/>
  <c r="G487" i="4"/>
  <c r="G486" i="4"/>
  <c r="G485" i="4"/>
  <c r="G484" i="4"/>
  <c r="E6" i="4"/>
  <c r="D199" i="4"/>
  <c r="C213" i="4"/>
  <c r="D207" i="4"/>
  <c r="D206" i="4" s="1"/>
  <c r="D190" i="4"/>
  <c r="D375" i="4" s="1"/>
  <c r="E196" i="4"/>
  <c r="E212" i="4" s="1"/>
  <c r="E205" i="4"/>
  <c r="E195" i="4"/>
  <c r="E211" i="4" s="1"/>
  <c r="E194" i="4"/>
  <c r="E210" i="4" s="1"/>
  <c r="E203" i="4"/>
  <c r="E193" i="4"/>
  <c r="E209" i="4" s="1"/>
  <c r="E202" i="4"/>
  <c r="E192" i="4"/>
  <c r="E208" i="4" s="1"/>
  <c r="E201" i="4"/>
  <c r="E191" i="4"/>
  <c r="E200" i="4"/>
  <c r="F178" i="4"/>
  <c r="F29" i="4" s="1"/>
  <c r="F177" i="4"/>
  <c r="F35" i="4" s="1"/>
  <c r="F176" i="4"/>
  <c r="F23" i="4" s="1"/>
  <c r="F175" i="4"/>
  <c r="F174" i="4"/>
  <c r="F10" i="4" s="1"/>
  <c r="F173" i="4"/>
  <c r="F17" i="4" s="1"/>
  <c r="G172" i="4"/>
  <c r="D140" i="4"/>
  <c r="D374" i="4" s="1"/>
  <c r="D157" i="4"/>
  <c r="E146" i="4"/>
  <c r="E155" i="4"/>
  <c r="E143" i="4"/>
  <c r="E152" i="4"/>
  <c r="E142" i="4"/>
  <c r="E151" i="4"/>
  <c r="E145" i="4"/>
  <c r="E161" i="4" s="1"/>
  <c r="E144" i="4"/>
  <c r="E153" i="4"/>
  <c r="E141" i="4"/>
  <c r="E150" i="4"/>
  <c r="F126" i="4"/>
  <c r="F22" i="4" s="1"/>
  <c r="F128" i="4"/>
  <c r="F28" i="4" s="1"/>
  <c r="F127" i="4"/>
  <c r="F34" i="4" s="1"/>
  <c r="F7" i="4" s="1"/>
  <c r="F124" i="4"/>
  <c r="F125" i="4"/>
  <c r="F123" i="4"/>
  <c r="F16" i="4" s="1"/>
  <c r="G122" i="4"/>
  <c r="H482" i="4"/>
  <c r="H481" i="4"/>
  <c r="H480" i="4"/>
  <c r="H479" i="4"/>
  <c r="H478" i="4"/>
  <c r="H477" i="4"/>
  <c r="H471" i="4"/>
  <c r="H472" i="4"/>
  <c r="H473" i="4"/>
  <c r="H474" i="4"/>
  <c r="H475" i="4"/>
  <c r="H470" i="4"/>
  <c r="B35" i="1"/>
  <c r="F35" i="1"/>
  <c r="H35" i="1"/>
  <c r="D35" i="1"/>
  <c r="I23" i="1"/>
  <c r="F23" i="1"/>
  <c r="H23" i="1"/>
  <c r="B23" i="1"/>
  <c r="B44" i="1" s="1"/>
  <c r="J23" i="1"/>
  <c r="E23" i="1"/>
  <c r="D23" i="1"/>
  <c r="G23" i="1"/>
  <c r="C23" i="1"/>
  <c r="F5" i="4" l="1"/>
  <c r="B376" i="4"/>
  <c r="G12" i="4"/>
  <c r="F11" i="4"/>
  <c r="F9" i="4"/>
  <c r="F217" i="4"/>
  <c r="G622" i="4"/>
  <c r="H622" i="4" s="1"/>
  <c r="F3" i="4"/>
  <c r="F4" i="4"/>
  <c r="F629" i="4"/>
  <c r="E252" i="4"/>
  <c r="E169" i="4"/>
  <c r="F617" i="4"/>
  <c r="F624" i="4"/>
  <c r="F204" i="4" s="1"/>
  <c r="E219" i="4"/>
  <c r="E316" i="4"/>
  <c r="F635" i="4"/>
  <c r="E318" i="4"/>
  <c r="F637" i="4"/>
  <c r="F638" i="4"/>
  <c r="E319" i="4"/>
  <c r="F639" i="4"/>
  <c r="E320" i="4"/>
  <c r="F634" i="4"/>
  <c r="E315" i="4"/>
  <c r="E300" i="4"/>
  <c r="C351" i="4"/>
  <c r="C366" i="4"/>
  <c r="D642" i="4"/>
  <c r="C353" i="4"/>
  <c r="D644" i="4"/>
  <c r="C368" i="4"/>
  <c r="C354" i="4"/>
  <c r="C369" i="4"/>
  <c r="D645" i="4"/>
  <c r="C355" i="4"/>
  <c r="D646" i="4"/>
  <c r="C370" i="4"/>
  <c r="C365" i="4"/>
  <c r="D641" i="4"/>
  <c r="D350" i="4" s="1"/>
  <c r="E636" i="4"/>
  <c r="D317" i="4"/>
  <c r="B352" i="4"/>
  <c r="B349" i="4" s="1"/>
  <c r="B363" i="4" s="1"/>
  <c r="B367" i="4"/>
  <c r="C643" i="4"/>
  <c r="B379" i="4"/>
  <c r="F344" i="4"/>
  <c r="F360" i="4" s="1"/>
  <c r="F342" i="4"/>
  <c r="F358" i="4" s="1"/>
  <c r="F346" i="4"/>
  <c r="F362" i="4" s="1"/>
  <c r="F345" i="4"/>
  <c r="F361" i="4" s="1"/>
  <c r="F343" i="4"/>
  <c r="F359" i="4" s="1"/>
  <c r="H276" i="4"/>
  <c r="H25" i="4" s="1"/>
  <c r="H277" i="4"/>
  <c r="H37" i="4" s="1"/>
  <c r="H278" i="4"/>
  <c r="H31" i="4" s="1"/>
  <c r="G328" i="4"/>
  <c r="G32" i="4" s="1"/>
  <c r="G327" i="4"/>
  <c r="G38" i="4" s="1"/>
  <c r="G326" i="4"/>
  <c r="G26" i="4" s="1"/>
  <c r="G325" i="4"/>
  <c r="G324" i="4"/>
  <c r="G13" i="4" s="1"/>
  <c r="G323" i="4"/>
  <c r="G20" i="4" s="1"/>
  <c r="H322" i="4"/>
  <c r="H273" i="4"/>
  <c r="H19" i="4" s="1"/>
  <c r="H274" i="4"/>
  <c r="H275" i="4"/>
  <c r="I272" i="4"/>
  <c r="G223" i="4"/>
  <c r="G18" i="4" s="1"/>
  <c r="G224" i="4"/>
  <c r="G225" i="4"/>
  <c r="G226" i="4"/>
  <c r="G24" i="4" s="1"/>
  <c r="G227" i="4"/>
  <c r="G36" i="4" s="1"/>
  <c r="G228" i="4"/>
  <c r="G30" i="4" s="1"/>
  <c r="C340" i="4"/>
  <c r="C378" i="4" s="1"/>
  <c r="C357" i="4"/>
  <c r="C356" i="4" s="1"/>
  <c r="D341" i="4"/>
  <c r="E162" i="4"/>
  <c r="I503" i="4"/>
  <c r="I502" i="4"/>
  <c r="I501" i="4"/>
  <c r="I500" i="4"/>
  <c r="H499" i="4"/>
  <c r="H498" i="4"/>
  <c r="B313" i="4"/>
  <c r="D156" i="4"/>
  <c r="D163" i="4" s="1"/>
  <c r="C301" i="4"/>
  <c r="C299" i="4" s="1"/>
  <c r="C292" i="4"/>
  <c r="D295" i="4"/>
  <c r="D311" i="4" s="1"/>
  <c r="D304" i="4"/>
  <c r="D294" i="4"/>
  <c r="D310" i="4" s="1"/>
  <c r="D303" i="4"/>
  <c r="D305" i="4"/>
  <c r="D296" i="4"/>
  <c r="D312" i="4" s="1"/>
  <c r="D302" i="4"/>
  <c r="D293" i="4"/>
  <c r="D309" i="4" s="1"/>
  <c r="E159" i="4"/>
  <c r="E158" i="4"/>
  <c r="E160" i="4"/>
  <c r="I496" i="4"/>
  <c r="H495" i="4"/>
  <c r="H494" i="4"/>
  <c r="I493" i="4"/>
  <c r="H492" i="4"/>
  <c r="G291" i="4"/>
  <c r="H491" i="4"/>
  <c r="F307" i="4"/>
  <c r="F243" i="4"/>
  <c r="F259" i="4" s="1"/>
  <c r="F251" i="4"/>
  <c r="F242" i="4"/>
  <c r="F258" i="4" s="1"/>
  <c r="H222" i="4"/>
  <c r="F250" i="4"/>
  <c r="F241" i="4"/>
  <c r="F257" i="4" s="1"/>
  <c r="F166" i="4"/>
  <c r="F170" i="4"/>
  <c r="F167" i="4"/>
  <c r="F165" i="4"/>
  <c r="F168" i="4"/>
  <c r="F265" i="4"/>
  <c r="F266" i="4"/>
  <c r="F268" i="4"/>
  <c r="F269" i="4"/>
  <c r="F270" i="4"/>
  <c r="H616" i="4"/>
  <c r="H618" i="4"/>
  <c r="H623" i="4"/>
  <c r="H621" i="4"/>
  <c r="H620" i="4"/>
  <c r="H625" i="4"/>
  <c r="I614" i="4"/>
  <c r="I613" i="4"/>
  <c r="F253" i="4"/>
  <c r="F244" i="4"/>
  <c r="F260" i="4" s="1"/>
  <c r="I615" i="4"/>
  <c r="C245" i="4"/>
  <c r="C254" i="4"/>
  <c r="C249" i="4" s="1"/>
  <c r="D246" i="4"/>
  <c r="D262" i="4" s="1"/>
  <c r="D255" i="4"/>
  <c r="H489" i="4"/>
  <c r="H488" i="4"/>
  <c r="H487" i="4"/>
  <c r="H486" i="4"/>
  <c r="H485" i="4"/>
  <c r="H484" i="4"/>
  <c r="F6" i="4"/>
  <c r="D213" i="4"/>
  <c r="E190" i="4"/>
  <c r="E375" i="4" s="1"/>
  <c r="E207" i="4"/>
  <c r="E206" i="4" s="1"/>
  <c r="F196" i="4"/>
  <c r="F212" i="4" s="1"/>
  <c r="F205" i="4"/>
  <c r="F195" i="4"/>
  <c r="F211" i="4" s="1"/>
  <c r="F194" i="4"/>
  <c r="F210" i="4" s="1"/>
  <c r="F203" i="4"/>
  <c r="F193" i="4"/>
  <c r="F209" i="4" s="1"/>
  <c r="F202" i="4"/>
  <c r="F192" i="4"/>
  <c r="F208" i="4" s="1"/>
  <c r="F201" i="4"/>
  <c r="F191" i="4"/>
  <c r="F200" i="4"/>
  <c r="G178" i="4"/>
  <c r="G29" i="4" s="1"/>
  <c r="G177" i="4"/>
  <c r="G35" i="4" s="1"/>
  <c r="G176" i="4"/>
  <c r="G23" i="4" s="1"/>
  <c r="G175" i="4"/>
  <c r="G174" i="4"/>
  <c r="G173" i="4"/>
  <c r="G17" i="4" s="1"/>
  <c r="H172" i="4"/>
  <c r="E140" i="4"/>
  <c r="E374" i="4" s="1"/>
  <c r="E157" i="4"/>
  <c r="F144" i="4"/>
  <c r="F153" i="4"/>
  <c r="F146" i="4"/>
  <c r="F155" i="4"/>
  <c r="F145" i="4"/>
  <c r="F161" i="4" s="1"/>
  <c r="F142" i="4"/>
  <c r="F151" i="4"/>
  <c r="F143" i="4"/>
  <c r="F152" i="4"/>
  <c r="F141" i="4"/>
  <c r="F150" i="4"/>
  <c r="G126" i="4"/>
  <c r="G22" i="4" s="1"/>
  <c r="G123" i="4"/>
  <c r="G16" i="4" s="1"/>
  <c r="G125" i="4"/>
  <c r="G124" i="4"/>
  <c r="G127" i="4"/>
  <c r="G34" i="4" s="1"/>
  <c r="G7" i="4" s="1"/>
  <c r="G128" i="4"/>
  <c r="G28" i="4" s="1"/>
  <c r="H122" i="4"/>
  <c r="E149" i="4"/>
  <c r="E199" i="4"/>
  <c r="I482" i="4"/>
  <c r="I481" i="4"/>
  <c r="I480" i="4"/>
  <c r="I479" i="4"/>
  <c r="I478" i="4"/>
  <c r="I477" i="4"/>
  <c r="I471" i="4"/>
  <c r="I472" i="4"/>
  <c r="I473" i="4"/>
  <c r="I474" i="4"/>
  <c r="I475" i="4"/>
  <c r="I470" i="4"/>
  <c r="D42" i="1"/>
  <c r="D45" i="1" s="1"/>
  <c r="D44" i="1"/>
  <c r="H42" i="1"/>
  <c r="H45" i="1" s="1"/>
  <c r="H44" i="1"/>
  <c r="E42" i="1"/>
  <c r="E45" i="1" s="1"/>
  <c r="E44" i="1"/>
  <c r="I42" i="1"/>
  <c r="I45" i="1" s="1"/>
  <c r="I44" i="1"/>
  <c r="F42" i="1"/>
  <c r="F45" i="1" s="1"/>
  <c r="F44" i="1"/>
  <c r="C42" i="1"/>
  <c r="C45" i="1" s="1"/>
  <c r="C44" i="1"/>
  <c r="J42" i="1"/>
  <c r="J45" i="1" s="1"/>
  <c r="J44" i="1"/>
  <c r="G42" i="1"/>
  <c r="G45" i="1" s="1"/>
  <c r="G44" i="1"/>
  <c r="B46" i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B42" i="1"/>
  <c r="G10" i="4" l="1"/>
  <c r="G5" i="4"/>
  <c r="H12" i="4"/>
  <c r="G11" i="4"/>
  <c r="G9" i="4"/>
  <c r="G3" i="4" s="1"/>
  <c r="G629" i="4"/>
  <c r="G267" i="4" s="1"/>
  <c r="F252" i="4"/>
  <c r="F267" i="4"/>
  <c r="G617" i="4"/>
  <c r="F154" i="4"/>
  <c r="F149" i="4" s="1"/>
  <c r="F169" i="4"/>
  <c r="G4" i="4"/>
  <c r="G624" i="4"/>
  <c r="G219" i="4" s="1"/>
  <c r="F219" i="4"/>
  <c r="G635" i="4"/>
  <c r="F316" i="4"/>
  <c r="F318" i="4"/>
  <c r="G637" i="4"/>
  <c r="F319" i="4"/>
  <c r="G638" i="4"/>
  <c r="G639" i="4"/>
  <c r="F320" i="4"/>
  <c r="F315" i="4"/>
  <c r="G634" i="4"/>
  <c r="F300" i="4"/>
  <c r="D351" i="4"/>
  <c r="D366" i="4"/>
  <c r="E642" i="4"/>
  <c r="D353" i="4"/>
  <c r="D368" i="4"/>
  <c r="E644" i="4"/>
  <c r="D354" i="4"/>
  <c r="E645" i="4"/>
  <c r="D369" i="4"/>
  <c r="D355" i="4"/>
  <c r="D370" i="4"/>
  <c r="E646" i="4"/>
  <c r="D365" i="4"/>
  <c r="E641" i="4"/>
  <c r="E350" i="4" s="1"/>
  <c r="E317" i="4"/>
  <c r="F636" i="4"/>
  <c r="C352" i="4"/>
  <c r="C349" i="4" s="1"/>
  <c r="C363" i="4" s="1"/>
  <c r="C367" i="4"/>
  <c r="D643" i="4"/>
  <c r="G346" i="4"/>
  <c r="G362" i="4" s="1"/>
  <c r="G343" i="4"/>
  <c r="G359" i="4" s="1"/>
  <c r="G345" i="4"/>
  <c r="G361" i="4" s="1"/>
  <c r="G344" i="4"/>
  <c r="G360" i="4" s="1"/>
  <c r="G342" i="4"/>
  <c r="G358" i="4" s="1"/>
  <c r="I276" i="4"/>
  <c r="I25" i="4" s="1"/>
  <c r="I277" i="4"/>
  <c r="I37" i="4" s="1"/>
  <c r="I278" i="4"/>
  <c r="I31" i="4" s="1"/>
  <c r="H328" i="4"/>
  <c r="H32" i="4" s="1"/>
  <c r="H327" i="4"/>
  <c r="H38" i="4" s="1"/>
  <c r="H326" i="4"/>
  <c r="H26" i="4" s="1"/>
  <c r="H325" i="4"/>
  <c r="H324" i="4"/>
  <c r="H13" i="4" s="1"/>
  <c r="H323" i="4"/>
  <c r="H20" i="4" s="1"/>
  <c r="I322" i="4"/>
  <c r="I274" i="4"/>
  <c r="I273" i="4"/>
  <c r="I19" i="4" s="1"/>
  <c r="I275" i="4"/>
  <c r="J272" i="4"/>
  <c r="H223" i="4"/>
  <c r="H18" i="4" s="1"/>
  <c r="H224" i="4"/>
  <c r="H225" i="4"/>
  <c r="H226" i="4"/>
  <c r="H24" i="4" s="1"/>
  <c r="H227" i="4"/>
  <c r="H36" i="4" s="1"/>
  <c r="H228" i="4"/>
  <c r="H30" i="4" s="1"/>
  <c r="D340" i="4"/>
  <c r="D378" i="4" s="1"/>
  <c r="D357" i="4"/>
  <c r="D356" i="4" s="1"/>
  <c r="E341" i="4"/>
  <c r="F162" i="4"/>
  <c r="J503" i="4"/>
  <c r="J502" i="4"/>
  <c r="J501" i="4"/>
  <c r="J500" i="4"/>
  <c r="I499" i="4"/>
  <c r="I498" i="4"/>
  <c r="E156" i="4"/>
  <c r="E163" i="4" s="1"/>
  <c r="C290" i="4"/>
  <c r="C377" i="4" s="1"/>
  <c r="C308" i="4"/>
  <c r="C306" i="4" s="1"/>
  <c r="C313" i="4" s="1"/>
  <c r="D292" i="4"/>
  <c r="D301" i="4"/>
  <c r="D299" i="4" s="1"/>
  <c r="E295" i="4"/>
  <c r="E311" i="4" s="1"/>
  <c r="E304" i="4"/>
  <c r="E294" i="4"/>
  <c r="E310" i="4" s="1"/>
  <c r="E303" i="4"/>
  <c r="E305" i="4"/>
  <c r="E296" i="4"/>
  <c r="E312" i="4" s="1"/>
  <c r="E302" i="4"/>
  <c r="E293" i="4"/>
  <c r="E309" i="4" s="1"/>
  <c r="F160" i="4"/>
  <c r="F158" i="4"/>
  <c r="F159" i="4"/>
  <c r="J496" i="4"/>
  <c r="I495" i="4"/>
  <c r="I494" i="4"/>
  <c r="J493" i="4"/>
  <c r="I492" i="4"/>
  <c r="G307" i="4"/>
  <c r="H291" i="4"/>
  <c r="I491" i="4"/>
  <c r="I222" i="4"/>
  <c r="G167" i="4"/>
  <c r="G165" i="4"/>
  <c r="G168" i="4"/>
  <c r="G166" i="4"/>
  <c r="G170" i="4"/>
  <c r="G270" i="4"/>
  <c r="G269" i="4"/>
  <c r="G268" i="4"/>
  <c r="G266" i="4"/>
  <c r="G265" i="4"/>
  <c r="G218" i="4"/>
  <c r="G217" i="4"/>
  <c r="G216" i="4"/>
  <c r="G215" i="4"/>
  <c r="G220" i="4"/>
  <c r="I616" i="4"/>
  <c r="I618" i="4"/>
  <c r="H218" i="4"/>
  <c r="I623" i="4"/>
  <c r="H217" i="4"/>
  <c r="I622" i="4"/>
  <c r="H216" i="4"/>
  <c r="I621" i="4"/>
  <c r="H215" i="4"/>
  <c r="I620" i="4"/>
  <c r="H220" i="4"/>
  <c r="I625" i="4"/>
  <c r="J614" i="4"/>
  <c r="J613" i="4"/>
  <c r="G253" i="4"/>
  <c r="G244" i="4"/>
  <c r="G260" i="4" s="1"/>
  <c r="G243" i="4"/>
  <c r="G259" i="4" s="1"/>
  <c r="G251" i="4"/>
  <c r="G242" i="4"/>
  <c r="G258" i="4" s="1"/>
  <c r="G250" i="4"/>
  <c r="G241" i="4"/>
  <c r="G257" i="4" s="1"/>
  <c r="J615" i="4"/>
  <c r="C240" i="4"/>
  <c r="C261" i="4"/>
  <c r="C256" i="4" s="1"/>
  <c r="C263" i="4" s="1"/>
  <c r="D245" i="4"/>
  <c r="D254" i="4"/>
  <c r="D249" i="4" s="1"/>
  <c r="E246" i="4"/>
  <c r="E262" i="4" s="1"/>
  <c r="E255" i="4"/>
  <c r="I489" i="4"/>
  <c r="I488" i="4"/>
  <c r="I487" i="4"/>
  <c r="I486" i="4"/>
  <c r="I485" i="4"/>
  <c r="I484" i="4"/>
  <c r="G6" i="4"/>
  <c r="F207" i="4"/>
  <c r="F206" i="4" s="1"/>
  <c r="F190" i="4"/>
  <c r="F375" i="4" s="1"/>
  <c r="G196" i="4"/>
  <c r="G212" i="4" s="1"/>
  <c r="G205" i="4"/>
  <c r="G195" i="4"/>
  <c r="G211" i="4" s="1"/>
  <c r="G194" i="4"/>
  <c r="G210" i="4" s="1"/>
  <c r="G203" i="4"/>
  <c r="G193" i="4"/>
  <c r="G209" i="4" s="1"/>
  <c r="G202" i="4"/>
  <c r="G192" i="4"/>
  <c r="G208" i="4" s="1"/>
  <c r="G201" i="4"/>
  <c r="G191" i="4"/>
  <c r="G200" i="4"/>
  <c r="H178" i="4"/>
  <c r="H29" i="4" s="1"/>
  <c r="H177" i="4"/>
  <c r="H35" i="4" s="1"/>
  <c r="H176" i="4"/>
  <c r="H23" i="4" s="1"/>
  <c r="H175" i="4"/>
  <c r="H174" i="4"/>
  <c r="H173" i="4"/>
  <c r="H17" i="4" s="1"/>
  <c r="I172" i="4"/>
  <c r="F140" i="4"/>
  <c r="F374" i="4" s="1"/>
  <c r="F157" i="4"/>
  <c r="G144" i="4"/>
  <c r="G153" i="4"/>
  <c r="G141" i="4"/>
  <c r="G150" i="4"/>
  <c r="G143" i="4"/>
  <c r="G152" i="4"/>
  <c r="G142" i="4"/>
  <c r="G151" i="4"/>
  <c r="G145" i="4"/>
  <c r="G161" i="4" s="1"/>
  <c r="G146" i="4"/>
  <c r="G155" i="4"/>
  <c r="H123" i="4"/>
  <c r="H16" i="4" s="1"/>
  <c r="H126" i="4"/>
  <c r="H22" i="4" s="1"/>
  <c r="H128" i="4"/>
  <c r="H28" i="4" s="1"/>
  <c r="H127" i="4"/>
  <c r="H34" i="4" s="1"/>
  <c r="H7" i="4" s="1"/>
  <c r="H125" i="4"/>
  <c r="H124" i="4"/>
  <c r="H9" i="4" s="1"/>
  <c r="I122" i="4"/>
  <c r="F199" i="4"/>
  <c r="E213" i="4"/>
  <c r="J482" i="4"/>
  <c r="J481" i="4"/>
  <c r="J480" i="4"/>
  <c r="J479" i="4"/>
  <c r="J478" i="4"/>
  <c r="J477" i="4"/>
  <c r="B47" i="1"/>
  <c r="B45" i="1"/>
  <c r="J471" i="4"/>
  <c r="J472" i="4"/>
  <c r="J473" i="4"/>
  <c r="J474" i="4"/>
  <c r="J475" i="4"/>
  <c r="J470" i="4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H10" i="4" l="1"/>
  <c r="C376" i="4"/>
  <c r="H5" i="4"/>
  <c r="H629" i="4"/>
  <c r="G252" i="4"/>
  <c r="H617" i="4"/>
  <c r="H154" i="4" s="1"/>
  <c r="G169" i="4"/>
  <c r="G154" i="4"/>
  <c r="G149" i="4" s="1"/>
  <c r="I12" i="4"/>
  <c r="H11" i="4"/>
  <c r="H4" i="4"/>
  <c r="H3" i="4"/>
  <c r="G316" i="4"/>
  <c r="H635" i="4"/>
  <c r="H637" i="4"/>
  <c r="G318" i="4"/>
  <c r="G319" i="4"/>
  <c r="H638" i="4"/>
  <c r="H639" i="4"/>
  <c r="G320" i="4"/>
  <c r="H634" i="4"/>
  <c r="G315" i="4"/>
  <c r="G300" i="4"/>
  <c r="E351" i="4"/>
  <c r="E366" i="4"/>
  <c r="F642" i="4"/>
  <c r="E353" i="4"/>
  <c r="F644" i="4"/>
  <c r="E368" i="4"/>
  <c r="E354" i="4"/>
  <c r="E369" i="4"/>
  <c r="F645" i="4"/>
  <c r="E355" i="4"/>
  <c r="E370" i="4"/>
  <c r="F646" i="4"/>
  <c r="F641" i="4"/>
  <c r="F350" i="4" s="1"/>
  <c r="E365" i="4"/>
  <c r="G636" i="4"/>
  <c r="F317" i="4"/>
  <c r="D352" i="4"/>
  <c r="D349" i="4" s="1"/>
  <c r="D363" i="4" s="1"/>
  <c r="D367" i="4"/>
  <c r="E643" i="4"/>
  <c r="H624" i="4"/>
  <c r="G204" i="4"/>
  <c r="G199" i="4" s="1"/>
  <c r="C379" i="4"/>
  <c r="H345" i="4"/>
  <c r="H361" i="4" s="1"/>
  <c r="H344" i="4"/>
  <c r="H360" i="4" s="1"/>
  <c r="H343" i="4"/>
  <c r="H359" i="4" s="1"/>
  <c r="H346" i="4"/>
  <c r="H362" i="4" s="1"/>
  <c r="H342" i="4"/>
  <c r="H358" i="4" s="1"/>
  <c r="J276" i="4"/>
  <c r="J25" i="4" s="1"/>
  <c r="J277" i="4"/>
  <c r="J37" i="4" s="1"/>
  <c r="J278" i="4"/>
  <c r="J31" i="4" s="1"/>
  <c r="I328" i="4"/>
  <c r="I32" i="4" s="1"/>
  <c r="I327" i="4"/>
  <c r="I38" i="4" s="1"/>
  <c r="I326" i="4"/>
  <c r="I26" i="4" s="1"/>
  <c r="I325" i="4"/>
  <c r="I324" i="4"/>
  <c r="I13" i="4" s="1"/>
  <c r="I323" i="4"/>
  <c r="I20" i="4" s="1"/>
  <c r="J322" i="4"/>
  <c r="J274" i="4"/>
  <c r="J273" i="4"/>
  <c r="J19" i="4" s="1"/>
  <c r="J275" i="4"/>
  <c r="K272" i="4"/>
  <c r="I223" i="4"/>
  <c r="I18" i="4" s="1"/>
  <c r="I224" i="4"/>
  <c r="I225" i="4"/>
  <c r="I226" i="4"/>
  <c r="I24" i="4" s="1"/>
  <c r="I227" i="4"/>
  <c r="I36" i="4" s="1"/>
  <c r="I228" i="4"/>
  <c r="I30" i="4" s="1"/>
  <c r="E340" i="4"/>
  <c r="E378" i="4" s="1"/>
  <c r="E357" i="4"/>
  <c r="E356" i="4" s="1"/>
  <c r="F341" i="4"/>
  <c r="G162" i="4"/>
  <c r="K503" i="4"/>
  <c r="K502" i="4"/>
  <c r="K501" i="4"/>
  <c r="K500" i="4"/>
  <c r="J499" i="4"/>
  <c r="J498" i="4"/>
  <c r="F156" i="4"/>
  <c r="F163" i="4" s="1"/>
  <c r="D290" i="4"/>
  <c r="D377" i="4" s="1"/>
  <c r="D308" i="4"/>
  <c r="D306" i="4" s="1"/>
  <c r="D313" i="4" s="1"/>
  <c r="E292" i="4"/>
  <c r="E301" i="4"/>
  <c r="E299" i="4" s="1"/>
  <c r="F305" i="4"/>
  <c r="F296" i="4"/>
  <c r="F312" i="4" s="1"/>
  <c r="F294" i="4"/>
  <c r="F310" i="4" s="1"/>
  <c r="F303" i="4"/>
  <c r="F295" i="4"/>
  <c r="F311" i="4" s="1"/>
  <c r="F304" i="4"/>
  <c r="F302" i="4"/>
  <c r="F293" i="4"/>
  <c r="F309" i="4" s="1"/>
  <c r="G160" i="4"/>
  <c r="G159" i="4"/>
  <c r="G158" i="4"/>
  <c r="K496" i="4"/>
  <c r="J495" i="4"/>
  <c r="J494" i="4"/>
  <c r="K493" i="4"/>
  <c r="J492" i="4"/>
  <c r="H307" i="4"/>
  <c r="J491" i="4"/>
  <c r="I291" i="4"/>
  <c r="H243" i="4"/>
  <c r="H259" i="4" s="1"/>
  <c r="H251" i="4"/>
  <c r="H242" i="4"/>
  <c r="H258" i="4" s="1"/>
  <c r="H253" i="4"/>
  <c r="H244" i="4"/>
  <c r="H260" i="4" s="1"/>
  <c r="J222" i="4"/>
  <c r="H250" i="4"/>
  <c r="H241" i="4"/>
  <c r="H257" i="4" s="1"/>
  <c r="H165" i="4"/>
  <c r="H166" i="4"/>
  <c r="H168" i="4"/>
  <c r="H167" i="4"/>
  <c r="H170" i="4"/>
  <c r="H270" i="4"/>
  <c r="H269" i="4"/>
  <c r="H268" i="4"/>
  <c r="H266" i="4"/>
  <c r="H265" i="4"/>
  <c r="J616" i="4"/>
  <c r="J618" i="4"/>
  <c r="J623" i="4"/>
  <c r="J622" i="4"/>
  <c r="J621" i="4"/>
  <c r="J620" i="4"/>
  <c r="J625" i="4"/>
  <c r="K614" i="4"/>
  <c r="K613" i="4"/>
  <c r="K615" i="4"/>
  <c r="D240" i="4"/>
  <c r="D261" i="4"/>
  <c r="D256" i="4" s="1"/>
  <c r="D263" i="4" s="1"/>
  <c r="D376" i="4" s="1"/>
  <c r="F246" i="4"/>
  <c r="F262" i="4" s="1"/>
  <c r="F255" i="4"/>
  <c r="E245" i="4"/>
  <c r="E254" i="4"/>
  <c r="E249" i="4" s="1"/>
  <c r="J489" i="4"/>
  <c r="J488" i="4"/>
  <c r="J487" i="4"/>
  <c r="J486" i="4"/>
  <c r="J485" i="4"/>
  <c r="J484" i="4"/>
  <c r="H6" i="4"/>
  <c r="F213" i="4"/>
  <c r="G190" i="4"/>
  <c r="G375" i="4" s="1"/>
  <c r="G207" i="4"/>
  <c r="G206" i="4" s="1"/>
  <c r="H196" i="4"/>
  <c r="H212" i="4" s="1"/>
  <c r="H205" i="4"/>
  <c r="H195" i="4"/>
  <c r="H211" i="4" s="1"/>
  <c r="H194" i="4"/>
  <c r="H210" i="4" s="1"/>
  <c r="H203" i="4"/>
  <c r="H193" i="4"/>
  <c r="H209" i="4" s="1"/>
  <c r="H202" i="4"/>
  <c r="H192" i="4"/>
  <c r="H208" i="4" s="1"/>
  <c r="H201" i="4"/>
  <c r="H191" i="4"/>
  <c r="H200" i="4"/>
  <c r="I178" i="4"/>
  <c r="I29" i="4" s="1"/>
  <c r="I177" i="4"/>
  <c r="I35" i="4" s="1"/>
  <c r="I176" i="4"/>
  <c r="I23" i="4" s="1"/>
  <c r="I175" i="4"/>
  <c r="I174" i="4"/>
  <c r="I10" i="4" s="1"/>
  <c r="I173" i="4"/>
  <c r="I17" i="4" s="1"/>
  <c r="J172" i="4"/>
  <c r="G140" i="4"/>
  <c r="G374" i="4" s="1"/>
  <c r="G157" i="4"/>
  <c r="H141" i="4"/>
  <c r="H150" i="4"/>
  <c r="H144" i="4"/>
  <c r="H153" i="4"/>
  <c r="H146" i="4"/>
  <c r="H155" i="4"/>
  <c r="H145" i="4"/>
  <c r="H161" i="4" s="1"/>
  <c r="H143" i="4"/>
  <c r="H152" i="4"/>
  <c r="H142" i="4"/>
  <c r="H151" i="4"/>
  <c r="I127" i="4"/>
  <c r="I34" i="4" s="1"/>
  <c r="I7" i="4" s="1"/>
  <c r="I126" i="4"/>
  <c r="I22" i="4" s="1"/>
  <c r="I125" i="4"/>
  <c r="I128" i="4"/>
  <c r="I28" i="4" s="1"/>
  <c r="I123" i="4"/>
  <c r="I16" i="4" s="1"/>
  <c r="I124" i="4"/>
  <c r="I9" i="4" s="1"/>
  <c r="J122" i="4"/>
  <c r="K482" i="4"/>
  <c r="K481" i="4"/>
  <c r="K480" i="4"/>
  <c r="K479" i="4"/>
  <c r="K478" i="4"/>
  <c r="K477" i="4"/>
  <c r="K471" i="4"/>
  <c r="K472" i="4"/>
  <c r="K473" i="4"/>
  <c r="K474" i="4"/>
  <c r="K475" i="4"/>
  <c r="K470" i="4"/>
  <c r="I629" i="4" l="1"/>
  <c r="H252" i="4"/>
  <c r="H267" i="4"/>
  <c r="H169" i="4"/>
  <c r="I617" i="4"/>
  <c r="I169" i="4" s="1"/>
  <c r="I5" i="4"/>
  <c r="J12" i="4"/>
  <c r="I11" i="4"/>
  <c r="I3" i="4"/>
  <c r="I4" i="4"/>
  <c r="H204" i="4"/>
  <c r="H199" i="4" s="1"/>
  <c r="H219" i="4"/>
  <c r="I624" i="4"/>
  <c r="I635" i="4"/>
  <c r="H316" i="4"/>
  <c r="H318" i="4"/>
  <c r="I637" i="4"/>
  <c r="I638" i="4"/>
  <c r="H319" i="4"/>
  <c r="I639" i="4"/>
  <c r="H320" i="4"/>
  <c r="H315" i="4"/>
  <c r="I634" i="4"/>
  <c r="H300" i="4"/>
  <c r="F351" i="4"/>
  <c r="G642" i="4"/>
  <c r="F366" i="4"/>
  <c r="F353" i="4"/>
  <c r="F368" i="4"/>
  <c r="G644" i="4"/>
  <c r="F354" i="4"/>
  <c r="G645" i="4"/>
  <c r="F369" i="4"/>
  <c r="F355" i="4"/>
  <c r="F370" i="4"/>
  <c r="G646" i="4"/>
  <c r="G641" i="4"/>
  <c r="G350" i="4" s="1"/>
  <c r="F365" i="4"/>
  <c r="G317" i="4"/>
  <c r="H636" i="4"/>
  <c r="E352" i="4"/>
  <c r="E349" i="4" s="1"/>
  <c r="E363" i="4" s="1"/>
  <c r="E367" i="4"/>
  <c r="F643" i="4"/>
  <c r="I346" i="4"/>
  <c r="I362" i="4" s="1"/>
  <c r="D379" i="4"/>
  <c r="I345" i="4"/>
  <c r="I361" i="4" s="1"/>
  <c r="I344" i="4"/>
  <c r="I360" i="4" s="1"/>
  <c r="I343" i="4"/>
  <c r="I359" i="4" s="1"/>
  <c r="I342" i="4"/>
  <c r="I358" i="4" s="1"/>
  <c r="K276" i="4"/>
  <c r="K25" i="4" s="1"/>
  <c r="K277" i="4"/>
  <c r="K37" i="4" s="1"/>
  <c r="K278" i="4"/>
  <c r="K31" i="4" s="1"/>
  <c r="J328" i="4"/>
  <c r="J32" i="4" s="1"/>
  <c r="J327" i="4"/>
  <c r="J38" i="4" s="1"/>
  <c r="J326" i="4"/>
  <c r="J26" i="4" s="1"/>
  <c r="J325" i="4"/>
  <c r="J324" i="4"/>
  <c r="J13" i="4" s="1"/>
  <c r="J323" i="4"/>
  <c r="J20" i="4" s="1"/>
  <c r="K322" i="4"/>
  <c r="K274" i="4"/>
  <c r="K273" i="4"/>
  <c r="K19" i="4" s="1"/>
  <c r="K275" i="4"/>
  <c r="L272" i="4"/>
  <c r="J223" i="4"/>
  <c r="J18" i="4" s="1"/>
  <c r="J224" i="4"/>
  <c r="J225" i="4"/>
  <c r="J226" i="4"/>
  <c r="J24" i="4" s="1"/>
  <c r="J227" i="4"/>
  <c r="J36" i="4" s="1"/>
  <c r="J228" i="4"/>
  <c r="J30" i="4" s="1"/>
  <c r="F340" i="4"/>
  <c r="F378" i="4" s="1"/>
  <c r="F357" i="4"/>
  <c r="F356" i="4" s="1"/>
  <c r="G341" i="4"/>
  <c r="H162" i="4"/>
  <c r="L503" i="4"/>
  <c r="L502" i="4"/>
  <c r="L501" i="4"/>
  <c r="L500" i="4"/>
  <c r="K499" i="4"/>
  <c r="K498" i="4"/>
  <c r="G156" i="4"/>
  <c r="G163" i="4" s="1"/>
  <c r="E290" i="4"/>
  <c r="E377" i="4" s="1"/>
  <c r="E308" i="4"/>
  <c r="E306" i="4" s="1"/>
  <c r="E313" i="4" s="1"/>
  <c r="F292" i="4"/>
  <c r="F301" i="4"/>
  <c r="F299" i="4" s="1"/>
  <c r="G305" i="4"/>
  <c r="G296" i="4"/>
  <c r="G312" i="4" s="1"/>
  <c r="G302" i="4"/>
  <c r="G293" i="4"/>
  <c r="G309" i="4" s="1"/>
  <c r="G304" i="4"/>
  <c r="G295" i="4"/>
  <c r="G311" i="4" s="1"/>
  <c r="G294" i="4"/>
  <c r="G310" i="4" s="1"/>
  <c r="G303" i="4"/>
  <c r="H160" i="4"/>
  <c r="H159" i="4"/>
  <c r="H158" i="4"/>
  <c r="L496" i="4"/>
  <c r="K495" i="4"/>
  <c r="K494" i="4"/>
  <c r="L493" i="4"/>
  <c r="K492" i="4"/>
  <c r="K491" i="4"/>
  <c r="J291" i="4"/>
  <c r="I307" i="4"/>
  <c r="I243" i="4"/>
  <c r="I259" i="4" s="1"/>
  <c r="I253" i="4"/>
  <c r="I244" i="4"/>
  <c r="I260" i="4" s="1"/>
  <c r="I251" i="4"/>
  <c r="I242" i="4"/>
  <c r="I258" i="4" s="1"/>
  <c r="I250" i="4"/>
  <c r="I241" i="4"/>
  <c r="I257" i="4" s="1"/>
  <c r="K222" i="4"/>
  <c r="I165" i="4"/>
  <c r="I166" i="4"/>
  <c r="I170" i="4"/>
  <c r="I167" i="4"/>
  <c r="I168" i="4"/>
  <c r="I270" i="4"/>
  <c r="I269" i="4"/>
  <c r="I268" i="4"/>
  <c r="I266" i="4"/>
  <c r="I265" i="4"/>
  <c r="I218" i="4"/>
  <c r="I217" i="4"/>
  <c r="I216" i="4"/>
  <c r="I215" i="4"/>
  <c r="I220" i="4"/>
  <c r="K616" i="4"/>
  <c r="K618" i="4"/>
  <c r="J218" i="4"/>
  <c r="K623" i="4"/>
  <c r="J217" i="4"/>
  <c r="K622" i="4"/>
  <c r="J216" i="4"/>
  <c r="K621" i="4"/>
  <c r="J215" i="4"/>
  <c r="K620" i="4"/>
  <c r="J220" i="4"/>
  <c r="K625" i="4"/>
  <c r="L614" i="4"/>
  <c r="L613" i="4"/>
  <c r="L615" i="4"/>
  <c r="E240" i="4"/>
  <c r="E261" i="4"/>
  <c r="E256" i="4" s="1"/>
  <c r="E263" i="4" s="1"/>
  <c r="F245" i="4"/>
  <c r="F254" i="4"/>
  <c r="F249" i="4" s="1"/>
  <c r="G246" i="4"/>
  <c r="G262" i="4" s="1"/>
  <c r="G255" i="4"/>
  <c r="K489" i="4"/>
  <c r="K488" i="4"/>
  <c r="K487" i="4"/>
  <c r="K486" i="4"/>
  <c r="K485" i="4"/>
  <c r="K484" i="4"/>
  <c r="I6" i="4"/>
  <c r="G213" i="4"/>
  <c r="H207" i="4"/>
  <c r="H206" i="4" s="1"/>
  <c r="H190" i="4"/>
  <c r="H375" i="4" s="1"/>
  <c r="I196" i="4"/>
  <c r="I212" i="4" s="1"/>
  <c r="I205" i="4"/>
  <c r="I195" i="4"/>
  <c r="I211" i="4" s="1"/>
  <c r="I194" i="4"/>
  <c r="I210" i="4" s="1"/>
  <c r="I203" i="4"/>
  <c r="I193" i="4"/>
  <c r="I209" i="4" s="1"/>
  <c r="I202" i="4"/>
  <c r="I192" i="4"/>
  <c r="I208" i="4" s="1"/>
  <c r="I201" i="4"/>
  <c r="I191" i="4"/>
  <c r="I200" i="4"/>
  <c r="J178" i="4"/>
  <c r="J29" i="4" s="1"/>
  <c r="J177" i="4"/>
  <c r="J35" i="4" s="1"/>
  <c r="J176" i="4"/>
  <c r="J23" i="4" s="1"/>
  <c r="J175" i="4"/>
  <c r="J174" i="4"/>
  <c r="J10" i="4" s="1"/>
  <c r="J173" i="4"/>
  <c r="J17" i="4" s="1"/>
  <c r="K172" i="4"/>
  <c r="H140" i="4"/>
  <c r="H374" i="4" s="1"/>
  <c r="H157" i="4"/>
  <c r="I145" i="4"/>
  <c r="I161" i="4" s="1"/>
  <c r="I144" i="4"/>
  <c r="I153" i="4"/>
  <c r="I143" i="4"/>
  <c r="I152" i="4"/>
  <c r="I146" i="4"/>
  <c r="I155" i="4"/>
  <c r="I141" i="4"/>
  <c r="I150" i="4"/>
  <c r="I142" i="4"/>
  <c r="I151" i="4"/>
  <c r="J126" i="4"/>
  <c r="J22" i="4" s="1"/>
  <c r="J125" i="4"/>
  <c r="J128" i="4"/>
  <c r="J28" i="4" s="1"/>
  <c r="J127" i="4"/>
  <c r="J34" i="4" s="1"/>
  <c r="J7" i="4" s="1"/>
  <c r="J123" i="4"/>
  <c r="J16" i="4" s="1"/>
  <c r="J124" i="4"/>
  <c r="J9" i="4" s="1"/>
  <c r="K122" i="4"/>
  <c r="H149" i="4"/>
  <c r="L482" i="4"/>
  <c r="L481" i="4"/>
  <c r="L480" i="4"/>
  <c r="L479" i="4"/>
  <c r="L478" i="4"/>
  <c r="L477" i="4"/>
  <c r="L471" i="4"/>
  <c r="L472" i="4"/>
  <c r="L473" i="4"/>
  <c r="L474" i="4"/>
  <c r="L475" i="4"/>
  <c r="L470" i="4"/>
  <c r="E376" i="4" l="1"/>
  <c r="J629" i="4"/>
  <c r="I267" i="4"/>
  <c r="I252" i="4"/>
  <c r="J5" i="4"/>
  <c r="J617" i="4"/>
  <c r="I154" i="4"/>
  <c r="I149" i="4" s="1"/>
  <c r="J4" i="4"/>
  <c r="K12" i="4"/>
  <c r="J11" i="4"/>
  <c r="J3" i="4" s="1"/>
  <c r="J624" i="4"/>
  <c r="J204" i="4" s="1"/>
  <c r="I204" i="4"/>
  <c r="I199" i="4" s="1"/>
  <c r="I219" i="4"/>
  <c r="I316" i="4"/>
  <c r="J635" i="4"/>
  <c r="J637" i="4"/>
  <c r="I318" i="4"/>
  <c r="I319" i="4"/>
  <c r="J638" i="4"/>
  <c r="J639" i="4"/>
  <c r="I320" i="4"/>
  <c r="J634" i="4"/>
  <c r="I315" i="4"/>
  <c r="I300" i="4"/>
  <c r="G351" i="4"/>
  <c r="H642" i="4"/>
  <c r="G366" i="4"/>
  <c r="G353" i="4"/>
  <c r="H644" i="4"/>
  <c r="G368" i="4"/>
  <c r="G354" i="4"/>
  <c r="H645" i="4"/>
  <c r="G369" i="4"/>
  <c r="G355" i="4"/>
  <c r="G370" i="4"/>
  <c r="H646" i="4"/>
  <c r="G365" i="4"/>
  <c r="H641" i="4"/>
  <c r="H350" i="4" s="1"/>
  <c r="I636" i="4"/>
  <c r="H317" i="4"/>
  <c r="F352" i="4"/>
  <c r="F349" i="4" s="1"/>
  <c r="F363" i="4" s="1"/>
  <c r="G643" i="4"/>
  <c r="F367" i="4"/>
  <c r="E379" i="4"/>
  <c r="J345" i="4"/>
  <c r="J361" i="4" s="1"/>
  <c r="J346" i="4"/>
  <c r="J362" i="4" s="1"/>
  <c r="J344" i="4"/>
  <c r="J360" i="4" s="1"/>
  <c r="J343" i="4"/>
  <c r="J359" i="4" s="1"/>
  <c r="J342" i="4"/>
  <c r="J358" i="4" s="1"/>
  <c r="L276" i="4"/>
  <c r="L25" i="4" s="1"/>
  <c r="L277" i="4"/>
  <c r="L37" i="4" s="1"/>
  <c r="L278" i="4"/>
  <c r="L31" i="4" s="1"/>
  <c r="K328" i="4"/>
  <c r="K32" i="4" s="1"/>
  <c r="K327" i="4"/>
  <c r="K38" i="4" s="1"/>
  <c r="K326" i="4"/>
  <c r="K26" i="4" s="1"/>
  <c r="K325" i="4"/>
  <c r="K324" i="4"/>
  <c r="K13" i="4" s="1"/>
  <c r="K323" i="4"/>
  <c r="K20" i="4" s="1"/>
  <c r="L322" i="4"/>
  <c r="L275" i="4"/>
  <c r="L274" i="4"/>
  <c r="L273" i="4"/>
  <c r="L19" i="4" s="1"/>
  <c r="M272" i="4"/>
  <c r="K223" i="4"/>
  <c r="K18" i="4" s="1"/>
  <c r="K224" i="4"/>
  <c r="K225" i="4"/>
  <c r="K226" i="4"/>
  <c r="K24" i="4" s="1"/>
  <c r="K227" i="4"/>
  <c r="K36" i="4" s="1"/>
  <c r="K228" i="4"/>
  <c r="K30" i="4" s="1"/>
  <c r="G340" i="4"/>
  <c r="G378" i="4" s="1"/>
  <c r="G357" i="4"/>
  <c r="G356" i="4" s="1"/>
  <c r="H341" i="4"/>
  <c r="I162" i="4"/>
  <c r="M503" i="4"/>
  <c r="M502" i="4"/>
  <c r="M501" i="4"/>
  <c r="M500" i="4"/>
  <c r="L499" i="4"/>
  <c r="L498" i="4"/>
  <c r="H156" i="4"/>
  <c r="H163" i="4" s="1"/>
  <c r="F290" i="4"/>
  <c r="F377" i="4" s="1"/>
  <c r="F308" i="4"/>
  <c r="F306" i="4" s="1"/>
  <c r="F313" i="4" s="1"/>
  <c r="G292" i="4"/>
  <c r="G301" i="4"/>
  <c r="G299" i="4" s="1"/>
  <c r="H302" i="4"/>
  <c r="H293" i="4"/>
  <c r="H309" i="4" s="1"/>
  <c r="H305" i="4"/>
  <c r="H296" i="4"/>
  <c r="H312" i="4" s="1"/>
  <c r="H295" i="4"/>
  <c r="H311" i="4" s="1"/>
  <c r="H304" i="4"/>
  <c r="H294" i="4"/>
  <c r="H310" i="4" s="1"/>
  <c r="H303" i="4"/>
  <c r="I160" i="4"/>
  <c r="I159" i="4"/>
  <c r="I158" i="4"/>
  <c r="M496" i="4"/>
  <c r="L495" i="4"/>
  <c r="L494" i="4"/>
  <c r="M493" i="4"/>
  <c r="L492" i="4"/>
  <c r="K291" i="4"/>
  <c r="L491" i="4"/>
  <c r="J307" i="4"/>
  <c r="J241" i="4"/>
  <c r="J257" i="4" s="1"/>
  <c r="J250" i="4"/>
  <c r="L222" i="4"/>
  <c r="J165" i="4"/>
  <c r="J166" i="4"/>
  <c r="J170" i="4"/>
  <c r="J167" i="4"/>
  <c r="J168" i="4"/>
  <c r="J270" i="4"/>
  <c r="J269" i="4"/>
  <c r="J268" i="4"/>
  <c r="J266" i="4"/>
  <c r="J265" i="4"/>
  <c r="L616" i="4"/>
  <c r="M616" i="4" s="1"/>
  <c r="L618" i="4"/>
  <c r="M618" i="4" s="1"/>
  <c r="L623" i="4"/>
  <c r="L622" i="4"/>
  <c r="L621" i="4"/>
  <c r="L620" i="4"/>
  <c r="L625" i="4"/>
  <c r="M614" i="4"/>
  <c r="M613" i="4"/>
  <c r="M615" i="4"/>
  <c r="F240" i="4"/>
  <c r="F261" i="4"/>
  <c r="F256" i="4" s="1"/>
  <c r="F263" i="4" s="1"/>
  <c r="H246" i="4"/>
  <c r="H262" i="4" s="1"/>
  <c r="H255" i="4"/>
  <c r="G245" i="4"/>
  <c r="G254" i="4"/>
  <c r="G249" i="4" s="1"/>
  <c r="J253" i="4"/>
  <c r="J244" i="4"/>
  <c r="J260" i="4" s="1"/>
  <c r="J243" i="4"/>
  <c r="J259" i="4" s="1"/>
  <c r="J251" i="4"/>
  <c r="J242" i="4"/>
  <c r="L489" i="4"/>
  <c r="L488" i="4"/>
  <c r="L487" i="4"/>
  <c r="L486" i="4"/>
  <c r="L485" i="4"/>
  <c r="L484" i="4"/>
  <c r="J6" i="4"/>
  <c r="H213" i="4"/>
  <c r="I190" i="4"/>
  <c r="I375" i="4" s="1"/>
  <c r="I207" i="4"/>
  <c r="I206" i="4" s="1"/>
  <c r="J196" i="4"/>
  <c r="J212" i="4" s="1"/>
  <c r="J205" i="4"/>
  <c r="J195" i="4"/>
  <c r="J211" i="4" s="1"/>
  <c r="J194" i="4"/>
  <c r="J210" i="4" s="1"/>
  <c r="J203" i="4"/>
  <c r="J193" i="4"/>
  <c r="J209" i="4" s="1"/>
  <c r="J202" i="4"/>
  <c r="J192" i="4"/>
  <c r="J208" i="4" s="1"/>
  <c r="J201" i="4"/>
  <c r="J191" i="4"/>
  <c r="J200" i="4"/>
  <c r="K178" i="4"/>
  <c r="K29" i="4" s="1"/>
  <c r="K177" i="4"/>
  <c r="K35" i="4" s="1"/>
  <c r="K176" i="4"/>
  <c r="K23" i="4" s="1"/>
  <c r="K175" i="4"/>
  <c r="K174" i="4"/>
  <c r="K10" i="4" s="1"/>
  <c r="K173" i="4"/>
  <c r="K17" i="4" s="1"/>
  <c r="L172" i="4"/>
  <c r="I157" i="4"/>
  <c r="I140" i="4"/>
  <c r="I374" i="4" s="1"/>
  <c r="J144" i="4"/>
  <c r="J153" i="4"/>
  <c r="J143" i="4"/>
  <c r="J152" i="4"/>
  <c r="J146" i="4"/>
  <c r="J155" i="4"/>
  <c r="J145" i="4"/>
  <c r="J161" i="4" s="1"/>
  <c r="J141" i="4"/>
  <c r="J150" i="4"/>
  <c r="J142" i="4"/>
  <c r="J151" i="4"/>
  <c r="K128" i="4"/>
  <c r="K28" i="4" s="1"/>
  <c r="K123" i="4"/>
  <c r="K16" i="4" s="1"/>
  <c r="K126" i="4"/>
  <c r="K22" i="4" s="1"/>
  <c r="K125" i="4"/>
  <c r="K127" i="4"/>
  <c r="K34" i="4" s="1"/>
  <c r="K7" i="4" s="1"/>
  <c r="K124" i="4"/>
  <c r="K9" i="4" s="1"/>
  <c r="L122" i="4"/>
  <c r="M482" i="4"/>
  <c r="M481" i="4"/>
  <c r="M480" i="4"/>
  <c r="M479" i="4"/>
  <c r="M478" i="4"/>
  <c r="M477" i="4"/>
  <c r="M471" i="4"/>
  <c r="M472" i="4"/>
  <c r="M473" i="4"/>
  <c r="M474" i="4"/>
  <c r="M475" i="4"/>
  <c r="M470" i="4"/>
  <c r="K629" i="4" l="1"/>
  <c r="L629" i="4" s="1"/>
  <c r="M629" i="4" s="1"/>
  <c r="N629" i="4" s="1"/>
  <c r="O629" i="4" s="1"/>
  <c r="P629" i="4" s="1"/>
  <c r="Q629" i="4" s="1"/>
  <c r="R629" i="4" s="1"/>
  <c r="S629" i="4" s="1"/>
  <c r="T629" i="4" s="1"/>
  <c r="U629" i="4" s="1"/>
  <c r="V629" i="4" s="1"/>
  <c r="W629" i="4" s="1"/>
  <c r="X629" i="4" s="1"/>
  <c r="Y629" i="4" s="1"/>
  <c r="Z629" i="4" s="1"/>
  <c r="AA629" i="4" s="1"/>
  <c r="AB629" i="4" s="1"/>
  <c r="AC629" i="4" s="1"/>
  <c r="AD629" i="4" s="1"/>
  <c r="J267" i="4"/>
  <c r="J252" i="4"/>
  <c r="F376" i="4"/>
  <c r="K617" i="4"/>
  <c r="J154" i="4"/>
  <c r="J169" i="4"/>
  <c r="L12" i="4"/>
  <c r="K5" i="4"/>
  <c r="K11" i="4"/>
  <c r="K4" i="4"/>
  <c r="K3" i="4"/>
  <c r="K624" i="4"/>
  <c r="K219" i="4" s="1"/>
  <c r="J219" i="4"/>
  <c r="K635" i="4"/>
  <c r="J316" i="4"/>
  <c r="J318" i="4"/>
  <c r="K637" i="4"/>
  <c r="K638" i="4"/>
  <c r="J319" i="4"/>
  <c r="J320" i="4"/>
  <c r="K639" i="4"/>
  <c r="J315" i="4"/>
  <c r="K634" i="4"/>
  <c r="J300" i="4"/>
  <c r="H351" i="4"/>
  <c r="I642" i="4"/>
  <c r="H366" i="4"/>
  <c r="H353" i="4"/>
  <c r="I644" i="4"/>
  <c r="H368" i="4"/>
  <c r="H354" i="4"/>
  <c r="H369" i="4"/>
  <c r="I645" i="4"/>
  <c r="H355" i="4"/>
  <c r="I646" i="4"/>
  <c r="H370" i="4"/>
  <c r="H365" i="4"/>
  <c r="I641" i="4"/>
  <c r="I350" i="4" s="1"/>
  <c r="I317" i="4"/>
  <c r="J636" i="4"/>
  <c r="G352" i="4"/>
  <c r="G349" i="4" s="1"/>
  <c r="G363" i="4" s="1"/>
  <c r="G367" i="4"/>
  <c r="H643" i="4"/>
  <c r="F379" i="4"/>
  <c r="K346" i="4"/>
  <c r="K362" i="4" s="1"/>
  <c r="K345" i="4"/>
  <c r="K361" i="4" s="1"/>
  <c r="K344" i="4"/>
  <c r="K360" i="4" s="1"/>
  <c r="K343" i="4"/>
  <c r="K359" i="4" s="1"/>
  <c r="K342" i="4"/>
  <c r="K358" i="4" s="1"/>
  <c r="M276" i="4"/>
  <c r="M25" i="4" s="1"/>
  <c r="M277" i="4"/>
  <c r="M37" i="4" s="1"/>
  <c r="M278" i="4"/>
  <c r="M31" i="4" s="1"/>
  <c r="L328" i="4"/>
  <c r="L32" i="4" s="1"/>
  <c r="L327" i="4"/>
  <c r="L38" i="4" s="1"/>
  <c r="L326" i="4"/>
  <c r="L26" i="4" s="1"/>
  <c r="L325" i="4"/>
  <c r="L324" i="4"/>
  <c r="L13" i="4" s="1"/>
  <c r="L323" i="4"/>
  <c r="L20" i="4" s="1"/>
  <c r="M322" i="4"/>
  <c r="M274" i="4"/>
  <c r="M273" i="4"/>
  <c r="M19" i="4" s="1"/>
  <c r="M275" i="4"/>
  <c r="N272" i="4"/>
  <c r="L223" i="4"/>
  <c r="L18" i="4" s="1"/>
  <c r="L224" i="4"/>
  <c r="L225" i="4"/>
  <c r="L226" i="4"/>
  <c r="L24" i="4" s="1"/>
  <c r="L227" i="4"/>
  <c r="L36" i="4" s="1"/>
  <c r="L228" i="4"/>
  <c r="L30" i="4" s="1"/>
  <c r="H357" i="4"/>
  <c r="H356" i="4" s="1"/>
  <c r="H340" i="4"/>
  <c r="H378" i="4" s="1"/>
  <c r="I341" i="4"/>
  <c r="J162" i="4"/>
  <c r="N503" i="4"/>
  <c r="N502" i="4"/>
  <c r="N501" i="4"/>
  <c r="N500" i="4"/>
  <c r="M499" i="4"/>
  <c r="M498" i="4"/>
  <c r="I156" i="4"/>
  <c r="I163" i="4" s="1"/>
  <c r="K253" i="4"/>
  <c r="K244" i="4"/>
  <c r="K260" i="4" s="1"/>
  <c r="K251" i="4"/>
  <c r="K242" i="4"/>
  <c r="K258" i="4" s="1"/>
  <c r="K252" i="4"/>
  <c r="K243" i="4"/>
  <c r="K259" i="4" s="1"/>
  <c r="G290" i="4"/>
  <c r="G377" i="4" s="1"/>
  <c r="G308" i="4"/>
  <c r="G306" i="4" s="1"/>
  <c r="G313" i="4" s="1"/>
  <c r="H301" i="4"/>
  <c r="H299" i="4" s="1"/>
  <c r="H292" i="4"/>
  <c r="I305" i="4"/>
  <c r="I296" i="4"/>
  <c r="I312" i="4" s="1"/>
  <c r="I304" i="4"/>
  <c r="I295" i="4"/>
  <c r="I311" i="4" s="1"/>
  <c r="I302" i="4"/>
  <c r="I293" i="4"/>
  <c r="I309" i="4" s="1"/>
  <c r="I294" i="4"/>
  <c r="I310" i="4" s="1"/>
  <c r="I303" i="4"/>
  <c r="J160" i="4"/>
  <c r="J159" i="4"/>
  <c r="J158" i="4"/>
  <c r="N496" i="4"/>
  <c r="M495" i="4"/>
  <c r="M494" i="4"/>
  <c r="N493" i="4"/>
  <c r="M492" i="4"/>
  <c r="K307" i="4"/>
  <c r="L291" i="4"/>
  <c r="M491" i="4"/>
  <c r="M222" i="4"/>
  <c r="K165" i="4"/>
  <c r="K166" i="4"/>
  <c r="K170" i="4"/>
  <c r="K168" i="4"/>
  <c r="K169" i="4"/>
  <c r="K167" i="4"/>
  <c r="K270" i="4"/>
  <c r="K269" i="4"/>
  <c r="K268" i="4"/>
  <c r="K267" i="4"/>
  <c r="K266" i="4"/>
  <c r="K265" i="4"/>
  <c r="K218" i="4"/>
  <c r="K217" i="4"/>
  <c r="K216" i="4"/>
  <c r="K215" i="4"/>
  <c r="K220" i="4"/>
  <c r="M623" i="4"/>
  <c r="M622" i="4"/>
  <c r="M621" i="4"/>
  <c r="M620" i="4"/>
  <c r="M625" i="4"/>
  <c r="N614" i="4"/>
  <c r="N613" i="4"/>
  <c r="N617" i="4"/>
  <c r="N616" i="4"/>
  <c r="N615" i="4"/>
  <c r="N618" i="4"/>
  <c r="G240" i="4"/>
  <c r="G261" i="4"/>
  <c r="G256" i="4" s="1"/>
  <c r="G263" i="4" s="1"/>
  <c r="G376" i="4" s="1"/>
  <c r="I246" i="4"/>
  <c r="I262" i="4" s="1"/>
  <c r="I255" i="4"/>
  <c r="H245" i="4"/>
  <c r="H254" i="4"/>
  <c r="H249" i="4" s="1"/>
  <c r="J258" i="4"/>
  <c r="K250" i="4"/>
  <c r="K241" i="4"/>
  <c r="K257" i="4" s="1"/>
  <c r="M489" i="4"/>
  <c r="M488" i="4"/>
  <c r="M487" i="4"/>
  <c r="M486" i="4"/>
  <c r="M485" i="4"/>
  <c r="M484" i="4"/>
  <c r="K6" i="4"/>
  <c r="J199" i="4"/>
  <c r="J149" i="4"/>
  <c r="J190" i="4"/>
  <c r="J375" i="4" s="1"/>
  <c r="J207" i="4"/>
  <c r="J206" i="4" s="1"/>
  <c r="K196" i="4"/>
  <c r="K212" i="4" s="1"/>
  <c r="K205" i="4"/>
  <c r="K195" i="4"/>
  <c r="K211" i="4" s="1"/>
  <c r="K194" i="4"/>
  <c r="K210" i="4" s="1"/>
  <c r="K203" i="4"/>
  <c r="K193" i="4"/>
  <c r="K209" i="4" s="1"/>
  <c r="K202" i="4"/>
  <c r="K192" i="4"/>
  <c r="K208" i="4" s="1"/>
  <c r="K201" i="4"/>
  <c r="K191" i="4"/>
  <c r="K200" i="4"/>
  <c r="L178" i="4"/>
  <c r="L29" i="4" s="1"/>
  <c r="L177" i="4"/>
  <c r="L35" i="4" s="1"/>
  <c r="L176" i="4"/>
  <c r="L23" i="4" s="1"/>
  <c r="L175" i="4"/>
  <c r="L174" i="4"/>
  <c r="L10" i="4" s="1"/>
  <c r="L173" i="4"/>
  <c r="L17" i="4" s="1"/>
  <c r="M172" i="4"/>
  <c r="J140" i="4"/>
  <c r="J374" i="4" s="1"/>
  <c r="J157" i="4"/>
  <c r="K146" i="4"/>
  <c r="K155" i="4"/>
  <c r="K141" i="4"/>
  <c r="K150" i="4"/>
  <c r="K144" i="4"/>
  <c r="K153" i="4"/>
  <c r="K143" i="4"/>
  <c r="K152" i="4"/>
  <c r="K145" i="4"/>
  <c r="K161" i="4" s="1"/>
  <c r="K142" i="4"/>
  <c r="K151" i="4"/>
  <c r="L125" i="4"/>
  <c r="L124" i="4"/>
  <c r="L9" i="4" s="1"/>
  <c r="L127" i="4"/>
  <c r="L34" i="4" s="1"/>
  <c r="L123" i="4"/>
  <c r="L16" i="4" s="1"/>
  <c r="L128" i="4"/>
  <c r="L28" i="4" s="1"/>
  <c r="L126" i="4"/>
  <c r="L22" i="4" s="1"/>
  <c r="M122" i="4"/>
  <c r="I213" i="4"/>
  <c r="N482" i="4"/>
  <c r="N481" i="4"/>
  <c r="N480" i="4"/>
  <c r="N479" i="4"/>
  <c r="N478" i="4"/>
  <c r="N477" i="4"/>
  <c r="N471" i="4"/>
  <c r="N472" i="4"/>
  <c r="N473" i="4"/>
  <c r="N474" i="4"/>
  <c r="N475" i="4"/>
  <c r="N470" i="4"/>
  <c r="L617" i="4" l="1"/>
  <c r="M617" i="4" s="1"/>
  <c r="K154" i="4"/>
  <c r="L7" i="4"/>
  <c r="L5" i="4"/>
  <c r="L11" i="4"/>
  <c r="M12" i="4"/>
  <c r="L3" i="4"/>
  <c r="L4" i="4"/>
  <c r="L624" i="4"/>
  <c r="L219" i="4" s="1"/>
  <c r="K204" i="4"/>
  <c r="K199" i="4" s="1"/>
  <c r="L635" i="4"/>
  <c r="K316" i="4"/>
  <c r="L637" i="4"/>
  <c r="K318" i="4"/>
  <c r="K319" i="4"/>
  <c r="L638" i="4"/>
  <c r="K320" i="4"/>
  <c r="L639" i="4"/>
  <c r="L634" i="4"/>
  <c r="K300" i="4"/>
  <c r="K315" i="4"/>
  <c r="I351" i="4"/>
  <c r="I366" i="4"/>
  <c r="J642" i="4"/>
  <c r="I353" i="4"/>
  <c r="I368" i="4"/>
  <c r="J644" i="4"/>
  <c r="I354" i="4"/>
  <c r="I369" i="4"/>
  <c r="J645" i="4"/>
  <c r="I355" i="4"/>
  <c r="J646" i="4"/>
  <c r="I370" i="4"/>
  <c r="I365" i="4"/>
  <c r="J641" i="4"/>
  <c r="J350" i="4" s="1"/>
  <c r="J317" i="4"/>
  <c r="K636" i="4"/>
  <c r="H352" i="4"/>
  <c r="H349" i="4" s="1"/>
  <c r="H363" i="4" s="1"/>
  <c r="I643" i="4"/>
  <c r="H367" i="4"/>
  <c r="G379" i="4"/>
  <c r="L346" i="4"/>
  <c r="L362" i="4" s="1"/>
  <c r="L345" i="4"/>
  <c r="L361" i="4" s="1"/>
  <c r="L344" i="4"/>
  <c r="L360" i="4" s="1"/>
  <c r="L343" i="4"/>
  <c r="L359" i="4" s="1"/>
  <c r="L342" i="4"/>
  <c r="L358" i="4" s="1"/>
  <c r="N276" i="4"/>
  <c r="N25" i="4" s="1"/>
  <c r="N277" i="4"/>
  <c r="N37" i="4" s="1"/>
  <c r="N278" i="4"/>
  <c r="N31" i="4" s="1"/>
  <c r="M328" i="4"/>
  <c r="M32" i="4" s="1"/>
  <c r="M327" i="4"/>
  <c r="M38" i="4" s="1"/>
  <c r="M326" i="4"/>
  <c r="M26" i="4" s="1"/>
  <c r="M325" i="4"/>
  <c r="M324" i="4"/>
  <c r="M13" i="4" s="1"/>
  <c r="M323" i="4"/>
  <c r="M20" i="4" s="1"/>
  <c r="N322" i="4"/>
  <c r="N275" i="4"/>
  <c r="N273" i="4"/>
  <c r="N19" i="4" s="1"/>
  <c r="N274" i="4"/>
  <c r="N12" i="4" s="1"/>
  <c r="O272" i="4"/>
  <c r="M223" i="4"/>
  <c r="M18" i="4" s="1"/>
  <c r="M224" i="4"/>
  <c r="M225" i="4"/>
  <c r="M226" i="4"/>
  <c r="M24" i="4" s="1"/>
  <c r="M227" i="4"/>
  <c r="M36" i="4" s="1"/>
  <c r="M228" i="4"/>
  <c r="M30" i="4" s="1"/>
  <c r="I340" i="4"/>
  <c r="I378" i="4" s="1"/>
  <c r="I357" i="4"/>
  <c r="I356" i="4" s="1"/>
  <c r="J341" i="4"/>
  <c r="K162" i="4"/>
  <c r="O503" i="4"/>
  <c r="O502" i="4"/>
  <c r="O501" i="4"/>
  <c r="O500" i="4"/>
  <c r="N499" i="4"/>
  <c r="N498" i="4"/>
  <c r="J156" i="4"/>
  <c r="J163" i="4" s="1"/>
  <c r="H290" i="4"/>
  <c r="H377" i="4" s="1"/>
  <c r="H308" i="4"/>
  <c r="H306" i="4" s="1"/>
  <c r="H313" i="4" s="1"/>
  <c r="I301" i="4"/>
  <c r="I299" i="4" s="1"/>
  <c r="I292" i="4"/>
  <c r="J305" i="4"/>
  <c r="J296" i="4"/>
  <c r="J312" i="4" s="1"/>
  <c r="J304" i="4"/>
  <c r="J295" i="4"/>
  <c r="J311" i="4" s="1"/>
  <c r="J302" i="4"/>
  <c r="J293" i="4"/>
  <c r="J309" i="4" s="1"/>
  <c r="J303" i="4"/>
  <c r="J294" i="4"/>
  <c r="J310" i="4" s="1"/>
  <c r="L243" i="4"/>
  <c r="L259" i="4" s="1"/>
  <c r="L252" i="4"/>
  <c r="L251" i="4"/>
  <c r="L242" i="4"/>
  <c r="L258" i="4" s="1"/>
  <c r="L253" i="4"/>
  <c r="L244" i="4"/>
  <c r="L260" i="4" s="1"/>
  <c r="K160" i="4"/>
  <c r="K159" i="4"/>
  <c r="K158" i="4"/>
  <c r="O496" i="4"/>
  <c r="N495" i="4"/>
  <c r="N494" i="4"/>
  <c r="O493" i="4"/>
  <c r="N492" i="4"/>
  <c r="L307" i="4"/>
  <c r="N491" i="4"/>
  <c r="M291" i="4"/>
  <c r="N222" i="4"/>
  <c r="L241" i="4"/>
  <c r="L257" i="4" s="1"/>
  <c r="L250" i="4"/>
  <c r="L165" i="4"/>
  <c r="L166" i="4"/>
  <c r="L170" i="4"/>
  <c r="L167" i="4"/>
  <c r="L168" i="4"/>
  <c r="L169" i="4"/>
  <c r="L270" i="4"/>
  <c r="L269" i="4"/>
  <c r="L268" i="4"/>
  <c r="L267" i="4"/>
  <c r="L266" i="4"/>
  <c r="L265" i="4"/>
  <c r="L218" i="4"/>
  <c r="L217" i="4"/>
  <c r="L216" i="4"/>
  <c r="L215" i="4"/>
  <c r="L220" i="4"/>
  <c r="N623" i="4"/>
  <c r="N622" i="4"/>
  <c r="N621" i="4"/>
  <c r="N620" i="4"/>
  <c r="N625" i="4"/>
  <c r="O614" i="4"/>
  <c r="O613" i="4"/>
  <c r="O617" i="4"/>
  <c r="O616" i="4"/>
  <c r="O615" i="4"/>
  <c r="O618" i="4"/>
  <c r="H240" i="4"/>
  <c r="H261" i="4"/>
  <c r="H256" i="4" s="1"/>
  <c r="H263" i="4" s="1"/>
  <c r="H376" i="4" s="1"/>
  <c r="J246" i="4"/>
  <c r="J262" i="4" s="1"/>
  <c r="J255" i="4"/>
  <c r="I245" i="4"/>
  <c r="I254" i="4"/>
  <c r="I249" i="4" s="1"/>
  <c r="N489" i="4"/>
  <c r="N488" i="4"/>
  <c r="N487" i="4"/>
  <c r="N486" i="4"/>
  <c r="N485" i="4"/>
  <c r="N484" i="4"/>
  <c r="L6" i="4"/>
  <c r="J213" i="4"/>
  <c r="K207" i="4"/>
  <c r="K206" i="4" s="1"/>
  <c r="K190" i="4"/>
  <c r="K375" i="4" s="1"/>
  <c r="L196" i="4"/>
  <c r="L212" i="4" s="1"/>
  <c r="L205" i="4"/>
  <c r="L195" i="4"/>
  <c r="L211" i="4" s="1"/>
  <c r="L194" i="4"/>
  <c r="L210" i="4" s="1"/>
  <c r="L203" i="4"/>
  <c r="L193" i="4"/>
  <c r="L209" i="4" s="1"/>
  <c r="L202" i="4"/>
  <c r="L192" i="4"/>
  <c r="L208" i="4" s="1"/>
  <c r="L201" i="4"/>
  <c r="L191" i="4"/>
  <c r="L200" i="4"/>
  <c r="M178" i="4"/>
  <c r="M29" i="4" s="1"/>
  <c r="M177" i="4"/>
  <c r="M35" i="4" s="1"/>
  <c r="M176" i="4"/>
  <c r="M23" i="4" s="1"/>
  <c r="M175" i="4"/>
  <c r="M174" i="4"/>
  <c r="M10" i="4" s="1"/>
  <c r="M173" i="4"/>
  <c r="M17" i="4" s="1"/>
  <c r="N172" i="4"/>
  <c r="K157" i="4"/>
  <c r="K140" i="4"/>
  <c r="K374" i="4" s="1"/>
  <c r="L143" i="4"/>
  <c r="L152" i="4"/>
  <c r="L142" i="4"/>
  <c r="L151" i="4"/>
  <c r="L145" i="4"/>
  <c r="L161" i="4" s="1"/>
  <c r="L154" i="4"/>
  <c r="L141" i="4"/>
  <c r="L150" i="4"/>
  <c r="L146" i="4"/>
  <c r="L155" i="4"/>
  <c r="L144" i="4"/>
  <c r="L153" i="4"/>
  <c r="M124" i="4"/>
  <c r="M128" i="4"/>
  <c r="M28" i="4" s="1"/>
  <c r="M123" i="4"/>
  <c r="M16" i="4" s="1"/>
  <c r="M126" i="4"/>
  <c r="M22" i="4" s="1"/>
  <c r="M125" i="4"/>
  <c r="M127" i="4"/>
  <c r="M34" i="4" s="1"/>
  <c r="M7" i="4" s="1"/>
  <c r="N122" i="4"/>
  <c r="K149" i="4"/>
  <c r="O482" i="4"/>
  <c r="O481" i="4"/>
  <c r="O480" i="4"/>
  <c r="O479" i="4"/>
  <c r="O478" i="4"/>
  <c r="O477" i="4"/>
  <c r="O471" i="4"/>
  <c r="O472" i="4"/>
  <c r="O473" i="4"/>
  <c r="O474" i="4"/>
  <c r="O475" i="4"/>
  <c r="O470" i="4"/>
  <c r="M5" i="4" l="1"/>
  <c r="M11" i="4"/>
  <c r="M9" i="4"/>
  <c r="M3" i="4"/>
  <c r="M4" i="4"/>
  <c r="L204" i="4"/>
  <c r="L199" i="4" s="1"/>
  <c r="M624" i="4"/>
  <c r="M635" i="4"/>
  <c r="L316" i="4"/>
  <c r="M637" i="4"/>
  <c r="L318" i="4"/>
  <c r="L319" i="4"/>
  <c r="M638" i="4"/>
  <c r="M639" i="4"/>
  <c r="L320" i="4"/>
  <c r="L315" i="4"/>
  <c r="M634" i="4"/>
  <c r="L300" i="4"/>
  <c r="J351" i="4"/>
  <c r="J366" i="4"/>
  <c r="K642" i="4"/>
  <c r="J353" i="4"/>
  <c r="K644" i="4"/>
  <c r="J368" i="4"/>
  <c r="J354" i="4"/>
  <c r="K645" i="4"/>
  <c r="J369" i="4"/>
  <c r="J355" i="4"/>
  <c r="J370" i="4"/>
  <c r="K646" i="4"/>
  <c r="J365" i="4"/>
  <c r="K641" i="4"/>
  <c r="K350" i="4" s="1"/>
  <c r="K317" i="4"/>
  <c r="L636" i="4"/>
  <c r="I352" i="4"/>
  <c r="I349" i="4" s="1"/>
  <c r="I363" i="4" s="1"/>
  <c r="J643" i="4"/>
  <c r="I367" i="4"/>
  <c r="H379" i="4"/>
  <c r="M346" i="4"/>
  <c r="M362" i="4" s="1"/>
  <c r="M345" i="4"/>
  <c r="M361" i="4" s="1"/>
  <c r="M344" i="4"/>
  <c r="M360" i="4" s="1"/>
  <c r="M343" i="4"/>
  <c r="M359" i="4" s="1"/>
  <c r="M342" i="4"/>
  <c r="M358" i="4" s="1"/>
  <c r="O276" i="4"/>
  <c r="O25" i="4" s="1"/>
  <c r="O277" i="4"/>
  <c r="O37" i="4" s="1"/>
  <c r="O278" i="4"/>
  <c r="O31" i="4" s="1"/>
  <c r="N328" i="4"/>
  <c r="N32" i="4" s="1"/>
  <c r="N327" i="4"/>
  <c r="N38" i="4" s="1"/>
  <c r="N326" i="4"/>
  <c r="N26" i="4" s="1"/>
  <c r="N325" i="4"/>
  <c r="N324" i="4"/>
  <c r="N13" i="4" s="1"/>
  <c r="N323" i="4"/>
  <c r="N20" i="4" s="1"/>
  <c r="O322" i="4"/>
  <c r="O275" i="4"/>
  <c r="O273" i="4"/>
  <c r="O19" i="4" s="1"/>
  <c r="O274" i="4"/>
  <c r="O12" i="4" s="1"/>
  <c r="P272" i="4"/>
  <c r="N223" i="4"/>
  <c r="N18" i="4" s="1"/>
  <c r="N224" i="4"/>
  <c r="N225" i="4"/>
  <c r="N226" i="4"/>
  <c r="N24" i="4" s="1"/>
  <c r="N227" i="4"/>
  <c r="N36" i="4" s="1"/>
  <c r="N228" i="4"/>
  <c r="N30" i="4" s="1"/>
  <c r="J340" i="4"/>
  <c r="J378" i="4" s="1"/>
  <c r="J357" i="4"/>
  <c r="J356" i="4" s="1"/>
  <c r="K341" i="4"/>
  <c r="L162" i="4"/>
  <c r="P503" i="4"/>
  <c r="P502" i="4"/>
  <c r="P501" i="4"/>
  <c r="P500" i="4"/>
  <c r="O499" i="4"/>
  <c r="O498" i="4"/>
  <c r="K156" i="4"/>
  <c r="K163" i="4" s="1"/>
  <c r="I290" i="4"/>
  <c r="I377" i="4" s="1"/>
  <c r="I308" i="4"/>
  <c r="I306" i="4" s="1"/>
  <c r="I313" i="4" s="1"/>
  <c r="J301" i="4"/>
  <c r="J299" i="4" s="1"/>
  <c r="J292" i="4"/>
  <c r="K302" i="4"/>
  <c r="K293" i="4"/>
  <c r="K309" i="4" s="1"/>
  <c r="K305" i="4"/>
  <c r="K296" i="4"/>
  <c r="K312" i="4" s="1"/>
  <c r="K295" i="4"/>
  <c r="K311" i="4" s="1"/>
  <c r="K304" i="4"/>
  <c r="K294" i="4"/>
  <c r="K310" i="4" s="1"/>
  <c r="K303" i="4"/>
  <c r="M251" i="4"/>
  <c r="M242" i="4"/>
  <c r="M258" i="4" s="1"/>
  <c r="M252" i="4"/>
  <c r="M243" i="4"/>
  <c r="M259" i="4" s="1"/>
  <c r="M253" i="4"/>
  <c r="M244" i="4"/>
  <c r="M260" i="4" s="1"/>
  <c r="L159" i="4"/>
  <c r="L158" i="4"/>
  <c r="L160" i="4"/>
  <c r="P496" i="4"/>
  <c r="O495" i="4"/>
  <c r="O494" i="4"/>
  <c r="P493" i="4"/>
  <c r="O492" i="4"/>
  <c r="N291" i="4"/>
  <c r="O491" i="4"/>
  <c r="M307" i="4"/>
  <c r="O222" i="4"/>
  <c r="M241" i="4"/>
  <c r="M257" i="4" s="1"/>
  <c r="M250" i="4"/>
  <c r="M165" i="4"/>
  <c r="M166" i="4"/>
  <c r="M168" i="4"/>
  <c r="M170" i="4"/>
  <c r="M167" i="4"/>
  <c r="M169" i="4"/>
  <c r="M270" i="4"/>
  <c r="M269" i="4"/>
  <c r="M268" i="4"/>
  <c r="M267" i="4"/>
  <c r="M266" i="4"/>
  <c r="M265" i="4"/>
  <c r="M218" i="4"/>
  <c r="M217" i="4"/>
  <c r="M216" i="4"/>
  <c r="M215" i="4"/>
  <c r="M220" i="4"/>
  <c r="N218" i="4"/>
  <c r="O623" i="4"/>
  <c r="N217" i="4"/>
  <c r="O622" i="4"/>
  <c r="N216" i="4"/>
  <c r="O621" i="4"/>
  <c r="N215" i="4"/>
  <c r="O620" i="4"/>
  <c r="N220" i="4"/>
  <c r="O625" i="4"/>
  <c r="P614" i="4"/>
  <c r="P613" i="4"/>
  <c r="P617" i="4"/>
  <c r="P616" i="4"/>
  <c r="P615" i="4"/>
  <c r="P618" i="4"/>
  <c r="I240" i="4"/>
  <c r="I261" i="4"/>
  <c r="I256" i="4" s="1"/>
  <c r="I263" i="4" s="1"/>
  <c r="I376" i="4" s="1"/>
  <c r="J245" i="4"/>
  <c r="J254" i="4"/>
  <c r="J249" i="4" s="1"/>
  <c r="K246" i="4"/>
  <c r="K262" i="4" s="1"/>
  <c r="K255" i="4"/>
  <c r="O489" i="4"/>
  <c r="O488" i="4"/>
  <c r="O487" i="4"/>
  <c r="O486" i="4"/>
  <c r="O485" i="4"/>
  <c r="O484" i="4"/>
  <c r="M6" i="4"/>
  <c r="L207" i="4"/>
  <c r="L206" i="4" s="1"/>
  <c r="L190" i="4"/>
  <c r="L375" i="4" s="1"/>
  <c r="M196" i="4"/>
  <c r="M212" i="4" s="1"/>
  <c r="M205" i="4"/>
  <c r="M195" i="4"/>
  <c r="M211" i="4" s="1"/>
  <c r="M194" i="4"/>
  <c r="M210" i="4" s="1"/>
  <c r="M203" i="4"/>
  <c r="M193" i="4"/>
  <c r="M209" i="4" s="1"/>
  <c r="M202" i="4"/>
  <c r="M192" i="4"/>
  <c r="M208" i="4" s="1"/>
  <c r="M201" i="4"/>
  <c r="M191" i="4"/>
  <c r="M200" i="4"/>
  <c r="N178" i="4"/>
  <c r="N29" i="4" s="1"/>
  <c r="N177" i="4"/>
  <c r="N35" i="4" s="1"/>
  <c r="N176" i="4"/>
  <c r="N23" i="4" s="1"/>
  <c r="N175" i="4"/>
  <c r="N174" i="4"/>
  <c r="N10" i="4" s="1"/>
  <c r="N173" i="4"/>
  <c r="N17" i="4" s="1"/>
  <c r="O172" i="4"/>
  <c r="L140" i="4"/>
  <c r="L374" i="4" s="1"/>
  <c r="L157" i="4"/>
  <c r="M142" i="4"/>
  <c r="M151" i="4"/>
  <c r="M146" i="4"/>
  <c r="M155" i="4"/>
  <c r="M141" i="4"/>
  <c r="M150" i="4"/>
  <c r="M144" i="4"/>
  <c r="M153" i="4"/>
  <c r="M143" i="4"/>
  <c r="M152" i="4"/>
  <c r="M145" i="4"/>
  <c r="M161" i="4" s="1"/>
  <c r="M154" i="4"/>
  <c r="N126" i="4"/>
  <c r="N22" i="4" s="1"/>
  <c r="N128" i="4"/>
  <c r="N28" i="4" s="1"/>
  <c r="N125" i="4"/>
  <c r="N124" i="4"/>
  <c r="N123" i="4"/>
  <c r="N16" i="4" s="1"/>
  <c r="N127" i="4"/>
  <c r="N34" i="4" s="1"/>
  <c r="O122" i="4"/>
  <c r="L149" i="4"/>
  <c r="K213" i="4"/>
  <c r="P482" i="4"/>
  <c r="P481" i="4"/>
  <c r="P480" i="4"/>
  <c r="P479" i="4"/>
  <c r="P478" i="4"/>
  <c r="P477" i="4"/>
  <c r="P471" i="4"/>
  <c r="P472" i="4"/>
  <c r="P473" i="4"/>
  <c r="P474" i="4"/>
  <c r="P475" i="4"/>
  <c r="P470" i="4"/>
  <c r="N7" i="4" l="1"/>
  <c r="N9" i="4"/>
  <c r="N5" i="4"/>
  <c r="N11" i="4"/>
  <c r="N3" i="4"/>
  <c r="N4" i="4"/>
  <c r="N624" i="4"/>
  <c r="N204" i="4" s="1"/>
  <c r="M219" i="4"/>
  <c r="M204" i="4"/>
  <c r="M199" i="4" s="1"/>
  <c r="M316" i="4"/>
  <c r="N635" i="4"/>
  <c r="N637" i="4"/>
  <c r="M318" i="4"/>
  <c r="M319" i="4"/>
  <c r="N638" i="4"/>
  <c r="M320" i="4"/>
  <c r="N639" i="4"/>
  <c r="M315" i="4"/>
  <c r="N634" i="4"/>
  <c r="M300" i="4"/>
  <c r="K351" i="4"/>
  <c r="K366" i="4"/>
  <c r="L642" i="4"/>
  <c r="K353" i="4"/>
  <c r="K368" i="4"/>
  <c r="L644" i="4"/>
  <c r="K354" i="4"/>
  <c r="L645" i="4"/>
  <c r="K369" i="4"/>
  <c r="K355" i="4"/>
  <c r="L646" i="4"/>
  <c r="K370" i="4"/>
  <c r="L641" i="4"/>
  <c r="L350" i="4" s="1"/>
  <c r="K365" i="4"/>
  <c r="L317" i="4"/>
  <c r="M636" i="4"/>
  <c r="J352" i="4"/>
  <c r="J349" i="4" s="1"/>
  <c r="J363" i="4" s="1"/>
  <c r="J367" i="4"/>
  <c r="K643" i="4"/>
  <c r="I379" i="4"/>
  <c r="N346" i="4"/>
  <c r="N362" i="4" s="1"/>
  <c r="N344" i="4"/>
  <c r="N360" i="4" s="1"/>
  <c r="N342" i="4"/>
  <c r="N358" i="4" s="1"/>
  <c r="N345" i="4"/>
  <c r="N361" i="4" s="1"/>
  <c r="N343" i="4"/>
  <c r="N359" i="4" s="1"/>
  <c r="P276" i="4"/>
  <c r="P25" i="4" s="1"/>
  <c r="P277" i="4"/>
  <c r="P37" i="4" s="1"/>
  <c r="P278" i="4"/>
  <c r="P31" i="4" s="1"/>
  <c r="O328" i="4"/>
  <c r="O32" i="4" s="1"/>
  <c r="O327" i="4"/>
  <c r="O38" i="4" s="1"/>
  <c r="O326" i="4"/>
  <c r="O26" i="4" s="1"/>
  <c r="O325" i="4"/>
  <c r="O324" i="4"/>
  <c r="O323" i="4"/>
  <c r="O20" i="4" s="1"/>
  <c r="P322" i="4"/>
  <c r="P275" i="4"/>
  <c r="P274" i="4"/>
  <c r="P12" i="4" s="1"/>
  <c r="P273" i="4"/>
  <c r="P19" i="4" s="1"/>
  <c r="Q272" i="4"/>
  <c r="O223" i="4"/>
  <c r="O18" i="4" s="1"/>
  <c r="O224" i="4"/>
  <c r="O225" i="4"/>
  <c r="O226" i="4"/>
  <c r="O24" i="4" s="1"/>
  <c r="O227" i="4"/>
  <c r="O36" i="4" s="1"/>
  <c r="O228" i="4"/>
  <c r="O30" i="4" s="1"/>
  <c r="K340" i="4"/>
  <c r="K378" i="4" s="1"/>
  <c r="K357" i="4"/>
  <c r="K356" i="4" s="1"/>
  <c r="L341" i="4"/>
  <c r="M162" i="4"/>
  <c r="Q503" i="4"/>
  <c r="Q502" i="4"/>
  <c r="Q501" i="4"/>
  <c r="Q500" i="4"/>
  <c r="P499" i="4"/>
  <c r="P498" i="4"/>
  <c r="L156" i="4"/>
  <c r="L163" i="4" s="1"/>
  <c r="J290" i="4"/>
  <c r="J377" i="4" s="1"/>
  <c r="J308" i="4"/>
  <c r="J306" i="4" s="1"/>
  <c r="J313" i="4" s="1"/>
  <c r="K292" i="4"/>
  <c r="K301" i="4"/>
  <c r="K299" i="4" s="1"/>
  <c r="L295" i="4"/>
  <c r="L311" i="4" s="1"/>
  <c r="L304" i="4"/>
  <c r="L294" i="4"/>
  <c r="L310" i="4" s="1"/>
  <c r="L303" i="4"/>
  <c r="L302" i="4"/>
  <c r="L293" i="4"/>
  <c r="L309" i="4" s="1"/>
  <c r="L305" i="4"/>
  <c r="L296" i="4"/>
  <c r="L312" i="4" s="1"/>
  <c r="M158" i="4"/>
  <c r="M160" i="4"/>
  <c r="M159" i="4"/>
  <c r="Q496" i="4"/>
  <c r="P495" i="4"/>
  <c r="P494" i="4"/>
  <c r="Q493" i="4"/>
  <c r="P492" i="4"/>
  <c r="N307" i="4"/>
  <c r="P491" i="4"/>
  <c r="O291" i="4"/>
  <c r="P222" i="4"/>
  <c r="N241" i="4"/>
  <c r="N257" i="4" s="1"/>
  <c r="N250" i="4"/>
  <c r="N165" i="4"/>
  <c r="N166" i="4"/>
  <c r="N168" i="4"/>
  <c r="N170" i="4"/>
  <c r="N167" i="4"/>
  <c r="N169" i="4"/>
  <c r="N270" i="4"/>
  <c r="N269" i="4"/>
  <c r="N268" i="4"/>
  <c r="N267" i="4"/>
  <c r="N266" i="4"/>
  <c r="N265" i="4"/>
  <c r="O218" i="4"/>
  <c r="P623" i="4"/>
  <c r="O217" i="4"/>
  <c r="P622" i="4"/>
  <c r="O216" i="4"/>
  <c r="P621" i="4"/>
  <c r="O215" i="4"/>
  <c r="P620" i="4"/>
  <c r="O220" i="4"/>
  <c r="P625" i="4"/>
  <c r="Q614" i="4"/>
  <c r="Q613" i="4"/>
  <c r="Q617" i="4"/>
  <c r="Q616" i="4"/>
  <c r="Q615" i="4"/>
  <c r="Q618" i="4"/>
  <c r="J240" i="4"/>
  <c r="J261" i="4"/>
  <c r="J256" i="4" s="1"/>
  <c r="J263" i="4" s="1"/>
  <c r="J376" i="4" s="1"/>
  <c r="L246" i="4"/>
  <c r="L262" i="4" s="1"/>
  <c r="L255" i="4"/>
  <c r="K245" i="4"/>
  <c r="K254" i="4"/>
  <c r="K249" i="4" s="1"/>
  <c r="N253" i="4"/>
  <c r="N244" i="4"/>
  <c r="N260" i="4" s="1"/>
  <c r="N252" i="4"/>
  <c r="N243" i="4"/>
  <c r="N259" i="4" s="1"/>
  <c r="N251" i="4"/>
  <c r="N242" i="4"/>
  <c r="P489" i="4"/>
  <c r="P488" i="4"/>
  <c r="P487" i="4"/>
  <c r="P486" i="4"/>
  <c r="P485" i="4"/>
  <c r="P484" i="4"/>
  <c r="N6" i="4"/>
  <c r="L213" i="4"/>
  <c r="M190" i="4"/>
  <c r="M375" i="4" s="1"/>
  <c r="M207" i="4"/>
  <c r="M206" i="4" s="1"/>
  <c r="N196" i="4"/>
  <c r="N212" i="4" s="1"/>
  <c r="N205" i="4"/>
  <c r="N195" i="4"/>
  <c r="N211" i="4" s="1"/>
  <c r="N194" i="4"/>
  <c r="N210" i="4" s="1"/>
  <c r="N203" i="4"/>
  <c r="N193" i="4"/>
  <c r="N209" i="4" s="1"/>
  <c r="N202" i="4"/>
  <c r="N192" i="4"/>
  <c r="N208" i="4" s="1"/>
  <c r="N201" i="4"/>
  <c r="N191" i="4"/>
  <c r="N200" i="4"/>
  <c r="O178" i="4"/>
  <c r="O29" i="4" s="1"/>
  <c r="O177" i="4"/>
  <c r="O35" i="4" s="1"/>
  <c r="O176" i="4"/>
  <c r="O23" i="4" s="1"/>
  <c r="O175" i="4"/>
  <c r="O174" i="4"/>
  <c r="O10" i="4" s="1"/>
  <c r="O173" i="4"/>
  <c r="O17" i="4" s="1"/>
  <c r="P172" i="4"/>
  <c r="M140" i="4"/>
  <c r="M374" i="4" s="1"/>
  <c r="M157" i="4"/>
  <c r="N144" i="4"/>
  <c r="N153" i="4"/>
  <c r="N146" i="4"/>
  <c r="N155" i="4"/>
  <c r="N143" i="4"/>
  <c r="N152" i="4"/>
  <c r="N142" i="4"/>
  <c r="N151" i="4"/>
  <c r="N141" i="4"/>
  <c r="N150" i="4"/>
  <c r="N145" i="4"/>
  <c r="N161" i="4" s="1"/>
  <c r="N154" i="4"/>
  <c r="O123" i="4"/>
  <c r="O16" i="4" s="1"/>
  <c r="O126" i="4"/>
  <c r="O22" i="4" s="1"/>
  <c r="O127" i="4"/>
  <c r="O34" i="4" s="1"/>
  <c r="O125" i="4"/>
  <c r="O124" i="4"/>
  <c r="O9" i="4" s="1"/>
  <c r="O128" i="4"/>
  <c r="O28" i="4" s="1"/>
  <c r="P122" i="4"/>
  <c r="M149" i="4"/>
  <c r="Q482" i="4"/>
  <c r="Q481" i="4"/>
  <c r="Q480" i="4"/>
  <c r="Q479" i="4"/>
  <c r="Q478" i="4"/>
  <c r="Q477" i="4"/>
  <c r="Q471" i="4"/>
  <c r="Q472" i="4"/>
  <c r="Q473" i="4"/>
  <c r="Q474" i="4"/>
  <c r="Q475" i="4"/>
  <c r="Q470" i="4"/>
  <c r="O7" i="4" l="1"/>
  <c r="O5" i="4"/>
  <c r="O11" i="4"/>
  <c r="O4" i="4"/>
  <c r="O13" i="4"/>
  <c r="O624" i="4"/>
  <c r="O204" i="4" s="1"/>
  <c r="N219" i="4"/>
  <c r="O635" i="4"/>
  <c r="N316" i="4"/>
  <c r="O637" i="4"/>
  <c r="N318" i="4"/>
  <c r="O638" i="4"/>
  <c r="N319" i="4"/>
  <c r="N320" i="4"/>
  <c r="O639" i="4"/>
  <c r="O634" i="4"/>
  <c r="N315" i="4"/>
  <c r="N300" i="4"/>
  <c r="L351" i="4"/>
  <c r="L366" i="4"/>
  <c r="M642" i="4"/>
  <c r="L353" i="4"/>
  <c r="L368" i="4"/>
  <c r="M644" i="4"/>
  <c r="L354" i="4"/>
  <c r="M645" i="4"/>
  <c r="L369" i="4"/>
  <c r="L355" i="4"/>
  <c r="L370" i="4"/>
  <c r="M646" i="4"/>
  <c r="M641" i="4"/>
  <c r="M350" i="4" s="1"/>
  <c r="L365" i="4"/>
  <c r="M317" i="4"/>
  <c r="N636" i="4"/>
  <c r="K352" i="4"/>
  <c r="K349" i="4" s="1"/>
  <c r="K367" i="4"/>
  <c r="L643" i="4"/>
  <c r="K363" i="4"/>
  <c r="O346" i="4"/>
  <c r="O362" i="4" s="1"/>
  <c r="J379" i="4"/>
  <c r="O345" i="4"/>
  <c r="O361" i="4" s="1"/>
  <c r="O344" i="4"/>
  <c r="O360" i="4" s="1"/>
  <c r="O343" i="4"/>
  <c r="O359" i="4" s="1"/>
  <c r="O342" i="4"/>
  <c r="O358" i="4" s="1"/>
  <c r="Q276" i="4"/>
  <c r="Q25" i="4" s="1"/>
  <c r="Q277" i="4"/>
  <c r="Q37" i="4" s="1"/>
  <c r="Q278" i="4"/>
  <c r="Q31" i="4" s="1"/>
  <c r="P328" i="4"/>
  <c r="P32" i="4" s="1"/>
  <c r="P327" i="4"/>
  <c r="P38" i="4" s="1"/>
  <c r="P326" i="4"/>
  <c r="P26" i="4" s="1"/>
  <c r="P325" i="4"/>
  <c r="P324" i="4"/>
  <c r="P13" i="4" s="1"/>
  <c r="P323" i="4"/>
  <c r="P20" i="4" s="1"/>
  <c r="Q322" i="4"/>
  <c r="Q275" i="4"/>
  <c r="Q274" i="4"/>
  <c r="Q12" i="4" s="1"/>
  <c r="Q273" i="4"/>
  <c r="Q19" i="4" s="1"/>
  <c r="R272" i="4"/>
  <c r="P223" i="4"/>
  <c r="P18" i="4" s="1"/>
  <c r="P224" i="4"/>
  <c r="P225" i="4"/>
  <c r="P226" i="4"/>
  <c r="P24" i="4" s="1"/>
  <c r="P227" i="4"/>
  <c r="P36" i="4" s="1"/>
  <c r="P228" i="4"/>
  <c r="P30" i="4" s="1"/>
  <c r="L340" i="4"/>
  <c r="L378" i="4" s="1"/>
  <c r="L357" i="4"/>
  <c r="L356" i="4" s="1"/>
  <c r="M341" i="4"/>
  <c r="N162" i="4"/>
  <c r="R503" i="4"/>
  <c r="R502" i="4"/>
  <c r="R501" i="4"/>
  <c r="R500" i="4"/>
  <c r="Q499" i="4"/>
  <c r="Q498" i="4"/>
  <c r="M156" i="4"/>
  <c r="M163" i="4" s="1"/>
  <c r="K290" i="4"/>
  <c r="K377" i="4" s="1"/>
  <c r="K308" i="4"/>
  <c r="K306" i="4" s="1"/>
  <c r="K313" i="4" s="1"/>
  <c r="L292" i="4"/>
  <c r="L301" i="4"/>
  <c r="L299" i="4" s="1"/>
  <c r="M294" i="4"/>
  <c r="M310" i="4" s="1"/>
  <c r="M303" i="4"/>
  <c r="M302" i="4"/>
  <c r="M293" i="4"/>
  <c r="M309" i="4" s="1"/>
  <c r="M305" i="4"/>
  <c r="M296" i="4"/>
  <c r="M312" i="4" s="1"/>
  <c r="M295" i="4"/>
  <c r="M311" i="4" s="1"/>
  <c r="M304" i="4"/>
  <c r="O252" i="4"/>
  <c r="O243" i="4"/>
  <c r="O259" i="4" s="1"/>
  <c r="O253" i="4"/>
  <c r="O244" i="4"/>
  <c r="O260" i="4" s="1"/>
  <c r="N160" i="4"/>
  <c r="N159" i="4"/>
  <c r="N158" i="4"/>
  <c r="R496" i="4"/>
  <c r="Q495" i="4"/>
  <c r="Q494" i="4"/>
  <c r="R493" i="4"/>
  <c r="Q492" i="4"/>
  <c r="P291" i="4"/>
  <c r="Q491" i="4"/>
  <c r="O307" i="4"/>
  <c r="Q222" i="4"/>
  <c r="O165" i="4"/>
  <c r="O166" i="4"/>
  <c r="O167" i="4"/>
  <c r="O170" i="4"/>
  <c r="O168" i="4"/>
  <c r="O169" i="4"/>
  <c r="O270" i="4"/>
  <c r="O269" i="4"/>
  <c r="O268" i="4"/>
  <c r="O267" i="4"/>
  <c r="O266" i="4"/>
  <c r="O265" i="4"/>
  <c r="P218" i="4"/>
  <c r="Q623" i="4"/>
  <c r="P217" i="4"/>
  <c r="Q622" i="4"/>
  <c r="P216" i="4"/>
  <c r="Q621" i="4"/>
  <c r="P215" i="4"/>
  <c r="Q620" i="4"/>
  <c r="P220" i="4"/>
  <c r="Q625" i="4"/>
  <c r="R614" i="4"/>
  <c r="R613" i="4"/>
  <c r="R617" i="4"/>
  <c r="R616" i="4"/>
  <c r="R615" i="4"/>
  <c r="R618" i="4"/>
  <c r="K240" i="4"/>
  <c r="K261" i="4"/>
  <c r="K256" i="4" s="1"/>
  <c r="K263" i="4" s="1"/>
  <c r="K376" i="4" s="1"/>
  <c r="M246" i="4"/>
  <c r="M262" i="4" s="1"/>
  <c r="M255" i="4"/>
  <c r="L245" i="4"/>
  <c r="L254" i="4"/>
  <c r="L249" i="4" s="1"/>
  <c r="N258" i="4"/>
  <c r="O251" i="4"/>
  <c r="O242" i="4"/>
  <c r="O258" i="4" s="1"/>
  <c r="O250" i="4"/>
  <c r="O241" i="4"/>
  <c r="Q489" i="4"/>
  <c r="Q488" i="4"/>
  <c r="Q487" i="4"/>
  <c r="Q486" i="4"/>
  <c r="Q485" i="4"/>
  <c r="Q484" i="4"/>
  <c r="O6" i="4"/>
  <c r="N199" i="4"/>
  <c r="M213" i="4"/>
  <c r="N190" i="4"/>
  <c r="N375" i="4" s="1"/>
  <c r="N207" i="4"/>
  <c r="N206" i="4" s="1"/>
  <c r="O196" i="4"/>
  <c r="O212" i="4" s="1"/>
  <c r="O205" i="4"/>
  <c r="O195" i="4"/>
  <c r="O211" i="4" s="1"/>
  <c r="O194" i="4"/>
  <c r="O210" i="4" s="1"/>
  <c r="O203" i="4"/>
  <c r="O193" i="4"/>
  <c r="O209" i="4" s="1"/>
  <c r="O202" i="4"/>
  <c r="O192" i="4"/>
  <c r="O208" i="4" s="1"/>
  <c r="O201" i="4"/>
  <c r="O191" i="4"/>
  <c r="O200" i="4"/>
  <c r="P178" i="4"/>
  <c r="P29" i="4" s="1"/>
  <c r="P177" i="4"/>
  <c r="P35" i="4" s="1"/>
  <c r="P176" i="4"/>
  <c r="P23" i="4" s="1"/>
  <c r="P175" i="4"/>
  <c r="P174" i="4"/>
  <c r="P10" i="4" s="1"/>
  <c r="P173" i="4"/>
  <c r="P17" i="4" s="1"/>
  <c r="Q172" i="4"/>
  <c r="N140" i="4"/>
  <c r="N374" i="4" s="1"/>
  <c r="N157" i="4"/>
  <c r="O141" i="4"/>
  <c r="O150" i="4"/>
  <c r="O144" i="4"/>
  <c r="O153" i="4"/>
  <c r="O145" i="4"/>
  <c r="O161" i="4" s="1"/>
  <c r="O154" i="4"/>
  <c r="O143" i="4"/>
  <c r="O152" i="4"/>
  <c r="O142" i="4"/>
  <c r="O151" i="4"/>
  <c r="O146" i="4"/>
  <c r="O155" i="4"/>
  <c r="P127" i="4"/>
  <c r="P34" i="4" s="1"/>
  <c r="P7" i="4" s="1"/>
  <c r="P123" i="4"/>
  <c r="P16" i="4" s="1"/>
  <c r="P126" i="4"/>
  <c r="P22" i="4" s="1"/>
  <c r="P128" i="4"/>
  <c r="P28" i="4" s="1"/>
  <c r="P124" i="4"/>
  <c r="P125" i="4"/>
  <c r="Q122" i="4"/>
  <c r="N149" i="4"/>
  <c r="R482" i="4"/>
  <c r="R481" i="4"/>
  <c r="R480" i="4"/>
  <c r="R479" i="4"/>
  <c r="R478" i="4"/>
  <c r="R477" i="4"/>
  <c r="R471" i="4"/>
  <c r="R472" i="4"/>
  <c r="R473" i="4"/>
  <c r="R474" i="4"/>
  <c r="R475" i="4"/>
  <c r="R470" i="4"/>
  <c r="P5" i="4" l="1"/>
  <c r="P11" i="4"/>
  <c r="P9" i="4"/>
  <c r="O3" i="4"/>
  <c r="P4" i="4"/>
  <c r="P3" i="4"/>
  <c r="O219" i="4"/>
  <c r="P624" i="4"/>
  <c r="P204" i="4" s="1"/>
  <c r="O316" i="4"/>
  <c r="P635" i="4"/>
  <c r="O318" i="4"/>
  <c r="P637" i="4"/>
  <c r="P638" i="4"/>
  <c r="O319" i="4"/>
  <c r="P639" i="4"/>
  <c r="O320" i="4"/>
  <c r="O315" i="4"/>
  <c r="P634" i="4"/>
  <c r="O300" i="4"/>
  <c r="M351" i="4"/>
  <c r="N642" i="4"/>
  <c r="M366" i="4"/>
  <c r="M353" i="4"/>
  <c r="N644" i="4"/>
  <c r="M368" i="4"/>
  <c r="M354" i="4"/>
  <c r="M369" i="4"/>
  <c r="N645" i="4"/>
  <c r="M355" i="4"/>
  <c r="M370" i="4"/>
  <c r="N646" i="4"/>
  <c r="M365" i="4"/>
  <c r="N641" i="4"/>
  <c r="N350" i="4" s="1"/>
  <c r="O636" i="4"/>
  <c r="N317" i="4"/>
  <c r="L352" i="4"/>
  <c r="L349" i="4" s="1"/>
  <c r="L363" i="4" s="1"/>
  <c r="M643" i="4"/>
  <c r="L367" i="4"/>
  <c r="K379" i="4"/>
  <c r="P346" i="4"/>
  <c r="P362" i="4" s="1"/>
  <c r="P345" i="4"/>
  <c r="P361" i="4" s="1"/>
  <c r="P344" i="4"/>
  <c r="P360" i="4" s="1"/>
  <c r="P343" i="4"/>
  <c r="P359" i="4" s="1"/>
  <c r="P342" i="4"/>
  <c r="P358" i="4" s="1"/>
  <c r="R276" i="4"/>
  <c r="R25" i="4" s="1"/>
  <c r="R277" i="4"/>
  <c r="R37" i="4" s="1"/>
  <c r="R278" i="4"/>
  <c r="R31" i="4" s="1"/>
  <c r="Q328" i="4"/>
  <c r="Q32" i="4" s="1"/>
  <c r="Q327" i="4"/>
  <c r="Q38" i="4" s="1"/>
  <c r="Q326" i="4"/>
  <c r="Q26" i="4" s="1"/>
  <c r="Q325" i="4"/>
  <c r="Q324" i="4"/>
  <c r="Q13" i="4" s="1"/>
  <c r="Q323" i="4"/>
  <c r="Q20" i="4" s="1"/>
  <c r="R322" i="4"/>
  <c r="R275" i="4"/>
  <c r="R274" i="4"/>
  <c r="R12" i="4" s="1"/>
  <c r="R273" i="4"/>
  <c r="R19" i="4" s="1"/>
  <c r="S272" i="4"/>
  <c r="Q223" i="4"/>
  <c r="Q18" i="4" s="1"/>
  <c r="Q224" i="4"/>
  <c r="Q225" i="4"/>
  <c r="Q226" i="4"/>
  <c r="Q24" i="4" s="1"/>
  <c r="Q227" i="4"/>
  <c r="Q36" i="4" s="1"/>
  <c r="Q228" i="4"/>
  <c r="Q30" i="4" s="1"/>
  <c r="M340" i="4"/>
  <c r="M378" i="4" s="1"/>
  <c r="M357" i="4"/>
  <c r="M356" i="4" s="1"/>
  <c r="N341" i="4"/>
  <c r="O162" i="4"/>
  <c r="S503" i="4"/>
  <c r="S502" i="4"/>
  <c r="S501" i="4"/>
  <c r="S500" i="4"/>
  <c r="R499" i="4"/>
  <c r="R498" i="4"/>
  <c r="N156" i="4"/>
  <c r="N163" i="4" s="1"/>
  <c r="L290" i="4"/>
  <c r="L377" i="4" s="1"/>
  <c r="L308" i="4"/>
  <c r="L306" i="4" s="1"/>
  <c r="L313" i="4" s="1"/>
  <c r="M292" i="4"/>
  <c r="M301" i="4"/>
  <c r="M299" i="4" s="1"/>
  <c r="N305" i="4"/>
  <c r="N296" i="4"/>
  <c r="N312" i="4" s="1"/>
  <c r="N295" i="4"/>
  <c r="N311" i="4" s="1"/>
  <c r="N304" i="4"/>
  <c r="N294" i="4"/>
  <c r="N310" i="4" s="1"/>
  <c r="N303" i="4"/>
  <c r="N302" i="4"/>
  <c r="N293" i="4"/>
  <c r="N309" i="4" s="1"/>
  <c r="P252" i="4"/>
  <c r="P243" i="4"/>
  <c r="P259" i="4" s="1"/>
  <c r="P242" i="4"/>
  <c r="P258" i="4" s="1"/>
  <c r="P251" i="4"/>
  <c r="P244" i="4"/>
  <c r="P260" i="4" s="1"/>
  <c r="P253" i="4"/>
  <c r="O160" i="4"/>
  <c r="O159" i="4"/>
  <c r="O158" i="4"/>
  <c r="S496" i="4"/>
  <c r="R495" i="4"/>
  <c r="R494" i="4"/>
  <c r="S493" i="4"/>
  <c r="R492" i="4"/>
  <c r="P307" i="4"/>
  <c r="R491" i="4"/>
  <c r="Q291" i="4"/>
  <c r="R222" i="4"/>
  <c r="P170" i="4"/>
  <c r="P167" i="4"/>
  <c r="P168" i="4"/>
  <c r="P165" i="4"/>
  <c r="P169" i="4"/>
  <c r="P166" i="4"/>
  <c r="P270" i="4"/>
  <c r="P269" i="4"/>
  <c r="P268" i="4"/>
  <c r="P267" i="4"/>
  <c r="P266" i="4"/>
  <c r="P265" i="4"/>
  <c r="Q218" i="4"/>
  <c r="R623" i="4"/>
  <c r="Q217" i="4"/>
  <c r="R622" i="4"/>
  <c r="Q216" i="4"/>
  <c r="R621" i="4"/>
  <c r="Q215" i="4"/>
  <c r="R620" i="4"/>
  <c r="Q220" i="4"/>
  <c r="R625" i="4"/>
  <c r="S614" i="4"/>
  <c r="S613" i="4"/>
  <c r="S617" i="4"/>
  <c r="S616" i="4"/>
  <c r="S615" i="4"/>
  <c r="S618" i="4"/>
  <c r="L240" i="4"/>
  <c r="L261" i="4"/>
  <c r="L256" i="4" s="1"/>
  <c r="L263" i="4" s="1"/>
  <c r="L376" i="4" s="1"/>
  <c r="N246" i="4"/>
  <c r="N262" i="4" s="1"/>
  <c r="N255" i="4"/>
  <c r="M245" i="4"/>
  <c r="M254" i="4"/>
  <c r="M249" i="4" s="1"/>
  <c r="O257" i="4"/>
  <c r="P250" i="4"/>
  <c r="P241" i="4"/>
  <c r="R489" i="4"/>
  <c r="R488" i="4"/>
  <c r="R487" i="4"/>
  <c r="R486" i="4"/>
  <c r="R485" i="4"/>
  <c r="R484" i="4"/>
  <c r="P6" i="4"/>
  <c r="N213" i="4"/>
  <c r="O199" i="4"/>
  <c r="O190" i="4"/>
  <c r="O375" i="4" s="1"/>
  <c r="O207" i="4"/>
  <c r="O206" i="4" s="1"/>
  <c r="P196" i="4"/>
  <c r="P212" i="4" s="1"/>
  <c r="P205" i="4"/>
  <c r="P195" i="4"/>
  <c r="P211" i="4" s="1"/>
  <c r="P194" i="4"/>
  <c r="P210" i="4" s="1"/>
  <c r="P203" i="4"/>
  <c r="P193" i="4"/>
  <c r="P209" i="4" s="1"/>
  <c r="P202" i="4"/>
  <c r="P192" i="4"/>
  <c r="P208" i="4" s="1"/>
  <c r="P201" i="4"/>
  <c r="P191" i="4"/>
  <c r="P200" i="4"/>
  <c r="Q178" i="4"/>
  <c r="Q29" i="4" s="1"/>
  <c r="Q177" i="4"/>
  <c r="Q35" i="4" s="1"/>
  <c r="Q176" i="4"/>
  <c r="Q23" i="4" s="1"/>
  <c r="Q175" i="4"/>
  <c r="Q174" i="4"/>
  <c r="Q10" i="4" s="1"/>
  <c r="Q173" i="4"/>
  <c r="Q17" i="4" s="1"/>
  <c r="R172" i="4"/>
  <c r="O157" i="4"/>
  <c r="O140" i="4"/>
  <c r="O374" i="4" s="1"/>
  <c r="P145" i="4"/>
  <c r="P161" i="4" s="1"/>
  <c r="P154" i="4"/>
  <c r="P141" i="4"/>
  <c r="P150" i="4"/>
  <c r="P144" i="4"/>
  <c r="P153" i="4"/>
  <c r="P146" i="4"/>
  <c r="P155" i="4"/>
  <c r="P142" i="4"/>
  <c r="P151" i="4"/>
  <c r="P143" i="4"/>
  <c r="P152" i="4"/>
  <c r="Q128" i="4"/>
  <c r="Q28" i="4" s="1"/>
  <c r="Q124" i="4"/>
  <c r="Q127" i="4"/>
  <c r="Q34" i="4" s="1"/>
  <c r="Q126" i="4"/>
  <c r="Q22" i="4" s="1"/>
  <c r="Q123" i="4"/>
  <c r="Q16" i="4" s="1"/>
  <c r="Q125" i="4"/>
  <c r="R122" i="4"/>
  <c r="O149" i="4"/>
  <c r="S482" i="4"/>
  <c r="S481" i="4"/>
  <c r="S480" i="4"/>
  <c r="S479" i="4"/>
  <c r="S478" i="4"/>
  <c r="S477" i="4"/>
  <c r="S471" i="4"/>
  <c r="S472" i="4"/>
  <c r="S473" i="4"/>
  <c r="S474" i="4"/>
  <c r="S475" i="4"/>
  <c r="S470" i="4"/>
  <c r="Q7" i="4" l="1"/>
  <c r="Q5" i="4"/>
  <c r="Q11" i="4"/>
  <c r="Q9" i="4"/>
  <c r="Q4" i="4"/>
  <c r="Q624" i="4"/>
  <c r="Q204" i="4" s="1"/>
  <c r="P219" i="4"/>
  <c r="Q635" i="4"/>
  <c r="P316" i="4"/>
  <c r="P318" i="4"/>
  <c r="Q637" i="4"/>
  <c r="Q638" i="4"/>
  <c r="P319" i="4"/>
  <c r="P320" i="4"/>
  <c r="Q639" i="4"/>
  <c r="Q634" i="4"/>
  <c r="P315" i="4"/>
  <c r="P300" i="4"/>
  <c r="N351" i="4"/>
  <c r="O642" i="4"/>
  <c r="N366" i="4"/>
  <c r="N353" i="4"/>
  <c r="N368" i="4"/>
  <c r="O644" i="4"/>
  <c r="N354" i="4"/>
  <c r="N369" i="4"/>
  <c r="O645" i="4"/>
  <c r="N355" i="4"/>
  <c r="O646" i="4"/>
  <c r="N370" i="4"/>
  <c r="N365" i="4"/>
  <c r="O641" i="4"/>
  <c r="O350" i="4" s="1"/>
  <c r="O317" i="4"/>
  <c r="P636" i="4"/>
  <c r="M352" i="4"/>
  <c r="M349" i="4" s="1"/>
  <c r="M363" i="4" s="1"/>
  <c r="M367" i="4"/>
  <c r="N643" i="4"/>
  <c r="L379" i="4"/>
  <c r="Q346" i="4"/>
  <c r="Q362" i="4" s="1"/>
  <c r="Q345" i="4"/>
  <c r="Q361" i="4" s="1"/>
  <c r="Q344" i="4"/>
  <c r="Q360" i="4" s="1"/>
  <c r="Q343" i="4"/>
  <c r="Q359" i="4" s="1"/>
  <c r="Q342" i="4"/>
  <c r="Q358" i="4" s="1"/>
  <c r="S275" i="4"/>
  <c r="S276" i="4"/>
  <c r="S25" i="4" s="1"/>
  <c r="S277" i="4"/>
  <c r="S37" i="4" s="1"/>
  <c r="S278" i="4"/>
  <c r="S31" i="4" s="1"/>
  <c r="R328" i="4"/>
  <c r="R32" i="4" s="1"/>
  <c r="R327" i="4"/>
  <c r="R38" i="4" s="1"/>
  <c r="R326" i="4"/>
  <c r="R26" i="4" s="1"/>
  <c r="R325" i="4"/>
  <c r="R324" i="4"/>
  <c r="R13" i="4" s="1"/>
  <c r="R323" i="4"/>
  <c r="R20" i="4" s="1"/>
  <c r="S322" i="4"/>
  <c r="S274" i="4"/>
  <c r="S12" i="4" s="1"/>
  <c r="S273" i="4"/>
  <c r="S19" i="4" s="1"/>
  <c r="T272" i="4"/>
  <c r="R223" i="4"/>
  <c r="R18" i="4" s="1"/>
  <c r="R224" i="4"/>
  <c r="R225" i="4"/>
  <c r="R226" i="4"/>
  <c r="R24" i="4" s="1"/>
  <c r="R227" i="4"/>
  <c r="R36" i="4" s="1"/>
  <c r="R228" i="4"/>
  <c r="R30" i="4" s="1"/>
  <c r="N357" i="4"/>
  <c r="N356" i="4" s="1"/>
  <c r="N340" i="4"/>
  <c r="N378" i="4" s="1"/>
  <c r="O341" i="4"/>
  <c r="P162" i="4"/>
  <c r="T503" i="4"/>
  <c r="T502" i="4"/>
  <c r="T501" i="4"/>
  <c r="T500" i="4"/>
  <c r="S499" i="4"/>
  <c r="S498" i="4"/>
  <c r="O156" i="4"/>
  <c r="O163" i="4" s="1"/>
  <c r="M290" i="4"/>
  <c r="M377" i="4" s="1"/>
  <c r="M308" i="4"/>
  <c r="M306" i="4" s="1"/>
  <c r="M313" i="4" s="1"/>
  <c r="N292" i="4"/>
  <c r="N301" i="4"/>
  <c r="N299" i="4" s="1"/>
  <c r="O302" i="4"/>
  <c r="O293" i="4"/>
  <c r="O309" i="4" s="1"/>
  <c r="O305" i="4"/>
  <c r="O296" i="4"/>
  <c r="O312" i="4" s="1"/>
  <c r="O304" i="4"/>
  <c r="O295" i="4"/>
  <c r="O311" i="4" s="1"/>
  <c r="O294" i="4"/>
  <c r="O310" i="4" s="1"/>
  <c r="O303" i="4"/>
  <c r="P160" i="4"/>
  <c r="P158" i="4"/>
  <c r="P159" i="4"/>
  <c r="T496" i="4"/>
  <c r="S495" i="4"/>
  <c r="S494" i="4"/>
  <c r="T493" i="4"/>
  <c r="S492" i="4"/>
  <c r="S491" i="4"/>
  <c r="R291" i="4"/>
  <c r="Q307" i="4"/>
  <c r="S222" i="4"/>
  <c r="Q166" i="4"/>
  <c r="Q168" i="4"/>
  <c r="Q167" i="4"/>
  <c r="Q165" i="4"/>
  <c r="Q170" i="4"/>
  <c r="Q169" i="4"/>
  <c r="Q270" i="4"/>
  <c r="Q269" i="4"/>
  <c r="Q268" i="4"/>
  <c r="Q267" i="4"/>
  <c r="Q266" i="4"/>
  <c r="Q265" i="4"/>
  <c r="R218" i="4"/>
  <c r="S623" i="4"/>
  <c r="R217" i="4"/>
  <c r="S622" i="4"/>
  <c r="R216" i="4"/>
  <c r="S621" i="4"/>
  <c r="R215" i="4"/>
  <c r="S620" i="4"/>
  <c r="R220" i="4"/>
  <c r="S625" i="4"/>
  <c r="T614" i="4"/>
  <c r="T613" i="4"/>
  <c r="T617" i="4"/>
  <c r="T616" i="4"/>
  <c r="T615" i="4"/>
  <c r="T618" i="4"/>
  <c r="M240" i="4"/>
  <c r="M261" i="4"/>
  <c r="M256" i="4" s="1"/>
  <c r="M263" i="4" s="1"/>
  <c r="M376" i="4" s="1"/>
  <c r="O246" i="4"/>
  <c r="O262" i="4" s="1"/>
  <c r="O255" i="4"/>
  <c r="N245" i="4"/>
  <c r="N254" i="4"/>
  <c r="N249" i="4" s="1"/>
  <c r="P257" i="4"/>
  <c r="Q253" i="4"/>
  <c r="Q244" i="4"/>
  <c r="Q260" i="4" s="1"/>
  <c r="Q252" i="4"/>
  <c r="Q243" i="4"/>
  <c r="Q259" i="4" s="1"/>
  <c r="Q251" i="4"/>
  <c r="Q242" i="4"/>
  <c r="Q258" i="4" s="1"/>
  <c r="Q250" i="4"/>
  <c r="Q241" i="4"/>
  <c r="Q257" i="4" s="1"/>
  <c r="S489" i="4"/>
  <c r="S488" i="4"/>
  <c r="S487" i="4"/>
  <c r="S486" i="4"/>
  <c r="S485" i="4"/>
  <c r="S484" i="4"/>
  <c r="Q6" i="4"/>
  <c r="O213" i="4"/>
  <c r="P190" i="4"/>
  <c r="P375" i="4" s="1"/>
  <c r="P207" i="4"/>
  <c r="P206" i="4" s="1"/>
  <c r="Q196" i="4"/>
  <c r="Q212" i="4" s="1"/>
  <c r="Q205" i="4"/>
  <c r="Q195" i="4"/>
  <c r="Q211" i="4" s="1"/>
  <c r="Q194" i="4"/>
  <c r="Q210" i="4" s="1"/>
  <c r="Q203" i="4"/>
  <c r="Q193" i="4"/>
  <c r="Q209" i="4" s="1"/>
  <c r="Q202" i="4"/>
  <c r="Q192" i="4"/>
  <c r="Q208" i="4" s="1"/>
  <c r="Q201" i="4"/>
  <c r="Q191" i="4"/>
  <c r="Q200" i="4"/>
  <c r="R178" i="4"/>
  <c r="R29" i="4" s="1"/>
  <c r="R177" i="4"/>
  <c r="R35" i="4" s="1"/>
  <c r="R176" i="4"/>
  <c r="R23" i="4" s="1"/>
  <c r="R175" i="4"/>
  <c r="R174" i="4"/>
  <c r="R10" i="4" s="1"/>
  <c r="R173" i="4"/>
  <c r="R17" i="4" s="1"/>
  <c r="S172" i="4"/>
  <c r="P140" i="4"/>
  <c r="P374" i="4" s="1"/>
  <c r="P157" i="4"/>
  <c r="Q146" i="4"/>
  <c r="Q155" i="4"/>
  <c r="Q142" i="4"/>
  <c r="Q151" i="4"/>
  <c r="Q145" i="4"/>
  <c r="Q161" i="4" s="1"/>
  <c r="Q154" i="4"/>
  <c r="Q144" i="4"/>
  <c r="Q153" i="4"/>
  <c r="Q141" i="4"/>
  <c r="Q150" i="4"/>
  <c r="Q143" i="4"/>
  <c r="Q152" i="4"/>
  <c r="R125" i="4"/>
  <c r="R124" i="4"/>
  <c r="R9" i="4" s="1"/>
  <c r="R126" i="4"/>
  <c r="R22" i="4" s="1"/>
  <c r="R123" i="4"/>
  <c r="R16" i="4" s="1"/>
  <c r="R128" i="4"/>
  <c r="R28" i="4" s="1"/>
  <c r="R127" i="4"/>
  <c r="R34" i="4" s="1"/>
  <c r="R7" i="4" s="1"/>
  <c r="S122" i="4"/>
  <c r="P199" i="4"/>
  <c r="P149" i="4"/>
  <c r="T482" i="4"/>
  <c r="T481" i="4"/>
  <c r="T480" i="4"/>
  <c r="T479" i="4"/>
  <c r="T478" i="4"/>
  <c r="T477" i="4"/>
  <c r="T471" i="4"/>
  <c r="T472" i="4"/>
  <c r="T473" i="4"/>
  <c r="T474" i="4"/>
  <c r="T475" i="4"/>
  <c r="T470" i="4"/>
  <c r="Q3" i="4" l="1"/>
  <c r="R5" i="4"/>
  <c r="R11" i="4"/>
  <c r="R3" i="4"/>
  <c r="R4" i="4"/>
  <c r="R624" i="4"/>
  <c r="R204" i="4" s="1"/>
  <c r="Q219" i="4"/>
  <c r="Q316" i="4"/>
  <c r="R635" i="4"/>
  <c r="Q318" i="4"/>
  <c r="R637" i="4"/>
  <c r="R638" i="4"/>
  <c r="Q319" i="4"/>
  <c r="R639" i="4"/>
  <c r="Q320" i="4"/>
  <c r="Q315" i="4"/>
  <c r="R634" i="4"/>
  <c r="Q300" i="4"/>
  <c r="O351" i="4"/>
  <c r="O366" i="4"/>
  <c r="P642" i="4"/>
  <c r="O353" i="4"/>
  <c r="P644" i="4"/>
  <c r="O368" i="4"/>
  <c r="O354" i="4"/>
  <c r="O369" i="4"/>
  <c r="P645" i="4"/>
  <c r="O355" i="4"/>
  <c r="O370" i="4"/>
  <c r="P646" i="4"/>
  <c r="O365" i="4"/>
  <c r="P641" i="4"/>
  <c r="P350" i="4" s="1"/>
  <c r="Q636" i="4"/>
  <c r="P317" i="4"/>
  <c r="N352" i="4"/>
  <c r="N349" i="4" s="1"/>
  <c r="O643" i="4"/>
  <c r="N367" i="4"/>
  <c r="N363" i="4"/>
  <c r="M379" i="4"/>
  <c r="R346" i="4"/>
  <c r="R362" i="4" s="1"/>
  <c r="R342" i="4"/>
  <c r="R358" i="4" s="1"/>
  <c r="R344" i="4"/>
  <c r="R360" i="4" s="1"/>
  <c r="R343" i="4"/>
  <c r="R359" i="4" s="1"/>
  <c r="R345" i="4"/>
  <c r="R361" i="4" s="1"/>
  <c r="T276" i="4"/>
  <c r="T25" i="4" s="1"/>
  <c r="T277" i="4"/>
  <c r="T37" i="4" s="1"/>
  <c r="T278" i="4"/>
  <c r="T31" i="4" s="1"/>
  <c r="S328" i="4"/>
  <c r="S32" i="4" s="1"/>
  <c r="S327" i="4"/>
  <c r="S38" i="4" s="1"/>
  <c r="S326" i="4"/>
  <c r="S26" i="4" s="1"/>
  <c r="S325" i="4"/>
  <c r="S324" i="4"/>
  <c r="S13" i="4" s="1"/>
  <c r="S323" i="4"/>
  <c r="S20" i="4" s="1"/>
  <c r="T322" i="4"/>
  <c r="T273" i="4"/>
  <c r="T19" i="4" s="1"/>
  <c r="T274" i="4"/>
  <c r="T275" i="4"/>
  <c r="U272" i="4"/>
  <c r="S223" i="4"/>
  <c r="S18" i="4" s="1"/>
  <c r="S224" i="4"/>
  <c r="S225" i="4"/>
  <c r="S226" i="4"/>
  <c r="S24" i="4" s="1"/>
  <c r="S227" i="4"/>
  <c r="S36" i="4" s="1"/>
  <c r="S228" i="4"/>
  <c r="S30" i="4" s="1"/>
  <c r="O340" i="4"/>
  <c r="O378" i="4" s="1"/>
  <c r="O357" i="4"/>
  <c r="O356" i="4" s="1"/>
  <c r="P341" i="4"/>
  <c r="Q162" i="4"/>
  <c r="U503" i="4"/>
  <c r="U502" i="4"/>
  <c r="U501" i="4"/>
  <c r="U500" i="4"/>
  <c r="T499" i="4"/>
  <c r="T498" i="4"/>
  <c r="P156" i="4"/>
  <c r="P163" i="4" s="1"/>
  <c r="N290" i="4"/>
  <c r="N377" i="4" s="1"/>
  <c r="N308" i="4"/>
  <c r="N306" i="4" s="1"/>
  <c r="N313" i="4" s="1"/>
  <c r="O301" i="4"/>
  <c r="O299" i="4" s="1"/>
  <c r="O292" i="4"/>
  <c r="P302" i="4"/>
  <c r="P293" i="4"/>
  <c r="P309" i="4" s="1"/>
  <c r="P305" i="4"/>
  <c r="P296" i="4"/>
  <c r="P312" i="4" s="1"/>
  <c r="P294" i="4"/>
  <c r="P310" i="4" s="1"/>
  <c r="P303" i="4"/>
  <c r="P304" i="4"/>
  <c r="P295" i="4"/>
  <c r="P311" i="4" s="1"/>
  <c r="Q158" i="4"/>
  <c r="Q160" i="4"/>
  <c r="Q159" i="4"/>
  <c r="U496" i="4"/>
  <c r="T495" i="4"/>
  <c r="T494" i="4"/>
  <c r="U493" i="4"/>
  <c r="T492" i="4"/>
  <c r="S291" i="4"/>
  <c r="T491" i="4"/>
  <c r="R307" i="4"/>
  <c r="R252" i="4"/>
  <c r="R243" i="4"/>
  <c r="R259" i="4" s="1"/>
  <c r="R251" i="4"/>
  <c r="R242" i="4"/>
  <c r="R258" i="4" s="1"/>
  <c r="R253" i="4"/>
  <c r="R244" i="4"/>
  <c r="R260" i="4" s="1"/>
  <c r="R250" i="4"/>
  <c r="R241" i="4"/>
  <c r="R257" i="4" s="1"/>
  <c r="T222" i="4"/>
  <c r="R166" i="4"/>
  <c r="R168" i="4"/>
  <c r="R165" i="4"/>
  <c r="R167" i="4"/>
  <c r="R169" i="4"/>
  <c r="R170" i="4"/>
  <c r="R270" i="4"/>
  <c r="R269" i="4"/>
  <c r="R268" i="4"/>
  <c r="R267" i="4"/>
  <c r="R266" i="4"/>
  <c r="R265" i="4"/>
  <c r="S218" i="4"/>
  <c r="T623" i="4"/>
  <c r="S217" i="4"/>
  <c r="T622" i="4"/>
  <c r="S216" i="4"/>
  <c r="T621" i="4"/>
  <c r="S215" i="4"/>
  <c r="T620" i="4"/>
  <c r="S220" i="4"/>
  <c r="T625" i="4"/>
  <c r="U614" i="4"/>
  <c r="U613" i="4"/>
  <c r="U617" i="4"/>
  <c r="U616" i="4"/>
  <c r="U615" i="4"/>
  <c r="U618" i="4"/>
  <c r="N240" i="4"/>
  <c r="N261" i="4"/>
  <c r="N256" i="4" s="1"/>
  <c r="N263" i="4" s="1"/>
  <c r="N376" i="4" s="1"/>
  <c r="P246" i="4"/>
  <c r="P262" i="4" s="1"/>
  <c r="P255" i="4"/>
  <c r="O245" i="4"/>
  <c r="O254" i="4"/>
  <c r="O249" i="4" s="1"/>
  <c r="T489" i="4"/>
  <c r="T488" i="4"/>
  <c r="T487" i="4"/>
  <c r="T486" i="4"/>
  <c r="T485" i="4"/>
  <c r="T484" i="4"/>
  <c r="R6" i="4"/>
  <c r="Q190" i="4"/>
  <c r="Q375" i="4" s="1"/>
  <c r="Q207" i="4"/>
  <c r="Q206" i="4" s="1"/>
  <c r="R196" i="4"/>
  <c r="R212" i="4" s="1"/>
  <c r="R205" i="4"/>
  <c r="R195" i="4"/>
  <c r="R211" i="4" s="1"/>
  <c r="R194" i="4"/>
  <c r="R210" i="4" s="1"/>
  <c r="R203" i="4"/>
  <c r="R193" i="4"/>
  <c r="R209" i="4" s="1"/>
  <c r="R202" i="4"/>
  <c r="R192" i="4"/>
  <c r="R208" i="4" s="1"/>
  <c r="R201" i="4"/>
  <c r="R191" i="4"/>
  <c r="R200" i="4"/>
  <c r="S178" i="4"/>
  <c r="S29" i="4" s="1"/>
  <c r="S177" i="4"/>
  <c r="S35" i="4" s="1"/>
  <c r="S176" i="4"/>
  <c r="S23" i="4" s="1"/>
  <c r="S175" i="4"/>
  <c r="S174" i="4"/>
  <c r="S10" i="4" s="1"/>
  <c r="S173" i="4"/>
  <c r="S17" i="4" s="1"/>
  <c r="T172" i="4"/>
  <c r="Q140" i="4"/>
  <c r="Q374" i="4" s="1"/>
  <c r="Q157" i="4"/>
  <c r="R143" i="4"/>
  <c r="R152" i="4"/>
  <c r="R142" i="4"/>
  <c r="R151" i="4"/>
  <c r="R144" i="4"/>
  <c r="R153" i="4"/>
  <c r="R141" i="4"/>
  <c r="R150" i="4"/>
  <c r="R146" i="4"/>
  <c r="R155" i="4"/>
  <c r="R145" i="4"/>
  <c r="R161" i="4" s="1"/>
  <c r="R154" i="4"/>
  <c r="S125" i="4"/>
  <c r="S127" i="4"/>
  <c r="S34" i="4" s="1"/>
  <c r="S124" i="4"/>
  <c r="S9" i="4" s="1"/>
  <c r="S123" i="4"/>
  <c r="S16" i="4" s="1"/>
  <c r="S126" i="4"/>
  <c r="S22" i="4" s="1"/>
  <c r="S128" i="4"/>
  <c r="S28" i="4" s="1"/>
  <c r="T122" i="4"/>
  <c r="Q199" i="4"/>
  <c r="Q149" i="4"/>
  <c r="P213" i="4"/>
  <c r="U482" i="4"/>
  <c r="U481" i="4"/>
  <c r="U480" i="4"/>
  <c r="U479" i="4"/>
  <c r="U478" i="4"/>
  <c r="U477" i="4"/>
  <c r="U471" i="4"/>
  <c r="U472" i="4"/>
  <c r="U473" i="4"/>
  <c r="U474" i="4"/>
  <c r="U475" i="4"/>
  <c r="U470" i="4"/>
  <c r="S7" i="4" l="1"/>
  <c r="S5" i="4"/>
  <c r="T12" i="4"/>
  <c r="S11" i="4"/>
  <c r="S3" i="4"/>
  <c r="S4" i="4"/>
  <c r="S624" i="4"/>
  <c r="S204" i="4" s="1"/>
  <c r="R219" i="4"/>
  <c r="S635" i="4"/>
  <c r="R316" i="4"/>
  <c r="S637" i="4"/>
  <c r="R318" i="4"/>
  <c r="S638" i="4"/>
  <c r="R319" i="4"/>
  <c r="R320" i="4"/>
  <c r="S639" i="4"/>
  <c r="S634" i="4"/>
  <c r="R315" i="4"/>
  <c r="R300" i="4"/>
  <c r="P351" i="4"/>
  <c r="P366" i="4"/>
  <c r="Q642" i="4"/>
  <c r="P353" i="4"/>
  <c r="P368" i="4"/>
  <c r="Q644" i="4"/>
  <c r="P354" i="4"/>
  <c r="Q645" i="4"/>
  <c r="P369" i="4"/>
  <c r="P355" i="4"/>
  <c r="P370" i="4"/>
  <c r="Q646" i="4"/>
  <c r="Q641" i="4"/>
  <c r="Q350" i="4" s="1"/>
  <c r="P365" i="4"/>
  <c r="R636" i="4"/>
  <c r="Q317" i="4"/>
  <c r="O352" i="4"/>
  <c r="O349" i="4" s="1"/>
  <c r="O363" i="4" s="1"/>
  <c r="P643" i="4"/>
  <c r="O367" i="4"/>
  <c r="N379" i="4"/>
  <c r="S346" i="4"/>
  <c r="S362" i="4" s="1"/>
  <c r="S345" i="4"/>
  <c r="S361" i="4" s="1"/>
  <c r="S344" i="4"/>
  <c r="S360" i="4" s="1"/>
  <c r="S343" i="4"/>
  <c r="S359" i="4" s="1"/>
  <c r="S342" i="4"/>
  <c r="S358" i="4" s="1"/>
  <c r="U276" i="4"/>
  <c r="U25" i="4" s="1"/>
  <c r="U277" i="4"/>
  <c r="U37" i="4" s="1"/>
  <c r="U278" i="4"/>
  <c r="U31" i="4" s="1"/>
  <c r="T328" i="4"/>
  <c r="T32" i="4" s="1"/>
  <c r="T327" i="4"/>
  <c r="T38" i="4" s="1"/>
  <c r="T326" i="4"/>
  <c r="T26" i="4" s="1"/>
  <c r="T325" i="4"/>
  <c r="T324" i="4"/>
  <c r="T13" i="4" s="1"/>
  <c r="T323" i="4"/>
  <c r="T20" i="4" s="1"/>
  <c r="U322" i="4"/>
  <c r="U275" i="4"/>
  <c r="U273" i="4"/>
  <c r="U19" i="4" s="1"/>
  <c r="U274" i="4"/>
  <c r="U12" i="4" s="1"/>
  <c r="V272" i="4"/>
  <c r="T223" i="4"/>
  <c r="T18" i="4" s="1"/>
  <c r="T224" i="4"/>
  <c r="T225" i="4"/>
  <c r="T226" i="4"/>
  <c r="T24" i="4" s="1"/>
  <c r="T227" i="4"/>
  <c r="T36" i="4" s="1"/>
  <c r="T228" i="4"/>
  <c r="T30" i="4" s="1"/>
  <c r="P340" i="4"/>
  <c r="P378" i="4" s="1"/>
  <c r="P357" i="4"/>
  <c r="P356" i="4" s="1"/>
  <c r="Q341" i="4"/>
  <c r="R162" i="4"/>
  <c r="V503" i="4"/>
  <c r="V502" i="4"/>
  <c r="V501" i="4"/>
  <c r="V500" i="4"/>
  <c r="U499" i="4"/>
  <c r="U498" i="4"/>
  <c r="Q156" i="4"/>
  <c r="Q163" i="4" s="1"/>
  <c r="O290" i="4"/>
  <c r="O377" i="4" s="1"/>
  <c r="O308" i="4"/>
  <c r="O306" i="4" s="1"/>
  <c r="O313" i="4" s="1"/>
  <c r="P292" i="4"/>
  <c r="P301" i="4"/>
  <c r="P299" i="4" s="1"/>
  <c r="Q294" i="4"/>
  <c r="Q310" i="4" s="1"/>
  <c r="Q303" i="4"/>
  <c r="Q305" i="4"/>
  <c r="Q296" i="4"/>
  <c r="Q312" i="4" s="1"/>
  <c r="Q302" i="4"/>
  <c r="Q293" i="4"/>
  <c r="Q309" i="4" s="1"/>
  <c r="Q295" i="4"/>
  <c r="Q311" i="4" s="1"/>
  <c r="Q304" i="4"/>
  <c r="R159" i="4"/>
  <c r="R158" i="4"/>
  <c r="R160" i="4"/>
  <c r="V496" i="4"/>
  <c r="U495" i="4"/>
  <c r="U494" i="4"/>
  <c r="V493" i="4"/>
  <c r="U492" i="4"/>
  <c r="S307" i="4"/>
  <c r="T291" i="4"/>
  <c r="U491" i="4"/>
  <c r="S252" i="4"/>
  <c r="S243" i="4"/>
  <c r="S259" i="4" s="1"/>
  <c r="S251" i="4"/>
  <c r="S242" i="4"/>
  <c r="S258" i="4" s="1"/>
  <c r="S253" i="4"/>
  <c r="S244" i="4"/>
  <c r="S260" i="4" s="1"/>
  <c r="S250" i="4"/>
  <c r="S241" i="4"/>
  <c r="S257" i="4" s="1"/>
  <c r="U222" i="4"/>
  <c r="S168" i="4"/>
  <c r="S166" i="4"/>
  <c r="S167" i="4"/>
  <c r="S170" i="4"/>
  <c r="S169" i="4"/>
  <c r="S165" i="4"/>
  <c r="S270" i="4"/>
  <c r="S269" i="4"/>
  <c r="S268" i="4"/>
  <c r="S267" i="4"/>
  <c r="S266" i="4"/>
  <c r="S265" i="4"/>
  <c r="U623" i="4"/>
  <c r="U622" i="4"/>
  <c r="U621" i="4"/>
  <c r="T215" i="4"/>
  <c r="U620" i="4"/>
  <c r="T220" i="4"/>
  <c r="U625" i="4"/>
  <c r="V614" i="4"/>
  <c r="V613" i="4"/>
  <c r="V617" i="4"/>
  <c r="V616" i="4"/>
  <c r="V615" i="4"/>
  <c r="V618" i="4"/>
  <c r="O240" i="4"/>
  <c r="O261" i="4"/>
  <c r="O256" i="4" s="1"/>
  <c r="O263" i="4" s="1"/>
  <c r="O376" i="4" s="1"/>
  <c r="Q246" i="4"/>
  <c r="Q262" i="4" s="1"/>
  <c r="Q255" i="4"/>
  <c r="P245" i="4"/>
  <c r="P254" i="4"/>
  <c r="P249" i="4" s="1"/>
  <c r="U489" i="4"/>
  <c r="U488" i="4"/>
  <c r="U487" i="4"/>
  <c r="U486" i="4"/>
  <c r="U485" i="4"/>
  <c r="U484" i="4"/>
  <c r="S6" i="4"/>
  <c r="R199" i="4"/>
  <c r="R190" i="4"/>
  <c r="R375" i="4" s="1"/>
  <c r="R207" i="4"/>
  <c r="R206" i="4" s="1"/>
  <c r="S196" i="4"/>
  <c r="S212" i="4" s="1"/>
  <c r="S205" i="4"/>
  <c r="S195" i="4"/>
  <c r="S211" i="4" s="1"/>
  <c r="S194" i="4"/>
  <c r="S210" i="4" s="1"/>
  <c r="S203" i="4"/>
  <c r="S193" i="4"/>
  <c r="S209" i="4" s="1"/>
  <c r="S202" i="4"/>
  <c r="S192" i="4"/>
  <c r="S208" i="4" s="1"/>
  <c r="S201" i="4"/>
  <c r="S191" i="4"/>
  <c r="S200" i="4"/>
  <c r="T178" i="4"/>
  <c r="T29" i="4" s="1"/>
  <c r="T177" i="4"/>
  <c r="T35" i="4" s="1"/>
  <c r="T176" i="4"/>
  <c r="T23" i="4" s="1"/>
  <c r="T175" i="4"/>
  <c r="T174" i="4"/>
  <c r="T10" i="4" s="1"/>
  <c r="T173" i="4"/>
  <c r="T17" i="4" s="1"/>
  <c r="U172" i="4"/>
  <c r="R140" i="4"/>
  <c r="R374" i="4" s="1"/>
  <c r="R157" i="4"/>
  <c r="S143" i="4"/>
  <c r="S152" i="4"/>
  <c r="S145" i="4"/>
  <c r="S161" i="4" s="1"/>
  <c r="S154" i="4"/>
  <c r="S142" i="4"/>
  <c r="S151" i="4"/>
  <c r="S141" i="4"/>
  <c r="S150" i="4"/>
  <c r="S144" i="4"/>
  <c r="S153" i="4"/>
  <c r="S146" i="4"/>
  <c r="S155" i="4"/>
  <c r="T123" i="4"/>
  <c r="T16" i="4" s="1"/>
  <c r="T127" i="4"/>
  <c r="T34" i="4" s="1"/>
  <c r="T7" i="4" s="1"/>
  <c r="T128" i="4"/>
  <c r="T28" i="4" s="1"/>
  <c r="T124" i="4"/>
  <c r="T125" i="4"/>
  <c r="T126" i="4"/>
  <c r="T22" i="4" s="1"/>
  <c r="U122" i="4"/>
  <c r="R149" i="4"/>
  <c r="Q213" i="4"/>
  <c r="V482" i="4"/>
  <c r="V481" i="4"/>
  <c r="V480" i="4"/>
  <c r="V479" i="4"/>
  <c r="V478" i="4"/>
  <c r="V477" i="4"/>
  <c r="V471" i="4"/>
  <c r="V472" i="4"/>
  <c r="V473" i="4"/>
  <c r="V474" i="4"/>
  <c r="V475" i="4"/>
  <c r="V470" i="4"/>
  <c r="T5" i="4" l="1"/>
  <c r="T11" i="4"/>
  <c r="T9" i="4"/>
  <c r="T4" i="4"/>
  <c r="T3" i="4"/>
  <c r="T624" i="4"/>
  <c r="T204" i="4" s="1"/>
  <c r="S219" i="4"/>
  <c r="S316" i="4"/>
  <c r="T635" i="4"/>
  <c r="T637" i="4"/>
  <c r="S318" i="4"/>
  <c r="S319" i="4"/>
  <c r="T638" i="4"/>
  <c r="S320" i="4"/>
  <c r="T639" i="4"/>
  <c r="T634" i="4"/>
  <c r="S315" i="4"/>
  <c r="S300" i="4"/>
  <c r="Q351" i="4"/>
  <c r="R642" i="4"/>
  <c r="Q366" i="4"/>
  <c r="Q353" i="4"/>
  <c r="R644" i="4"/>
  <c r="Q368" i="4"/>
  <c r="Q354" i="4"/>
  <c r="Q369" i="4"/>
  <c r="R645" i="4"/>
  <c r="Q355" i="4"/>
  <c r="Q370" i="4"/>
  <c r="R646" i="4"/>
  <c r="R641" i="4"/>
  <c r="R350" i="4" s="1"/>
  <c r="Q365" i="4"/>
  <c r="R317" i="4"/>
  <c r="S636" i="4"/>
  <c r="P352" i="4"/>
  <c r="P349" i="4" s="1"/>
  <c r="P363" i="4" s="1"/>
  <c r="P367" i="4"/>
  <c r="Q643" i="4"/>
  <c r="O379" i="4"/>
  <c r="T345" i="4"/>
  <c r="T361" i="4" s="1"/>
  <c r="T344" i="4"/>
  <c r="T360" i="4" s="1"/>
  <c r="T346" i="4"/>
  <c r="T362" i="4" s="1"/>
  <c r="T343" i="4"/>
  <c r="T359" i="4" s="1"/>
  <c r="T342" i="4"/>
  <c r="T358" i="4" s="1"/>
  <c r="V276" i="4"/>
  <c r="V25" i="4" s="1"/>
  <c r="V277" i="4"/>
  <c r="V37" i="4" s="1"/>
  <c r="V278" i="4"/>
  <c r="V31" i="4" s="1"/>
  <c r="U328" i="4"/>
  <c r="U32" i="4" s="1"/>
  <c r="U327" i="4"/>
  <c r="U38" i="4" s="1"/>
  <c r="U326" i="4"/>
  <c r="U26" i="4" s="1"/>
  <c r="U325" i="4"/>
  <c r="U324" i="4"/>
  <c r="U13" i="4" s="1"/>
  <c r="U323" i="4"/>
  <c r="U20" i="4" s="1"/>
  <c r="V322" i="4"/>
  <c r="V274" i="4"/>
  <c r="V275" i="4"/>
  <c r="V273" i="4"/>
  <c r="V19" i="4" s="1"/>
  <c r="W272" i="4"/>
  <c r="U223" i="4"/>
  <c r="U18" i="4" s="1"/>
  <c r="U224" i="4"/>
  <c r="U225" i="4"/>
  <c r="U226" i="4"/>
  <c r="U24" i="4" s="1"/>
  <c r="U227" i="4"/>
  <c r="U36" i="4" s="1"/>
  <c r="U228" i="4"/>
  <c r="U30" i="4" s="1"/>
  <c r="Q340" i="4"/>
  <c r="Q378" i="4" s="1"/>
  <c r="Q357" i="4"/>
  <c r="Q356" i="4" s="1"/>
  <c r="R341" i="4"/>
  <c r="S162" i="4"/>
  <c r="W503" i="4"/>
  <c r="W502" i="4"/>
  <c r="W501" i="4"/>
  <c r="W500" i="4"/>
  <c r="V499" i="4"/>
  <c r="V498" i="4"/>
  <c r="R156" i="4"/>
  <c r="R163" i="4" s="1"/>
  <c r="P290" i="4"/>
  <c r="P377" i="4" s="1"/>
  <c r="P308" i="4"/>
  <c r="P306" i="4" s="1"/>
  <c r="P313" i="4" s="1"/>
  <c r="Q301" i="4"/>
  <c r="Q299" i="4" s="1"/>
  <c r="Q292" i="4"/>
  <c r="R295" i="4"/>
  <c r="R311" i="4" s="1"/>
  <c r="R304" i="4"/>
  <c r="R303" i="4"/>
  <c r="R294" i="4"/>
  <c r="R310" i="4" s="1"/>
  <c r="R305" i="4"/>
  <c r="R296" i="4"/>
  <c r="R312" i="4" s="1"/>
  <c r="R302" i="4"/>
  <c r="R293" i="4"/>
  <c r="R309" i="4" s="1"/>
  <c r="T251" i="4"/>
  <c r="T242" i="4"/>
  <c r="T258" i="4" s="1"/>
  <c r="T250" i="4"/>
  <c r="T241" i="4"/>
  <c r="T257" i="4" s="1"/>
  <c r="S159" i="4"/>
  <c r="S158" i="4"/>
  <c r="S160" i="4"/>
  <c r="W496" i="4"/>
  <c r="V495" i="4"/>
  <c r="V494" i="4"/>
  <c r="W493" i="4"/>
  <c r="V492" i="4"/>
  <c r="T307" i="4"/>
  <c r="V491" i="4"/>
  <c r="U291" i="4"/>
  <c r="V222" i="4"/>
  <c r="T167" i="4"/>
  <c r="T169" i="4"/>
  <c r="T168" i="4"/>
  <c r="T165" i="4"/>
  <c r="T170" i="4"/>
  <c r="T166" i="4"/>
  <c r="T270" i="4"/>
  <c r="T269" i="4"/>
  <c r="T268" i="4"/>
  <c r="T267" i="4"/>
  <c r="T266" i="4"/>
  <c r="T265" i="4"/>
  <c r="T218" i="4"/>
  <c r="T217" i="4"/>
  <c r="T216" i="4"/>
  <c r="V623" i="4"/>
  <c r="V622" i="4"/>
  <c r="V621" i="4"/>
  <c r="V620" i="4"/>
  <c r="V625" i="4"/>
  <c r="W614" i="4"/>
  <c r="W613" i="4"/>
  <c r="W617" i="4"/>
  <c r="W616" i="4"/>
  <c r="W615" i="4"/>
  <c r="W618" i="4"/>
  <c r="P240" i="4"/>
  <c r="P261" i="4"/>
  <c r="P256" i="4" s="1"/>
  <c r="P263" i="4" s="1"/>
  <c r="P376" i="4" s="1"/>
  <c r="R246" i="4"/>
  <c r="R262" i="4" s="1"/>
  <c r="R255" i="4"/>
  <c r="Q245" i="4"/>
  <c r="Q254" i="4"/>
  <c r="Q249" i="4" s="1"/>
  <c r="T253" i="4"/>
  <c r="T244" i="4"/>
  <c r="T260" i="4" s="1"/>
  <c r="T252" i="4"/>
  <c r="T243" i="4"/>
  <c r="V489" i="4"/>
  <c r="V488" i="4"/>
  <c r="V487" i="4"/>
  <c r="V486" i="4"/>
  <c r="V485" i="4"/>
  <c r="V484" i="4"/>
  <c r="T6" i="4"/>
  <c r="R213" i="4"/>
  <c r="S199" i="4"/>
  <c r="S207" i="4"/>
  <c r="S206" i="4" s="1"/>
  <c r="S190" i="4"/>
  <c r="S375" i="4" s="1"/>
  <c r="T196" i="4"/>
  <c r="T212" i="4" s="1"/>
  <c r="T205" i="4"/>
  <c r="T195" i="4"/>
  <c r="T211" i="4" s="1"/>
  <c r="T194" i="4"/>
  <c r="T210" i="4" s="1"/>
  <c r="T203" i="4"/>
  <c r="T193" i="4"/>
  <c r="T209" i="4" s="1"/>
  <c r="T202" i="4"/>
  <c r="T192" i="4"/>
  <c r="T208" i="4" s="1"/>
  <c r="T201" i="4"/>
  <c r="T191" i="4"/>
  <c r="T200" i="4"/>
  <c r="U178" i="4"/>
  <c r="U29" i="4" s="1"/>
  <c r="U177" i="4"/>
  <c r="U35" i="4" s="1"/>
  <c r="U176" i="4"/>
  <c r="U23" i="4" s="1"/>
  <c r="U175" i="4"/>
  <c r="U174" i="4"/>
  <c r="U173" i="4"/>
  <c r="U17" i="4" s="1"/>
  <c r="V172" i="4"/>
  <c r="S140" i="4"/>
  <c r="S374" i="4" s="1"/>
  <c r="S157" i="4"/>
  <c r="T141" i="4"/>
  <c r="T150" i="4"/>
  <c r="T145" i="4"/>
  <c r="T161" i="4" s="1"/>
  <c r="T154" i="4"/>
  <c r="T146" i="4"/>
  <c r="T155" i="4"/>
  <c r="T142" i="4"/>
  <c r="T151" i="4"/>
  <c r="T143" i="4"/>
  <c r="T152" i="4"/>
  <c r="T144" i="4"/>
  <c r="T153" i="4"/>
  <c r="U126" i="4"/>
  <c r="U22" i="4" s="1"/>
  <c r="U127" i="4"/>
  <c r="U34" i="4" s="1"/>
  <c r="U128" i="4"/>
  <c r="U28" i="4" s="1"/>
  <c r="U124" i="4"/>
  <c r="U125" i="4"/>
  <c r="U123" i="4"/>
  <c r="U16" i="4" s="1"/>
  <c r="V122" i="4"/>
  <c r="S149" i="4"/>
  <c r="W482" i="4"/>
  <c r="W481" i="4"/>
  <c r="W480" i="4"/>
  <c r="W479" i="4"/>
  <c r="W478" i="4"/>
  <c r="W477" i="4"/>
  <c r="W471" i="4"/>
  <c r="W472" i="4"/>
  <c r="W473" i="4"/>
  <c r="W474" i="4"/>
  <c r="W475" i="4"/>
  <c r="W470" i="4"/>
  <c r="U7" i="4" l="1"/>
  <c r="U9" i="4"/>
  <c r="U5" i="4"/>
  <c r="V12" i="4"/>
  <c r="U11" i="4"/>
  <c r="U10" i="4"/>
  <c r="U4" i="4"/>
  <c r="U3" i="4"/>
  <c r="U624" i="4"/>
  <c r="U204" i="4" s="1"/>
  <c r="T219" i="4"/>
  <c r="T316" i="4"/>
  <c r="U635" i="4"/>
  <c r="U637" i="4"/>
  <c r="T318" i="4"/>
  <c r="T319" i="4"/>
  <c r="U638" i="4"/>
  <c r="U639" i="4"/>
  <c r="T320" i="4"/>
  <c r="U634" i="4"/>
  <c r="T315" i="4"/>
  <c r="T300" i="4"/>
  <c r="R351" i="4"/>
  <c r="S642" i="4"/>
  <c r="R366" i="4"/>
  <c r="R353" i="4"/>
  <c r="R368" i="4"/>
  <c r="S644" i="4"/>
  <c r="R354" i="4"/>
  <c r="R369" i="4"/>
  <c r="S645" i="4"/>
  <c r="R355" i="4"/>
  <c r="S646" i="4"/>
  <c r="R370" i="4"/>
  <c r="S641" i="4"/>
  <c r="S350" i="4" s="1"/>
  <c r="R365" i="4"/>
  <c r="S317" i="4"/>
  <c r="T636" i="4"/>
  <c r="Q352" i="4"/>
  <c r="Q349" i="4" s="1"/>
  <c r="Q363" i="4" s="1"/>
  <c r="Q367" i="4"/>
  <c r="R643" i="4"/>
  <c r="P379" i="4"/>
  <c r="U346" i="4"/>
  <c r="U362" i="4" s="1"/>
  <c r="U345" i="4"/>
  <c r="U361" i="4" s="1"/>
  <c r="U344" i="4"/>
  <c r="U360" i="4" s="1"/>
  <c r="U343" i="4"/>
  <c r="U359" i="4" s="1"/>
  <c r="U342" i="4"/>
  <c r="U358" i="4" s="1"/>
  <c r="W276" i="4"/>
  <c r="W25" i="4" s="1"/>
  <c r="W277" i="4"/>
  <c r="W37" i="4" s="1"/>
  <c r="W278" i="4"/>
  <c r="W31" i="4" s="1"/>
  <c r="V328" i="4"/>
  <c r="V32" i="4" s="1"/>
  <c r="V327" i="4"/>
  <c r="V38" i="4" s="1"/>
  <c r="V326" i="4"/>
  <c r="V26" i="4" s="1"/>
  <c r="V325" i="4"/>
  <c r="V324" i="4"/>
  <c r="V13" i="4" s="1"/>
  <c r="V323" i="4"/>
  <c r="V20" i="4" s="1"/>
  <c r="W322" i="4"/>
  <c r="W275" i="4"/>
  <c r="W273" i="4"/>
  <c r="W19" i="4" s="1"/>
  <c r="W274" i="4"/>
  <c r="W12" i="4" s="1"/>
  <c r="X272" i="4"/>
  <c r="V223" i="4"/>
  <c r="V18" i="4" s="1"/>
  <c r="V224" i="4"/>
  <c r="V225" i="4"/>
  <c r="V226" i="4"/>
  <c r="V24" i="4" s="1"/>
  <c r="V227" i="4"/>
  <c r="V36" i="4" s="1"/>
  <c r="V228" i="4"/>
  <c r="V30" i="4" s="1"/>
  <c r="R340" i="4"/>
  <c r="R378" i="4" s="1"/>
  <c r="R357" i="4"/>
  <c r="R356" i="4" s="1"/>
  <c r="S341" i="4"/>
  <c r="T162" i="4"/>
  <c r="X503" i="4"/>
  <c r="X502" i="4"/>
  <c r="X501" i="4"/>
  <c r="X500" i="4"/>
  <c r="W499" i="4"/>
  <c r="W498" i="4"/>
  <c r="S156" i="4"/>
  <c r="S163" i="4" s="1"/>
  <c r="Q290" i="4"/>
  <c r="Q377" i="4" s="1"/>
  <c r="Q308" i="4"/>
  <c r="Q306" i="4" s="1"/>
  <c r="Q313" i="4" s="1"/>
  <c r="R301" i="4"/>
  <c r="R299" i="4" s="1"/>
  <c r="R292" i="4"/>
  <c r="S304" i="4"/>
  <c r="S295" i="4"/>
  <c r="S311" i="4" s="1"/>
  <c r="S303" i="4"/>
  <c r="S294" i="4"/>
  <c r="S310" i="4" s="1"/>
  <c r="S302" i="4"/>
  <c r="S293" i="4"/>
  <c r="S309" i="4" s="1"/>
  <c r="S305" i="4"/>
  <c r="S296" i="4"/>
  <c r="S312" i="4" s="1"/>
  <c r="T158" i="4"/>
  <c r="T159" i="4"/>
  <c r="T160" i="4"/>
  <c r="X496" i="4"/>
  <c r="W495" i="4"/>
  <c r="W494" i="4"/>
  <c r="X493" i="4"/>
  <c r="W492" i="4"/>
  <c r="V291" i="4"/>
  <c r="W491" i="4"/>
  <c r="U307" i="4"/>
  <c r="U243" i="4"/>
  <c r="U259" i="4" s="1"/>
  <c r="U252" i="4"/>
  <c r="U253" i="4"/>
  <c r="U244" i="4"/>
  <c r="U260" i="4" s="1"/>
  <c r="U251" i="4"/>
  <c r="U242" i="4"/>
  <c r="U258" i="4" s="1"/>
  <c r="W222" i="4"/>
  <c r="U165" i="4"/>
  <c r="U166" i="4"/>
  <c r="U170" i="4"/>
  <c r="U167" i="4"/>
  <c r="U168" i="4"/>
  <c r="U169" i="4"/>
  <c r="U270" i="4"/>
  <c r="U269" i="4"/>
  <c r="U268" i="4"/>
  <c r="U267" i="4"/>
  <c r="U266" i="4"/>
  <c r="U265" i="4"/>
  <c r="U218" i="4"/>
  <c r="U217" i="4"/>
  <c r="U216" i="4"/>
  <c r="U215" i="4"/>
  <c r="U220" i="4"/>
  <c r="V218" i="4"/>
  <c r="W623" i="4"/>
  <c r="V217" i="4"/>
  <c r="W622" i="4"/>
  <c r="V216" i="4"/>
  <c r="W621" i="4"/>
  <c r="V215" i="4"/>
  <c r="W620" i="4"/>
  <c r="V220" i="4"/>
  <c r="W625" i="4"/>
  <c r="X614" i="4"/>
  <c r="Y614" i="4" s="1"/>
  <c r="Z614" i="4" s="1"/>
  <c r="AA614" i="4" s="1"/>
  <c r="AB614" i="4" s="1"/>
  <c r="AC614" i="4" s="1"/>
  <c r="AD614" i="4" s="1"/>
  <c r="X613" i="4"/>
  <c r="Y613" i="4" s="1"/>
  <c r="Z613" i="4" s="1"/>
  <c r="AA613" i="4" s="1"/>
  <c r="AB613" i="4" s="1"/>
  <c r="AC613" i="4" s="1"/>
  <c r="AD613" i="4" s="1"/>
  <c r="X617" i="4"/>
  <c r="X616" i="4"/>
  <c r="X615" i="4"/>
  <c r="X618" i="4"/>
  <c r="Q240" i="4"/>
  <c r="Q261" i="4"/>
  <c r="Q256" i="4" s="1"/>
  <c r="Q263" i="4" s="1"/>
  <c r="Q376" i="4" s="1"/>
  <c r="S246" i="4"/>
  <c r="S262" i="4" s="1"/>
  <c r="S255" i="4"/>
  <c r="R245" i="4"/>
  <c r="R254" i="4"/>
  <c r="R249" i="4" s="1"/>
  <c r="T259" i="4"/>
  <c r="U250" i="4"/>
  <c r="U241" i="4"/>
  <c r="U257" i="4" s="1"/>
  <c r="W489" i="4"/>
  <c r="W488" i="4"/>
  <c r="W487" i="4"/>
  <c r="W486" i="4"/>
  <c r="W485" i="4"/>
  <c r="W484" i="4"/>
  <c r="U6" i="4"/>
  <c r="S213" i="4"/>
  <c r="T190" i="4"/>
  <c r="T375" i="4" s="1"/>
  <c r="T207" i="4"/>
  <c r="T206" i="4" s="1"/>
  <c r="U196" i="4"/>
  <c r="U212" i="4" s="1"/>
  <c r="U205" i="4"/>
  <c r="U195" i="4"/>
  <c r="U211" i="4" s="1"/>
  <c r="U194" i="4"/>
  <c r="U210" i="4" s="1"/>
  <c r="U203" i="4"/>
  <c r="U193" i="4"/>
  <c r="U209" i="4" s="1"/>
  <c r="U202" i="4"/>
  <c r="U192" i="4"/>
  <c r="U208" i="4" s="1"/>
  <c r="U201" i="4"/>
  <c r="U191" i="4"/>
  <c r="U200" i="4"/>
  <c r="V178" i="4"/>
  <c r="V29" i="4" s="1"/>
  <c r="V177" i="4"/>
  <c r="V35" i="4" s="1"/>
  <c r="V176" i="4"/>
  <c r="V23" i="4" s="1"/>
  <c r="V175" i="4"/>
  <c r="V174" i="4"/>
  <c r="V10" i="4" s="1"/>
  <c r="V173" i="4"/>
  <c r="V17" i="4" s="1"/>
  <c r="W172" i="4"/>
  <c r="T157" i="4"/>
  <c r="T140" i="4"/>
  <c r="T374" i="4" s="1"/>
  <c r="U144" i="4"/>
  <c r="U153" i="4"/>
  <c r="U145" i="4"/>
  <c r="U161" i="4" s="1"/>
  <c r="U154" i="4"/>
  <c r="U146" i="4"/>
  <c r="U155" i="4"/>
  <c r="U142" i="4"/>
  <c r="U151" i="4"/>
  <c r="U143" i="4"/>
  <c r="U152" i="4"/>
  <c r="U141" i="4"/>
  <c r="U150" i="4"/>
  <c r="V123" i="4"/>
  <c r="V16" i="4" s="1"/>
  <c r="V125" i="4"/>
  <c r="V124" i="4"/>
  <c r="V9" i="4" s="1"/>
  <c r="V127" i="4"/>
  <c r="V34" i="4" s="1"/>
  <c r="V126" i="4"/>
  <c r="V22" i="4" s="1"/>
  <c r="V128" i="4"/>
  <c r="V28" i="4" s="1"/>
  <c r="W122" i="4"/>
  <c r="T199" i="4"/>
  <c r="T149" i="4"/>
  <c r="X482" i="4"/>
  <c r="X481" i="4"/>
  <c r="X480" i="4"/>
  <c r="X479" i="4"/>
  <c r="X478" i="4"/>
  <c r="X477" i="4"/>
  <c r="X471" i="4"/>
  <c r="X472" i="4"/>
  <c r="X473" i="4"/>
  <c r="X474" i="4"/>
  <c r="X475" i="4"/>
  <c r="X470" i="4"/>
  <c r="V7" i="4" l="1"/>
  <c r="V11" i="4"/>
  <c r="V5" i="4"/>
  <c r="V4" i="4"/>
  <c r="V3" i="4"/>
  <c r="V624" i="4"/>
  <c r="V204" i="4" s="1"/>
  <c r="U219" i="4"/>
  <c r="V635" i="4"/>
  <c r="U316" i="4"/>
  <c r="U318" i="4"/>
  <c r="V637" i="4"/>
  <c r="U319" i="4"/>
  <c r="V638" i="4"/>
  <c r="U320" i="4"/>
  <c r="V639" i="4"/>
  <c r="V634" i="4"/>
  <c r="U315" i="4"/>
  <c r="U300" i="4"/>
  <c r="S351" i="4"/>
  <c r="S366" i="4"/>
  <c r="T642" i="4"/>
  <c r="S353" i="4"/>
  <c r="S368" i="4"/>
  <c r="T644" i="4"/>
  <c r="S354" i="4"/>
  <c r="S369" i="4"/>
  <c r="T645" i="4"/>
  <c r="S355" i="4"/>
  <c r="S370" i="4"/>
  <c r="T646" i="4"/>
  <c r="T641" i="4"/>
  <c r="T350" i="4" s="1"/>
  <c r="S365" i="4"/>
  <c r="U636" i="4"/>
  <c r="T317" i="4"/>
  <c r="R352" i="4"/>
  <c r="R349" i="4" s="1"/>
  <c r="R363" i="4" s="1"/>
  <c r="R367" i="4"/>
  <c r="S643" i="4"/>
  <c r="Q379" i="4"/>
  <c r="V345" i="4"/>
  <c r="V361" i="4" s="1"/>
  <c r="V346" i="4"/>
  <c r="V362" i="4" s="1"/>
  <c r="V344" i="4"/>
  <c r="V360" i="4" s="1"/>
  <c r="V343" i="4"/>
  <c r="V359" i="4" s="1"/>
  <c r="V342" i="4"/>
  <c r="V358" i="4" s="1"/>
  <c r="X278" i="4"/>
  <c r="X31" i="4" s="1"/>
  <c r="X276" i="4"/>
  <c r="X25" i="4" s="1"/>
  <c r="X277" i="4"/>
  <c r="X37" i="4" s="1"/>
  <c r="W328" i="4"/>
  <c r="W32" i="4" s="1"/>
  <c r="W327" i="4"/>
  <c r="W38" i="4" s="1"/>
  <c r="W326" i="4"/>
  <c r="W26" i="4" s="1"/>
  <c r="W325" i="4"/>
  <c r="W324" i="4"/>
  <c r="W13" i="4" s="1"/>
  <c r="W323" i="4"/>
  <c r="W20" i="4" s="1"/>
  <c r="X322" i="4"/>
  <c r="X274" i="4"/>
  <c r="X273" i="4"/>
  <c r="X19" i="4" s="1"/>
  <c r="X275" i="4"/>
  <c r="Y272" i="4"/>
  <c r="W223" i="4"/>
  <c r="W18" i="4" s="1"/>
  <c r="W224" i="4"/>
  <c r="W225" i="4"/>
  <c r="W226" i="4"/>
  <c r="W24" i="4" s="1"/>
  <c r="W227" i="4"/>
  <c r="W36" i="4" s="1"/>
  <c r="W228" i="4"/>
  <c r="W30" i="4" s="1"/>
  <c r="S340" i="4"/>
  <c r="S378" i="4" s="1"/>
  <c r="S357" i="4"/>
  <c r="S356" i="4" s="1"/>
  <c r="T341" i="4"/>
  <c r="U162" i="4"/>
  <c r="Y503" i="4"/>
  <c r="Y502" i="4"/>
  <c r="Y501" i="4"/>
  <c r="Y500" i="4"/>
  <c r="X499" i="4"/>
  <c r="X498" i="4"/>
  <c r="T156" i="4"/>
  <c r="T163" i="4" s="1"/>
  <c r="R290" i="4"/>
  <c r="R377" i="4" s="1"/>
  <c r="R308" i="4"/>
  <c r="R306" i="4" s="1"/>
  <c r="R313" i="4" s="1"/>
  <c r="S292" i="4"/>
  <c r="S301" i="4"/>
  <c r="S299" i="4" s="1"/>
  <c r="T302" i="4"/>
  <c r="T293" i="4"/>
  <c r="T309" i="4" s="1"/>
  <c r="T303" i="4"/>
  <c r="T294" i="4"/>
  <c r="T310" i="4" s="1"/>
  <c r="T304" i="4"/>
  <c r="T295" i="4"/>
  <c r="T311" i="4" s="1"/>
  <c r="T305" i="4"/>
  <c r="T296" i="4"/>
  <c r="T312" i="4" s="1"/>
  <c r="V251" i="4"/>
  <c r="V242" i="4"/>
  <c r="V258" i="4" s="1"/>
  <c r="U160" i="4"/>
  <c r="U158" i="4"/>
  <c r="U159" i="4"/>
  <c r="Y496" i="4"/>
  <c r="X495" i="4"/>
  <c r="X494" i="4"/>
  <c r="Y493" i="4"/>
  <c r="X492" i="4"/>
  <c r="V307" i="4"/>
  <c r="W291" i="4"/>
  <c r="X491" i="4"/>
  <c r="V253" i="4"/>
  <c r="V244" i="4"/>
  <c r="V260" i="4" s="1"/>
  <c r="V252" i="4"/>
  <c r="V243" i="4"/>
  <c r="V259" i="4" s="1"/>
  <c r="V250" i="4"/>
  <c r="V241" i="4"/>
  <c r="V257" i="4" s="1"/>
  <c r="X222" i="4"/>
  <c r="V165" i="4"/>
  <c r="V166" i="4"/>
  <c r="V170" i="4"/>
  <c r="V167" i="4"/>
  <c r="V168" i="4"/>
  <c r="V169" i="4"/>
  <c r="V270" i="4"/>
  <c r="V269" i="4"/>
  <c r="V268" i="4"/>
  <c r="V267" i="4"/>
  <c r="V266" i="4"/>
  <c r="V265" i="4"/>
  <c r="X623" i="4"/>
  <c r="X625" i="4"/>
  <c r="X622" i="4"/>
  <c r="X621" i="4"/>
  <c r="X620" i="4"/>
  <c r="Y615" i="4"/>
  <c r="Y617" i="4"/>
  <c r="Y616" i="4"/>
  <c r="Y618" i="4"/>
  <c r="R240" i="4"/>
  <c r="R261" i="4"/>
  <c r="R256" i="4" s="1"/>
  <c r="R263" i="4" s="1"/>
  <c r="R376" i="4" s="1"/>
  <c r="T246" i="4"/>
  <c r="T262" i="4" s="1"/>
  <c r="T255" i="4"/>
  <c r="S245" i="4"/>
  <c r="S254" i="4"/>
  <c r="S249" i="4" s="1"/>
  <c r="X489" i="4"/>
  <c r="X488" i="4"/>
  <c r="X487" i="4"/>
  <c r="X486" i="4"/>
  <c r="X485" i="4"/>
  <c r="X484" i="4"/>
  <c r="V6" i="4"/>
  <c r="T213" i="4"/>
  <c r="U190" i="4"/>
  <c r="U375" i="4" s="1"/>
  <c r="U207" i="4"/>
  <c r="U206" i="4" s="1"/>
  <c r="V196" i="4"/>
  <c r="V212" i="4" s="1"/>
  <c r="V205" i="4"/>
  <c r="V195" i="4"/>
  <c r="V211" i="4" s="1"/>
  <c r="V194" i="4"/>
  <c r="V210" i="4" s="1"/>
  <c r="V203" i="4"/>
  <c r="V193" i="4"/>
  <c r="V209" i="4" s="1"/>
  <c r="V202" i="4"/>
  <c r="V192" i="4"/>
  <c r="V208" i="4" s="1"/>
  <c r="V201" i="4"/>
  <c r="V191" i="4"/>
  <c r="V200" i="4"/>
  <c r="W178" i="4"/>
  <c r="W29" i="4" s="1"/>
  <c r="W177" i="4"/>
  <c r="W35" i="4" s="1"/>
  <c r="W176" i="4"/>
  <c r="W23" i="4" s="1"/>
  <c r="W175" i="4"/>
  <c r="W174" i="4"/>
  <c r="W10" i="4" s="1"/>
  <c r="W173" i="4"/>
  <c r="W17" i="4" s="1"/>
  <c r="X172" i="4"/>
  <c r="U140" i="4"/>
  <c r="U374" i="4" s="1"/>
  <c r="U157" i="4"/>
  <c r="V141" i="4"/>
  <c r="V150" i="4"/>
  <c r="V143" i="4"/>
  <c r="V152" i="4"/>
  <c r="V142" i="4"/>
  <c r="V151" i="4"/>
  <c r="V145" i="4"/>
  <c r="V161" i="4" s="1"/>
  <c r="V154" i="4"/>
  <c r="V144" i="4"/>
  <c r="V153" i="4"/>
  <c r="V146" i="4"/>
  <c r="V155" i="4"/>
  <c r="W125" i="4"/>
  <c r="W124" i="4"/>
  <c r="W9" i="4" s="1"/>
  <c r="W123" i="4"/>
  <c r="W16" i="4" s="1"/>
  <c r="W127" i="4"/>
  <c r="W34" i="4" s="1"/>
  <c r="W128" i="4"/>
  <c r="W28" i="4" s="1"/>
  <c r="W126" i="4"/>
  <c r="W22" i="4" s="1"/>
  <c r="X122" i="4"/>
  <c r="U199" i="4"/>
  <c r="U149" i="4"/>
  <c r="Y482" i="4"/>
  <c r="Y481" i="4"/>
  <c r="Y480" i="4"/>
  <c r="Y479" i="4"/>
  <c r="Y478" i="4"/>
  <c r="Y477" i="4"/>
  <c r="Y471" i="4"/>
  <c r="Y472" i="4"/>
  <c r="Y473" i="4"/>
  <c r="Y474" i="4"/>
  <c r="Y475" i="4"/>
  <c r="Y470" i="4"/>
  <c r="W7" i="4" l="1"/>
  <c r="W5" i="4"/>
  <c r="X12" i="4"/>
  <c r="W11" i="4"/>
  <c r="V219" i="4"/>
  <c r="W624" i="4"/>
  <c r="W204" i="4" s="1"/>
  <c r="W3" i="4"/>
  <c r="W4" i="4"/>
  <c r="W635" i="4"/>
  <c r="V316" i="4"/>
  <c r="V318" i="4"/>
  <c r="W637" i="4"/>
  <c r="V319" i="4"/>
  <c r="W638" i="4"/>
  <c r="V320" i="4"/>
  <c r="W639" i="4"/>
  <c r="W634" i="4"/>
  <c r="V315" i="4"/>
  <c r="V300" i="4"/>
  <c r="T351" i="4"/>
  <c r="U642" i="4"/>
  <c r="T366" i="4"/>
  <c r="T353" i="4"/>
  <c r="U644" i="4"/>
  <c r="T368" i="4"/>
  <c r="T354" i="4"/>
  <c r="U645" i="4"/>
  <c r="T369" i="4"/>
  <c r="T355" i="4"/>
  <c r="T370" i="4"/>
  <c r="U646" i="4"/>
  <c r="U641" i="4"/>
  <c r="U350" i="4" s="1"/>
  <c r="T365" i="4"/>
  <c r="U317" i="4"/>
  <c r="V636" i="4"/>
  <c r="S352" i="4"/>
  <c r="S349" i="4" s="1"/>
  <c r="S363" i="4" s="1"/>
  <c r="T643" i="4"/>
  <c r="S367" i="4"/>
  <c r="R379" i="4"/>
  <c r="W346" i="4"/>
  <c r="W362" i="4" s="1"/>
  <c r="W345" i="4"/>
  <c r="W361" i="4" s="1"/>
  <c r="W344" i="4"/>
  <c r="W360" i="4" s="1"/>
  <c r="W343" i="4"/>
  <c r="W359" i="4" s="1"/>
  <c r="W342" i="4"/>
  <c r="W358" i="4" s="1"/>
  <c r="Y278" i="4"/>
  <c r="Y31" i="4" s="1"/>
  <c r="Y276" i="4"/>
  <c r="Y25" i="4" s="1"/>
  <c r="Y277" i="4"/>
  <c r="Y37" i="4" s="1"/>
  <c r="X328" i="4"/>
  <c r="X32" i="4" s="1"/>
  <c r="X327" i="4"/>
  <c r="X38" i="4" s="1"/>
  <c r="X326" i="4"/>
  <c r="X26" i="4" s="1"/>
  <c r="X325" i="4"/>
  <c r="X324" i="4"/>
  <c r="X323" i="4"/>
  <c r="X20" i="4" s="1"/>
  <c r="Y322" i="4"/>
  <c r="Y274" i="4"/>
  <c r="Y275" i="4"/>
  <c r="Y273" i="4"/>
  <c r="Y19" i="4" s="1"/>
  <c r="Z272" i="4"/>
  <c r="X223" i="4"/>
  <c r="X18" i="4" s="1"/>
  <c r="X224" i="4"/>
  <c r="X225" i="4"/>
  <c r="X226" i="4"/>
  <c r="X24" i="4" s="1"/>
  <c r="X227" i="4"/>
  <c r="X36" i="4" s="1"/>
  <c r="X228" i="4"/>
  <c r="X30" i="4" s="1"/>
  <c r="T357" i="4"/>
  <c r="T356" i="4" s="1"/>
  <c r="T340" i="4"/>
  <c r="T378" i="4" s="1"/>
  <c r="U341" i="4"/>
  <c r="V162" i="4"/>
  <c r="Z503" i="4"/>
  <c r="Z502" i="4"/>
  <c r="Z501" i="4"/>
  <c r="Z500" i="4"/>
  <c r="Y499" i="4"/>
  <c r="Y498" i="4"/>
  <c r="U156" i="4"/>
  <c r="U163" i="4" s="1"/>
  <c r="S290" i="4"/>
  <c r="S377" i="4" s="1"/>
  <c r="S308" i="4"/>
  <c r="S306" i="4" s="1"/>
  <c r="S313" i="4" s="1"/>
  <c r="T292" i="4"/>
  <c r="T301" i="4"/>
  <c r="T299" i="4" s="1"/>
  <c r="U305" i="4"/>
  <c r="U296" i="4"/>
  <c r="U312" i="4" s="1"/>
  <c r="U294" i="4"/>
  <c r="U310" i="4" s="1"/>
  <c r="U303" i="4"/>
  <c r="U295" i="4"/>
  <c r="U311" i="4" s="1"/>
  <c r="U304" i="4"/>
  <c r="U302" i="4"/>
  <c r="U293" i="4"/>
  <c r="U309" i="4" s="1"/>
  <c r="W243" i="4"/>
  <c r="W259" i="4" s="1"/>
  <c r="W252" i="4"/>
  <c r="W251" i="4"/>
  <c r="W242" i="4"/>
  <c r="W258" i="4" s="1"/>
  <c r="W250" i="4"/>
  <c r="W241" i="4"/>
  <c r="W257" i="4" s="1"/>
  <c r="V159" i="4"/>
  <c r="V158" i="4"/>
  <c r="V160" i="4"/>
  <c r="Z496" i="4"/>
  <c r="Y495" i="4"/>
  <c r="Y494" i="4"/>
  <c r="Z493" i="4"/>
  <c r="Y492" i="4"/>
  <c r="W307" i="4"/>
  <c r="X291" i="4"/>
  <c r="Y491" i="4"/>
  <c r="Y222" i="4"/>
  <c r="W165" i="4"/>
  <c r="W166" i="4"/>
  <c r="W170" i="4"/>
  <c r="W167" i="4"/>
  <c r="W168" i="4"/>
  <c r="W169" i="4"/>
  <c r="W270" i="4"/>
  <c r="W269" i="4"/>
  <c r="W268" i="4"/>
  <c r="W267" i="4"/>
  <c r="W266" i="4"/>
  <c r="W265" i="4"/>
  <c r="W218" i="4"/>
  <c r="W220" i="4"/>
  <c r="W217" i="4"/>
  <c r="W216" i="4"/>
  <c r="W215" i="4"/>
  <c r="X218" i="4"/>
  <c r="Y623" i="4"/>
  <c r="X220" i="4"/>
  <c r="Y625" i="4"/>
  <c r="X217" i="4"/>
  <c r="Y622" i="4"/>
  <c r="X216" i="4"/>
  <c r="Y621" i="4"/>
  <c r="X215" i="4"/>
  <c r="Y620" i="4"/>
  <c r="Z615" i="4"/>
  <c r="Z617" i="4"/>
  <c r="Z616" i="4"/>
  <c r="Z618" i="4"/>
  <c r="S240" i="4"/>
  <c r="S261" i="4"/>
  <c r="S256" i="4" s="1"/>
  <c r="S263" i="4" s="1"/>
  <c r="S376" i="4" s="1"/>
  <c r="U246" i="4"/>
  <c r="U262" i="4" s="1"/>
  <c r="U255" i="4"/>
  <c r="T245" i="4"/>
  <c r="T254" i="4"/>
  <c r="T249" i="4" s="1"/>
  <c r="W253" i="4"/>
  <c r="W244" i="4"/>
  <c r="W260" i="4" s="1"/>
  <c r="Y489" i="4"/>
  <c r="Y488" i="4"/>
  <c r="Y487" i="4"/>
  <c r="Y486" i="4"/>
  <c r="Y485" i="4"/>
  <c r="Y484" i="4"/>
  <c r="W6" i="4"/>
  <c r="U213" i="4"/>
  <c r="V207" i="4"/>
  <c r="V206" i="4" s="1"/>
  <c r="V190" i="4"/>
  <c r="V375" i="4" s="1"/>
  <c r="W196" i="4"/>
  <c r="W212" i="4" s="1"/>
  <c r="W205" i="4"/>
  <c r="W195" i="4"/>
  <c r="W211" i="4" s="1"/>
  <c r="W194" i="4"/>
  <c r="W210" i="4" s="1"/>
  <c r="W203" i="4"/>
  <c r="W193" i="4"/>
  <c r="W209" i="4" s="1"/>
  <c r="W202" i="4"/>
  <c r="W192" i="4"/>
  <c r="W208" i="4" s="1"/>
  <c r="W201" i="4"/>
  <c r="W191" i="4"/>
  <c r="W200" i="4"/>
  <c r="X178" i="4"/>
  <c r="X29" i="4" s="1"/>
  <c r="X177" i="4"/>
  <c r="X35" i="4" s="1"/>
  <c r="X176" i="4"/>
  <c r="X23" i="4" s="1"/>
  <c r="X175" i="4"/>
  <c r="X174" i="4"/>
  <c r="X10" i="4" s="1"/>
  <c r="X173" i="4"/>
  <c r="X17" i="4" s="1"/>
  <c r="Y172" i="4"/>
  <c r="V140" i="4"/>
  <c r="V374" i="4" s="1"/>
  <c r="V157" i="4"/>
  <c r="W143" i="4"/>
  <c r="W152" i="4"/>
  <c r="W142" i="4"/>
  <c r="W151" i="4"/>
  <c r="W141" i="4"/>
  <c r="W150" i="4"/>
  <c r="W145" i="4"/>
  <c r="W161" i="4" s="1"/>
  <c r="W154" i="4"/>
  <c r="W146" i="4"/>
  <c r="W155" i="4"/>
  <c r="W144" i="4"/>
  <c r="W153" i="4"/>
  <c r="X124" i="4"/>
  <c r="X125" i="4"/>
  <c r="X123" i="4"/>
  <c r="X16" i="4" s="1"/>
  <c r="X127" i="4"/>
  <c r="X34" i="4" s="1"/>
  <c r="X128" i="4"/>
  <c r="X28" i="4" s="1"/>
  <c r="X126" i="4"/>
  <c r="X22" i="4" s="1"/>
  <c r="Y122" i="4"/>
  <c r="V199" i="4"/>
  <c r="V149" i="4"/>
  <c r="Z482" i="4"/>
  <c r="Z481" i="4"/>
  <c r="Z480" i="4"/>
  <c r="Z479" i="4"/>
  <c r="Z478" i="4"/>
  <c r="Z477" i="4"/>
  <c r="Z471" i="4"/>
  <c r="Z472" i="4"/>
  <c r="Z473" i="4"/>
  <c r="Z474" i="4"/>
  <c r="Z475" i="4"/>
  <c r="Z470" i="4"/>
  <c r="X13" i="4" l="1"/>
  <c r="X7" i="4"/>
  <c r="X5" i="4"/>
  <c r="Y12" i="4"/>
  <c r="X11" i="4"/>
  <c r="X9" i="4"/>
  <c r="X3" i="4" s="1"/>
  <c r="X4" i="4"/>
  <c r="X624" i="4"/>
  <c r="X204" i="4" s="1"/>
  <c r="W219" i="4"/>
  <c r="W316" i="4"/>
  <c r="X635" i="4"/>
  <c r="X637" i="4"/>
  <c r="W318" i="4"/>
  <c r="X638" i="4"/>
  <c r="W319" i="4"/>
  <c r="X639" i="4"/>
  <c r="W320" i="4"/>
  <c r="W315" i="4"/>
  <c r="X634" i="4"/>
  <c r="W300" i="4"/>
  <c r="U351" i="4"/>
  <c r="U366" i="4"/>
  <c r="V642" i="4"/>
  <c r="U353" i="4"/>
  <c r="U368" i="4"/>
  <c r="V644" i="4"/>
  <c r="U354" i="4"/>
  <c r="V645" i="4"/>
  <c r="U369" i="4"/>
  <c r="U355" i="4"/>
  <c r="V646" i="4"/>
  <c r="U370" i="4"/>
  <c r="V641" i="4"/>
  <c r="V350" i="4" s="1"/>
  <c r="U365" i="4"/>
  <c r="W636" i="4"/>
  <c r="V317" i="4"/>
  <c r="T352" i="4"/>
  <c r="T349" i="4" s="1"/>
  <c r="T363" i="4" s="1"/>
  <c r="T367" i="4"/>
  <c r="U643" i="4"/>
  <c r="S379" i="4"/>
  <c r="X346" i="4"/>
  <c r="X362" i="4" s="1"/>
  <c r="X345" i="4"/>
  <c r="X361" i="4" s="1"/>
  <c r="X344" i="4"/>
  <c r="X360" i="4" s="1"/>
  <c r="X343" i="4"/>
  <c r="X359" i="4" s="1"/>
  <c r="X342" i="4"/>
  <c r="X358" i="4" s="1"/>
  <c r="Z278" i="4"/>
  <c r="Z31" i="4" s="1"/>
  <c r="Z276" i="4"/>
  <c r="Z25" i="4" s="1"/>
  <c r="Z277" i="4"/>
  <c r="Z37" i="4" s="1"/>
  <c r="Y328" i="4"/>
  <c r="Y32" i="4" s="1"/>
  <c r="Y327" i="4"/>
  <c r="Y38" i="4" s="1"/>
  <c r="Y326" i="4"/>
  <c r="Y26" i="4" s="1"/>
  <c r="Y325" i="4"/>
  <c r="Y324" i="4"/>
  <c r="Y13" i="4" s="1"/>
  <c r="Y323" i="4"/>
  <c r="Y20" i="4" s="1"/>
  <c r="Z322" i="4"/>
  <c r="Z273" i="4"/>
  <c r="Z19" i="4" s="1"/>
  <c r="Z275" i="4"/>
  <c r="Z274" i="4"/>
  <c r="Z12" i="4" s="1"/>
  <c r="AA272" i="4"/>
  <c r="Y223" i="4"/>
  <c r="Y18" i="4" s="1"/>
  <c r="Y224" i="4"/>
  <c r="Y225" i="4"/>
  <c r="Y226" i="4"/>
  <c r="Y24" i="4" s="1"/>
  <c r="Y227" i="4"/>
  <c r="Y36" i="4" s="1"/>
  <c r="Y228" i="4"/>
  <c r="Y30" i="4" s="1"/>
  <c r="U340" i="4"/>
  <c r="U378" i="4" s="1"/>
  <c r="U357" i="4"/>
  <c r="U356" i="4" s="1"/>
  <c r="V341" i="4"/>
  <c r="W162" i="4"/>
  <c r="AA503" i="4"/>
  <c r="AA502" i="4"/>
  <c r="AA501" i="4"/>
  <c r="AA500" i="4"/>
  <c r="Z499" i="4"/>
  <c r="Z498" i="4"/>
  <c r="V156" i="4"/>
  <c r="V163" i="4" s="1"/>
  <c r="T290" i="4"/>
  <c r="T377" i="4" s="1"/>
  <c r="T308" i="4"/>
  <c r="T306" i="4" s="1"/>
  <c r="T313" i="4" s="1"/>
  <c r="U292" i="4"/>
  <c r="U301" i="4"/>
  <c r="U299" i="4" s="1"/>
  <c r="V302" i="4"/>
  <c r="V293" i="4"/>
  <c r="V309" i="4" s="1"/>
  <c r="V304" i="4"/>
  <c r="V295" i="4"/>
  <c r="V311" i="4" s="1"/>
  <c r="V303" i="4"/>
  <c r="V294" i="4"/>
  <c r="V310" i="4" s="1"/>
  <c r="V305" i="4"/>
  <c r="V296" i="4"/>
  <c r="V312" i="4" s="1"/>
  <c r="X252" i="4"/>
  <c r="X243" i="4"/>
  <c r="X259" i="4" s="1"/>
  <c r="X251" i="4"/>
  <c r="X242" i="4"/>
  <c r="X258" i="4" s="1"/>
  <c r="X253" i="4"/>
  <c r="X244" i="4"/>
  <c r="X260" i="4" s="1"/>
  <c r="W159" i="4"/>
  <c r="W158" i="4"/>
  <c r="W160" i="4"/>
  <c r="AA496" i="4"/>
  <c r="Z495" i="4"/>
  <c r="Z494" i="4"/>
  <c r="AA493" i="4"/>
  <c r="Z492" i="4"/>
  <c r="X307" i="4"/>
  <c r="Z491" i="4"/>
  <c r="Y291" i="4"/>
  <c r="Z222" i="4"/>
  <c r="X250" i="4"/>
  <c r="X241" i="4"/>
  <c r="X257" i="4" s="1"/>
  <c r="X165" i="4"/>
  <c r="X166" i="4"/>
  <c r="X167" i="4"/>
  <c r="X169" i="4"/>
  <c r="X170" i="4"/>
  <c r="X168" i="4"/>
  <c r="X270" i="4"/>
  <c r="X269" i="4"/>
  <c r="X268" i="4"/>
  <c r="X267" i="4"/>
  <c r="X266" i="4"/>
  <c r="X265" i="4"/>
  <c r="Z623" i="4"/>
  <c r="Z625" i="4"/>
  <c r="Z622" i="4"/>
  <c r="Z621" i="4"/>
  <c r="Z620" i="4"/>
  <c r="AA615" i="4"/>
  <c r="AA617" i="4"/>
  <c r="AA616" i="4"/>
  <c r="AA618" i="4"/>
  <c r="T240" i="4"/>
  <c r="T261" i="4"/>
  <c r="T256" i="4" s="1"/>
  <c r="T263" i="4" s="1"/>
  <c r="T376" i="4" s="1"/>
  <c r="V246" i="4"/>
  <c r="V262" i="4" s="1"/>
  <c r="V255" i="4"/>
  <c r="U245" i="4"/>
  <c r="U254" i="4"/>
  <c r="U249" i="4" s="1"/>
  <c r="Z489" i="4"/>
  <c r="Z488" i="4"/>
  <c r="Z487" i="4"/>
  <c r="Z486" i="4"/>
  <c r="Z485" i="4"/>
  <c r="Z484" i="4"/>
  <c r="X6" i="4"/>
  <c r="W149" i="4"/>
  <c r="W190" i="4"/>
  <c r="W375" i="4" s="1"/>
  <c r="W207" i="4"/>
  <c r="W206" i="4" s="1"/>
  <c r="X196" i="4"/>
  <c r="X212" i="4" s="1"/>
  <c r="X205" i="4"/>
  <c r="X195" i="4"/>
  <c r="X211" i="4" s="1"/>
  <c r="X194" i="4"/>
  <c r="X210" i="4" s="1"/>
  <c r="X203" i="4"/>
  <c r="X193" i="4"/>
  <c r="X209" i="4" s="1"/>
  <c r="X202" i="4"/>
  <c r="X192" i="4"/>
  <c r="X208" i="4" s="1"/>
  <c r="X201" i="4"/>
  <c r="X191" i="4"/>
  <c r="X200" i="4"/>
  <c r="Y178" i="4"/>
  <c r="Y29" i="4" s="1"/>
  <c r="Y177" i="4"/>
  <c r="Y35" i="4" s="1"/>
  <c r="Y176" i="4"/>
  <c r="Y23" i="4" s="1"/>
  <c r="Y175" i="4"/>
  <c r="Y174" i="4"/>
  <c r="Y10" i="4" s="1"/>
  <c r="Y173" i="4"/>
  <c r="Y17" i="4" s="1"/>
  <c r="Z172" i="4"/>
  <c r="W157" i="4"/>
  <c r="W140" i="4"/>
  <c r="W374" i="4" s="1"/>
  <c r="X142" i="4"/>
  <c r="X151" i="4"/>
  <c r="X143" i="4"/>
  <c r="X152" i="4"/>
  <c r="X141" i="4"/>
  <c r="X150" i="4"/>
  <c r="X145" i="4"/>
  <c r="X161" i="4" s="1"/>
  <c r="X154" i="4"/>
  <c r="X146" i="4"/>
  <c r="X155" i="4"/>
  <c r="X144" i="4"/>
  <c r="X153" i="4"/>
  <c r="Y125" i="4"/>
  <c r="Y123" i="4"/>
  <c r="Y16" i="4" s="1"/>
  <c r="Y127" i="4"/>
  <c r="Y34" i="4" s="1"/>
  <c r="Y126" i="4"/>
  <c r="Y22" i="4" s="1"/>
  <c r="Y128" i="4"/>
  <c r="Y28" i="4" s="1"/>
  <c r="Y124" i="4"/>
  <c r="Y9" i="4" s="1"/>
  <c r="Z122" i="4"/>
  <c r="W199" i="4"/>
  <c r="V213" i="4"/>
  <c r="AA482" i="4"/>
  <c r="AA481" i="4"/>
  <c r="AA480" i="4"/>
  <c r="AA479" i="4"/>
  <c r="AA478" i="4"/>
  <c r="AA477" i="4"/>
  <c r="AA471" i="4"/>
  <c r="AA472" i="4"/>
  <c r="AA473" i="4"/>
  <c r="AA474" i="4"/>
  <c r="AA475" i="4"/>
  <c r="AA470" i="4"/>
  <c r="Y7" i="4" l="1"/>
  <c r="Y11" i="4"/>
  <c r="Y5" i="4"/>
  <c r="Y624" i="4"/>
  <c r="X219" i="4"/>
  <c r="Y4" i="4"/>
  <c r="Y3" i="4"/>
  <c r="Y635" i="4"/>
  <c r="X316" i="4"/>
  <c r="X318" i="4"/>
  <c r="Y637" i="4"/>
  <c r="Y638" i="4"/>
  <c r="X319" i="4"/>
  <c r="X320" i="4"/>
  <c r="Y639" i="4"/>
  <c r="Y634" i="4"/>
  <c r="X300" i="4"/>
  <c r="X315" i="4"/>
  <c r="V351" i="4"/>
  <c r="W642" i="4"/>
  <c r="V366" i="4"/>
  <c r="V353" i="4"/>
  <c r="W644" i="4"/>
  <c r="V368" i="4"/>
  <c r="V354" i="4"/>
  <c r="V369" i="4"/>
  <c r="W645" i="4"/>
  <c r="V355" i="4"/>
  <c r="V370" i="4"/>
  <c r="W646" i="4"/>
  <c r="V365" i="4"/>
  <c r="W641" i="4"/>
  <c r="W350" i="4" s="1"/>
  <c r="W317" i="4"/>
  <c r="X636" i="4"/>
  <c r="U352" i="4"/>
  <c r="U349" i="4" s="1"/>
  <c r="U363" i="4" s="1"/>
  <c r="U367" i="4"/>
  <c r="V643" i="4"/>
  <c r="T379" i="4"/>
  <c r="Y343" i="4"/>
  <c r="Y359" i="4" s="1"/>
  <c r="Y342" i="4"/>
  <c r="Y358" i="4" s="1"/>
  <c r="Y346" i="4"/>
  <c r="Y362" i="4" s="1"/>
  <c r="Y345" i="4"/>
  <c r="Y361" i="4" s="1"/>
  <c r="Y344" i="4"/>
  <c r="Y360" i="4" s="1"/>
  <c r="AA278" i="4"/>
  <c r="AA31" i="4" s="1"/>
  <c r="AA276" i="4"/>
  <c r="AA25" i="4" s="1"/>
  <c r="AA277" i="4"/>
  <c r="AA37" i="4" s="1"/>
  <c r="Z328" i="4"/>
  <c r="Z32" i="4" s="1"/>
  <c r="Z327" i="4"/>
  <c r="Z38" i="4" s="1"/>
  <c r="Z326" i="4"/>
  <c r="Z26" i="4" s="1"/>
  <c r="Z325" i="4"/>
  <c r="Z324" i="4"/>
  <c r="Z13" i="4" s="1"/>
  <c r="Z323" i="4"/>
  <c r="Z20" i="4" s="1"/>
  <c r="AA322" i="4"/>
  <c r="AA274" i="4"/>
  <c r="AA275" i="4"/>
  <c r="AA273" i="4"/>
  <c r="AA19" i="4" s="1"/>
  <c r="AB272" i="4"/>
  <c r="Z223" i="4"/>
  <c r="Z18" i="4" s="1"/>
  <c r="Z224" i="4"/>
  <c r="Z225" i="4"/>
  <c r="Z226" i="4"/>
  <c r="Z24" i="4" s="1"/>
  <c r="Z227" i="4"/>
  <c r="Z36" i="4" s="1"/>
  <c r="Z228" i="4"/>
  <c r="Z30" i="4" s="1"/>
  <c r="V357" i="4"/>
  <c r="V356" i="4" s="1"/>
  <c r="V340" i="4"/>
  <c r="V378" i="4" s="1"/>
  <c r="W341" i="4"/>
  <c r="X162" i="4"/>
  <c r="AB503" i="4"/>
  <c r="AB502" i="4"/>
  <c r="AB501" i="4"/>
  <c r="AB500" i="4"/>
  <c r="AA499" i="4"/>
  <c r="AA498" i="4"/>
  <c r="W156" i="4"/>
  <c r="W163" i="4" s="1"/>
  <c r="U290" i="4"/>
  <c r="U377" i="4" s="1"/>
  <c r="U308" i="4"/>
  <c r="U306" i="4" s="1"/>
  <c r="U313" i="4" s="1"/>
  <c r="V301" i="4"/>
  <c r="V299" i="4" s="1"/>
  <c r="V292" i="4"/>
  <c r="W304" i="4"/>
  <c r="W295" i="4"/>
  <c r="W311" i="4" s="1"/>
  <c r="W303" i="4"/>
  <c r="W294" i="4"/>
  <c r="W310" i="4" s="1"/>
  <c r="W302" i="4"/>
  <c r="W293" i="4"/>
  <c r="W309" i="4" s="1"/>
  <c r="W305" i="4"/>
  <c r="W296" i="4"/>
  <c r="W312" i="4" s="1"/>
  <c r="Y253" i="4"/>
  <c r="Y244" i="4"/>
  <c r="Y260" i="4" s="1"/>
  <c r="Y251" i="4"/>
  <c r="Y242" i="4"/>
  <c r="Y258" i="4" s="1"/>
  <c r="Y252" i="4"/>
  <c r="Y243" i="4"/>
  <c r="Y259" i="4" s="1"/>
  <c r="X158" i="4"/>
  <c r="X159" i="4"/>
  <c r="X160" i="4"/>
  <c r="AB496" i="4"/>
  <c r="AA495" i="4"/>
  <c r="AA494" i="4"/>
  <c r="AB493" i="4"/>
  <c r="AA492" i="4"/>
  <c r="Z291" i="4"/>
  <c r="AA491" i="4"/>
  <c r="Y307" i="4"/>
  <c r="AA222" i="4"/>
  <c r="Y250" i="4"/>
  <c r="Y241" i="4"/>
  <c r="Y257" i="4" s="1"/>
  <c r="Y170" i="4"/>
  <c r="Y168" i="4"/>
  <c r="Y167" i="4"/>
  <c r="Y169" i="4"/>
  <c r="Y165" i="4"/>
  <c r="Y166" i="4"/>
  <c r="Y270" i="4"/>
  <c r="Y269" i="4"/>
  <c r="Y268" i="4"/>
  <c r="Y267" i="4"/>
  <c r="Y266" i="4"/>
  <c r="Y265" i="4"/>
  <c r="Y218" i="4"/>
  <c r="Y220" i="4"/>
  <c r="Y217" i="4"/>
  <c r="Y216" i="4"/>
  <c r="Y215" i="4"/>
  <c r="AA623" i="4"/>
  <c r="AA625" i="4"/>
  <c r="AA622" i="4"/>
  <c r="AA621" i="4"/>
  <c r="AA620" i="4"/>
  <c r="AB615" i="4"/>
  <c r="AB617" i="4"/>
  <c r="AB616" i="4"/>
  <c r="AB618" i="4"/>
  <c r="U240" i="4"/>
  <c r="U261" i="4"/>
  <c r="U256" i="4" s="1"/>
  <c r="U263" i="4" s="1"/>
  <c r="U376" i="4" s="1"/>
  <c r="W246" i="4"/>
  <c r="W262" i="4" s="1"/>
  <c r="W255" i="4"/>
  <c r="V245" i="4"/>
  <c r="V254" i="4"/>
  <c r="V249" i="4" s="1"/>
  <c r="AA489" i="4"/>
  <c r="AA488" i="4"/>
  <c r="AA487" i="4"/>
  <c r="AA486" i="4"/>
  <c r="AA485" i="4"/>
  <c r="AA484" i="4"/>
  <c r="Y6" i="4"/>
  <c r="X199" i="4"/>
  <c r="X207" i="4"/>
  <c r="X206" i="4" s="1"/>
  <c r="X190" i="4"/>
  <c r="X375" i="4" s="1"/>
  <c r="Y196" i="4"/>
  <c r="Y212" i="4" s="1"/>
  <c r="Y205" i="4"/>
  <c r="Y195" i="4"/>
  <c r="Y211" i="4" s="1"/>
  <c r="Y194" i="4"/>
  <c r="Y210" i="4" s="1"/>
  <c r="Y203" i="4"/>
  <c r="Y193" i="4"/>
  <c r="Y209" i="4" s="1"/>
  <c r="Y202" i="4"/>
  <c r="Y192" i="4"/>
  <c r="Y208" i="4" s="1"/>
  <c r="Y201" i="4"/>
  <c r="Y191" i="4"/>
  <c r="Y200" i="4"/>
  <c r="Z178" i="4"/>
  <c r="Z29" i="4" s="1"/>
  <c r="Z177" i="4"/>
  <c r="Z35" i="4" s="1"/>
  <c r="Z176" i="4"/>
  <c r="Z23" i="4" s="1"/>
  <c r="Z175" i="4"/>
  <c r="Z174" i="4"/>
  <c r="Z10" i="4" s="1"/>
  <c r="Z173" i="4"/>
  <c r="Z17" i="4" s="1"/>
  <c r="AA172" i="4"/>
  <c r="X140" i="4"/>
  <c r="X374" i="4" s="1"/>
  <c r="X157" i="4"/>
  <c r="Y143" i="4"/>
  <c r="Y152" i="4"/>
  <c r="Y141" i="4"/>
  <c r="Y150" i="4"/>
  <c r="Y145" i="4"/>
  <c r="Y161" i="4" s="1"/>
  <c r="Y154" i="4"/>
  <c r="Y144" i="4"/>
  <c r="Y153" i="4"/>
  <c r="Y146" i="4"/>
  <c r="Y155" i="4"/>
  <c r="Y142" i="4"/>
  <c r="Y151" i="4"/>
  <c r="Z127" i="4"/>
  <c r="Z34" i="4" s="1"/>
  <c r="Z125" i="4"/>
  <c r="Z123" i="4"/>
  <c r="Z16" i="4" s="1"/>
  <c r="Z126" i="4"/>
  <c r="Z22" i="4" s="1"/>
  <c r="Z128" i="4"/>
  <c r="Z28" i="4" s="1"/>
  <c r="Z124" i="4"/>
  <c r="Z9" i="4" s="1"/>
  <c r="AA122" i="4"/>
  <c r="X149" i="4"/>
  <c r="W213" i="4"/>
  <c r="AB482" i="4"/>
  <c r="AB481" i="4"/>
  <c r="AB480" i="4"/>
  <c r="AB479" i="4"/>
  <c r="AB478" i="4"/>
  <c r="AB477" i="4"/>
  <c r="AB471" i="4"/>
  <c r="AB472" i="4"/>
  <c r="AB473" i="4"/>
  <c r="AB474" i="4"/>
  <c r="AB475" i="4"/>
  <c r="AB470" i="4"/>
  <c r="Z7" i="4" l="1"/>
  <c r="Z624" i="4"/>
  <c r="Y219" i="4"/>
  <c r="Y204" i="4"/>
  <c r="Y199" i="4" s="1"/>
  <c r="Z5" i="4"/>
  <c r="AA12" i="4"/>
  <c r="Z11" i="4"/>
  <c r="Z4" i="4"/>
  <c r="Z3" i="4"/>
  <c r="Y316" i="4"/>
  <c r="Z635" i="4"/>
  <c r="Z637" i="4"/>
  <c r="Y318" i="4"/>
  <c r="Y319" i="4"/>
  <c r="Z638" i="4"/>
  <c r="Y320" i="4"/>
  <c r="Z639" i="4"/>
  <c r="Y315" i="4"/>
  <c r="Z634" i="4"/>
  <c r="Y300" i="4"/>
  <c r="W351" i="4"/>
  <c r="W366" i="4"/>
  <c r="X642" i="4"/>
  <c r="W353" i="4"/>
  <c r="W368" i="4"/>
  <c r="X644" i="4"/>
  <c r="W354" i="4"/>
  <c r="X645" i="4"/>
  <c r="W369" i="4"/>
  <c r="W355" i="4"/>
  <c r="W370" i="4"/>
  <c r="X646" i="4"/>
  <c r="W365" i="4"/>
  <c r="X641" i="4"/>
  <c r="X350" i="4" s="1"/>
  <c r="Y636" i="4"/>
  <c r="X317" i="4"/>
  <c r="V352" i="4"/>
  <c r="V349" i="4" s="1"/>
  <c r="V363" i="4" s="1"/>
  <c r="W643" i="4"/>
  <c r="V367" i="4"/>
  <c r="U379" i="4"/>
  <c r="Z346" i="4"/>
  <c r="Z362" i="4" s="1"/>
  <c r="Z345" i="4"/>
  <c r="Z361" i="4" s="1"/>
  <c r="Z344" i="4"/>
  <c r="Z360" i="4" s="1"/>
  <c r="Z343" i="4"/>
  <c r="Z359" i="4" s="1"/>
  <c r="Z342" i="4"/>
  <c r="Z358" i="4" s="1"/>
  <c r="AB278" i="4"/>
  <c r="AB31" i="4" s="1"/>
  <c r="AB276" i="4"/>
  <c r="AB25" i="4" s="1"/>
  <c r="AB277" i="4"/>
  <c r="AB37" i="4" s="1"/>
  <c r="AA328" i="4"/>
  <c r="AA32" i="4" s="1"/>
  <c r="AA327" i="4"/>
  <c r="AA38" i="4" s="1"/>
  <c r="AA326" i="4"/>
  <c r="AA26" i="4" s="1"/>
  <c r="AA325" i="4"/>
  <c r="AA324" i="4"/>
  <c r="AA13" i="4" s="1"/>
  <c r="AA323" i="4"/>
  <c r="AA20" i="4" s="1"/>
  <c r="AB322" i="4"/>
  <c r="AB275" i="4"/>
  <c r="AB274" i="4"/>
  <c r="AB12" i="4" s="1"/>
  <c r="AB273" i="4"/>
  <c r="AB19" i="4" s="1"/>
  <c r="AC272" i="4"/>
  <c r="AA223" i="4"/>
  <c r="AA18" i="4" s="1"/>
  <c r="AA224" i="4"/>
  <c r="AA225" i="4"/>
  <c r="AA226" i="4"/>
  <c r="AA24" i="4" s="1"/>
  <c r="AA227" i="4"/>
  <c r="AA36" i="4" s="1"/>
  <c r="AA228" i="4"/>
  <c r="AA30" i="4" s="1"/>
  <c r="W357" i="4"/>
  <c r="W356" i="4" s="1"/>
  <c r="W340" i="4"/>
  <c r="W378" i="4" s="1"/>
  <c r="X341" i="4"/>
  <c r="Y162" i="4"/>
  <c r="AC503" i="4"/>
  <c r="AC502" i="4"/>
  <c r="AC501" i="4"/>
  <c r="AC500" i="4"/>
  <c r="AB499" i="4"/>
  <c r="AB498" i="4"/>
  <c r="X156" i="4"/>
  <c r="X163" i="4" s="1"/>
  <c r="V290" i="4"/>
  <c r="V377" i="4" s="1"/>
  <c r="V308" i="4"/>
  <c r="V306" i="4" s="1"/>
  <c r="V313" i="4" s="1"/>
  <c r="W292" i="4"/>
  <c r="W301" i="4"/>
  <c r="W299" i="4" s="1"/>
  <c r="X294" i="4"/>
  <c r="X310" i="4" s="1"/>
  <c r="X303" i="4"/>
  <c r="X295" i="4"/>
  <c r="X311" i="4" s="1"/>
  <c r="X304" i="4"/>
  <c r="X302" i="4"/>
  <c r="X293" i="4"/>
  <c r="X309" i="4" s="1"/>
  <c r="X305" i="4"/>
  <c r="X296" i="4"/>
  <c r="X312" i="4" s="1"/>
  <c r="Y159" i="4"/>
  <c r="Y160" i="4"/>
  <c r="Y158" i="4"/>
  <c r="AC496" i="4"/>
  <c r="AB495" i="4"/>
  <c r="AB494" i="4"/>
  <c r="AC493" i="4"/>
  <c r="AB492" i="4"/>
  <c r="Z307" i="4"/>
  <c r="AB491" i="4"/>
  <c r="AA291" i="4"/>
  <c r="Z251" i="4"/>
  <c r="Z242" i="4"/>
  <c r="Z258" i="4" s="1"/>
  <c r="AB222" i="4"/>
  <c r="Z250" i="4"/>
  <c r="Z241" i="4"/>
  <c r="Z257" i="4" s="1"/>
  <c r="Z170" i="4"/>
  <c r="Z168" i="4"/>
  <c r="Z169" i="4"/>
  <c r="Z167" i="4"/>
  <c r="Z165" i="4"/>
  <c r="Z166" i="4"/>
  <c r="Z270" i="4"/>
  <c r="Z269" i="4"/>
  <c r="Z268" i="4"/>
  <c r="Z267" i="4"/>
  <c r="Z266" i="4"/>
  <c r="Z265" i="4"/>
  <c r="Z218" i="4"/>
  <c r="Z220" i="4"/>
  <c r="Z217" i="4"/>
  <c r="Z216" i="4"/>
  <c r="Z215" i="4"/>
  <c r="AB623" i="4"/>
  <c r="AB625" i="4"/>
  <c r="AB622" i="4"/>
  <c r="AB621" i="4"/>
  <c r="AB620" i="4"/>
  <c r="AC615" i="4"/>
  <c r="AC617" i="4"/>
  <c r="AC616" i="4"/>
  <c r="AC618" i="4"/>
  <c r="V240" i="4"/>
  <c r="V261" i="4"/>
  <c r="V256" i="4" s="1"/>
  <c r="V263" i="4" s="1"/>
  <c r="V376" i="4" s="1"/>
  <c r="W245" i="4"/>
  <c r="W254" i="4"/>
  <c r="W249" i="4" s="1"/>
  <c r="X246" i="4"/>
  <c r="X262" i="4" s="1"/>
  <c r="X255" i="4"/>
  <c r="Z253" i="4"/>
  <c r="Z244" i="4"/>
  <c r="Z260" i="4" s="1"/>
  <c r="Z252" i="4"/>
  <c r="Z243" i="4"/>
  <c r="Z259" i="4" s="1"/>
  <c r="AB489" i="4"/>
  <c r="AB488" i="4"/>
  <c r="AB487" i="4"/>
  <c r="AB486" i="4"/>
  <c r="AB485" i="4"/>
  <c r="AB484" i="4"/>
  <c r="Z6" i="4"/>
  <c r="X213" i="4"/>
  <c r="Y190" i="4"/>
  <c r="Y375" i="4" s="1"/>
  <c r="Y207" i="4"/>
  <c r="Y206" i="4" s="1"/>
  <c r="Z196" i="4"/>
  <c r="Z212" i="4" s="1"/>
  <c r="Z205" i="4"/>
  <c r="Z195" i="4"/>
  <c r="Z211" i="4" s="1"/>
  <c r="Z194" i="4"/>
  <c r="Z210" i="4" s="1"/>
  <c r="Z203" i="4"/>
  <c r="Z193" i="4"/>
  <c r="Z209" i="4" s="1"/>
  <c r="Z202" i="4"/>
  <c r="Z192" i="4"/>
  <c r="Z208" i="4" s="1"/>
  <c r="Z201" i="4"/>
  <c r="Z191" i="4"/>
  <c r="Z200" i="4"/>
  <c r="AA178" i="4"/>
  <c r="AA29" i="4" s="1"/>
  <c r="AA177" i="4"/>
  <c r="AA35" i="4" s="1"/>
  <c r="AA176" i="4"/>
  <c r="AA23" i="4" s="1"/>
  <c r="AA175" i="4"/>
  <c r="AA174" i="4"/>
  <c r="AA10" i="4" s="1"/>
  <c r="AA173" i="4"/>
  <c r="AA17" i="4" s="1"/>
  <c r="AB172" i="4"/>
  <c r="Y157" i="4"/>
  <c r="Y140" i="4"/>
  <c r="Y374" i="4" s="1"/>
  <c r="Z145" i="4"/>
  <c r="Z161" i="4" s="1"/>
  <c r="Z154" i="4"/>
  <c r="Z143" i="4"/>
  <c r="Z152" i="4"/>
  <c r="Z141" i="4"/>
  <c r="Z150" i="4"/>
  <c r="Z144" i="4"/>
  <c r="Z153" i="4"/>
  <c r="Z146" i="4"/>
  <c r="Z155" i="4"/>
  <c r="Z142" i="4"/>
  <c r="Z151" i="4"/>
  <c r="AA128" i="4"/>
  <c r="AA28" i="4" s="1"/>
  <c r="AA126" i="4"/>
  <c r="AA22" i="4" s="1"/>
  <c r="AA127" i="4"/>
  <c r="AA34" i="4" s="1"/>
  <c r="AA125" i="4"/>
  <c r="AA124" i="4"/>
  <c r="AA9" i="4" s="1"/>
  <c r="AA123" i="4"/>
  <c r="AA16" i="4" s="1"/>
  <c r="AB122" i="4"/>
  <c r="Y149" i="4"/>
  <c r="AC482" i="4"/>
  <c r="AC481" i="4"/>
  <c r="AC480" i="4"/>
  <c r="AC479" i="4"/>
  <c r="AC478" i="4"/>
  <c r="AC477" i="4"/>
  <c r="AC471" i="4"/>
  <c r="AC472" i="4"/>
  <c r="AC473" i="4"/>
  <c r="AC474" i="4"/>
  <c r="AC475" i="4"/>
  <c r="AC470" i="4"/>
  <c r="AA7" i="4" l="1"/>
  <c r="AA624" i="4"/>
  <c r="Z204" i="4"/>
  <c r="Z199" i="4" s="1"/>
  <c r="Z219" i="4"/>
  <c r="AA5" i="4"/>
  <c r="AA11" i="4"/>
  <c r="AA3" i="4"/>
  <c r="AA4" i="4"/>
  <c r="AA635" i="4"/>
  <c r="Z316" i="4"/>
  <c r="AA637" i="4"/>
  <c r="Z318" i="4"/>
  <c r="Z319" i="4"/>
  <c r="AA638" i="4"/>
  <c r="AA639" i="4"/>
  <c r="Z320" i="4"/>
  <c r="AA634" i="4"/>
  <c r="Z315" i="4"/>
  <c r="Z300" i="4"/>
  <c r="X351" i="4"/>
  <c r="Y642" i="4"/>
  <c r="X366" i="4"/>
  <c r="X353" i="4"/>
  <c r="X368" i="4"/>
  <c r="Y644" i="4"/>
  <c r="X354" i="4"/>
  <c r="Y645" i="4"/>
  <c r="X369" i="4"/>
  <c r="X355" i="4"/>
  <c r="Y646" i="4"/>
  <c r="X370" i="4"/>
  <c r="Y641" i="4"/>
  <c r="Y350" i="4" s="1"/>
  <c r="X365" i="4"/>
  <c r="Y317" i="4"/>
  <c r="Z636" i="4"/>
  <c r="W352" i="4"/>
  <c r="W349" i="4" s="1"/>
  <c r="W363" i="4" s="1"/>
  <c r="W367" i="4"/>
  <c r="X643" i="4"/>
  <c r="V379" i="4"/>
  <c r="AA346" i="4"/>
  <c r="AA362" i="4" s="1"/>
  <c r="AA345" i="4"/>
  <c r="AA361" i="4" s="1"/>
  <c r="AA344" i="4"/>
  <c r="AA360" i="4" s="1"/>
  <c r="AA343" i="4"/>
  <c r="AA359" i="4" s="1"/>
  <c r="AA342" i="4"/>
  <c r="AA358" i="4" s="1"/>
  <c r="AC278" i="4"/>
  <c r="AC31" i="4" s="1"/>
  <c r="AC276" i="4"/>
  <c r="AC25" i="4" s="1"/>
  <c r="AC277" i="4"/>
  <c r="AC37" i="4" s="1"/>
  <c r="AB328" i="4"/>
  <c r="AB32" i="4" s="1"/>
  <c r="AB327" i="4"/>
  <c r="AB38" i="4" s="1"/>
  <c r="AB326" i="4"/>
  <c r="AB26" i="4" s="1"/>
  <c r="AB325" i="4"/>
  <c r="AB324" i="4"/>
  <c r="AB13" i="4" s="1"/>
  <c r="AB323" i="4"/>
  <c r="AB20" i="4" s="1"/>
  <c r="AC322" i="4"/>
  <c r="AC273" i="4"/>
  <c r="AC19" i="4" s="1"/>
  <c r="AC274" i="4"/>
  <c r="AC275" i="4"/>
  <c r="AD272" i="4"/>
  <c r="AB223" i="4"/>
  <c r="AB18" i="4" s="1"/>
  <c r="AB224" i="4"/>
  <c r="AB225" i="4"/>
  <c r="AB226" i="4"/>
  <c r="AB24" i="4" s="1"/>
  <c r="AB227" i="4"/>
  <c r="AB36" i="4" s="1"/>
  <c r="AB228" i="4"/>
  <c r="AB30" i="4" s="1"/>
  <c r="X340" i="4"/>
  <c r="X378" i="4" s="1"/>
  <c r="X357" i="4"/>
  <c r="X356" i="4" s="1"/>
  <c r="Y341" i="4"/>
  <c r="Z162" i="4"/>
  <c r="AD503" i="4"/>
  <c r="AD502" i="4"/>
  <c r="AD501" i="4"/>
  <c r="AD500" i="4"/>
  <c r="AC499" i="4"/>
  <c r="AC498" i="4"/>
  <c r="Y156" i="4"/>
  <c r="Y163" i="4" s="1"/>
  <c r="W290" i="4"/>
  <c r="W377" i="4" s="1"/>
  <c r="W308" i="4"/>
  <c r="W306" i="4" s="1"/>
  <c r="W313" i="4" s="1"/>
  <c r="X292" i="4"/>
  <c r="X301" i="4"/>
  <c r="X299" i="4" s="1"/>
  <c r="Y295" i="4"/>
  <c r="Y311" i="4" s="1"/>
  <c r="Y304" i="4"/>
  <c r="Y302" i="4"/>
  <c r="Y293" i="4"/>
  <c r="Y309" i="4" s="1"/>
  <c r="Y305" i="4"/>
  <c r="Y296" i="4"/>
  <c r="Y312" i="4" s="1"/>
  <c r="Y294" i="4"/>
  <c r="Y310" i="4" s="1"/>
  <c r="Y303" i="4"/>
  <c r="AA244" i="4"/>
  <c r="AA260" i="4" s="1"/>
  <c r="AA253" i="4"/>
  <c r="AA251" i="4"/>
  <c r="AA242" i="4"/>
  <c r="AA258" i="4" s="1"/>
  <c r="AA252" i="4"/>
  <c r="AA243" i="4"/>
  <c r="AA259" i="4" s="1"/>
  <c r="Z159" i="4"/>
  <c r="Z160" i="4"/>
  <c r="Z158" i="4"/>
  <c r="AD496" i="4"/>
  <c r="AC495" i="4"/>
  <c r="AC494" i="4"/>
  <c r="AD493" i="4"/>
  <c r="AC492" i="4"/>
  <c r="AC491" i="4"/>
  <c r="AB291" i="4"/>
  <c r="AA307" i="4"/>
  <c r="AC222" i="4"/>
  <c r="AA250" i="4"/>
  <c r="AA241" i="4"/>
  <c r="AA257" i="4" s="1"/>
  <c r="AA170" i="4"/>
  <c r="AA168" i="4"/>
  <c r="AA169" i="4"/>
  <c r="AA167" i="4"/>
  <c r="AA165" i="4"/>
  <c r="AA166" i="4"/>
  <c r="AA270" i="4"/>
  <c r="AA269" i="4"/>
  <c r="AA268" i="4"/>
  <c r="AA267" i="4"/>
  <c r="AA266" i="4"/>
  <c r="AA265" i="4"/>
  <c r="AA219" i="4"/>
  <c r="AA218" i="4"/>
  <c r="AA220" i="4"/>
  <c r="AA217" i="4"/>
  <c r="AA216" i="4"/>
  <c r="AA215" i="4"/>
  <c r="AB219" i="4"/>
  <c r="AB218" i="4"/>
  <c r="AC623" i="4"/>
  <c r="AB220" i="4"/>
  <c r="AC625" i="4"/>
  <c r="AB217" i="4"/>
  <c r="AC622" i="4"/>
  <c r="AB216" i="4"/>
  <c r="AC621" i="4"/>
  <c r="AB215" i="4"/>
  <c r="AC620" i="4"/>
  <c r="AD615" i="4"/>
  <c r="AD617" i="4"/>
  <c r="AD616" i="4"/>
  <c r="AD618" i="4"/>
  <c r="W240" i="4"/>
  <c r="W261" i="4"/>
  <c r="W256" i="4" s="1"/>
  <c r="W263" i="4" s="1"/>
  <c r="W376" i="4" s="1"/>
  <c r="Y246" i="4"/>
  <c r="Y262" i="4" s="1"/>
  <c r="Y255" i="4"/>
  <c r="X245" i="4"/>
  <c r="X254" i="4"/>
  <c r="X249" i="4" s="1"/>
  <c r="AC489" i="4"/>
  <c r="AC488" i="4"/>
  <c r="AC487" i="4"/>
  <c r="AC486" i="4"/>
  <c r="AC485" i="4"/>
  <c r="AC484" i="4"/>
  <c r="AA6" i="4"/>
  <c r="Y213" i="4"/>
  <c r="Z207" i="4"/>
  <c r="Z206" i="4" s="1"/>
  <c r="Z190" i="4"/>
  <c r="Z375" i="4" s="1"/>
  <c r="AA196" i="4"/>
  <c r="AA212" i="4" s="1"/>
  <c r="AA205" i="4"/>
  <c r="AA195" i="4"/>
  <c r="AA211" i="4" s="1"/>
  <c r="AA194" i="4"/>
  <c r="AA210" i="4" s="1"/>
  <c r="AA203" i="4"/>
  <c r="AA193" i="4"/>
  <c r="AA209" i="4" s="1"/>
  <c r="AA202" i="4"/>
  <c r="AA192" i="4"/>
  <c r="AA208" i="4" s="1"/>
  <c r="AA201" i="4"/>
  <c r="AA191" i="4"/>
  <c r="AA200" i="4"/>
  <c r="AB178" i="4"/>
  <c r="AB29" i="4" s="1"/>
  <c r="AB177" i="4"/>
  <c r="AB35" i="4" s="1"/>
  <c r="AB176" i="4"/>
  <c r="AB23" i="4" s="1"/>
  <c r="AB175" i="4"/>
  <c r="AB174" i="4"/>
  <c r="AB10" i="4" s="1"/>
  <c r="AB173" i="4"/>
  <c r="AB17" i="4" s="1"/>
  <c r="AC172" i="4"/>
  <c r="Z140" i="4"/>
  <c r="Z374" i="4" s="1"/>
  <c r="Z157" i="4"/>
  <c r="AA146" i="4"/>
  <c r="AA155" i="4"/>
  <c r="AA144" i="4"/>
  <c r="AA153" i="4"/>
  <c r="AA145" i="4"/>
  <c r="AA161" i="4" s="1"/>
  <c r="AA154" i="4"/>
  <c r="AA143" i="4"/>
  <c r="AA152" i="4"/>
  <c r="AA142" i="4"/>
  <c r="AA151" i="4"/>
  <c r="AA141" i="4"/>
  <c r="AA150" i="4"/>
  <c r="AB125" i="4"/>
  <c r="AB126" i="4"/>
  <c r="AB22" i="4" s="1"/>
  <c r="AB128" i="4"/>
  <c r="AB28" i="4" s="1"/>
  <c r="AB127" i="4"/>
  <c r="AB34" i="4" s="1"/>
  <c r="AB123" i="4"/>
  <c r="AB16" i="4" s="1"/>
  <c r="AB124" i="4"/>
  <c r="AB9" i="4" s="1"/>
  <c r="AC122" i="4"/>
  <c r="Z149" i="4"/>
  <c r="AD482" i="4"/>
  <c r="AD481" i="4"/>
  <c r="AD480" i="4"/>
  <c r="AD479" i="4"/>
  <c r="AD478" i="4"/>
  <c r="AD477" i="4"/>
  <c r="AD471" i="4"/>
  <c r="AD472" i="4"/>
  <c r="AD473" i="4"/>
  <c r="AD474" i="4"/>
  <c r="AD475" i="4"/>
  <c r="AD470" i="4"/>
  <c r="AB624" i="4" l="1"/>
  <c r="AC624" i="4" s="1"/>
  <c r="AA204" i="4"/>
  <c r="AA199" i="4" s="1"/>
  <c r="AB7" i="4"/>
  <c r="AB5" i="4"/>
  <c r="AC12" i="4"/>
  <c r="AB11" i="4"/>
  <c r="AB3" i="4" s="1"/>
  <c r="AB4" i="4"/>
  <c r="AB635" i="4"/>
  <c r="AA316" i="4"/>
  <c r="AB637" i="4"/>
  <c r="AA318" i="4"/>
  <c r="AB638" i="4"/>
  <c r="AA319" i="4"/>
  <c r="AA320" i="4"/>
  <c r="AB639" i="4"/>
  <c r="AA315" i="4"/>
  <c r="AB634" i="4"/>
  <c r="AA300" i="4"/>
  <c r="Y351" i="4"/>
  <c r="Y366" i="4"/>
  <c r="Z642" i="4"/>
  <c r="Y353" i="4"/>
  <c r="Z644" i="4"/>
  <c r="Y368" i="4"/>
  <c r="Y354" i="4"/>
  <c r="Y369" i="4"/>
  <c r="Z645" i="4"/>
  <c r="Y355" i="4"/>
  <c r="Z646" i="4"/>
  <c r="Y370" i="4"/>
  <c r="Y365" i="4"/>
  <c r="Z641" i="4"/>
  <c r="Z350" i="4" s="1"/>
  <c r="Z317" i="4"/>
  <c r="AA636" i="4"/>
  <c r="X352" i="4"/>
  <c r="X349" i="4" s="1"/>
  <c r="Y643" i="4"/>
  <c r="X367" i="4"/>
  <c r="X363" i="4"/>
  <c r="W379" i="4"/>
  <c r="AB346" i="4"/>
  <c r="AB362" i="4" s="1"/>
  <c r="AB345" i="4"/>
  <c r="AB361" i="4" s="1"/>
  <c r="AB344" i="4"/>
  <c r="AB360" i="4" s="1"/>
  <c r="AB343" i="4"/>
  <c r="AB359" i="4" s="1"/>
  <c r="AB342" i="4"/>
  <c r="AB358" i="4" s="1"/>
  <c r="AD278" i="4"/>
  <c r="AD31" i="4" s="1"/>
  <c r="AD276" i="4"/>
  <c r="AD25" i="4" s="1"/>
  <c r="AD277" i="4"/>
  <c r="AD37" i="4" s="1"/>
  <c r="AC328" i="4"/>
  <c r="AC32" i="4" s="1"/>
  <c r="AC327" i="4"/>
  <c r="AC38" i="4" s="1"/>
  <c r="AC326" i="4"/>
  <c r="AC26" i="4" s="1"/>
  <c r="AC325" i="4"/>
  <c r="AC324" i="4"/>
  <c r="AC13" i="4" s="1"/>
  <c r="AC323" i="4"/>
  <c r="AC20" i="4" s="1"/>
  <c r="AD322" i="4"/>
  <c r="AD273" i="4"/>
  <c r="AD19" i="4" s="1"/>
  <c r="AD274" i="4"/>
  <c r="AD275" i="4"/>
  <c r="AC223" i="4"/>
  <c r="AC18" i="4" s="1"/>
  <c r="AC224" i="4"/>
  <c r="AC225" i="4"/>
  <c r="AC226" i="4"/>
  <c r="AC24" i="4" s="1"/>
  <c r="AC227" i="4"/>
  <c r="AC36" i="4" s="1"/>
  <c r="AC228" i="4"/>
  <c r="AC30" i="4" s="1"/>
  <c r="Y357" i="4"/>
  <c r="Y356" i="4" s="1"/>
  <c r="Y340" i="4"/>
  <c r="Y378" i="4" s="1"/>
  <c r="Z341" i="4"/>
  <c r="AA162" i="4"/>
  <c r="AD499" i="4"/>
  <c r="AD498" i="4"/>
  <c r="Z156" i="4"/>
  <c r="Z163" i="4" s="1"/>
  <c r="X290" i="4"/>
  <c r="X377" i="4" s="1"/>
  <c r="X308" i="4"/>
  <c r="X306" i="4" s="1"/>
  <c r="X313" i="4" s="1"/>
  <c r="Y292" i="4"/>
  <c r="Y301" i="4"/>
  <c r="Y299" i="4" s="1"/>
  <c r="Z304" i="4"/>
  <c r="Z295" i="4"/>
  <c r="Z311" i="4" s="1"/>
  <c r="Z302" i="4"/>
  <c r="Z293" i="4"/>
  <c r="Z309" i="4" s="1"/>
  <c r="Z305" i="4"/>
  <c r="Z296" i="4"/>
  <c r="Z312" i="4" s="1"/>
  <c r="Z294" i="4"/>
  <c r="Z310" i="4" s="1"/>
  <c r="Z303" i="4"/>
  <c r="AB252" i="4"/>
  <c r="AB243" i="4"/>
  <c r="AB259" i="4" s="1"/>
  <c r="AB251" i="4"/>
  <c r="AB242" i="4"/>
  <c r="AB258" i="4" s="1"/>
  <c r="AB250" i="4"/>
  <c r="AB241" i="4"/>
  <c r="AB257" i="4" s="1"/>
  <c r="AA160" i="4"/>
  <c r="AA159" i="4"/>
  <c r="AA158" i="4"/>
  <c r="AD495" i="4"/>
  <c r="AD494" i="4"/>
  <c r="AD492" i="4"/>
  <c r="AD491" i="4"/>
  <c r="AC291" i="4"/>
  <c r="AB307" i="4"/>
  <c r="AD222" i="4"/>
  <c r="AB168" i="4"/>
  <c r="AB169" i="4"/>
  <c r="AB170" i="4"/>
  <c r="AB167" i="4"/>
  <c r="AB165" i="4"/>
  <c r="AB166" i="4"/>
  <c r="AB270" i="4"/>
  <c r="AB269" i="4"/>
  <c r="AB268" i="4"/>
  <c r="AB267" i="4"/>
  <c r="AB266" i="4"/>
  <c r="AB265" i="4"/>
  <c r="AC218" i="4"/>
  <c r="AD623" i="4"/>
  <c r="AC220" i="4"/>
  <c r="AD625" i="4"/>
  <c r="AC217" i="4"/>
  <c r="AD622" i="4"/>
  <c r="AC216" i="4"/>
  <c r="AD621" i="4"/>
  <c r="AC215" i="4"/>
  <c r="AD620" i="4"/>
  <c r="AB253" i="4"/>
  <c r="AB244" i="4"/>
  <c r="AB260" i="4" s="1"/>
  <c r="X240" i="4"/>
  <c r="X261" i="4"/>
  <c r="X256" i="4" s="1"/>
  <c r="X263" i="4" s="1"/>
  <c r="X376" i="4" s="1"/>
  <c r="Z246" i="4"/>
  <c r="Z262" i="4" s="1"/>
  <c r="Z255" i="4"/>
  <c r="Y245" i="4"/>
  <c r="Y254" i="4"/>
  <c r="Y249" i="4" s="1"/>
  <c r="AD489" i="4"/>
  <c r="AD488" i="4"/>
  <c r="AD487" i="4"/>
  <c r="AD486" i="4"/>
  <c r="AD485" i="4"/>
  <c r="AD484" i="4"/>
  <c r="AB6" i="4"/>
  <c r="Z213" i="4"/>
  <c r="AA190" i="4"/>
  <c r="AA375" i="4" s="1"/>
  <c r="AA207" i="4"/>
  <c r="AA206" i="4" s="1"/>
  <c r="AB196" i="4"/>
  <c r="AB212" i="4" s="1"/>
  <c r="AB205" i="4"/>
  <c r="AB195" i="4"/>
  <c r="AB211" i="4" s="1"/>
  <c r="AB204" i="4"/>
  <c r="AB194" i="4"/>
  <c r="AB210" i="4" s="1"/>
  <c r="AB203" i="4"/>
  <c r="AB193" i="4"/>
  <c r="AB209" i="4" s="1"/>
  <c r="AB202" i="4"/>
  <c r="AB192" i="4"/>
  <c r="AB208" i="4" s="1"/>
  <c r="AB201" i="4"/>
  <c r="AB191" i="4"/>
  <c r="AB200" i="4"/>
  <c r="AC178" i="4"/>
  <c r="AC29" i="4" s="1"/>
  <c r="AC177" i="4"/>
  <c r="AC35" i="4" s="1"/>
  <c r="AC176" i="4"/>
  <c r="AC23" i="4" s="1"/>
  <c r="AC175" i="4"/>
  <c r="AC174" i="4"/>
  <c r="AC10" i="4" s="1"/>
  <c r="AC173" i="4"/>
  <c r="AC17" i="4" s="1"/>
  <c r="AD172" i="4"/>
  <c r="AA140" i="4"/>
  <c r="AA374" i="4" s="1"/>
  <c r="AA157" i="4"/>
  <c r="AB143" i="4"/>
  <c r="AB152" i="4"/>
  <c r="AB144" i="4"/>
  <c r="AB153" i="4"/>
  <c r="AB146" i="4"/>
  <c r="AB155" i="4"/>
  <c r="AB145" i="4"/>
  <c r="AB161" i="4" s="1"/>
  <c r="AB154" i="4"/>
  <c r="AB141" i="4"/>
  <c r="AB150" i="4"/>
  <c r="AB142" i="4"/>
  <c r="AB151" i="4"/>
  <c r="AC128" i="4"/>
  <c r="AC28" i="4" s="1"/>
  <c r="AC125" i="4"/>
  <c r="AC126" i="4"/>
  <c r="AC22" i="4" s="1"/>
  <c r="AC127" i="4"/>
  <c r="AC34" i="4" s="1"/>
  <c r="AC124" i="4"/>
  <c r="AC123" i="4"/>
  <c r="AC16" i="4" s="1"/>
  <c r="AD122" i="4"/>
  <c r="AA149" i="4"/>
  <c r="AC9" i="4" l="1"/>
  <c r="AC219" i="4"/>
  <c r="AD624" i="4"/>
  <c r="AC7" i="4"/>
  <c r="AC5" i="4"/>
  <c r="AD12" i="4"/>
  <c r="AC11" i="4"/>
  <c r="AC3" i="4" s="1"/>
  <c r="AC4" i="4"/>
  <c r="AB316" i="4"/>
  <c r="AC635" i="4"/>
  <c r="AC637" i="4"/>
  <c r="AB318" i="4"/>
  <c r="AB319" i="4"/>
  <c r="AC638" i="4"/>
  <c r="AC639" i="4"/>
  <c r="AB320" i="4"/>
  <c r="AC634" i="4"/>
  <c r="AB315" i="4"/>
  <c r="AB300" i="4"/>
  <c r="Z351" i="4"/>
  <c r="Z366" i="4"/>
  <c r="AA642" i="4"/>
  <c r="Z353" i="4"/>
  <c r="Z368" i="4"/>
  <c r="AA644" i="4"/>
  <c r="Z354" i="4"/>
  <c r="AA645" i="4"/>
  <c r="Z369" i="4"/>
  <c r="Z355" i="4"/>
  <c r="Z370" i="4"/>
  <c r="AA646" i="4"/>
  <c r="Z365" i="4"/>
  <c r="AA641" i="4"/>
  <c r="AA350" i="4" s="1"/>
  <c r="AA317" i="4"/>
  <c r="AB636" i="4"/>
  <c r="Y352" i="4"/>
  <c r="Y349" i="4" s="1"/>
  <c r="Y367" i="4"/>
  <c r="Z643" i="4"/>
  <c r="Y363" i="4"/>
  <c r="X379" i="4"/>
  <c r="AC346" i="4"/>
  <c r="AC362" i="4" s="1"/>
  <c r="AC345" i="4"/>
  <c r="AC361" i="4" s="1"/>
  <c r="AC344" i="4"/>
  <c r="AC360" i="4" s="1"/>
  <c r="AC343" i="4"/>
  <c r="AC359" i="4" s="1"/>
  <c r="AD328" i="4"/>
  <c r="AD32" i="4" s="1"/>
  <c r="AD327" i="4"/>
  <c r="AD38" i="4" s="1"/>
  <c r="AD326" i="4"/>
  <c r="AD26" i="4" s="1"/>
  <c r="AD325" i="4"/>
  <c r="AD324" i="4"/>
  <c r="AD323" i="4"/>
  <c r="AD20" i="4" s="1"/>
  <c r="AD291" i="4"/>
  <c r="AD307" i="4" s="1"/>
  <c r="AC342" i="4"/>
  <c r="AC358" i="4" s="1"/>
  <c r="AD223" i="4"/>
  <c r="AD18" i="4" s="1"/>
  <c r="AD224" i="4"/>
  <c r="AD225" i="4"/>
  <c r="AD226" i="4"/>
  <c r="AD24" i="4" s="1"/>
  <c r="AD227" i="4"/>
  <c r="AD36" i="4" s="1"/>
  <c r="AD228" i="4"/>
  <c r="AD30" i="4" s="1"/>
  <c r="Z340" i="4"/>
  <c r="Z378" i="4" s="1"/>
  <c r="Z357" i="4"/>
  <c r="Z356" i="4" s="1"/>
  <c r="AA341" i="4"/>
  <c r="AB162" i="4"/>
  <c r="AA156" i="4"/>
  <c r="AA163" i="4" s="1"/>
  <c r="Y290" i="4"/>
  <c r="Y377" i="4" s="1"/>
  <c r="Y308" i="4"/>
  <c r="Y306" i="4" s="1"/>
  <c r="Y313" i="4" s="1"/>
  <c r="Z301" i="4"/>
  <c r="Z299" i="4" s="1"/>
  <c r="Z292" i="4"/>
  <c r="AA305" i="4"/>
  <c r="AA296" i="4"/>
  <c r="AA312" i="4" s="1"/>
  <c r="AA295" i="4"/>
  <c r="AA311" i="4" s="1"/>
  <c r="AA304" i="4"/>
  <c r="AA294" i="4"/>
  <c r="AA310" i="4" s="1"/>
  <c r="AA303" i="4"/>
  <c r="AA302" i="4"/>
  <c r="AA293" i="4"/>
  <c r="AA309" i="4" s="1"/>
  <c r="AB159" i="4"/>
  <c r="AB160" i="4"/>
  <c r="AB158" i="4"/>
  <c r="AC307" i="4"/>
  <c r="AC242" i="4"/>
  <c r="AC258" i="4" s="1"/>
  <c r="AC251" i="4"/>
  <c r="AC252" i="4"/>
  <c r="AC243" i="4"/>
  <c r="AC259" i="4" s="1"/>
  <c r="AC244" i="4"/>
  <c r="AC260" i="4" s="1"/>
  <c r="AC253" i="4"/>
  <c r="AC250" i="4"/>
  <c r="AC241" i="4"/>
  <c r="AC257" i="4" s="1"/>
  <c r="AC170" i="4"/>
  <c r="AC168" i="4"/>
  <c r="AC169" i="4"/>
  <c r="AC167" i="4"/>
  <c r="AC165" i="4"/>
  <c r="AC166" i="4"/>
  <c r="AC270" i="4"/>
  <c r="AC269" i="4"/>
  <c r="AC268" i="4"/>
  <c r="AC267" i="4"/>
  <c r="AC266" i="4"/>
  <c r="AC265" i="4"/>
  <c r="Y240" i="4"/>
  <c r="Y261" i="4"/>
  <c r="Y256" i="4" s="1"/>
  <c r="Y263" i="4" s="1"/>
  <c r="Y376" i="4" s="1"/>
  <c r="AA246" i="4"/>
  <c r="AA262" i="4" s="1"/>
  <c r="AA255" i="4"/>
  <c r="Z245" i="4"/>
  <c r="Z254" i="4"/>
  <c r="Z249" i="4" s="1"/>
  <c r="AC6" i="4"/>
  <c r="AA213" i="4"/>
  <c r="AB190" i="4"/>
  <c r="AB375" i="4" s="1"/>
  <c r="AB207" i="4"/>
  <c r="AB206" i="4" s="1"/>
  <c r="AC196" i="4"/>
  <c r="AC212" i="4" s="1"/>
  <c r="AC205" i="4"/>
  <c r="AC195" i="4"/>
  <c r="AC211" i="4" s="1"/>
  <c r="AC204" i="4"/>
  <c r="AC194" i="4"/>
  <c r="AC210" i="4" s="1"/>
  <c r="AC203" i="4"/>
  <c r="AC193" i="4"/>
  <c r="AC209" i="4" s="1"/>
  <c r="AC202" i="4"/>
  <c r="AC192" i="4"/>
  <c r="AC208" i="4" s="1"/>
  <c r="AC201" i="4"/>
  <c r="AC191" i="4"/>
  <c r="AC200" i="4"/>
  <c r="AD178" i="4"/>
  <c r="AD29" i="4" s="1"/>
  <c r="AD177" i="4"/>
  <c r="AD35" i="4" s="1"/>
  <c r="AD176" i="4"/>
  <c r="AD23" i="4" s="1"/>
  <c r="AD175" i="4"/>
  <c r="AD174" i="4"/>
  <c r="AD10" i="4" s="1"/>
  <c r="AD173" i="4"/>
  <c r="AD17" i="4" s="1"/>
  <c r="AB157" i="4"/>
  <c r="AB140" i="4"/>
  <c r="AB374" i="4" s="1"/>
  <c r="AC146" i="4"/>
  <c r="AC155" i="4"/>
  <c r="AC143" i="4"/>
  <c r="AC152" i="4"/>
  <c r="AC144" i="4"/>
  <c r="AC153" i="4"/>
  <c r="AC145" i="4"/>
  <c r="AC161" i="4" s="1"/>
  <c r="AC154" i="4"/>
  <c r="AC142" i="4"/>
  <c r="AC151" i="4"/>
  <c r="AC141" i="4"/>
  <c r="AC150" i="4"/>
  <c r="AD125" i="4"/>
  <c r="AD128" i="4"/>
  <c r="AD28" i="4" s="1"/>
  <c r="AD126" i="4"/>
  <c r="AD22" i="4" s="1"/>
  <c r="AD127" i="4"/>
  <c r="AD34" i="4" s="1"/>
  <c r="AD124" i="4"/>
  <c r="AD9" i="4" s="1"/>
  <c r="AD123" i="4"/>
  <c r="AD16" i="4" s="1"/>
  <c r="AB149" i="4"/>
  <c r="AB199" i="4"/>
  <c r="AD13" i="4" l="1"/>
  <c r="AD7" i="4"/>
  <c r="AD5" i="4"/>
  <c r="AD4" i="4"/>
  <c r="AD11" i="4"/>
  <c r="AD3" i="4" s="1"/>
  <c r="AC316" i="4"/>
  <c r="AD635" i="4"/>
  <c r="AD316" i="4" s="1"/>
  <c r="AC318" i="4"/>
  <c r="AD637" i="4"/>
  <c r="AD318" i="4" s="1"/>
  <c r="AC319" i="4"/>
  <c r="AD638" i="4"/>
  <c r="AD319" i="4" s="1"/>
  <c r="AD639" i="4"/>
  <c r="AD320" i="4" s="1"/>
  <c r="AC320" i="4"/>
  <c r="AD634" i="4"/>
  <c r="AC315" i="4"/>
  <c r="AC300" i="4"/>
  <c r="AA351" i="4"/>
  <c r="AA366" i="4"/>
  <c r="AB642" i="4"/>
  <c r="AA353" i="4"/>
  <c r="AB644" i="4"/>
  <c r="AA368" i="4"/>
  <c r="AA354" i="4"/>
  <c r="AB645" i="4"/>
  <c r="AA369" i="4"/>
  <c r="AA355" i="4"/>
  <c r="AB646" i="4"/>
  <c r="AA370" i="4"/>
  <c r="AB641" i="4"/>
  <c r="AB350" i="4" s="1"/>
  <c r="AA365" i="4"/>
  <c r="AB317" i="4"/>
  <c r="AC636" i="4"/>
  <c r="Z352" i="4"/>
  <c r="Z349" i="4" s="1"/>
  <c r="Z363" i="4" s="1"/>
  <c r="AA643" i="4"/>
  <c r="Z367" i="4"/>
  <c r="Y379" i="4"/>
  <c r="AD346" i="4"/>
  <c r="AD362" i="4" s="1"/>
  <c r="AD345" i="4"/>
  <c r="AD361" i="4" s="1"/>
  <c r="AD344" i="4"/>
  <c r="AD360" i="4" s="1"/>
  <c r="AD343" i="4"/>
  <c r="AD359" i="4" s="1"/>
  <c r="AD342" i="4"/>
  <c r="AD358" i="4" s="1"/>
  <c r="AA340" i="4"/>
  <c r="AA378" i="4" s="1"/>
  <c r="AA357" i="4"/>
  <c r="AA356" i="4" s="1"/>
  <c r="AB341" i="4"/>
  <c r="AC162" i="4"/>
  <c r="AB156" i="4"/>
  <c r="AB163" i="4" s="1"/>
  <c r="Z290" i="4"/>
  <c r="Z377" i="4" s="1"/>
  <c r="Z308" i="4"/>
  <c r="Z306" i="4" s="1"/>
  <c r="Z313" i="4" s="1"/>
  <c r="AA301" i="4"/>
  <c r="AA299" i="4" s="1"/>
  <c r="AA292" i="4"/>
  <c r="AB295" i="4"/>
  <c r="AB311" i="4" s="1"/>
  <c r="AB304" i="4"/>
  <c r="AB305" i="4"/>
  <c r="AB296" i="4"/>
  <c r="AB312" i="4" s="1"/>
  <c r="AB302" i="4"/>
  <c r="AB293" i="4"/>
  <c r="AB309" i="4" s="1"/>
  <c r="AB303" i="4"/>
  <c r="AB294" i="4"/>
  <c r="AB310" i="4" s="1"/>
  <c r="AC159" i="4"/>
  <c r="AC160" i="4"/>
  <c r="AC158" i="4"/>
  <c r="AD169" i="4"/>
  <c r="AD220" i="4"/>
  <c r="AD215" i="4"/>
  <c r="AD216" i="4"/>
  <c r="AD219" i="4"/>
  <c r="AD168" i="4"/>
  <c r="AD170" i="4"/>
  <c r="AD167" i="4"/>
  <c r="AD217" i="4"/>
  <c r="AD218" i="4"/>
  <c r="AD165" i="4"/>
  <c r="AD166" i="4"/>
  <c r="AD270" i="4"/>
  <c r="AD269" i="4"/>
  <c r="AD268" i="4"/>
  <c r="AD267" i="4"/>
  <c r="AD266" i="4"/>
  <c r="AD265" i="4"/>
  <c r="Z240" i="4"/>
  <c r="Z261" i="4"/>
  <c r="Z256" i="4" s="1"/>
  <c r="Z263" i="4" s="1"/>
  <c r="Z376" i="4" s="1"/>
  <c r="AD244" i="4"/>
  <c r="AD260" i="4" s="1"/>
  <c r="AD253" i="4"/>
  <c r="AD243" i="4"/>
  <c r="AD259" i="4" s="1"/>
  <c r="AD252" i="4"/>
  <c r="AD242" i="4"/>
  <c r="AD258" i="4" s="1"/>
  <c r="AD251" i="4"/>
  <c r="AD241" i="4"/>
  <c r="AD250" i="4"/>
  <c r="AB246" i="4"/>
  <c r="AB262" i="4" s="1"/>
  <c r="AB255" i="4"/>
  <c r="AA245" i="4"/>
  <c r="AA254" i="4"/>
  <c r="AA249" i="4" s="1"/>
  <c r="AD6" i="4"/>
  <c r="AC149" i="4"/>
  <c r="AB213" i="4"/>
  <c r="AC190" i="4"/>
  <c r="AC375" i="4" s="1"/>
  <c r="AC207" i="4"/>
  <c r="AC206" i="4" s="1"/>
  <c r="AD196" i="4"/>
  <c r="AD212" i="4" s="1"/>
  <c r="AD205" i="4"/>
  <c r="AD195" i="4"/>
  <c r="AD211" i="4" s="1"/>
  <c r="AD204" i="4"/>
  <c r="AD194" i="4"/>
  <c r="AD210" i="4" s="1"/>
  <c r="AD203" i="4"/>
  <c r="AD193" i="4"/>
  <c r="AD209" i="4" s="1"/>
  <c r="AD202" i="4"/>
  <c r="AD192" i="4"/>
  <c r="AD208" i="4" s="1"/>
  <c r="AD201" i="4"/>
  <c r="AD191" i="4"/>
  <c r="AD200" i="4"/>
  <c r="AC157" i="4"/>
  <c r="AC140" i="4"/>
  <c r="AC374" i="4" s="1"/>
  <c r="AD143" i="4"/>
  <c r="AD152" i="4"/>
  <c r="AD146" i="4"/>
  <c r="AD155" i="4"/>
  <c r="AD144" i="4"/>
  <c r="AD153" i="4"/>
  <c r="AD145" i="4"/>
  <c r="AD161" i="4" s="1"/>
  <c r="AD154" i="4"/>
  <c r="AD142" i="4"/>
  <c r="AD151" i="4"/>
  <c r="AD141" i="4"/>
  <c r="AD150" i="4"/>
  <c r="AC199" i="4"/>
  <c r="AD315" i="4" l="1"/>
  <c r="AD300" i="4"/>
  <c r="AB351" i="4"/>
  <c r="AC642" i="4"/>
  <c r="AB366" i="4"/>
  <c r="AB353" i="4"/>
  <c r="AB368" i="4"/>
  <c r="AC644" i="4"/>
  <c r="AB354" i="4"/>
  <c r="AC645" i="4"/>
  <c r="AB369" i="4"/>
  <c r="AB355" i="4"/>
  <c r="AC646" i="4"/>
  <c r="AB370" i="4"/>
  <c r="AB365" i="4"/>
  <c r="AC641" i="4"/>
  <c r="AC350" i="4" s="1"/>
  <c r="AD636" i="4"/>
  <c r="AD317" i="4" s="1"/>
  <c r="AC317" i="4"/>
  <c r="AA352" i="4"/>
  <c r="AA349" i="4" s="1"/>
  <c r="AA363" i="4" s="1"/>
  <c r="AA367" i="4"/>
  <c r="AB643" i="4"/>
  <c r="Z379" i="4"/>
  <c r="AB357" i="4"/>
  <c r="AB356" i="4" s="1"/>
  <c r="AB340" i="4"/>
  <c r="AB378" i="4" s="1"/>
  <c r="AC341" i="4"/>
  <c r="AD162" i="4"/>
  <c r="AC156" i="4"/>
  <c r="AC163" i="4" s="1"/>
  <c r="AA290" i="4"/>
  <c r="AA377" i="4" s="1"/>
  <c r="AA308" i="4"/>
  <c r="AA306" i="4" s="1"/>
  <c r="AA313" i="4" s="1"/>
  <c r="AB292" i="4"/>
  <c r="AB301" i="4"/>
  <c r="AB299" i="4" s="1"/>
  <c r="AC295" i="4"/>
  <c r="AC311" i="4" s="1"/>
  <c r="AC304" i="4"/>
  <c r="AC305" i="4"/>
  <c r="AC296" i="4"/>
  <c r="AC312" i="4" s="1"/>
  <c r="AC294" i="4"/>
  <c r="AC310" i="4" s="1"/>
  <c r="AC303" i="4"/>
  <c r="AC302" i="4"/>
  <c r="AC293" i="4"/>
  <c r="AC309" i="4" s="1"/>
  <c r="AD159" i="4"/>
  <c r="AD160" i="4"/>
  <c r="AD158" i="4"/>
  <c r="AD257" i="4"/>
  <c r="AA240" i="4"/>
  <c r="AA261" i="4"/>
  <c r="AA256" i="4" s="1"/>
  <c r="AA263" i="4" s="1"/>
  <c r="AA376" i="4" s="1"/>
  <c r="AC246" i="4"/>
  <c r="AC262" i="4" s="1"/>
  <c r="AC255" i="4"/>
  <c r="AB245" i="4"/>
  <c r="AB254" i="4"/>
  <c r="AB249" i="4" s="1"/>
  <c r="AD149" i="4"/>
  <c r="AD190" i="4"/>
  <c r="AD375" i="4" s="1"/>
  <c r="AD207" i="4"/>
  <c r="AD206" i="4" s="1"/>
  <c r="AD157" i="4"/>
  <c r="AD140" i="4"/>
  <c r="AD374" i="4" s="1"/>
  <c r="AC213" i="4"/>
  <c r="AD199" i="4"/>
  <c r="AC351" i="4" l="1"/>
  <c r="AC366" i="4"/>
  <c r="AD642" i="4"/>
  <c r="AC353" i="4"/>
  <c r="AD644" i="4"/>
  <c r="AC368" i="4"/>
  <c r="AC354" i="4"/>
  <c r="AC369" i="4"/>
  <c r="AD645" i="4"/>
  <c r="AC355" i="4"/>
  <c r="AC370" i="4"/>
  <c r="AD646" i="4"/>
  <c r="AD641" i="4"/>
  <c r="AC365" i="4"/>
  <c r="AB352" i="4"/>
  <c r="AB349" i="4" s="1"/>
  <c r="AB363" i="4" s="1"/>
  <c r="AC643" i="4"/>
  <c r="AB367" i="4"/>
  <c r="AA379" i="4"/>
  <c r="AC340" i="4"/>
  <c r="AC378" i="4" s="1"/>
  <c r="AC357" i="4"/>
  <c r="AC356" i="4" s="1"/>
  <c r="AD341" i="4"/>
  <c r="AD156" i="4"/>
  <c r="AD163" i="4" s="1"/>
  <c r="B399" i="4" s="1"/>
  <c r="AB290" i="4"/>
  <c r="AB377" i="4" s="1"/>
  <c r="AB308" i="4"/>
  <c r="AB306" i="4" s="1"/>
  <c r="AB313" i="4" s="1"/>
  <c r="AC292" i="4"/>
  <c r="AC301" i="4"/>
  <c r="AC299" i="4" s="1"/>
  <c r="AD304" i="4"/>
  <c r="AD295" i="4"/>
  <c r="AD311" i="4" s="1"/>
  <c r="AD305" i="4"/>
  <c r="AD296" i="4"/>
  <c r="AD312" i="4" s="1"/>
  <c r="AD303" i="4"/>
  <c r="AD294" i="4"/>
  <c r="AD310" i="4" s="1"/>
  <c r="AD302" i="4"/>
  <c r="AD293" i="4"/>
  <c r="AD309" i="4" s="1"/>
  <c r="AB240" i="4"/>
  <c r="AB261" i="4"/>
  <c r="AB256" i="4" s="1"/>
  <c r="AB263" i="4" s="1"/>
  <c r="AB376" i="4" s="1"/>
  <c r="AC245" i="4"/>
  <c r="AC254" i="4"/>
  <c r="AC249" i="4" s="1"/>
  <c r="AD255" i="4"/>
  <c r="AD246" i="4"/>
  <c r="AD262" i="4" s="1"/>
  <c r="AD213" i="4"/>
  <c r="B400" i="4" s="1"/>
  <c r="AD365" i="4" l="1"/>
  <c r="AD350" i="4"/>
  <c r="AD351" i="4"/>
  <c r="AD366" i="4"/>
  <c r="AD353" i="4"/>
  <c r="AD368" i="4"/>
  <c r="AD354" i="4"/>
  <c r="AD369" i="4"/>
  <c r="AD355" i="4"/>
  <c r="AD370" i="4"/>
  <c r="AC352" i="4"/>
  <c r="AC349" i="4" s="1"/>
  <c r="AC363" i="4" s="1"/>
  <c r="AC367" i="4"/>
  <c r="AD643" i="4"/>
  <c r="AB379" i="4"/>
  <c r="AD340" i="4"/>
  <c r="AD378" i="4" s="1"/>
  <c r="AD357" i="4"/>
  <c r="AD356" i="4" s="1"/>
  <c r="AC290" i="4"/>
  <c r="AC377" i="4" s="1"/>
  <c r="AC308" i="4"/>
  <c r="AC306" i="4" s="1"/>
  <c r="AC313" i="4" s="1"/>
  <c r="AD301" i="4"/>
  <c r="AD299" i="4" s="1"/>
  <c r="AD292" i="4"/>
  <c r="AC240" i="4"/>
  <c r="AC261" i="4"/>
  <c r="AC256" i="4" s="1"/>
  <c r="AC263" i="4" s="1"/>
  <c r="AC376" i="4" s="1"/>
  <c r="AD254" i="4"/>
  <c r="AD249" i="4" s="1"/>
  <c r="AD245" i="4"/>
  <c r="AD352" i="4" l="1"/>
  <c r="AD349" i="4" s="1"/>
  <c r="AD363" i="4" s="1"/>
  <c r="B403" i="4" s="1"/>
  <c r="AD367" i="4"/>
  <c r="AC379" i="4"/>
  <c r="AD290" i="4"/>
  <c r="AD377" i="4" s="1"/>
  <c r="AD308" i="4"/>
  <c r="AD306" i="4" s="1"/>
  <c r="AD313" i="4" s="1"/>
  <c r="B402" i="4" s="1"/>
  <c r="AD240" i="4"/>
  <c r="AD261" i="4"/>
  <c r="AD256" i="4" s="1"/>
  <c r="AD263" i="4" s="1"/>
  <c r="B401" i="4" s="1"/>
  <c r="AD376" i="4" l="1"/>
  <c r="AD379" i="4" s="1"/>
  <c r="AE379" i="4" s="1"/>
  <c r="B398" i="4"/>
  <c r="C399" i="4" l="1"/>
  <c r="C400" i="4"/>
  <c r="C401" i="4"/>
  <c r="C403" i="4"/>
  <c r="C402" i="4"/>
</calcChain>
</file>

<file path=xl/sharedStrings.xml><?xml version="1.0" encoding="utf-8"?>
<sst xmlns="http://schemas.openxmlformats.org/spreadsheetml/2006/main" count="707" uniqueCount="241">
  <si>
    <t>Technology</t>
  </si>
  <si>
    <t>Total distance [Mmiles]</t>
  </si>
  <si>
    <t>Diesel</t>
  </si>
  <si>
    <t xml:space="preserve">Fuel </t>
  </si>
  <si>
    <t>Petrol</t>
  </si>
  <si>
    <t>HEV</t>
  </si>
  <si>
    <t>Other fuel</t>
  </si>
  <si>
    <t>EV</t>
  </si>
  <si>
    <t>Energy</t>
  </si>
  <si>
    <t>H2</t>
  </si>
  <si>
    <t>Fuel</t>
  </si>
  <si>
    <t>Share [%]</t>
  </si>
  <si>
    <t>Consumption [MPG]</t>
  </si>
  <si>
    <t>Emissions [kgCO2/mile]</t>
  </si>
  <si>
    <t>Cost [£/mile]</t>
  </si>
  <si>
    <t>Consumption [kg/100km]</t>
  </si>
  <si>
    <t>Consumption [kWh/mile]</t>
  </si>
  <si>
    <t>H2 consumption [kg/100km]</t>
  </si>
  <si>
    <t>kg/mile</t>
  </si>
  <si>
    <t>EV consumption [mile/kWh]</t>
  </si>
  <si>
    <t>Emissions</t>
  </si>
  <si>
    <t>Hybrid Petrol consumption [mpl]</t>
  </si>
  <si>
    <t>L/mile</t>
  </si>
  <si>
    <t>Petrol consumption [mpl]</t>
  </si>
  <si>
    <t>Diesel consumption [mpl]</t>
  </si>
  <si>
    <t>Bus</t>
  </si>
  <si>
    <t>H2 cost</t>
  </si>
  <si>
    <t>Grid carbon intensity [kg/kWh]</t>
  </si>
  <si>
    <t>Car</t>
  </si>
  <si>
    <t>Heavy goods vehicles</t>
  </si>
  <si>
    <t>Light good vehicles</t>
  </si>
  <si>
    <t>Motorcycle</t>
  </si>
  <si>
    <t>https://www.webuyanycar.com/about-us/press-centre/car-market-statistics/#:~:text=UK%20car%20market%20statistics:%20Used%20and%20new,a%202.6%%20rise%20from%20the%20previous%20year.</t>
  </si>
  <si>
    <t>https://fuelcellsworks.com/news/hydrogen-powered-light-motorcycle-at-dhbw-mannheim</t>
  </si>
  <si>
    <t>Total cars in the UK [2024]</t>
  </si>
  <si>
    <t>Used cars sale</t>
  </si>
  <si>
    <t>New car sales</t>
  </si>
  <si>
    <t>Max percentage increase by fuel [%]</t>
  </si>
  <si>
    <t>Demand</t>
  </si>
  <si>
    <t>Total petrol demand [mL/y]</t>
  </si>
  <si>
    <t>Total diesel demand [mL/y]</t>
  </si>
  <si>
    <t>Total other fuel demand [mL/y]</t>
  </si>
  <si>
    <t>Total H2 demand [kt/y]</t>
  </si>
  <si>
    <t>Total Electricity demand [GWh/y]</t>
  </si>
  <si>
    <t>Car petrol demand [mL/y]</t>
  </si>
  <si>
    <t>Bus petrol demand [mL/y]</t>
  </si>
  <si>
    <t>HGV petrol demand [mL/y]</t>
  </si>
  <si>
    <t>LDV petrol demand [mL/y]</t>
  </si>
  <si>
    <t>Motorbike petrol demand [mL/y]</t>
  </si>
  <si>
    <t>Car diesel demand [mL/y]</t>
  </si>
  <si>
    <t>Bus diesel demand [mL/y]</t>
  </si>
  <si>
    <t>HGV diesel demand [mL/y]</t>
  </si>
  <si>
    <t>LDV diesel demand [mL/y]</t>
  </si>
  <si>
    <t>Motorbike diesel demand [mL/y]</t>
  </si>
  <si>
    <t>Car other fuel demand [mL/y]</t>
  </si>
  <si>
    <t>Bus other fuel  demand [mL/y]</t>
  </si>
  <si>
    <t>HGV other fuel  demand [mL/y]</t>
  </si>
  <si>
    <t>LDV other fuel  demand [mL/y]</t>
  </si>
  <si>
    <t>Motorbike other fuel  demand [mL/y]</t>
  </si>
  <si>
    <t>Car H2 demand [kt/y]</t>
  </si>
  <si>
    <t>Bus H2 demand [kt/y]</t>
  </si>
  <si>
    <t>HGV H2 demand [kt/y]</t>
  </si>
  <si>
    <t>LDV H2 demand [kt/y]</t>
  </si>
  <si>
    <t>Motorbike H2 demand [kt/y]</t>
  </si>
  <si>
    <t>Car electricity demand [GWh/y]</t>
  </si>
  <si>
    <t>Bus electricity demand [GWh/y]</t>
  </si>
  <si>
    <t>HGV electricity demand [GWh/y]</t>
  </si>
  <si>
    <t>LDV electricity demand [GWh/y]</t>
  </si>
  <si>
    <t>Motorbike electricity demand [GWh/y]</t>
  </si>
  <si>
    <t>Normalised fuel consumption</t>
  </si>
  <si>
    <t>https://ec.europa.eu/eurostat/statistics-explained/index.php?title=Glossary:Tonnes_of_oil_equivalent_(toe)</t>
  </si>
  <si>
    <t>https://www.insee.fr/en/metadonnees/definition/c1355</t>
  </si>
  <si>
    <t>Total petrol demand [PJ/year]</t>
  </si>
  <si>
    <t>Total diesel demand [PJ/year]</t>
  </si>
  <si>
    <t>Total other fuel demand [PJ/year]</t>
  </si>
  <si>
    <t>Total H2 demand [PJ/year]</t>
  </si>
  <si>
    <t>Total electricity demand [PJ/year]</t>
  </si>
  <si>
    <t>Heating value of fuels</t>
  </si>
  <si>
    <t>Petrol [MJ/L]</t>
  </si>
  <si>
    <t>https://www.bts.gov/content/energy-consumption-mode-transportation-0</t>
  </si>
  <si>
    <t>Diesel [MJ/L]</t>
  </si>
  <si>
    <t>CNG [MJ/L]</t>
  </si>
  <si>
    <t>H2 [MJ/kg]</t>
  </si>
  <si>
    <t>https://world-nuclear.org/information-library/facts-and-figures/heat-values-of-various-fuels</t>
  </si>
  <si>
    <t>Optimisation variables</t>
  </si>
  <si>
    <t>Car distribution [%]</t>
  </si>
  <si>
    <t xml:space="preserve">   Diesel</t>
  </si>
  <si>
    <t xml:space="preserve">   Petrol</t>
  </si>
  <si>
    <t xml:space="preserve">   HEV</t>
  </si>
  <si>
    <t xml:space="preserve">   Other fuel</t>
  </si>
  <si>
    <t xml:space="preserve">   Electric</t>
  </si>
  <si>
    <t xml:space="preserve">   Hydrogen</t>
  </si>
  <si>
    <t>Bus distribution [%]</t>
  </si>
  <si>
    <t>HGV distribution [%]</t>
  </si>
  <si>
    <t>LDV distribution [%]</t>
  </si>
  <si>
    <t>Motorbike distribution [%]</t>
  </si>
  <si>
    <t>Distribution check</t>
  </si>
  <si>
    <t>HGV</t>
  </si>
  <si>
    <t>LDV</t>
  </si>
  <si>
    <t>Car milage [Mmiles/year]</t>
  </si>
  <si>
    <t xml:space="preserve">Technology </t>
  </si>
  <si>
    <t>Car annual change [%]</t>
  </si>
  <si>
    <t>Car emissions [ktCO2/year]</t>
  </si>
  <si>
    <t>Cost</t>
  </si>
  <si>
    <t>Car fuel cost [m£/year]</t>
  </si>
  <si>
    <t>Car emission cost [m£/year]</t>
  </si>
  <si>
    <t>Car total cost [m£/year]</t>
  </si>
  <si>
    <t>Net specific cost [£/mile]</t>
  </si>
  <si>
    <t>Bus milage [Mmiles/year]</t>
  </si>
  <si>
    <t>Bus annual change [%]</t>
  </si>
  <si>
    <t>Bus emissions [ktCO2/year]</t>
  </si>
  <si>
    <t>Bus fuel cost [m£/year]</t>
  </si>
  <si>
    <t>Bus emission cost [m£/year]</t>
  </si>
  <si>
    <t>Bus total cost [m£/year]</t>
  </si>
  <si>
    <t>HGV milage [Mmiles/year]</t>
  </si>
  <si>
    <t>HGV annual change [%]</t>
  </si>
  <si>
    <t>HGV emissions [ktCO2/year]</t>
  </si>
  <si>
    <t>HGV fuel cost [m£/year]</t>
  </si>
  <si>
    <t>HGV emission cost [m£/year]</t>
  </si>
  <si>
    <t>HGV total cost [m£/year]</t>
  </si>
  <si>
    <t>LDV milage [Mmiles/year]</t>
  </si>
  <si>
    <t>LDV annual change [%]</t>
  </si>
  <si>
    <t>LDV emissions [ktCO2/year]</t>
  </si>
  <si>
    <t>LDV fuel cost [m£/year]</t>
  </si>
  <si>
    <t>LDV emission cost [m£/year]</t>
  </si>
  <si>
    <t>LDV total cost [m£/year]</t>
  </si>
  <si>
    <t>Motorbike milage [Mmiles/year]</t>
  </si>
  <si>
    <t>Motorbike annual change [%]</t>
  </si>
  <si>
    <t>Motorbike emissions [ktCO2/year]</t>
  </si>
  <si>
    <t>Motorbike fuel cost [m£/year]</t>
  </si>
  <si>
    <t>Motorbike emission cost [m£/year]</t>
  </si>
  <si>
    <t>Motorbike total cost [m£/year]</t>
  </si>
  <si>
    <t>Total emissions</t>
  </si>
  <si>
    <t xml:space="preserve">   Car</t>
  </si>
  <si>
    <t xml:space="preserve">   Bus</t>
  </si>
  <si>
    <t xml:space="preserve">   HGV</t>
  </si>
  <si>
    <t xml:space="preserve">   LDV</t>
  </si>
  <si>
    <t xml:space="preserve">   Motorbike</t>
  </si>
  <si>
    <t>Cumulative</t>
  </si>
  <si>
    <t>Social cost of carbon [£/tCO2]</t>
  </si>
  <si>
    <t>Motobike</t>
  </si>
  <si>
    <t>Max change to EV [%]</t>
  </si>
  <si>
    <t>Max change to HEV [%]</t>
  </si>
  <si>
    <t>Max change to H2 [%]</t>
  </si>
  <si>
    <t>Max change to petro / other fuell [%}</t>
  </si>
  <si>
    <t>Max change to diesel [%}</t>
  </si>
  <si>
    <t>Max electricity available to EV/HEV [TWh]</t>
  </si>
  <si>
    <t>No H2 before 2030</t>
  </si>
  <si>
    <t>No new petrol/diesel after 2035</t>
  </si>
  <si>
    <t>Max new diesel [%]</t>
  </si>
  <si>
    <t>Max new petrol [%]</t>
  </si>
  <si>
    <t>Total cost [m£]</t>
  </si>
  <si>
    <t>&lt;- minimize</t>
  </si>
  <si>
    <t>Car electric consumption [kWh/mile]</t>
  </si>
  <si>
    <t>Car H2 consumption [kg/mile]</t>
  </si>
  <si>
    <t>Car petrol consumption [L/mile]</t>
  </si>
  <si>
    <t>Car diesel consumption [L/mile]</t>
  </si>
  <si>
    <t>Car hybrid petrol consumption [L/mile]</t>
  </si>
  <si>
    <t>Car hybrid electric range percentage [%]</t>
  </si>
  <si>
    <t>Real-world usage of plug-in hybrid vehicles in Europe: A 2022 update</t>
  </si>
  <si>
    <t>https://theicct.org/publication/real-world-phev-use-jun22/</t>
  </si>
  <si>
    <t>Hybrid electic consumption [kWh/mile]</t>
  </si>
  <si>
    <t>Hybrid petrol consumption [L/mile]</t>
  </si>
  <si>
    <t>Bus electric consumption [kWh/mile]</t>
  </si>
  <si>
    <t>Bus H2 consumption [kg/mile]</t>
  </si>
  <si>
    <t>Bus petrol consumption [L/mile]</t>
  </si>
  <si>
    <t>Assumes buses are full hybrids, no plug-in - no electricity consumption just reduced petrol</t>
  </si>
  <si>
    <t>Max change levels</t>
  </si>
  <si>
    <t>Car deployment per annum [%]</t>
  </si>
  <si>
    <t>Bus deployment per annum [%]</t>
  </si>
  <si>
    <t xml:space="preserve"> </t>
  </si>
  <si>
    <t>HGV deployment per annum [%]</t>
  </si>
  <si>
    <t>LDV deployment per annum [%]</t>
  </si>
  <si>
    <t>Motorbike deployment per annum [%]</t>
  </si>
  <si>
    <t>Specific emission data</t>
  </si>
  <si>
    <t>Car emissions [kgCO2/mile]</t>
  </si>
  <si>
    <t>Bus emissions [kgCO2/mile]</t>
  </si>
  <si>
    <t>HGV emissions [kgCO2/mile]</t>
  </si>
  <si>
    <t>LDV emissions [kgCO2/mile]</t>
  </si>
  <si>
    <t>Motorbike emissions [kgCO2/mile]</t>
  </si>
  <si>
    <t>Fuel consumption</t>
  </si>
  <si>
    <t xml:space="preserve">   Diesel [MPG]</t>
  </si>
  <si>
    <t xml:space="preserve">   Petrol [MPG]</t>
  </si>
  <si>
    <t xml:space="preserve">   HEV [MPG]</t>
  </si>
  <si>
    <t xml:space="preserve">   Other fuel [kg/100km]</t>
  </si>
  <si>
    <t xml:space="preserve">   Electric [kWh/mile]</t>
  </si>
  <si>
    <t xml:space="preserve">   Hydrogen [kg/100km]</t>
  </si>
  <si>
    <t xml:space="preserve">   Diesel [L/100km]</t>
  </si>
  <si>
    <t xml:space="preserve">   Petrol [L/100km]</t>
  </si>
  <si>
    <t xml:space="preserve">   HEV [L/100km]</t>
  </si>
  <si>
    <t xml:space="preserve">   Other fuel [L/100km]</t>
  </si>
  <si>
    <t xml:space="preserve">   Other fuel [MPG]</t>
  </si>
  <si>
    <t>Motorbike</t>
  </si>
  <si>
    <t xml:space="preserve">   Diesel [MPL]</t>
  </si>
  <si>
    <t xml:space="preserve">   Petrol [MPL]</t>
  </si>
  <si>
    <t xml:space="preserve">   HEV [MPL]</t>
  </si>
  <si>
    <t xml:space="preserve">   Other fuel [MPL]</t>
  </si>
  <si>
    <t xml:space="preserve">   Electric [mile/kWh]</t>
  </si>
  <si>
    <t xml:space="preserve">   Hydrogen [mile/kg]</t>
  </si>
  <si>
    <t>Fuel cost - assumed same costs for all travel modes</t>
  </si>
  <si>
    <t xml:space="preserve">Car fuel cost </t>
  </si>
  <si>
    <t xml:space="preserve">   Diesel [£/L]</t>
  </si>
  <si>
    <t xml:space="preserve">   Petrol [£/L]</t>
  </si>
  <si>
    <t xml:space="preserve">   HEV [£/L]</t>
  </si>
  <si>
    <t xml:space="preserve">   Other fuel [£/L]</t>
  </si>
  <si>
    <t xml:space="preserve">   Electric [£/kWh]</t>
  </si>
  <si>
    <t xml:space="preserve">   Hydrogen [£/kg]</t>
  </si>
  <si>
    <t>Bus fuel cost [£/mile]</t>
  </si>
  <si>
    <t>HGV fuel cost [£/mile]</t>
  </si>
  <si>
    <t>LDV fuel cost [£/mile]</t>
  </si>
  <si>
    <t>Motorbike fuel cost [£/mile]</t>
  </si>
  <si>
    <t>Specific fuel cost</t>
  </si>
  <si>
    <t>Car fuel cost [£/mile]</t>
  </si>
  <si>
    <t>Historical</t>
  </si>
  <si>
    <t>Forecast</t>
  </si>
  <si>
    <t>Year</t>
  </si>
  <si>
    <t>Bus distance [Mmiles]</t>
  </si>
  <si>
    <t>Diesel bus [%]</t>
  </si>
  <si>
    <t>HEV bus [%]</t>
  </si>
  <si>
    <t>Other fuel bus [%]</t>
  </si>
  <si>
    <t>Petrol bus [%]</t>
  </si>
  <si>
    <t>EV bus [%]</t>
  </si>
  <si>
    <t>Sum [%]</t>
  </si>
  <si>
    <t>Miles by fuel [Mmiles/year]</t>
  </si>
  <si>
    <t>Other</t>
  </si>
  <si>
    <t xml:space="preserve">Sum </t>
  </si>
  <si>
    <t>Emission factor [kgCO2e/mile]</t>
  </si>
  <si>
    <t>Total emissions [tCO2e/year]</t>
  </si>
  <si>
    <t>Cost factors [£/mile]</t>
  </si>
  <si>
    <t>Total fuel cost [M£/year]</t>
  </si>
  <si>
    <t>Total carbon cost [M£/year]</t>
  </si>
  <si>
    <t>Annual emissions [tCO2/year]</t>
  </si>
  <si>
    <t>Annual cost [M£/year]</t>
  </si>
  <si>
    <t>Cummulative emissions [tCO2]</t>
  </si>
  <si>
    <t>Total cost [M£]</t>
  </si>
  <si>
    <t>Constraints</t>
  </si>
  <si>
    <t>Max HEV bus percentage [%]</t>
  </si>
  <si>
    <t>Max EV bys percentage [%]</t>
  </si>
  <si>
    <t>Petrol fuel bus [%]</t>
  </si>
  <si>
    <t>Petrol displacement rate</t>
  </si>
  <si>
    <t>Other fuel displacement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</si>
</sst>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12"/>
      <color rgb="FF324E37"/>
      <name val="Segoe UI"/>
      <family val="2"/>
    </font>
    <font>
      <b/>
      <sz val="10"/>
      <color theme="2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165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43" fontId="0" fillId="0" borderId="1" xfId="0" applyNumberFormat="1" applyBorder="1"/>
    <xf numFmtId="164" fontId="0" fillId="0" borderId="0" xfId="0" applyNumberFormat="1"/>
    <xf numFmtId="0" fontId="4" fillId="2" borderId="0" xfId="0" applyFont="1" applyFill="1"/>
    <xf numFmtId="0" fontId="0" fillId="2" borderId="0" xfId="0" applyFill="1"/>
    <xf numFmtId="165" fontId="0" fillId="0" borderId="0" xfId="0" applyNumberFormat="1"/>
    <xf numFmtId="165" fontId="2" fillId="3" borderId="0" xfId="0" applyNumberFormat="1" applyFont="1" applyFill="1" applyAlignment="1">
      <alignment horizontal="right"/>
    </xf>
    <xf numFmtId="165" fontId="1" fillId="2" borderId="0" xfId="0" applyNumberFormat="1" applyFont="1" applyFill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0" fillId="2" borderId="0" xfId="0" applyNumberFormat="1" applyFill="1"/>
    <xf numFmtId="43" fontId="0" fillId="2" borderId="0" xfId="0" applyNumberFormat="1" applyFill="1"/>
    <xf numFmtId="0" fontId="5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3" xfId="0" applyBorder="1"/>
    <xf numFmtId="0" fontId="5" fillId="1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6" borderId="2" xfId="0" applyFont="1" applyFill="1" applyBorder="1"/>
    <xf numFmtId="0" fontId="5" fillId="6" borderId="4" xfId="0" applyFont="1" applyFill="1" applyBorder="1"/>
    <xf numFmtId="0" fontId="4" fillId="6" borderId="2" xfId="0" applyFont="1" applyFill="1" applyBorder="1"/>
    <xf numFmtId="166" fontId="0" fillId="10" borderId="0" xfId="0" applyNumberFormat="1" applyFill="1"/>
    <xf numFmtId="0" fontId="4" fillId="0" borderId="3" xfId="0" applyFont="1" applyBorder="1"/>
    <xf numFmtId="43" fontId="0" fillId="0" borderId="0" xfId="0" applyNumberFormat="1"/>
    <xf numFmtId="0" fontId="4" fillId="0" borderId="2" xfId="0" applyFont="1" applyBorder="1"/>
    <xf numFmtId="166" fontId="0" fillId="0" borderId="0" xfId="0" applyNumberFormat="1"/>
    <xf numFmtId="0" fontId="0" fillId="0" borderId="2" xfId="0" applyBorder="1"/>
    <xf numFmtId="3" fontId="7" fillId="0" borderId="0" xfId="0" applyNumberFormat="1" applyFont="1"/>
    <xf numFmtId="0" fontId="6" fillId="11" borderId="0" xfId="0" applyFont="1" applyFill="1"/>
    <xf numFmtId="165" fontId="0" fillId="11" borderId="0" xfId="0" applyNumberFormat="1" applyFill="1"/>
    <xf numFmtId="0" fontId="4" fillId="11" borderId="0" xfId="0" applyFont="1" applyFill="1"/>
    <xf numFmtId="0" fontId="0" fillId="11" borderId="0" xfId="0" applyFill="1"/>
    <xf numFmtId="0" fontId="5" fillId="11" borderId="0" xfId="0" applyFont="1" applyFill="1"/>
    <xf numFmtId="165" fontId="5" fillId="11" borderId="0" xfId="0" applyNumberFormat="1" applyFont="1" applyFill="1"/>
    <xf numFmtId="0" fontId="6" fillId="5" borderId="0" xfId="0" applyFont="1" applyFill="1"/>
    <xf numFmtId="165" fontId="0" fillId="5" borderId="0" xfId="0" applyNumberFormat="1" applyFill="1"/>
    <xf numFmtId="0" fontId="4" fillId="5" borderId="0" xfId="0" applyFont="1" applyFill="1"/>
    <xf numFmtId="0" fontId="5" fillId="5" borderId="0" xfId="0" applyFont="1" applyFill="1"/>
    <xf numFmtId="165" fontId="5" fillId="5" borderId="0" xfId="0" applyNumberFormat="1" applyFont="1" applyFill="1"/>
    <xf numFmtId="0" fontId="4" fillId="7" borderId="0" xfId="0" applyFont="1" applyFill="1"/>
    <xf numFmtId="0" fontId="6" fillId="6" borderId="0" xfId="0" applyFont="1" applyFill="1"/>
    <xf numFmtId="165" fontId="0" fillId="6" borderId="0" xfId="0" applyNumberFormat="1" applyFill="1"/>
    <xf numFmtId="0" fontId="4" fillId="6" borderId="0" xfId="0" applyFont="1" applyFill="1"/>
    <xf numFmtId="0" fontId="5" fillId="6" borderId="0" xfId="0" applyFont="1" applyFill="1"/>
    <xf numFmtId="165" fontId="5" fillId="6" borderId="0" xfId="0" applyNumberFormat="1" applyFont="1" applyFill="1"/>
    <xf numFmtId="0" fontId="6" fillId="8" borderId="0" xfId="0" applyFont="1" applyFill="1"/>
    <xf numFmtId="165" fontId="0" fillId="8" borderId="0" xfId="0" applyNumberFormat="1" applyFill="1"/>
    <xf numFmtId="0" fontId="4" fillId="8" borderId="0" xfId="0" applyFont="1" applyFill="1"/>
    <xf numFmtId="0" fontId="5" fillId="8" borderId="0" xfId="0" applyFont="1" applyFill="1"/>
    <xf numFmtId="165" fontId="5" fillId="8" borderId="0" xfId="0" applyNumberFormat="1" applyFont="1" applyFill="1"/>
    <xf numFmtId="0" fontId="6" fillId="7" borderId="0" xfId="0" applyFont="1" applyFill="1"/>
    <xf numFmtId="165" fontId="0" fillId="7" borderId="0" xfId="0" applyNumberFormat="1" applyFill="1"/>
    <xf numFmtId="0" fontId="5" fillId="7" borderId="0" xfId="0" applyFont="1" applyFill="1"/>
    <xf numFmtId="165" fontId="5" fillId="7" borderId="0" xfId="0" applyNumberFormat="1" applyFont="1" applyFill="1"/>
    <xf numFmtId="43" fontId="4" fillId="0" borderId="0" xfId="0" applyNumberFormat="1" applyFont="1"/>
    <xf numFmtId="0" fontId="0" fillId="12" borderId="0" xfId="0" applyFill="1"/>
    <xf numFmtId="0" fontId="5" fillId="12" borderId="0" xfId="0" applyFont="1" applyFill="1"/>
    <xf numFmtId="165" fontId="0" fillId="12" borderId="0" xfId="0" applyNumberFormat="1" applyFill="1"/>
    <xf numFmtId="165" fontId="4" fillId="11" borderId="0" xfId="0" applyNumberFormat="1" applyFont="1" applyFill="1"/>
    <xf numFmtId="0" fontId="5" fillId="13" borderId="0" xfId="0" applyFont="1" applyFill="1"/>
    <xf numFmtId="165" fontId="0" fillId="13" borderId="0" xfId="0" applyNumberFormat="1" applyFill="1"/>
    <xf numFmtId="0" fontId="0" fillId="13" borderId="0" xfId="0" applyFill="1"/>
    <xf numFmtId="0" fontId="8" fillId="14" borderId="0" xfId="0" applyFont="1" applyFill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Model!$A$68</c:f>
              <c:strCache>
                <c:ptCount val="1"/>
                <c:pt idx="0">
                  <c:v>  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Model!$B$68:$AD$68</c:f>
              <c:numCache>
                <c:formatCode>General</c:formatCode>
                <c:ptCount val="29"/>
                <c:pt idx="0" formatCode="0.000">
                  <c:v>38.187948090193586</c:v>
                </c:pt>
                <c:pt idx="1">
                  <c:v>38.487170999999996</c:v>
                </c:pt>
                <c:pt idx="2">
                  <c:v>38.786394999999999</c:v>
                </c:pt>
                <c:pt idx="3">
                  <c:v>39.085617999999997</c:v>
                </c:pt>
                <c:pt idx="4">
                  <c:v>39.384841999999999</c:v>
                </c:pt>
                <c:pt idx="5">
                  <c:v>39.684064999999997</c:v>
                </c:pt>
                <c:pt idx="6">
                  <c:v>39.983288999999999</c:v>
                </c:pt>
                <c:pt idx="7">
                  <c:v>40.282511999999997</c:v>
                </c:pt>
                <c:pt idx="8">
                  <c:v>40.581735000000002</c:v>
                </c:pt>
                <c:pt idx="9">
                  <c:v>40.880958999999997</c:v>
                </c:pt>
                <c:pt idx="10">
                  <c:v>41.180182000000002</c:v>
                </c:pt>
                <c:pt idx="11">
                  <c:v>41.479405999999997</c:v>
                </c:pt>
                <c:pt idx="12">
                  <c:v>41.778629000000002</c:v>
                </c:pt>
                <c:pt idx="13">
                  <c:v>41.778629000000002</c:v>
                </c:pt>
                <c:pt idx="14">
                  <c:v>41.778629000000002</c:v>
                </c:pt>
                <c:pt idx="15">
                  <c:v>41.778629000000002</c:v>
                </c:pt>
                <c:pt idx="16">
                  <c:v>41.778629000000002</c:v>
                </c:pt>
                <c:pt idx="17">
                  <c:v>41.778629000000002</c:v>
                </c:pt>
                <c:pt idx="18">
                  <c:v>39.89987</c:v>
                </c:pt>
                <c:pt idx="19">
                  <c:v>36.109870000000001</c:v>
                </c:pt>
                <c:pt idx="20">
                  <c:v>32.319870000000002</c:v>
                </c:pt>
                <c:pt idx="21">
                  <c:v>28.529869999999999</c:v>
                </c:pt>
                <c:pt idx="22">
                  <c:v>24.73987</c:v>
                </c:pt>
                <c:pt idx="23">
                  <c:v>20.949870000000001</c:v>
                </c:pt>
                <c:pt idx="24">
                  <c:v>17.159870000000002</c:v>
                </c:pt>
                <c:pt idx="25">
                  <c:v>13.369870000000001</c:v>
                </c:pt>
                <c:pt idx="26">
                  <c:v>9.5798696999999997</c:v>
                </c:pt>
                <c:pt idx="27">
                  <c:v>5.7898696999999997</c:v>
                </c:pt>
                <c:pt idx="28">
                  <c:v>1.9998697000000001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E-6942-9274-1EFAE410510C}"/>
            </c:ext>
          </c:extLst>
        </c:ser>
        <c:ser>
          <c:idx val="1"/>
          <c:order val="1"/>
          <c:tx>
            <c:strRef>
              <c:f>Model!$A$69</c:f>
              <c:strCache>
                <c:ptCount val="1"/>
                <c:pt idx="0">
                  <c:v>  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Model!$B$69:$AD$69</c:f>
              <c:numCache>
                <c:formatCode>General</c:formatCode>
                <c:ptCount val="29"/>
                <c:pt idx="0" formatCode="0.000">
                  <c:v>55.565729911744654</c:v>
                </c:pt>
                <c:pt idx="1">
                  <c:v>54.842697999999999</c:v>
                </c:pt>
                <c:pt idx="2">
                  <c:v>51.753475000000002</c:v>
                </c:pt>
                <c:pt idx="3">
                  <c:v>48.664251</c:v>
                </c:pt>
                <c:pt idx="4">
                  <c:v>45.575028000000003</c:v>
                </c:pt>
                <c:pt idx="5">
                  <c:v>42.485804999999999</c:v>
                </c:pt>
                <c:pt idx="6">
                  <c:v>39.396580999999998</c:v>
                </c:pt>
                <c:pt idx="7">
                  <c:v>36.307358000000001</c:v>
                </c:pt>
                <c:pt idx="8">
                  <c:v>33.218133999999999</c:v>
                </c:pt>
                <c:pt idx="9">
                  <c:v>30.128910999999999</c:v>
                </c:pt>
                <c:pt idx="10">
                  <c:v>27.039688000000002</c:v>
                </c:pt>
                <c:pt idx="11">
                  <c:v>23.950464</c:v>
                </c:pt>
                <c:pt idx="12">
                  <c:v>20.861241</c:v>
                </c:pt>
                <c:pt idx="13">
                  <c:v>17.071241000000001</c:v>
                </c:pt>
                <c:pt idx="14">
                  <c:v>13.281241</c:v>
                </c:pt>
                <c:pt idx="15">
                  <c:v>9.4912407000000005</c:v>
                </c:pt>
                <c:pt idx="16">
                  <c:v>5.7012406999999996</c:v>
                </c:pt>
                <c:pt idx="17">
                  <c:v>1.9112407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E-6942-9274-1EFAE410510C}"/>
            </c:ext>
          </c:extLst>
        </c:ser>
        <c:ser>
          <c:idx val="2"/>
          <c:order val="2"/>
          <c:tx>
            <c:strRef>
              <c:f>Model!$A$70</c:f>
              <c:strCache>
                <c:ptCount val="1"/>
                <c:pt idx="0">
                  <c:v>   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Model!$B$70:$AD$70</c:f>
              <c:numCache>
                <c:formatCode>General</c:formatCode>
                <c:ptCount val="29"/>
                <c:pt idx="0" formatCode="0.000">
                  <c:v>3.8801303170865471</c:v>
                </c:pt>
                <c:pt idx="1">
                  <c:v>5.3101303</c:v>
                </c:pt>
                <c:pt idx="2">
                  <c:v>6.7401302999999997</c:v>
                </c:pt>
                <c:pt idx="3">
                  <c:v>8.1701303000000003</c:v>
                </c:pt>
                <c:pt idx="4">
                  <c:v>9.6001303</c:v>
                </c:pt>
                <c:pt idx="5">
                  <c:v>11.03013</c:v>
                </c:pt>
                <c:pt idx="6">
                  <c:v>12.460129999999999</c:v>
                </c:pt>
                <c:pt idx="7">
                  <c:v>13.890129999999999</c:v>
                </c:pt>
                <c:pt idx="8">
                  <c:v>15.320130000000001</c:v>
                </c:pt>
                <c:pt idx="9">
                  <c:v>16.750129999999999</c:v>
                </c:pt>
                <c:pt idx="10">
                  <c:v>18.180129999999998</c:v>
                </c:pt>
                <c:pt idx="11">
                  <c:v>19.610130000000002</c:v>
                </c:pt>
                <c:pt idx="12">
                  <c:v>21.040130000000001</c:v>
                </c:pt>
                <c:pt idx="13">
                  <c:v>22.470130000000001</c:v>
                </c:pt>
                <c:pt idx="14">
                  <c:v>23.900130000000001</c:v>
                </c:pt>
                <c:pt idx="15">
                  <c:v>25.33013</c:v>
                </c:pt>
                <c:pt idx="16">
                  <c:v>26.76013</c:v>
                </c:pt>
                <c:pt idx="17">
                  <c:v>28.19013</c:v>
                </c:pt>
                <c:pt idx="18">
                  <c:v>29.62013</c:v>
                </c:pt>
                <c:pt idx="19">
                  <c:v>31.050129999999999</c:v>
                </c:pt>
                <c:pt idx="20">
                  <c:v>32.480130000000003</c:v>
                </c:pt>
                <c:pt idx="21">
                  <c:v>33.910130000000002</c:v>
                </c:pt>
                <c:pt idx="22">
                  <c:v>35.340130000000002</c:v>
                </c:pt>
                <c:pt idx="23">
                  <c:v>36.770130000000002</c:v>
                </c:pt>
                <c:pt idx="24">
                  <c:v>38.200130000000001</c:v>
                </c:pt>
                <c:pt idx="25">
                  <c:v>39.630130000000001</c:v>
                </c:pt>
                <c:pt idx="26">
                  <c:v>41.060130000000001</c:v>
                </c:pt>
                <c:pt idx="27">
                  <c:v>42.490130000000001</c:v>
                </c:pt>
                <c:pt idx="28">
                  <c:v>43.92013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E-6942-9274-1EFAE410510C}"/>
            </c:ext>
          </c:extLst>
        </c:ser>
        <c:ser>
          <c:idx val="3"/>
          <c:order val="3"/>
          <c:tx>
            <c:strRef>
              <c:f>Model!$A$71</c:f>
              <c:strCache>
                <c:ptCount val="1"/>
                <c:pt idx="0">
                  <c:v>   Other fuel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Model!$B$71:$AD$71</c:f>
              <c:numCache>
                <c:formatCode>General</c:formatCode>
                <c:ptCount val="29"/>
                <c:pt idx="0" formatCode="0.000">
                  <c:v>2.3661916809752248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E-6942-9274-1EFAE410510C}"/>
            </c:ext>
          </c:extLst>
        </c:ser>
        <c:ser>
          <c:idx val="4"/>
          <c:order val="4"/>
          <c:tx>
            <c:strRef>
              <c:f>Model!$A$72</c:f>
              <c:strCache>
                <c:ptCount val="1"/>
                <c:pt idx="0">
                  <c:v>   Electric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Model!$B$72:$AD$72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1.36</c:v>
                </c:pt>
                <c:pt idx="2">
                  <c:v>2.72</c:v>
                </c:pt>
                <c:pt idx="3">
                  <c:v>4.08</c:v>
                </c:pt>
                <c:pt idx="4">
                  <c:v>5.44</c:v>
                </c:pt>
                <c:pt idx="5">
                  <c:v>6.8</c:v>
                </c:pt>
                <c:pt idx="6">
                  <c:v>8.16</c:v>
                </c:pt>
                <c:pt idx="7">
                  <c:v>9.52</c:v>
                </c:pt>
                <c:pt idx="8">
                  <c:v>10.88</c:v>
                </c:pt>
                <c:pt idx="9">
                  <c:v>12.24</c:v>
                </c:pt>
                <c:pt idx="10">
                  <c:v>13.6</c:v>
                </c:pt>
                <c:pt idx="11">
                  <c:v>14.96</c:v>
                </c:pt>
                <c:pt idx="12">
                  <c:v>16.32</c:v>
                </c:pt>
                <c:pt idx="13">
                  <c:v>17.68</c:v>
                </c:pt>
                <c:pt idx="14">
                  <c:v>19.04</c:v>
                </c:pt>
                <c:pt idx="15">
                  <c:v>20.399999999999999</c:v>
                </c:pt>
                <c:pt idx="16">
                  <c:v>21.76</c:v>
                </c:pt>
                <c:pt idx="17">
                  <c:v>23.12</c:v>
                </c:pt>
                <c:pt idx="18">
                  <c:v>24.48</c:v>
                </c:pt>
                <c:pt idx="19">
                  <c:v>25.84</c:v>
                </c:pt>
                <c:pt idx="20">
                  <c:v>27.2</c:v>
                </c:pt>
                <c:pt idx="21">
                  <c:v>28.56</c:v>
                </c:pt>
                <c:pt idx="22">
                  <c:v>29.92</c:v>
                </c:pt>
                <c:pt idx="23">
                  <c:v>31.28</c:v>
                </c:pt>
                <c:pt idx="24">
                  <c:v>32.64</c:v>
                </c:pt>
                <c:pt idx="25">
                  <c:v>34</c:v>
                </c:pt>
                <c:pt idx="26">
                  <c:v>35.36</c:v>
                </c:pt>
                <c:pt idx="27">
                  <c:v>36.72</c:v>
                </c:pt>
                <c:pt idx="28">
                  <c:v>38.08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E-6942-9274-1EFAE410510C}"/>
            </c:ext>
          </c:extLst>
        </c:ser>
        <c:ser>
          <c:idx val="5"/>
          <c:order val="5"/>
          <c:tx>
            <c:strRef>
              <c:f>Model!$A$73</c:f>
              <c:strCache>
                <c:ptCount val="1"/>
                <c:pt idx="0">
                  <c:v>   Hydrogen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Model!$B$73:$AD$73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E-6942-9274-1EFAE410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856528"/>
        <c:axId val="466858256"/>
      </c:barChart>
      <c:catAx>
        <c:axId val="4668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256"/>
        <c:crosses val="autoZero"/>
        <c:auto val="1"/>
        <c:lblAlgn val="ctr"/>
        <c:lblOffset val="100"/>
        <c:noMultiLvlLbl val="0"/>
      </c:catAx>
      <c:valAx>
        <c:axId val="46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 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44197608411454"/>
          <c:y val="0.92892597326718696"/>
          <c:w val="0.62836369954084348"/>
          <c:h val="3.12594908579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Annual emissions [tCO2/year]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Sheet1!$B$44:$T$44</c:f>
              <c:numCache>
                <c:formatCode>0.00</c:formatCode>
                <c:ptCount val="19"/>
                <c:pt idx="0">
                  <c:v>23041.94732352053</c:v>
                </c:pt>
                <c:pt idx="1">
                  <c:v>20708.778218820298</c:v>
                </c:pt>
                <c:pt idx="2">
                  <c:v>18388.885591752842</c:v>
                </c:pt>
                <c:pt idx="3">
                  <c:v>16079.95058774497</c:v>
                </c:pt>
                <c:pt idx="4">
                  <c:v>13779.781682184775</c:v>
                </c:pt>
                <c:pt idx="5">
                  <c:v>11486.625655382719</c:v>
                </c:pt>
                <c:pt idx="6">
                  <c:v>9199.0799315871773</c:v>
                </c:pt>
                <c:pt idx="7">
                  <c:v>6916.0224501968414</c:v>
                </c:pt>
                <c:pt idx="8">
                  <c:v>4636.555562730673</c:v>
                </c:pt>
                <c:pt idx="9">
                  <c:v>2359.9611504038389</c:v>
                </c:pt>
                <c:pt idx="10">
                  <c:v>152.4041153830579</c:v>
                </c:pt>
                <c:pt idx="11">
                  <c:v>126.81299594694632</c:v>
                </c:pt>
                <c:pt idx="12">
                  <c:v>105.36215966995707</c:v>
                </c:pt>
                <c:pt idx="13">
                  <c:v>34.227925483499945</c:v>
                </c:pt>
                <c:pt idx="14">
                  <c:v>29.338221843000003</c:v>
                </c:pt>
                <c:pt idx="15">
                  <c:v>24.448518202500015</c:v>
                </c:pt>
                <c:pt idx="16">
                  <c:v>19.558814561999991</c:v>
                </c:pt>
                <c:pt idx="17">
                  <c:v>14.669110921499998</c:v>
                </c:pt>
                <c:pt idx="18">
                  <c:v>9.7794072809999886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4-45A2-AE25-66A73324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6368"/>
        <c:axId val="1777011072"/>
      </c:scatterChart>
      <c:scatterChart>
        <c:scatterStyle val="lineMarker"/>
        <c:varyColors val="0"/>
        <c:ser>
          <c:idx val="2"/>
          <c:order val="1"/>
          <c:tx>
            <c:strRef>
              <c:f>Sheet1!$A$45</c:f>
              <c:strCache>
                <c:ptCount val="1"/>
                <c:pt idx="0">
                  <c:v>Annual cost [M£/year]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Sheet1!$B$45:$T$45</c:f>
              <c:numCache>
                <c:formatCode>_-* #,##0.00_-;\-* #,##0.00_-;_-* "-"??_-;_-@_-</c:formatCode>
                <c:ptCount val="19"/>
                <c:pt idx="0">
                  <c:v>26.714881260162457</c:v>
                </c:pt>
                <c:pt idx="1">
                  <c:v>25.664568245790687</c:v>
                </c:pt>
                <c:pt idx="2">
                  <c:v>24.677423085000484</c:v>
                </c:pt>
                <c:pt idx="3">
                  <c:v>23.654052847941106</c:v>
                </c:pt>
                <c:pt idx="4">
                  <c:v>22.594748663142884</c:v>
                </c:pt>
                <c:pt idx="5">
                  <c:v>21.499729845977473</c:v>
                </c:pt>
                <c:pt idx="6">
                  <c:v>20.369160978780123</c:v>
                </c:pt>
                <c:pt idx="7">
                  <c:v>19.203165031449384</c:v>
                </c:pt>
                <c:pt idx="8">
                  <c:v>18.001833423128357</c:v>
                </c:pt>
                <c:pt idx="9">
                  <c:v>16.765233723710942</c:v>
                </c:pt>
                <c:pt idx="10">
                  <c:v>15.525374606533704</c:v>
                </c:pt>
                <c:pt idx="11">
                  <c:v>15.312247347394155</c:v>
                </c:pt>
                <c:pt idx="12">
                  <c:v>15.10010994764156</c:v>
                </c:pt>
                <c:pt idx="13">
                  <c:v>14.870616752734252</c:v>
                </c:pt>
                <c:pt idx="14">
                  <c:v>14.66323211523202</c:v>
                </c:pt>
                <c:pt idx="15">
                  <c:v>14.455771687323349</c:v>
                </c:pt>
                <c:pt idx="16">
                  <c:v>14.248235469008245</c:v>
                </c:pt>
                <c:pt idx="17">
                  <c:v>14.040623460286715</c:v>
                </c:pt>
                <c:pt idx="18">
                  <c:v>13.832935661158764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4-45A2-AE25-66A73324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69792"/>
        <c:axId val="1795077472"/>
      </c:scatterChart>
      <c:valAx>
        <c:axId val="326856368"/>
        <c:scaling>
          <c:orientation val="minMax"/>
          <c:max val="20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horizon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1072"/>
        <c:crosses val="autoZero"/>
        <c:crossBetween val="midCat"/>
      </c:valAx>
      <c:valAx>
        <c:axId val="177701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  CO2 emissions  (tCO2/year)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6368"/>
        <c:crosses val="autoZero"/>
        <c:crossBetween val="midCat"/>
      </c:valAx>
      <c:valAx>
        <c:axId val="179507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 total cost [M£/year]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69792"/>
        <c:crosses val="max"/>
        <c:crossBetween val="midCat"/>
      </c:valAx>
      <c:valAx>
        <c:axId val="17950697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50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Model!$A$75</c:f>
              <c:strCache>
                <c:ptCount val="1"/>
                <c:pt idx="0">
                  <c:v>  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Model!$B$75:$AD$75</c:f>
              <c:numCache>
                <c:formatCode>General</c:formatCode>
                <c:ptCount val="29"/>
                <c:pt idx="0" formatCode="0.000">
                  <c:v>94.93210492</c:v>
                </c:pt>
                <c:pt idx="1">
                  <c:v>91.792327999999998</c:v>
                </c:pt>
                <c:pt idx="2">
                  <c:v>86.337254999999999</c:v>
                </c:pt>
                <c:pt idx="3">
                  <c:v>80.882182999999998</c:v>
                </c:pt>
                <c:pt idx="4">
                  <c:v>75.427109999999999</c:v>
                </c:pt>
                <c:pt idx="5">
                  <c:v>69.972037</c:v>
                </c:pt>
                <c:pt idx="6">
                  <c:v>64.516964000000002</c:v>
                </c:pt>
                <c:pt idx="7">
                  <c:v>59.061891000000003</c:v>
                </c:pt>
                <c:pt idx="8">
                  <c:v>53.606817999999997</c:v>
                </c:pt>
                <c:pt idx="9">
                  <c:v>48.151744999999998</c:v>
                </c:pt>
                <c:pt idx="10">
                  <c:v>42.696672</c:v>
                </c:pt>
                <c:pt idx="11">
                  <c:v>37.241599000000001</c:v>
                </c:pt>
                <c:pt idx="12">
                  <c:v>31.786525999999999</c:v>
                </c:pt>
                <c:pt idx="13">
                  <c:v>25.331453</c:v>
                </c:pt>
                <c:pt idx="14">
                  <c:v>18.876380999999999</c:v>
                </c:pt>
                <c:pt idx="15">
                  <c:v>12.421308</c:v>
                </c:pt>
                <c:pt idx="16">
                  <c:v>5.9662347000000002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4-4C45-921B-DC2B223FE4EF}"/>
            </c:ext>
          </c:extLst>
        </c:ser>
        <c:ser>
          <c:idx val="1"/>
          <c:order val="1"/>
          <c:tx>
            <c:strRef>
              <c:f>Model!$A$76</c:f>
              <c:strCache>
                <c:ptCount val="1"/>
                <c:pt idx="0">
                  <c:v>  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Model!$B$76:$AD$76</c:f>
              <c:numCache>
                <c:formatCode>General</c:formatCode>
                <c:ptCount val="29"/>
                <c:pt idx="0" formatCode="0.000">
                  <c:v>2.3152963819955992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4-4C45-921B-DC2B223FE4EF}"/>
            </c:ext>
          </c:extLst>
        </c:ser>
        <c:ser>
          <c:idx val="2"/>
          <c:order val="2"/>
          <c:tx>
            <c:strRef>
              <c:f>Model!$A$77</c:f>
              <c:strCache>
                <c:ptCount val="1"/>
                <c:pt idx="0">
                  <c:v>   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Model!$B$77:$AD$77</c:f>
              <c:numCache>
                <c:formatCode>General</c:formatCode>
                <c:ptCount val="29"/>
                <c:pt idx="0" formatCode="0.000">
                  <c:v>2.1228267561084345E-3</c:v>
                </c:pt>
                <c:pt idx="1">
                  <c:v>1.4349426000000001</c:v>
                </c:pt>
                <c:pt idx="2">
                  <c:v>2.8677624000000002</c:v>
                </c:pt>
                <c:pt idx="3">
                  <c:v>4.3005822</c:v>
                </c:pt>
                <c:pt idx="4">
                  <c:v>5.7334019999999999</c:v>
                </c:pt>
                <c:pt idx="5">
                  <c:v>7.1662217000000004</c:v>
                </c:pt>
                <c:pt idx="6">
                  <c:v>8.5990415000000002</c:v>
                </c:pt>
                <c:pt idx="7">
                  <c:v>10.031860999999999</c:v>
                </c:pt>
                <c:pt idx="8">
                  <c:v>11.464681000000001</c:v>
                </c:pt>
                <c:pt idx="9">
                  <c:v>12.897501</c:v>
                </c:pt>
                <c:pt idx="10">
                  <c:v>14.330321</c:v>
                </c:pt>
                <c:pt idx="11">
                  <c:v>15.76314</c:v>
                </c:pt>
                <c:pt idx="12">
                  <c:v>17.195959999999999</c:v>
                </c:pt>
                <c:pt idx="13">
                  <c:v>18.628779999999999</c:v>
                </c:pt>
                <c:pt idx="14">
                  <c:v>20.061599999999999</c:v>
                </c:pt>
                <c:pt idx="15">
                  <c:v>21.494420000000002</c:v>
                </c:pt>
                <c:pt idx="16">
                  <c:v>22.927239</c:v>
                </c:pt>
                <c:pt idx="17">
                  <c:v>24.360059</c:v>
                </c:pt>
                <c:pt idx="18">
                  <c:v>25.792878999999999</c:v>
                </c:pt>
                <c:pt idx="19">
                  <c:v>27.225698999999999</c:v>
                </c:pt>
                <c:pt idx="20">
                  <c:v>28.658518999999998</c:v>
                </c:pt>
                <c:pt idx="21">
                  <c:v>30.091338</c:v>
                </c:pt>
                <c:pt idx="22">
                  <c:v>31.524158</c:v>
                </c:pt>
                <c:pt idx="23">
                  <c:v>32.956977999999999</c:v>
                </c:pt>
                <c:pt idx="24">
                  <c:v>34.389797999999999</c:v>
                </c:pt>
                <c:pt idx="25">
                  <c:v>35.822617000000001</c:v>
                </c:pt>
                <c:pt idx="26">
                  <c:v>37.255437000000001</c:v>
                </c:pt>
                <c:pt idx="27">
                  <c:v>38.688257</c:v>
                </c:pt>
                <c:pt idx="28">
                  <c:v>40.121077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4-4C45-921B-DC2B223FE4EF}"/>
            </c:ext>
          </c:extLst>
        </c:ser>
        <c:ser>
          <c:idx val="3"/>
          <c:order val="3"/>
          <c:tx>
            <c:strRef>
              <c:f>Model!$A$78</c:f>
              <c:strCache>
                <c:ptCount val="1"/>
                <c:pt idx="0">
                  <c:v>   Other fuel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Model!$B$78:$AD$78</c:f>
              <c:numCache>
                <c:formatCode>General</c:formatCode>
                <c:ptCount val="29"/>
                <c:pt idx="0" formatCode="0.000">
                  <c:v>2.750475866997828</c:v>
                </c:pt>
                <c:pt idx="1">
                  <c:v>5.4089608</c:v>
                </c:pt>
                <c:pt idx="2">
                  <c:v>8.0674457000000004</c:v>
                </c:pt>
                <c:pt idx="3">
                  <c:v>10.725930999999999</c:v>
                </c:pt>
                <c:pt idx="4">
                  <c:v>13.384415000000001</c:v>
                </c:pt>
                <c:pt idx="5">
                  <c:v>16.042899999999999</c:v>
                </c:pt>
                <c:pt idx="6">
                  <c:v>18.701384999999998</c:v>
                </c:pt>
                <c:pt idx="7">
                  <c:v>21.359870000000001</c:v>
                </c:pt>
                <c:pt idx="8">
                  <c:v>24.018355</c:v>
                </c:pt>
                <c:pt idx="9">
                  <c:v>26.676839999999999</c:v>
                </c:pt>
                <c:pt idx="10">
                  <c:v>29.335325000000001</c:v>
                </c:pt>
                <c:pt idx="11">
                  <c:v>31.99381</c:v>
                </c:pt>
                <c:pt idx="12">
                  <c:v>34.652295000000002</c:v>
                </c:pt>
                <c:pt idx="13">
                  <c:v>37.310780000000001</c:v>
                </c:pt>
                <c:pt idx="14">
                  <c:v>39.969264000000003</c:v>
                </c:pt>
                <c:pt idx="15">
                  <c:v>42.627749000000001</c:v>
                </c:pt>
                <c:pt idx="16">
                  <c:v>45.286234</c:v>
                </c:pt>
                <c:pt idx="17">
                  <c:v>47.455880999999998</c:v>
                </c:pt>
                <c:pt idx="18">
                  <c:v>43.659292999999998</c:v>
                </c:pt>
                <c:pt idx="19">
                  <c:v>39.862704999999998</c:v>
                </c:pt>
                <c:pt idx="20">
                  <c:v>36.066116999999998</c:v>
                </c:pt>
                <c:pt idx="21">
                  <c:v>32.269528999999999</c:v>
                </c:pt>
                <c:pt idx="22">
                  <c:v>28.472940999999999</c:v>
                </c:pt>
                <c:pt idx="23">
                  <c:v>24.676352999999999</c:v>
                </c:pt>
                <c:pt idx="24">
                  <c:v>20.879764999999999</c:v>
                </c:pt>
                <c:pt idx="25">
                  <c:v>17.083176999999999</c:v>
                </c:pt>
                <c:pt idx="26">
                  <c:v>13.286588999999999</c:v>
                </c:pt>
                <c:pt idx="27">
                  <c:v>9.4900008000000007</c:v>
                </c:pt>
                <c:pt idx="28">
                  <c:v>5.6934127999999999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4-4C45-921B-DC2B223FE4EF}"/>
            </c:ext>
          </c:extLst>
        </c:ser>
        <c:ser>
          <c:idx val="4"/>
          <c:order val="4"/>
          <c:tx>
            <c:strRef>
              <c:f>Model!$A$79</c:f>
              <c:strCache>
                <c:ptCount val="1"/>
                <c:pt idx="0">
                  <c:v>   Electric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Model!$B$79:$AD$79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1.3637682</c:v>
                </c:pt>
                <c:pt idx="2">
                  <c:v>2.7275364999999998</c:v>
                </c:pt>
                <c:pt idx="3">
                  <c:v>4.0913047000000002</c:v>
                </c:pt>
                <c:pt idx="4">
                  <c:v>5.4550729000000002</c:v>
                </c:pt>
                <c:pt idx="5">
                  <c:v>6.8188411000000002</c:v>
                </c:pt>
                <c:pt idx="6">
                  <c:v>8.1826094000000005</c:v>
                </c:pt>
                <c:pt idx="7">
                  <c:v>9.5463775999999996</c:v>
                </c:pt>
                <c:pt idx="8">
                  <c:v>10.910145999999999</c:v>
                </c:pt>
                <c:pt idx="9">
                  <c:v>12.273914</c:v>
                </c:pt>
                <c:pt idx="10">
                  <c:v>13.637682</c:v>
                </c:pt>
                <c:pt idx="11">
                  <c:v>15.001450999999999</c:v>
                </c:pt>
                <c:pt idx="12">
                  <c:v>16.365219</c:v>
                </c:pt>
                <c:pt idx="13">
                  <c:v>17.728987</c:v>
                </c:pt>
                <c:pt idx="14">
                  <c:v>19.092755</c:v>
                </c:pt>
                <c:pt idx="15">
                  <c:v>20.456523000000001</c:v>
                </c:pt>
                <c:pt idx="16">
                  <c:v>21.820291999999998</c:v>
                </c:pt>
                <c:pt idx="17">
                  <c:v>23.184059999999999</c:v>
                </c:pt>
                <c:pt idx="18">
                  <c:v>24.547827999999999</c:v>
                </c:pt>
                <c:pt idx="19">
                  <c:v>25.911595999999999</c:v>
                </c:pt>
                <c:pt idx="20">
                  <c:v>27.275365000000001</c:v>
                </c:pt>
                <c:pt idx="21">
                  <c:v>28.639133000000001</c:v>
                </c:pt>
                <c:pt idx="22">
                  <c:v>30.002901000000001</c:v>
                </c:pt>
                <c:pt idx="23">
                  <c:v>31.366669000000002</c:v>
                </c:pt>
                <c:pt idx="24">
                  <c:v>32.730437000000002</c:v>
                </c:pt>
                <c:pt idx="25">
                  <c:v>34.094206</c:v>
                </c:pt>
                <c:pt idx="26">
                  <c:v>35.457974</c:v>
                </c:pt>
                <c:pt idx="27">
                  <c:v>36.821742</c:v>
                </c:pt>
                <c:pt idx="28">
                  <c:v>38.185510000000001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4-4C45-921B-DC2B223FE4EF}"/>
            </c:ext>
          </c:extLst>
        </c:ser>
        <c:ser>
          <c:idx val="5"/>
          <c:order val="5"/>
          <c:tx>
            <c:strRef>
              <c:f>Model!$A$80</c:f>
              <c:strCache>
                <c:ptCount val="1"/>
                <c:pt idx="0">
                  <c:v>   Hydrogen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Model!$B$80:$AD$80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64-4C45-921B-DC2B223F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856528"/>
        <c:axId val="466858256"/>
      </c:barChart>
      <c:catAx>
        <c:axId val="4668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256"/>
        <c:crosses val="autoZero"/>
        <c:auto val="1"/>
        <c:lblAlgn val="ctr"/>
        <c:lblOffset val="100"/>
        <c:noMultiLvlLbl val="0"/>
      </c:catAx>
      <c:valAx>
        <c:axId val="46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Bus 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5353820224536"/>
          <c:y val="0.96702401698057783"/>
          <c:w val="0.62836369954084348"/>
          <c:h val="3.12594908579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Model!$A$82</c:f>
              <c:strCache>
                <c:ptCount val="1"/>
                <c:pt idx="0">
                  <c:v>  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Model!$B$82:$AD$82</c:f>
              <c:numCache>
                <c:formatCode>General</c:formatCode>
                <c:ptCount val="29"/>
                <c:pt idx="0" formatCode="0.000">
                  <c:v>99.799378721201151</c:v>
                </c:pt>
                <c:pt idx="1">
                  <c:v>91.685821000000004</c:v>
                </c:pt>
                <c:pt idx="2">
                  <c:v>83.572263000000007</c:v>
                </c:pt>
                <c:pt idx="3">
                  <c:v>75.458704999999995</c:v>
                </c:pt>
                <c:pt idx="4">
                  <c:v>67.345146999999997</c:v>
                </c:pt>
                <c:pt idx="5">
                  <c:v>59.231589999999997</c:v>
                </c:pt>
                <c:pt idx="6">
                  <c:v>51.118031999999999</c:v>
                </c:pt>
                <c:pt idx="7">
                  <c:v>43.004474000000002</c:v>
                </c:pt>
                <c:pt idx="8">
                  <c:v>34.890915999999997</c:v>
                </c:pt>
                <c:pt idx="9">
                  <c:v>26.777358</c:v>
                </c:pt>
                <c:pt idx="10">
                  <c:v>18.663800999999999</c:v>
                </c:pt>
                <c:pt idx="11">
                  <c:v>10.550243</c:v>
                </c:pt>
                <c:pt idx="12">
                  <c:v>2.4366848999999999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D-EB4B-BE43-69EC21F289D5}"/>
            </c:ext>
          </c:extLst>
        </c:ser>
        <c:ser>
          <c:idx val="1"/>
          <c:order val="1"/>
          <c:tx>
            <c:strRef>
              <c:f>Model!$A$83</c:f>
              <c:strCache>
                <c:ptCount val="1"/>
                <c:pt idx="0">
                  <c:v>  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Model!$B$83:$AD$83</c:f>
              <c:numCache>
                <c:formatCode>General</c:formatCode>
                <c:ptCount val="29"/>
                <c:pt idx="0" formatCode="0.000">
                  <c:v>9.0603158167227568E-2</c:v>
                </c:pt>
                <c:pt idx="1">
                  <c:v>2.7490880999999998</c:v>
                </c:pt>
                <c:pt idx="2">
                  <c:v>5.4075730000000002</c:v>
                </c:pt>
                <c:pt idx="3">
                  <c:v>8.0660579000000006</c:v>
                </c:pt>
                <c:pt idx="4">
                  <c:v>10.724543000000001</c:v>
                </c:pt>
                <c:pt idx="5">
                  <c:v>13.383027999999999</c:v>
                </c:pt>
                <c:pt idx="6">
                  <c:v>16.041512999999998</c:v>
                </c:pt>
                <c:pt idx="7">
                  <c:v>18.699997</c:v>
                </c:pt>
                <c:pt idx="8">
                  <c:v>21.358481999999999</c:v>
                </c:pt>
                <c:pt idx="9">
                  <c:v>24.016967000000001</c:v>
                </c:pt>
                <c:pt idx="10">
                  <c:v>26.675452</c:v>
                </c:pt>
                <c:pt idx="11">
                  <c:v>29.333936999999999</c:v>
                </c:pt>
                <c:pt idx="12">
                  <c:v>31.992422000000001</c:v>
                </c:pt>
                <c:pt idx="13">
                  <c:v>27.974034</c:v>
                </c:pt>
                <c:pt idx="14">
                  <c:v>21.518961000000001</c:v>
                </c:pt>
                <c:pt idx="15">
                  <c:v>15.063888</c:v>
                </c:pt>
                <c:pt idx="16">
                  <c:v>8.6088152999999998</c:v>
                </c:pt>
                <c:pt idx="17">
                  <c:v>2.1537423000000002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D-EB4B-BE43-69EC21F289D5}"/>
            </c:ext>
          </c:extLst>
        </c:ser>
        <c:ser>
          <c:idx val="2"/>
          <c:order val="2"/>
          <c:tx>
            <c:strRef>
              <c:f>Model!$A$84</c:f>
              <c:strCache>
                <c:ptCount val="1"/>
                <c:pt idx="0">
                  <c:v>   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Model!$B$84:$AD$84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1.4328198000000001</c:v>
                </c:pt>
                <c:pt idx="2">
                  <c:v>2.8656396000000002</c:v>
                </c:pt>
                <c:pt idx="3">
                  <c:v>4.2984593999999996</c:v>
                </c:pt>
                <c:pt idx="4">
                  <c:v>5.7312791000000001</c:v>
                </c:pt>
                <c:pt idx="5">
                  <c:v>7.1640988999999999</c:v>
                </c:pt>
                <c:pt idx="6">
                  <c:v>8.5969186999999998</c:v>
                </c:pt>
                <c:pt idx="7">
                  <c:v>10.029738</c:v>
                </c:pt>
                <c:pt idx="8">
                  <c:v>11.462558</c:v>
                </c:pt>
                <c:pt idx="9">
                  <c:v>12.895377999999999</c:v>
                </c:pt>
                <c:pt idx="10">
                  <c:v>14.328198</c:v>
                </c:pt>
                <c:pt idx="11">
                  <c:v>15.761018</c:v>
                </c:pt>
                <c:pt idx="12">
                  <c:v>17.193836999999998</c:v>
                </c:pt>
                <c:pt idx="13">
                  <c:v>18.626657000000002</c:v>
                </c:pt>
                <c:pt idx="14">
                  <c:v>20.059477000000001</c:v>
                </c:pt>
                <c:pt idx="15">
                  <c:v>21.492297000000001</c:v>
                </c:pt>
                <c:pt idx="16">
                  <c:v>22.925117</c:v>
                </c:pt>
                <c:pt idx="17">
                  <c:v>24.357935999999999</c:v>
                </c:pt>
                <c:pt idx="18">
                  <c:v>21.489426000000002</c:v>
                </c:pt>
                <c:pt idx="19">
                  <c:v>16.467172000000001</c:v>
                </c:pt>
                <c:pt idx="20">
                  <c:v>11.444919000000001</c:v>
                </c:pt>
                <c:pt idx="21">
                  <c:v>6.4226662000000001</c:v>
                </c:pt>
                <c:pt idx="22">
                  <c:v>1.4004129999999999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D-EB4B-BE43-69EC21F289D5}"/>
            </c:ext>
          </c:extLst>
        </c:ser>
        <c:ser>
          <c:idx val="3"/>
          <c:order val="3"/>
          <c:tx>
            <c:strRef>
              <c:f>Model!$A$85</c:f>
              <c:strCache>
                <c:ptCount val="1"/>
                <c:pt idx="0">
                  <c:v>   Other fuel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Model!$B$85:$AD$85</c:f>
              <c:numCache>
                <c:formatCode>General</c:formatCode>
                <c:ptCount val="29"/>
                <c:pt idx="0" formatCode="0.000">
                  <c:v>0.11001812063163346</c:v>
                </c:pt>
                <c:pt idx="1">
                  <c:v>2.7685029999999999</c:v>
                </c:pt>
                <c:pt idx="2">
                  <c:v>5.4269879000000003</c:v>
                </c:pt>
                <c:pt idx="3">
                  <c:v>8.0854727999999998</c:v>
                </c:pt>
                <c:pt idx="4">
                  <c:v>10.743957999999999</c:v>
                </c:pt>
                <c:pt idx="5">
                  <c:v>13.402443</c:v>
                </c:pt>
                <c:pt idx="6">
                  <c:v>16.060928000000001</c:v>
                </c:pt>
                <c:pt idx="7">
                  <c:v>18.719411999999998</c:v>
                </c:pt>
                <c:pt idx="8">
                  <c:v>21.377897000000001</c:v>
                </c:pt>
                <c:pt idx="9">
                  <c:v>24.036382</c:v>
                </c:pt>
                <c:pt idx="10">
                  <c:v>26.694866999999999</c:v>
                </c:pt>
                <c:pt idx="11">
                  <c:v>29.353352000000001</c:v>
                </c:pt>
                <c:pt idx="12">
                  <c:v>32.011837</c:v>
                </c:pt>
                <c:pt idx="13">
                  <c:v>34.670321999999999</c:v>
                </c:pt>
                <c:pt idx="14">
                  <c:v>37.328806999999998</c:v>
                </c:pt>
                <c:pt idx="15">
                  <c:v>39.987291999999997</c:v>
                </c:pt>
                <c:pt idx="16">
                  <c:v>42.645777000000002</c:v>
                </c:pt>
                <c:pt idx="17">
                  <c:v>45.304260999999997</c:v>
                </c:pt>
                <c:pt idx="18">
                  <c:v>47.962746000000003</c:v>
                </c:pt>
                <c:pt idx="19">
                  <c:v>50.621231000000002</c:v>
                </c:pt>
                <c:pt idx="20">
                  <c:v>53.279716000000001</c:v>
                </c:pt>
                <c:pt idx="21">
                  <c:v>55.938200999999999</c:v>
                </c:pt>
                <c:pt idx="22">
                  <c:v>58.596685999999998</c:v>
                </c:pt>
                <c:pt idx="23">
                  <c:v>61.255170999999997</c:v>
                </c:pt>
                <c:pt idx="24">
                  <c:v>63.913656000000003</c:v>
                </c:pt>
                <c:pt idx="25">
                  <c:v>65.905794</c:v>
                </c:pt>
                <c:pt idx="26">
                  <c:v>64.542026000000007</c:v>
                </c:pt>
                <c:pt idx="27">
                  <c:v>63.178258</c:v>
                </c:pt>
                <c:pt idx="28">
                  <c:v>61.814489999999999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D-EB4B-BE43-69EC21F289D5}"/>
            </c:ext>
          </c:extLst>
        </c:ser>
        <c:ser>
          <c:idx val="4"/>
          <c:order val="4"/>
          <c:tx>
            <c:strRef>
              <c:f>Model!$A$86</c:f>
              <c:strCache>
                <c:ptCount val="1"/>
                <c:pt idx="0">
                  <c:v>   Electric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Model!$B$86:$AD$86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1.3637682</c:v>
                </c:pt>
                <c:pt idx="2">
                  <c:v>2.7275364999999998</c:v>
                </c:pt>
                <c:pt idx="3">
                  <c:v>4.0913047000000002</c:v>
                </c:pt>
                <c:pt idx="4">
                  <c:v>5.4550729000000002</c:v>
                </c:pt>
                <c:pt idx="5">
                  <c:v>6.8188411000000002</c:v>
                </c:pt>
                <c:pt idx="6">
                  <c:v>8.1826094000000005</c:v>
                </c:pt>
                <c:pt idx="7">
                  <c:v>9.5463775999999996</c:v>
                </c:pt>
                <c:pt idx="8">
                  <c:v>10.910145999999999</c:v>
                </c:pt>
                <c:pt idx="9">
                  <c:v>12.273914</c:v>
                </c:pt>
                <c:pt idx="10">
                  <c:v>13.637682</c:v>
                </c:pt>
                <c:pt idx="11">
                  <c:v>15.001450999999999</c:v>
                </c:pt>
                <c:pt idx="12">
                  <c:v>16.365219</c:v>
                </c:pt>
                <c:pt idx="13">
                  <c:v>17.728987</c:v>
                </c:pt>
                <c:pt idx="14">
                  <c:v>19.092755</c:v>
                </c:pt>
                <c:pt idx="15">
                  <c:v>20.456523000000001</c:v>
                </c:pt>
                <c:pt idx="16">
                  <c:v>21.820291999999998</c:v>
                </c:pt>
                <c:pt idx="17">
                  <c:v>23.184059999999999</c:v>
                </c:pt>
                <c:pt idx="18">
                  <c:v>24.547827999999999</c:v>
                </c:pt>
                <c:pt idx="19">
                  <c:v>25.911595999999999</c:v>
                </c:pt>
                <c:pt idx="20">
                  <c:v>27.275365000000001</c:v>
                </c:pt>
                <c:pt idx="21">
                  <c:v>28.639133000000001</c:v>
                </c:pt>
                <c:pt idx="22">
                  <c:v>30.002901000000001</c:v>
                </c:pt>
                <c:pt idx="23">
                  <c:v>31.366669000000002</c:v>
                </c:pt>
                <c:pt idx="24">
                  <c:v>32.730437000000002</c:v>
                </c:pt>
                <c:pt idx="25">
                  <c:v>34.094206</c:v>
                </c:pt>
                <c:pt idx="26">
                  <c:v>35.457974</c:v>
                </c:pt>
                <c:pt idx="27">
                  <c:v>36.821742</c:v>
                </c:pt>
                <c:pt idx="28">
                  <c:v>38.185510000000001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D-EB4B-BE43-69EC21F289D5}"/>
            </c:ext>
          </c:extLst>
        </c:ser>
        <c:ser>
          <c:idx val="5"/>
          <c:order val="5"/>
          <c:tx>
            <c:strRef>
              <c:f>Model!$A$87</c:f>
              <c:strCache>
                <c:ptCount val="1"/>
                <c:pt idx="0">
                  <c:v>   Hydrogen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Model!$B$87:$AD$87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7.3781599</c:v>
                </c:pt>
                <c:pt idx="24">
                  <c:v>3.3559068000000001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D-EB4B-BE43-69EC21F2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856528"/>
        <c:axId val="466858256"/>
      </c:barChart>
      <c:catAx>
        <c:axId val="4668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256"/>
        <c:crosses val="autoZero"/>
        <c:auto val="1"/>
        <c:lblAlgn val="ctr"/>
        <c:lblOffset val="100"/>
        <c:noMultiLvlLbl val="0"/>
      </c:catAx>
      <c:valAx>
        <c:axId val="46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HGV 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5353820224536"/>
          <c:y val="0.96702401698057783"/>
          <c:w val="0.62836369954084348"/>
          <c:h val="3.12594908579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Model!$A$89</c:f>
              <c:strCache>
                <c:ptCount val="1"/>
                <c:pt idx="0">
                  <c:v>  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Model!$B$89:$AD$89</c:f>
              <c:numCache>
                <c:formatCode>General</c:formatCode>
                <c:ptCount val="29"/>
                <c:pt idx="0" formatCode="0.000">
                  <c:v>97.088999176551752</c:v>
                </c:pt>
                <c:pt idx="1">
                  <c:v>92.802333000000004</c:v>
                </c:pt>
                <c:pt idx="2">
                  <c:v>87.347260000000006</c:v>
                </c:pt>
                <c:pt idx="3">
                  <c:v>81.892187000000007</c:v>
                </c:pt>
                <c:pt idx="4">
                  <c:v>76.437113999999994</c:v>
                </c:pt>
                <c:pt idx="5">
                  <c:v>70.982040999999995</c:v>
                </c:pt>
                <c:pt idx="6">
                  <c:v>65.526967999999997</c:v>
                </c:pt>
                <c:pt idx="7">
                  <c:v>60.071894999999998</c:v>
                </c:pt>
                <c:pt idx="8">
                  <c:v>54.616821999999999</c:v>
                </c:pt>
                <c:pt idx="9">
                  <c:v>49.161749</c:v>
                </c:pt>
                <c:pt idx="10">
                  <c:v>43.706676000000002</c:v>
                </c:pt>
                <c:pt idx="11">
                  <c:v>38.251603000000003</c:v>
                </c:pt>
                <c:pt idx="12">
                  <c:v>32.796531000000002</c:v>
                </c:pt>
                <c:pt idx="13">
                  <c:v>28.999942000000001</c:v>
                </c:pt>
                <c:pt idx="14">
                  <c:v>25.203354000000001</c:v>
                </c:pt>
                <c:pt idx="15">
                  <c:v>21.406766000000001</c:v>
                </c:pt>
                <c:pt idx="16">
                  <c:v>17.610178000000001</c:v>
                </c:pt>
                <c:pt idx="17">
                  <c:v>13.81359</c:v>
                </c:pt>
                <c:pt idx="18">
                  <c:v>10.017002</c:v>
                </c:pt>
                <c:pt idx="19">
                  <c:v>6.2204144000000001</c:v>
                </c:pt>
                <c:pt idx="20">
                  <c:v>2.4238263999999998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3-DC4B-ABC8-51ECA547FE0F}"/>
            </c:ext>
          </c:extLst>
        </c:ser>
        <c:ser>
          <c:idx val="1"/>
          <c:order val="1"/>
          <c:tx>
            <c:strRef>
              <c:f>Model!$A$90</c:f>
              <c:strCache>
                <c:ptCount val="1"/>
                <c:pt idx="0">
                  <c:v>  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Model!$B$90:$AD$90</c:f>
              <c:numCache>
                <c:formatCode>General</c:formatCode>
                <c:ptCount val="29"/>
                <c:pt idx="0" formatCode="0.000">
                  <c:v>1.7247902432510627</c:v>
                </c:pt>
                <c:pt idx="1">
                  <c:v>4.3832750999999996</c:v>
                </c:pt>
                <c:pt idx="2">
                  <c:v>7.04176</c:v>
                </c:pt>
                <c:pt idx="3">
                  <c:v>9.7002448999999995</c:v>
                </c:pt>
                <c:pt idx="4">
                  <c:v>12.35873</c:v>
                </c:pt>
                <c:pt idx="5">
                  <c:v>15.017215</c:v>
                </c:pt>
                <c:pt idx="6">
                  <c:v>17.675699999999999</c:v>
                </c:pt>
                <c:pt idx="7">
                  <c:v>20.334185000000002</c:v>
                </c:pt>
                <c:pt idx="8">
                  <c:v>22.992668999999999</c:v>
                </c:pt>
                <c:pt idx="9">
                  <c:v>25.651153999999998</c:v>
                </c:pt>
                <c:pt idx="10">
                  <c:v>28.309639000000001</c:v>
                </c:pt>
                <c:pt idx="11">
                  <c:v>30.968124</c:v>
                </c:pt>
                <c:pt idx="12">
                  <c:v>33.626609000000002</c:v>
                </c:pt>
                <c:pt idx="13">
                  <c:v>33.626609000000002</c:v>
                </c:pt>
                <c:pt idx="14">
                  <c:v>33.626609000000002</c:v>
                </c:pt>
                <c:pt idx="15">
                  <c:v>33.626609000000002</c:v>
                </c:pt>
                <c:pt idx="16">
                  <c:v>33.626609000000002</c:v>
                </c:pt>
                <c:pt idx="17">
                  <c:v>33.626609000000002</c:v>
                </c:pt>
                <c:pt idx="18">
                  <c:v>33.626609000000002</c:v>
                </c:pt>
                <c:pt idx="19">
                  <c:v>33.626609000000002</c:v>
                </c:pt>
                <c:pt idx="20">
                  <c:v>33.626609000000002</c:v>
                </c:pt>
                <c:pt idx="21">
                  <c:v>32.253847</c:v>
                </c:pt>
                <c:pt idx="22">
                  <c:v>28.457259000000001</c:v>
                </c:pt>
                <c:pt idx="23">
                  <c:v>24.660671000000001</c:v>
                </c:pt>
                <c:pt idx="24">
                  <c:v>20.864083000000001</c:v>
                </c:pt>
                <c:pt idx="25">
                  <c:v>17.067495000000001</c:v>
                </c:pt>
                <c:pt idx="26">
                  <c:v>13.270906999999999</c:v>
                </c:pt>
                <c:pt idx="27">
                  <c:v>9.4743194000000006</c:v>
                </c:pt>
                <c:pt idx="28">
                  <c:v>5.6777313999999999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3-DC4B-ABC8-51ECA547FE0F}"/>
            </c:ext>
          </c:extLst>
        </c:ser>
        <c:ser>
          <c:idx val="2"/>
          <c:order val="2"/>
          <c:tx>
            <c:strRef>
              <c:f>Model!$A$91</c:f>
              <c:strCache>
                <c:ptCount val="1"/>
                <c:pt idx="0">
                  <c:v>   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Model!$B$91:$AD$91</c:f>
              <c:numCache>
                <c:formatCode>General</c:formatCode>
                <c:ptCount val="29"/>
                <c:pt idx="0" formatCode="0.000">
                  <c:v>1.7804286381946456E-2</c:v>
                </c:pt>
                <c:pt idx="1">
                  <c:v>1.4506241</c:v>
                </c:pt>
                <c:pt idx="2">
                  <c:v>2.8834439000000001</c:v>
                </c:pt>
                <c:pt idx="3">
                  <c:v>4.3162636000000001</c:v>
                </c:pt>
                <c:pt idx="4">
                  <c:v>5.7490834</c:v>
                </c:pt>
                <c:pt idx="5">
                  <c:v>7.1819031999999998</c:v>
                </c:pt>
                <c:pt idx="6">
                  <c:v>8.6147229999999997</c:v>
                </c:pt>
                <c:pt idx="7">
                  <c:v>10.047542999999999</c:v>
                </c:pt>
                <c:pt idx="8">
                  <c:v>11.480363000000001</c:v>
                </c:pt>
                <c:pt idx="9">
                  <c:v>12.913182000000001</c:v>
                </c:pt>
                <c:pt idx="10">
                  <c:v>14.346002</c:v>
                </c:pt>
                <c:pt idx="11">
                  <c:v>15.778822</c:v>
                </c:pt>
                <c:pt idx="12">
                  <c:v>17.211642000000001</c:v>
                </c:pt>
                <c:pt idx="13">
                  <c:v>18.644461</c:v>
                </c:pt>
                <c:pt idx="14">
                  <c:v>20.077280999999999</c:v>
                </c:pt>
                <c:pt idx="15">
                  <c:v>21.510100999999999</c:v>
                </c:pt>
                <c:pt idx="16">
                  <c:v>22.942920999999998</c:v>
                </c:pt>
                <c:pt idx="17">
                  <c:v>24.375741000000001</c:v>
                </c:pt>
                <c:pt idx="18">
                  <c:v>25.80856</c:v>
                </c:pt>
                <c:pt idx="19">
                  <c:v>27.241379999999999</c:v>
                </c:pt>
                <c:pt idx="20">
                  <c:v>28.674199999999999</c:v>
                </c:pt>
                <c:pt idx="21">
                  <c:v>30.107019999999999</c:v>
                </c:pt>
                <c:pt idx="22">
                  <c:v>31.539840000000002</c:v>
                </c:pt>
                <c:pt idx="23">
                  <c:v>32.972659</c:v>
                </c:pt>
                <c:pt idx="24">
                  <c:v>34.405479</c:v>
                </c:pt>
                <c:pt idx="25">
                  <c:v>35.838298999999999</c:v>
                </c:pt>
                <c:pt idx="26">
                  <c:v>37.271118999999999</c:v>
                </c:pt>
                <c:pt idx="27">
                  <c:v>38.703938000000001</c:v>
                </c:pt>
                <c:pt idx="28">
                  <c:v>40.136758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3-DC4B-ABC8-51ECA547FE0F}"/>
            </c:ext>
          </c:extLst>
        </c:ser>
        <c:ser>
          <c:idx val="3"/>
          <c:order val="3"/>
          <c:tx>
            <c:strRef>
              <c:f>Model!$A$92</c:f>
              <c:strCache>
                <c:ptCount val="1"/>
                <c:pt idx="0">
                  <c:v>   Other fuel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Model!$B$92:$AD$92</c:f>
              <c:numCache>
                <c:formatCode>General</c:formatCode>
                <c:ptCount val="29"/>
                <c:pt idx="0" formatCode="0.000">
                  <c:v>1.168406293815236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3-DC4B-ABC8-51ECA547FE0F}"/>
            </c:ext>
          </c:extLst>
        </c:ser>
        <c:ser>
          <c:idx val="4"/>
          <c:order val="4"/>
          <c:tx>
            <c:strRef>
              <c:f>Model!$A$93</c:f>
              <c:strCache>
                <c:ptCount val="1"/>
                <c:pt idx="0">
                  <c:v>   Electric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Model!$B$93:$AD$93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1.3637682</c:v>
                </c:pt>
                <c:pt idx="2">
                  <c:v>2.7275364999999998</c:v>
                </c:pt>
                <c:pt idx="3">
                  <c:v>4.0913047000000002</c:v>
                </c:pt>
                <c:pt idx="4">
                  <c:v>5.4550729000000002</c:v>
                </c:pt>
                <c:pt idx="5">
                  <c:v>6.8188411000000002</c:v>
                </c:pt>
                <c:pt idx="6">
                  <c:v>8.1826094000000005</c:v>
                </c:pt>
                <c:pt idx="7">
                  <c:v>9.5463775999999996</c:v>
                </c:pt>
                <c:pt idx="8">
                  <c:v>10.910145999999999</c:v>
                </c:pt>
                <c:pt idx="9">
                  <c:v>12.273914</c:v>
                </c:pt>
                <c:pt idx="10">
                  <c:v>13.637682</c:v>
                </c:pt>
                <c:pt idx="11">
                  <c:v>15.001450999999999</c:v>
                </c:pt>
                <c:pt idx="12">
                  <c:v>16.365219</c:v>
                </c:pt>
                <c:pt idx="13">
                  <c:v>17.728987</c:v>
                </c:pt>
                <c:pt idx="14">
                  <c:v>19.092755</c:v>
                </c:pt>
                <c:pt idx="15">
                  <c:v>20.456523000000001</c:v>
                </c:pt>
                <c:pt idx="16">
                  <c:v>21.820291999999998</c:v>
                </c:pt>
                <c:pt idx="17">
                  <c:v>23.184059999999999</c:v>
                </c:pt>
                <c:pt idx="18">
                  <c:v>24.547827999999999</c:v>
                </c:pt>
                <c:pt idx="19">
                  <c:v>25.911595999999999</c:v>
                </c:pt>
                <c:pt idx="20">
                  <c:v>27.275365000000001</c:v>
                </c:pt>
                <c:pt idx="21">
                  <c:v>28.639133000000001</c:v>
                </c:pt>
                <c:pt idx="22">
                  <c:v>30.002901000000001</c:v>
                </c:pt>
                <c:pt idx="23">
                  <c:v>31.366669000000002</c:v>
                </c:pt>
                <c:pt idx="24">
                  <c:v>32.730437000000002</c:v>
                </c:pt>
                <c:pt idx="25">
                  <c:v>34.094206</c:v>
                </c:pt>
                <c:pt idx="26">
                  <c:v>35.457974</c:v>
                </c:pt>
                <c:pt idx="27">
                  <c:v>36.821742</c:v>
                </c:pt>
                <c:pt idx="28">
                  <c:v>38.185510000000001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3-DC4B-ABC8-51ECA547FE0F}"/>
            </c:ext>
          </c:extLst>
        </c:ser>
        <c:ser>
          <c:idx val="5"/>
          <c:order val="5"/>
          <c:tx>
            <c:strRef>
              <c:f>Model!$A$94</c:f>
              <c:strCache>
                <c:ptCount val="1"/>
                <c:pt idx="0">
                  <c:v>   Hydrogen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Model!$B$94:$AD$94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3-DC4B-ABC8-51ECA547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856528"/>
        <c:axId val="466858256"/>
      </c:barChart>
      <c:catAx>
        <c:axId val="4668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256"/>
        <c:crosses val="autoZero"/>
        <c:auto val="1"/>
        <c:lblAlgn val="ctr"/>
        <c:lblOffset val="100"/>
        <c:noMultiLvlLbl val="0"/>
      </c:catAx>
      <c:valAx>
        <c:axId val="46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LDV 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5353820224536"/>
          <c:y val="0.96702401698057783"/>
          <c:w val="0.62836369954084348"/>
          <c:h val="3.12594908579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Model!$A$96</c:f>
              <c:strCache>
                <c:ptCount val="1"/>
                <c:pt idx="0">
                  <c:v>  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Model!$B$96:$AD$96</c:f>
              <c:numCache>
                <c:formatCode>General</c:formatCode>
                <c:ptCount val="29"/>
                <c:pt idx="0" formatCode="0.000">
                  <c:v>4.3670241156776167E-2</c:v>
                </c:pt>
                <c:pt idx="1">
                  <c:v>0.34289364999999999</c:v>
                </c:pt>
                <c:pt idx="2">
                  <c:v>0.64211706000000002</c:v>
                </c:pt>
                <c:pt idx="3">
                  <c:v>0.94134046999999998</c:v>
                </c:pt>
                <c:pt idx="4">
                  <c:v>1.2405638999999999</c:v>
                </c:pt>
                <c:pt idx="5">
                  <c:v>1.5397873</c:v>
                </c:pt>
                <c:pt idx="6">
                  <c:v>1.8390107</c:v>
                </c:pt>
                <c:pt idx="7">
                  <c:v>2.1382341</c:v>
                </c:pt>
                <c:pt idx="8">
                  <c:v>2.4374574999999998</c:v>
                </c:pt>
                <c:pt idx="9">
                  <c:v>2.7366809000000001</c:v>
                </c:pt>
                <c:pt idx="10">
                  <c:v>3.0359042999999999</c:v>
                </c:pt>
                <c:pt idx="11">
                  <c:v>3.3351277000000001</c:v>
                </c:pt>
                <c:pt idx="12">
                  <c:v>3.6343510999999999</c:v>
                </c:pt>
                <c:pt idx="13">
                  <c:v>3.6343510999999999</c:v>
                </c:pt>
                <c:pt idx="14">
                  <c:v>3.6343510999999999</c:v>
                </c:pt>
                <c:pt idx="15">
                  <c:v>3.6343510999999999</c:v>
                </c:pt>
                <c:pt idx="16">
                  <c:v>3.6343510999999999</c:v>
                </c:pt>
                <c:pt idx="17">
                  <c:v>1.5359231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1-904B-A6AE-8531AD150007}"/>
            </c:ext>
          </c:extLst>
        </c:ser>
        <c:ser>
          <c:idx val="1"/>
          <c:order val="1"/>
          <c:tx>
            <c:strRef>
              <c:f>Model!$A$97</c:f>
              <c:strCache>
                <c:ptCount val="1"/>
                <c:pt idx="0">
                  <c:v>   Petrol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Model!$B$97:$AD$97</c:f>
              <c:numCache>
                <c:formatCode>General</c:formatCode>
                <c:ptCount val="29"/>
                <c:pt idx="0" formatCode="0.000">
                  <c:v>99.228492406230302</c:v>
                </c:pt>
                <c:pt idx="1">
                  <c:v>93.474196000000006</c:v>
                </c:pt>
                <c:pt idx="2">
                  <c:v>87.719899999999996</c:v>
                </c:pt>
                <c:pt idx="3">
                  <c:v>81.965603000000002</c:v>
                </c:pt>
                <c:pt idx="4">
                  <c:v>76.211307000000005</c:v>
                </c:pt>
                <c:pt idx="5">
                  <c:v>70.457010999999994</c:v>
                </c:pt>
                <c:pt idx="6">
                  <c:v>64.702714</c:v>
                </c:pt>
                <c:pt idx="7">
                  <c:v>58.948417999999997</c:v>
                </c:pt>
                <c:pt idx="8">
                  <c:v>53.194122</c:v>
                </c:pt>
                <c:pt idx="9">
                  <c:v>47.439825999999996</c:v>
                </c:pt>
                <c:pt idx="10">
                  <c:v>41.685529000000002</c:v>
                </c:pt>
                <c:pt idx="11">
                  <c:v>35.931232999999999</c:v>
                </c:pt>
                <c:pt idx="12">
                  <c:v>30.176936999999999</c:v>
                </c:pt>
                <c:pt idx="13">
                  <c:v>23.721864</c:v>
                </c:pt>
                <c:pt idx="14">
                  <c:v>17.266791000000001</c:v>
                </c:pt>
                <c:pt idx="15">
                  <c:v>10.811718000000001</c:v>
                </c:pt>
                <c:pt idx="16">
                  <c:v>4.3566449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1-904B-A6AE-8531AD150007}"/>
            </c:ext>
          </c:extLst>
        </c:ser>
        <c:ser>
          <c:idx val="2"/>
          <c:order val="2"/>
          <c:tx>
            <c:strRef>
              <c:f>Model!$A$98</c:f>
              <c:strCache>
                <c:ptCount val="1"/>
                <c:pt idx="0">
                  <c:v>   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Model!$B$98:$AD$98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1.4328198000000001</c:v>
                </c:pt>
                <c:pt idx="2">
                  <c:v>2.8656396000000002</c:v>
                </c:pt>
                <c:pt idx="3">
                  <c:v>4.2984593999999996</c:v>
                </c:pt>
                <c:pt idx="4">
                  <c:v>5.7312791000000001</c:v>
                </c:pt>
                <c:pt idx="5">
                  <c:v>7.1640988999999999</c:v>
                </c:pt>
                <c:pt idx="6">
                  <c:v>8.5969186999999998</c:v>
                </c:pt>
                <c:pt idx="7">
                  <c:v>10.029738</c:v>
                </c:pt>
                <c:pt idx="8">
                  <c:v>11.462558</c:v>
                </c:pt>
                <c:pt idx="9">
                  <c:v>12.895377999999999</c:v>
                </c:pt>
                <c:pt idx="10">
                  <c:v>14.328198</c:v>
                </c:pt>
                <c:pt idx="11">
                  <c:v>15.761018</c:v>
                </c:pt>
                <c:pt idx="12">
                  <c:v>17.193836999999998</c:v>
                </c:pt>
                <c:pt idx="13">
                  <c:v>18.626657000000002</c:v>
                </c:pt>
                <c:pt idx="14">
                  <c:v>20.059477000000001</c:v>
                </c:pt>
                <c:pt idx="15">
                  <c:v>21.492297000000001</c:v>
                </c:pt>
                <c:pt idx="16">
                  <c:v>22.925117</c:v>
                </c:pt>
                <c:pt idx="17">
                  <c:v>24.357935999999999</c:v>
                </c:pt>
                <c:pt idx="18">
                  <c:v>25.790755999999998</c:v>
                </c:pt>
                <c:pt idx="19">
                  <c:v>27.223576000000001</c:v>
                </c:pt>
                <c:pt idx="20">
                  <c:v>28.656396000000001</c:v>
                </c:pt>
                <c:pt idx="21">
                  <c:v>30.089214999999999</c:v>
                </c:pt>
                <c:pt idx="22">
                  <c:v>31.522034999999999</c:v>
                </c:pt>
                <c:pt idx="23">
                  <c:v>32.954855000000002</c:v>
                </c:pt>
                <c:pt idx="24">
                  <c:v>34.387675000000002</c:v>
                </c:pt>
                <c:pt idx="25">
                  <c:v>35.820495000000001</c:v>
                </c:pt>
                <c:pt idx="26">
                  <c:v>37.253314000000003</c:v>
                </c:pt>
                <c:pt idx="27">
                  <c:v>38.686134000000003</c:v>
                </c:pt>
                <c:pt idx="28">
                  <c:v>40.118954000000002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1-904B-A6AE-8531AD150007}"/>
            </c:ext>
          </c:extLst>
        </c:ser>
        <c:ser>
          <c:idx val="3"/>
          <c:order val="3"/>
          <c:tx>
            <c:strRef>
              <c:f>Model!$A$99</c:f>
              <c:strCache>
                <c:ptCount val="1"/>
                <c:pt idx="0">
                  <c:v>   Other fuel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Model!$B$99:$AD$99</c:f>
              <c:numCache>
                <c:formatCode>General</c:formatCode>
                <c:ptCount val="29"/>
                <c:pt idx="0" formatCode="0.000">
                  <c:v>0.72783735261293614</c:v>
                </c:pt>
                <c:pt idx="1">
                  <c:v>3.3863222999999998</c:v>
                </c:pt>
                <c:pt idx="2">
                  <c:v>6.0448072000000002</c:v>
                </c:pt>
                <c:pt idx="3">
                  <c:v>8.7032921000000005</c:v>
                </c:pt>
                <c:pt idx="4">
                  <c:v>11.361777</c:v>
                </c:pt>
                <c:pt idx="5">
                  <c:v>14.020262000000001</c:v>
                </c:pt>
                <c:pt idx="6">
                  <c:v>16.678747000000001</c:v>
                </c:pt>
                <c:pt idx="7">
                  <c:v>19.337232</c:v>
                </c:pt>
                <c:pt idx="8">
                  <c:v>21.995716999999999</c:v>
                </c:pt>
                <c:pt idx="9">
                  <c:v>24.654201</c:v>
                </c:pt>
                <c:pt idx="10">
                  <c:v>27.312685999999999</c:v>
                </c:pt>
                <c:pt idx="11">
                  <c:v>29.971170999999998</c:v>
                </c:pt>
                <c:pt idx="12">
                  <c:v>32.629655999999997</c:v>
                </c:pt>
                <c:pt idx="13">
                  <c:v>35.288141000000003</c:v>
                </c:pt>
                <c:pt idx="14">
                  <c:v>37.946626000000002</c:v>
                </c:pt>
                <c:pt idx="15">
                  <c:v>40.605111000000001</c:v>
                </c:pt>
                <c:pt idx="16">
                  <c:v>43.263596</c:v>
                </c:pt>
                <c:pt idx="17">
                  <c:v>45.922080999999999</c:v>
                </c:pt>
                <c:pt idx="18">
                  <c:v>43.661416000000003</c:v>
                </c:pt>
                <c:pt idx="19">
                  <c:v>39.864828000000003</c:v>
                </c:pt>
                <c:pt idx="20">
                  <c:v>36.068240000000003</c:v>
                </c:pt>
                <c:pt idx="21">
                  <c:v>32.271652000000003</c:v>
                </c:pt>
                <c:pt idx="22">
                  <c:v>28.475064</c:v>
                </c:pt>
                <c:pt idx="23">
                  <c:v>24.678476</c:v>
                </c:pt>
                <c:pt idx="24">
                  <c:v>20.881888</c:v>
                </c:pt>
                <c:pt idx="25">
                  <c:v>17.0853</c:v>
                </c:pt>
                <c:pt idx="26">
                  <c:v>13.288712</c:v>
                </c:pt>
                <c:pt idx="27">
                  <c:v>9.4921237000000005</c:v>
                </c:pt>
                <c:pt idx="28">
                  <c:v>5.6955356000000004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1-904B-A6AE-8531AD150007}"/>
            </c:ext>
          </c:extLst>
        </c:ser>
        <c:ser>
          <c:idx val="4"/>
          <c:order val="4"/>
          <c:tx>
            <c:strRef>
              <c:f>Model!$A$100</c:f>
              <c:strCache>
                <c:ptCount val="1"/>
                <c:pt idx="0">
                  <c:v>   Electric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Model!$B$100:$AD$100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1.3637682</c:v>
                </c:pt>
                <c:pt idx="2">
                  <c:v>2.7275364999999998</c:v>
                </c:pt>
                <c:pt idx="3">
                  <c:v>4.0913047000000002</c:v>
                </c:pt>
                <c:pt idx="4">
                  <c:v>5.4550729000000002</c:v>
                </c:pt>
                <c:pt idx="5">
                  <c:v>6.8188411000000002</c:v>
                </c:pt>
                <c:pt idx="6">
                  <c:v>8.1826094000000005</c:v>
                </c:pt>
                <c:pt idx="7">
                  <c:v>9.5463775999999996</c:v>
                </c:pt>
                <c:pt idx="8">
                  <c:v>10.910145999999999</c:v>
                </c:pt>
                <c:pt idx="9">
                  <c:v>12.273914</c:v>
                </c:pt>
                <c:pt idx="10">
                  <c:v>13.637682</c:v>
                </c:pt>
                <c:pt idx="11">
                  <c:v>15.001450999999999</c:v>
                </c:pt>
                <c:pt idx="12">
                  <c:v>16.365219</c:v>
                </c:pt>
                <c:pt idx="13">
                  <c:v>17.728987</c:v>
                </c:pt>
                <c:pt idx="14">
                  <c:v>19.092755</c:v>
                </c:pt>
                <c:pt idx="15">
                  <c:v>20.456523000000001</c:v>
                </c:pt>
                <c:pt idx="16">
                  <c:v>21.820291999999998</c:v>
                </c:pt>
                <c:pt idx="17">
                  <c:v>23.184059999999999</c:v>
                </c:pt>
                <c:pt idx="18">
                  <c:v>24.547827999999999</c:v>
                </c:pt>
                <c:pt idx="19">
                  <c:v>25.911595999999999</c:v>
                </c:pt>
                <c:pt idx="20">
                  <c:v>27.275365000000001</c:v>
                </c:pt>
                <c:pt idx="21">
                  <c:v>28.639133000000001</c:v>
                </c:pt>
                <c:pt idx="22">
                  <c:v>30.002901000000001</c:v>
                </c:pt>
                <c:pt idx="23">
                  <c:v>31.366669000000002</c:v>
                </c:pt>
                <c:pt idx="24">
                  <c:v>32.730437000000002</c:v>
                </c:pt>
                <c:pt idx="25">
                  <c:v>34.094206</c:v>
                </c:pt>
                <c:pt idx="26">
                  <c:v>35.457974</c:v>
                </c:pt>
                <c:pt idx="27">
                  <c:v>36.821742</c:v>
                </c:pt>
                <c:pt idx="28">
                  <c:v>38.185510000000001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1-904B-A6AE-8531AD150007}"/>
            </c:ext>
          </c:extLst>
        </c:ser>
        <c:ser>
          <c:idx val="5"/>
          <c:order val="5"/>
          <c:tx>
            <c:strRef>
              <c:f>Model!$A$101</c:f>
              <c:strCache>
                <c:ptCount val="1"/>
                <c:pt idx="0">
                  <c:v>   Hydrogen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Model!$B$101:$AD$101</c:f>
              <c:numCache>
                <c:formatCode>General</c:formatCode>
                <c:ptCount val="29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1-904B-A6AE-8531AD15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856528"/>
        <c:axId val="466858256"/>
      </c:barChart>
      <c:catAx>
        <c:axId val="4668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8256"/>
        <c:crosses val="autoZero"/>
        <c:auto val="1"/>
        <c:lblAlgn val="ctr"/>
        <c:lblOffset val="100"/>
        <c:noMultiLvlLbl val="0"/>
      </c:catAx>
      <c:valAx>
        <c:axId val="46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Motorbike 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5353820224536"/>
          <c:y val="0.96702401698057783"/>
          <c:w val="0.62836369954084348"/>
          <c:h val="3.125949085791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Model!$A$374</c:f>
              <c:strCache>
                <c:ptCount val="1"/>
                <c:pt idx="0">
                  <c:v>  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Model!$B$373:$AD$373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Model!$B$374:$AD$374</c:f>
              <c:numCache>
                <c:formatCode>0.000</c:formatCode>
                <c:ptCount val="29"/>
                <c:pt idx="0">
                  <c:v>494.38609297917657</c:v>
                </c:pt>
                <c:pt idx="1">
                  <c:v>485.38105508101035</c:v>
                </c:pt>
                <c:pt idx="2">
                  <c:v>477.16682282289185</c:v>
                </c:pt>
                <c:pt idx="3">
                  <c:v>468.95258054619791</c:v>
                </c:pt>
                <c:pt idx="4">
                  <c:v>460.73834828807952</c:v>
                </c:pt>
                <c:pt idx="5">
                  <c:v>452.52410986035693</c:v>
                </c:pt>
                <c:pt idx="6">
                  <c:v>444.30987268182008</c:v>
                </c:pt>
                <c:pt idx="7">
                  <c:v>436.09563532554455</c:v>
                </c:pt>
                <c:pt idx="8">
                  <c:v>427.88139304885061</c:v>
                </c:pt>
                <c:pt idx="9">
                  <c:v>419.66716079073205</c:v>
                </c:pt>
                <c:pt idx="10">
                  <c:v>411.45292343445658</c:v>
                </c:pt>
                <c:pt idx="11">
                  <c:v>403.23868625591973</c:v>
                </c:pt>
                <c:pt idx="12">
                  <c:v>395.02444889964414</c:v>
                </c:pt>
                <c:pt idx="13">
                  <c:v>381.83660965514781</c:v>
                </c:pt>
                <c:pt idx="14">
                  <c:v>368.64877041065148</c:v>
                </c:pt>
                <c:pt idx="15">
                  <c:v>355.46092969002967</c:v>
                </c:pt>
                <c:pt idx="16">
                  <c:v>342.27309044553334</c:v>
                </c:pt>
                <c:pt idx="17">
                  <c:v>329.08525120103707</c:v>
                </c:pt>
                <c:pt idx="18">
                  <c:v>315.56348529764296</c:v>
                </c:pt>
                <c:pt idx="19">
                  <c:v>301.70201647546344</c:v>
                </c:pt>
                <c:pt idx="20">
                  <c:v>287.84054765328403</c:v>
                </c:pt>
                <c:pt idx="21">
                  <c:v>273.97907883110452</c:v>
                </c:pt>
                <c:pt idx="22">
                  <c:v>260.117610008925</c:v>
                </c:pt>
                <c:pt idx="23">
                  <c:v>246.25614118674554</c:v>
                </c:pt>
                <c:pt idx="24">
                  <c:v>232.39467236456599</c:v>
                </c:pt>
                <c:pt idx="25">
                  <c:v>218.53320354238656</c:v>
                </c:pt>
                <c:pt idx="26">
                  <c:v>204.67173319075997</c:v>
                </c:pt>
                <c:pt idx="27">
                  <c:v>190.81026436858042</c:v>
                </c:pt>
                <c:pt idx="28">
                  <c:v>176.9487955464009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8-DB48-BC3E-A1F8CB0A8ED0}"/>
            </c:ext>
          </c:extLst>
        </c:ser>
        <c:ser>
          <c:idx val="1"/>
          <c:order val="1"/>
          <c:tx>
            <c:strRef>
              <c:f>Model!$A$375</c:f>
              <c:strCache>
                <c:ptCount val="1"/>
                <c:pt idx="0">
                  <c:v>   Bus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Model!$B$373:$AD$373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Model!$B$375:$AD$375</c:f>
              <c:numCache>
                <c:formatCode>0.000</c:formatCode>
                <c:ptCount val="29"/>
                <c:pt idx="0">
                  <c:v>15.811541350317743</c:v>
                </c:pt>
                <c:pt idx="1">
                  <c:v>15.579249158694374</c:v>
                </c:pt>
                <c:pt idx="2">
                  <c:v>15.421114790158081</c:v>
                </c:pt>
                <c:pt idx="3">
                  <c:v>15.262980609566352</c:v>
                </c:pt>
                <c:pt idx="4">
                  <c:v>15.104846094922127</c:v>
                </c:pt>
                <c:pt idx="5">
                  <c:v>14.946711714771649</c:v>
                </c:pt>
                <c:pt idx="6">
                  <c:v>14.788577359778023</c:v>
                </c:pt>
                <c:pt idx="7">
                  <c:v>14.630442977761664</c:v>
                </c:pt>
                <c:pt idx="8">
                  <c:v>14.472308648857833</c:v>
                </c:pt>
                <c:pt idx="9">
                  <c:v>14.314174223058346</c:v>
                </c:pt>
                <c:pt idx="10">
                  <c:v>14.156039797258863</c:v>
                </c:pt>
                <c:pt idx="11">
                  <c:v>13.997905604369109</c:v>
                </c:pt>
                <c:pt idx="12">
                  <c:v>13.839771178569624</c:v>
                </c:pt>
                <c:pt idx="13">
                  <c:v>13.523638947770136</c:v>
                </c:pt>
                <c:pt idx="14">
                  <c:v>13.207506739541769</c:v>
                </c:pt>
                <c:pt idx="15">
                  <c:v>12.891374508742286</c:v>
                </c:pt>
                <c:pt idx="16">
                  <c:v>12.57524246345319</c:v>
                </c:pt>
                <c:pt idx="17">
                  <c:v>12.270143898767415</c:v>
                </c:pt>
                <c:pt idx="18">
                  <c:v>12.099709862984326</c:v>
                </c:pt>
                <c:pt idx="19">
                  <c:v>11.929275827201238</c:v>
                </c:pt>
                <c:pt idx="20">
                  <c:v>11.758842033657274</c:v>
                </c:pt>
                <c:pt idx="21">
                  <c:v>11.588407988544791</c:v>
                </c:pt>
                <c:pt idx="22">
                  <c:v>11.417973952761699</c:v>
                </c:pt>
                <c:pt idx="23">
                  <c:v>11.24753991697861</c:v>
                </c:pt>
                <c:pt idx="24">
                  <c:v>11.077105881195521</c:v>
                </c:pt>
                <c:pt idx="25">
                  <c:v>10.906672078322163</c:v>
                </c:pt>
                <c:pt idx="26">
                  <c:v>10.736238042539071</c:v>
                </c:pt>
                <c:pt idx="27">
                  <c:v>10.565803979670644</c:v>
                </c:pt>
                <c:pt idx="28">
                  <c:v>10.395369943887554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8-DB48-BC3E-A1F8CB0A8ED0}"/>
            </c:ext>
          </c:extLst>
        </c:ser>
        <c:ser>
          <c:idx val="2"/>
          <c:order val="2"/>
          <c:tx>
            <c:strRef>
              <c:f>Model!$A$376</c:f>
              <c:strCache>
                <c:ptCount val="1"/>
                <c:pt idx="0">
                  <c:v>   HGV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Model!$B$373:$AD$373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Model!$B$376:$AD$376</c:f>
              <c:numCache>
                <c:formatCode>0.000</c:formatCode>
                <c:ptCount val="29"/>
                <c:pt idx="0">
                  <c:v>82.620471392401697</c:v>
                </c:pt>
                <c:pt idx="1">
                  <c:v>81.198695426545584</c:v>
                </c:pt>
                <c:pt idx="2">
                  <c:v>79.742497097173967</c:v>
                </c:pt>
                <c:pt idx="3">
                  <c:v>78.251876595274069</c:v>
                </c:pt>
                <c:pt idx="4">
                  <c:v>76.726834190586175</c:v>
                </c:pt>
                <c:pt idx="5">
                  <c:v>75.167370410481411</c:v>
                </c:pt>
                <c:pt idx="6">
                  <c:v>73.573483665321589</c:v>
                </c:pt>
                <c:pt idx="7">
                  <c:v>71.945173132683138</c:v>
                </c:pt>
                <c:pt idx="8">
                  <c:v>70.282442248865152</c:v>
                </c:pt>
                <c:pt idx="9">
                  <c:v>67.970739258943624</c:v>
                </c:pt>
                <c:pt idx="10">
                  <c:v>65.654595600969145</c:v>
                </c:pt>
                <c:pt idx="11">
                  <c:v>63.334009808522936</c:v>
                </c:pt>
                <c:pt idx="12">
                  <c:v>61.008981424806798</c:v>
                </c:pt>
                <c:pt idx="13">
                  <c:v>58.522103072388887</c:v>
                </c:pt>
                <c:pt idx="14">
                  <c:v>56.085657162864045</c:v>
                </c:pt>
                <c:pt idx="15">
                  <c:v>53.642549058143359</c:v>
                </c:pt>
                <c:pt idx="16">
                  <c:v>51.192779350814291</c:v>
                </c:pt>
                <c:pt idx="17">
                  <c:v>48.736345772929226</c:v>
                </c:pt>
                <c:pt idx="18">
                  <c:v>47.444616977190016</c:v>
                </c:pt>
                <c:pt idx="19">
                  <c:v>46.738652887438946</c:v>
                </c:pt>
                <c:pt idx="20">
                  <c:v>46.033117619370501</c:v>
                </c:pt>
                <c:pt idx="21">
                  <c:v>45.328010027620223</c:v>
                </c:pt>
                <c:pt idx="22">
                  <c:v>44.623330073112157</c:v>
                </c:pt>
                <c:pt idx="23">
                  <c:v>44.01489997032926</c:v>
                </c:pt>
                <c:pt idx="24">
                  <c:v>43.448798489901208</c:v>
                </c:pt>
                <c:pt idx="25">
                  <c:v>42.959070451044866</c:v>
                </c:pt>
                <c:pt idx="26">
                  <c:v>42.824298193684449</c:v>
                </c:pt>
                <c:pt idx="27">
                  <c:v>42.686658141215347</c:v>
                </c:pt>
                <c:pt idx="28">
                  <c:v>42.546150293637567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8-DB48-BC3E-A1F8CB0A8ED0}"/>
            </c:ext>
          </c:extLst>
        </c:ser>
        <c:ser>
          <c:idx val="3"/>
          <c:order val="3"/>
          <c:tx>
            <c:strRef>
              <c:f>Model!$A$377</c:f>
              <c:strCache>
                <c:ptCount val="1"/>
                <c:pt idx="0">
                  <c:v>   LDV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Model!$B$373:$AD$373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Model!$B$377:$AD$377</c:f>
              <c:numCache>
                <c:formatCode>0.000</c:formatCode>
                <c:ptCount val="29"/>
                <c:pt idx="0">
                  <c:v>157.03681849916367</c:v>
                </c:pt>
                <c:pt idx="1">
                  <c:v>153.42062322567412</c:v>
                </c:pt>
                <c:pt idx="2">
                  <c:v>149.81141219754807</c:v>
                </c:pt>
                <c:pt idx="3">
                  <c:v>146.20220107968311</c:v>
                </c:pt>
                <c:pt idx="4">
                  <c:v>142.59299032292</c:v>
                </c:pt>
                <c:pt idx="5">
                  <c:v>138.98377942721933</c:v>
                </c:pt>
                <c:pt idx="6">
                  <c:v>135.37456853803087</c:v>
                </c:pt>
                <c:pt idx="7">
                  <c:v>131.76535780878342</c:v>
                </c:pt>
                <c:pt idx="8">
                  <c:v>128.15614570318411</c:v>
                </c:pt>
                <c:pt idx="9">
                  <c:v>124.54693412864613</c:v>
                </c:pt>
                <c:pt idx="10">
                  <c:v>120.9377233863741</c:v>
                </c:pt>
                <c:pt idx="11">
                  <c:v>117.32851270922464</c:v>
                </c:pt>
                <c:pt idx="12">
                  <c:v>113.71930354056057</c:v>
                </c:pt>
                <c:pt idx="13">
                  <c:v>109.02625954689393</c:v>
                </c:pt>
                <c:pt idx="14">
                  <c:v>104.33321795910123</c:v>
                </c:pt>
                <c:pt idx="15">
                  <c:v>99.640176371308499</c:v>
                </c:pt>
                <c:pt idx="16">
                  <c:v>94.947134848638342</c:v>
                </c:pt>
                <c:pt idx="17">
                  <c:v>90.254093260845607</c:v>
                </c:pt>
                <c:pt idx="18">
                  <c:v>85.561050840786876</c:v>
                </c:pt>
                <c:pt idx="19">
                  <c:v>80.868009882437349</c:v>
                </c:pt>
                <c:pt idx="20">
                  <c:v>76.174968359767163</c:v>
                </c:pt>
                <c:pt idx="21">
                  <c:v>71.734832356747134</c:v>
                </c:pt>
                <c:pt idx="22">
                  <c:v>67.741242456877984</c:v>
                </c:pt>
                <c:pt idx="23">
                  <c:v>63.747651724742838</c:v>
                </c:pt>
                <c:pt idx="24">
                  <c:v>59.754061824873688</c:v>
                </c:pt>
                <c:pt idx="25">
                  <c:v>55.76047199012708</c:v>
                </c:pt>
                <c:pt idx="26">
                  <c:v>51.76688209025793</c:v>
                </c:pt>
                <c:pt idx="27">
                  <c:v>47.773291913873287</c:v>
                </c:pt>
                <c:pt idx="28">
                  <c:v>43.779702014004151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8-DB48-BC3E-A1F8CB0A8ED0}"/>
            </c:ext>
          </c:extLst>
        </c:ser>
        <c:ser>
          <c:idx val="4"/>
          <c:order val="4"/>
          <c:tx>
            <c:strRef>
              <c:f>Model!$A$378</c:f>
              <c:strCache>
                <c:ptCount val="1"/>
                <c:pt idx="0">
                  <c:v>   Motorbike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Model!$B$373:$AD$373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Model!$B$378:$AD$378</c:f>
              <c:numCache>
                <c:formatCode>0.000</c:formatCode>
                <c:ptCount val="29"/>
                <c:pt idx="0">
                  <c:v>2.1545619858800724</c:v>
                </c:pt>
                <c:pt idx="1">
                  <c:v>2.09514841166681</c:v>
                </c:pt>
                <c:pt idx="2">
                  <c:v>2.0357348452692734</c:v>
                </c:pt>
                <c:pt idx="3">
                  <c:v>1.9763212572669742</c:v>
                </c:pt>
                <c:pt idx="4">
                  <c:v>1.9169076912433829</c:v>
                </c:pt>
                <c:pt idx="5">
                  <c:v>1.8574941267246436</c:v>
                </c:pt>
                <c:pt idx="6">
                  <c:v>1.7980805407195244</c:v>
                </c:pt>
                <c:pt idx="7">
                  <c:v>1.7386669762007858</c:v>
                </c:pt>
                <c:pt idx="8">
                  <c:v>1.6792534118004292</c:v>
                </c:pt>
                <c:pt idx="9">
                  <c:v>1.6198398256177371</c:v>
                </c:pt>
                <c:pt idx="10">
                  <c:v>1.560426239435045</c:v>
                </c:pt>
                <c:pt idx="11">
                  <c:v>1.501012675389835</c:v>
                </c:pt>
                <c:pt idx="12">
                  <c:v>1.4415991107527137</c:v>
                </c:pt>
                <c:pt idx="13">
                  <c:v>1.3606066830526689</c:v>
                </c:pt>
                <c:pt idx="14">
                  <c:v>1.2796142553526226</c:v>
                </c:pt>
                <c:pt idx="15">
                  <c:v>1.1986218276525769</c:v>
                </c:pt>
                <c:pt idx="16">
                  <c:v>1.1176293983898853</c:v>
                </c:pt>
                <c:pt idx="17">
                  <c:v>1.0364035608947537</c:v>
                </c:pt>
                <c:pt idx="18">
                  <c:v>0.9552402875300221</c:v>
                </c:pt>
                <c:pt idx="19">
                  <c:v>0.87424785982997655</c:v>
                </c:pt>
                <c:pt idx="20">
                  <c:v>0.79325543272184218</c:v>
                </c:pt>
                <c:pt idx="21">
                  <c:v>0.7122630050217964</c:v>
                </c:pt>
                <c:pt idx="22">
                  <c:v>0.63127057732175063</c:v>
                </c:pt>
                <c:pt idx="23">
                  <c:v>0.55027814962170496</c:v>
                </c:pt>
                <c:pt idx="24">
                  <c:v>0.46928572192165902</c:v>
                </c:pt>
                <c:pt idx="25">
                  <c:v>0.38829329481352465</c:v>
                </c:pt>
                <c:pt idx="26">
                  <c:v>0.30730086711347898</c:v>
                </c:pt>
                <c:pt idx="27">
                  <c:v>0.22630843294976188</c:v>
                </c:pt>
                <c:pt idx="28">
                  <c:v>0.14531600309515896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8-DB48-BC3E-A1F8CB0A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68224"/>
        <c:axId val="2140083696"/>
      </c:areaChart>
      <c:catAx>
        <c:axId val="21398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83696"/>
        <c:crosses val="autoZero"/>
        <c:auto val="1"/>
        <c:lblAlgn val="ctr"/>
        <c:lblOffset val="100"/>
        <c:noMultiLvlLbl val="0"/>
      </c:catAx>
      <c:valAx>
        <c:axId val="214008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Emissions (ktCO2/year)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Model!$A$42</c:f>
              <c:strCache>
                <c:ptCount val="1"/>
                <c:pt idx="0">
                  <c:v>Total diesel demand [PJ/year]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Model!$B$42:$AD$42</c:f>
              <c:numCache>
                <c:formatCode>0.000</c:formatCode>
                <c:ptCount val="29"/>
                <c:pt idx="0">
                  <c:v>10736.783558698564</c:v>
                </c:pt>
                <c:pt idx="1">
                  <c:v>10397.249106863132</c:v>
                </c:pt>
                <c:pt idx="2">
                  <c:v>9915.3670474155861</c:v>
                </c:pt>
                <c:pt idx="3">
                  <c:v>9433.4849733952087</c:v>
                </c:pt>
                <c:pt idx="4">
                  <c:v>8951.6029139545335</c:v>
                </c:pt>
                <c:pt idx="5">
                  <c:v>8469.7208018981801</c:v>
                </c:pt>
                <c:pt idx="6">
                  <c:v>7987.8387424472012</c:v>
                </c:pt>
                <c:pt idx="7">
                  <c:v>7505.9566154377635</c:v>
                </c:pt>
                <c:pt idx="8">
                  <c:v>7024.0744884283267</c:v>
                </c:pt>
                <c:pt idx="9">
                  <c:v>6542.1924289773469</c:v>
                </c:pt>
                <c:pt idx="10">
                  <c:v>6060.3103169209944</c:v>
                </c:pt>
                <c:pt idx="11">
                  <c:v>5578.4282574700137</c:v>
                </c:pt>
                <c:pt idx="12">
                  <c:v>5096.5461458003792</c:v>
                </c:pt>
                <c:pt idx="13">
                  <c:v>4654.1680961853626</c:v>
                </c:pt>
                <c:pt idx="14">
                  <c:v>4248.226067203409</c:v>
                </c:pt>
                <c:pt idx="15">
                  <c:v>3842.2839852358284</c:v>
                </c:pt>
                <c:pt idx="16">
                  <c:v>3436.3418873725582</c:v>
                </c:pt>
                <c:pt idx="17">
                  <c:v>3055.5805271073591</c:v>
                </c:pt>
                <c:pt idx="18">
                  <c:v>2864.2109906768683</c:v>
                </c:pt>
                <c:pt idx="19">
                  <c:v>2544.2484647771194</c:v>
                </c:pt>
                <c:pt idx="20">
                  <c:v>2224.285932143327</c:v>
                </c:pt>
                <c:pt idx="21">
                  <c:v>1927.4339935922471</c:v>
                </c:pt>
                <c:pt idx="22">
                  <c:v>1671.3874418303703</c:v>
                </c:pt>
                <c:pt idx="23">
                  <c:v>1415.3408900684935</c:v>
                </c:pt>
                <c:pt idx="24">
                  <c:v>1159.2943383066167</c:v>
                </c:pt>
                <c:pt idx="25">
                  <c:v>903.24778654474005</c:v>
                </c:pt>
                <c:pt idx="26">
                  <c:v>647.201214515326</c:v>
                </c:pt>
                <c:pt idx="27">
                  <c:v>391.15466275344914</c:v>
                </c:pt>
                <c:pt idx="28">
                  <c:v>135.10811099157232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A94E-839F-F84638B9FD6F}"/>
            </c:ext>
          </c:extLst>
        </c:ser>
        <c:ser>
          <c:idx val="0"/>
          <c:order val="1"/>
          <c:tx>
            <c:strRef>
              <c:f>Model!$A$41</c:f>
              <c:strCache>
                <c:ptCount val="1"/>
                <c:pt idx="0">
                  <c:v>Total petrol demand [PJ/year]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Model!$B$41:$AD$41</c:f>
              <c:numCache>
                <c:formatCode>0.000</c:formatCode>
                <c:ptCount val="29"/>
                <c:pt idx="0">
                  <c:v>4333.3179247012713</c:v>
                </c:pt>
                <c:pt idx="1">
                  <c:v>4376.5048812697878</c:v>
                </c:pt>
                <c:pt idx="2">
                  <c:v>4385.7889425239991</c:v>
                </c:pt>
                <c:pt idx="3">
                  <c:v>4395.072931196748</c:v>
                </c:pt>
                <c:pt idx="4">
                  <c:v>4404.3569966947261</c:v>
                </c:pt>
                <c:pt idx="5">
                  <c:v>4413.6410417257794</c:v>
                </c:pt>
                <c:pt idx="6">
                  <c:v>4422.9250342492041</c:v>
                </c:pt>
                <c:pt idx="7">
                  <c:v>4432.2090703142321</c:v>
                </c:pt>
                <c:pt idx="8">
                  <c:v>4441.49306202564</c:v>
                </c:pt>
                <c:pt idx="9">
                  <c:v>4450.7771264027133</c:v>
                </c:pt>
                <c:pt idx="10">
                  <c:v>4460.0612023719032</c:v>
                </c:pt>
                <c:pt idx="11">
                  <c:v>4469.345168384817</c:v>
                </c:pt>
                <c:pt idx="12">
                  <c:v>4478.6292339170732</c:v>
                </c:pt>
                <c:pt idx="13">
                  <c:v>4314.5670780151568</c:v>
                </c:pt>
                <c:pt idx="14">
                  <c:v>4118.6023031260574</c:v>
                </c:pt>
                <c:pt idx="15">
                  <c:v>3922.6375069152923</c:v>
                </c:pt>
                <c:pt idx="16">
                  <c:v>3726.672696719897</c:v>
                </c:pt>
                <c:pt idx="17">
                  <c:v>3531.3756532890675</c:v>
                </c:pt>
                <c:pt idx="18">
                  <c:v>3482.2556899190317</c:v>
                </c:pt>
                <c:pt idx="19">
                  <c:v>3574.6114699516897</c:v>
                </c:pt>
                <c:pt idx="20">
                  <c:v>3666.9672604584575</c:v>
                </c:pt>
                <c:pt idx="21">
                  <c:v>3740.7855467802065</c:v>
                </c:pt>
                <c:pt idx="22">
                  <c:v>3781.8730716547493</c:v>
                </c:pt>
                <c:pt idx="23">
                  <c:v>3860.8961342925145</c:v>
                </c:pt>
                <c:pt idx="24">
                  <c:v>3954.5872874943766</c:v>
                </c:pt>
                <c:pt idx="25">
                  <c:v>4048.278401493973</c:v>
                </c:pt>
                <c:pt idx="26">
                  <c:v>4141.9695544147989</c:v>
                </c:pt>
                <c:pt idx="27">
                  <c:v>4235.6607011078422</c:v>
                </c:pt>
                <c:pt idx="28">
                  <c:v>4329.3518543097052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A94E-839F-F84638B9FD6F}"/>
            </c:ext>
          </c:extLst>
        </c:ser>
        <c:ser>
          <c:idx val="2"/>
          <c:order val="2"/>
          <c:tx>
            <c:strRef>
              <c:f>Model!$A$43</c:f>
              <c:strCache>
                <c:ptCount val="1"/>
                <c:pt idx="0">
                  <c:v>Total other fuel demand [PJ/year]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Model!$B$43:$AD$43</c:f>
              <c:numCache>
                <c:formatCode>0.000</c:formatCode>
                <c:ptCount val="29"/>
                <c:pt idx="0">
                  <c:v>464.08840906536113</c:v>
                </c:pt>
                <c:pt idx="1">
                  <c:v>318.36687795370608</c:v>
                </c:pt>
                <c:pt idx="2">
                  <c:v>481.4448034204338</c:v>
                </c:pt>
                <c:pt idx="3">
                  <c:v>644.52275135500543</c:v>
                </c:pt>
                <c:pt idx="4">
                  <c:v>807.60062771085427</c:v>
                </c:pt>
                <c:pt idx="5">
                  <c:v>970.67855931182487</c:v>
                </c:pt>
                <c:pt idx="6">
                  <c:v>1133.7564909127957</c:v>
                </c:pt>
                <c:pt idx="7">
                  <c:v>1296.8344177078664</c:v>
                </c:pt>
                <c:pt idx="8">
                  <c:v>1459.9123493088371</c:v>
                </c:pt>
                <c:pt idx="9">
                  <c:v>1622.9902805428871</c:v>
                </c:pt>
                <c:pt idx="10">
                  <c:v>1786.0682121438581</c:v>
                </c:pt>
                <c:pt idx="11">
                  <c:v>1949.1461437448286</c:v>
                </c:pt>
                <c:pt idx="12">
                  <c:v>2112.2240753457995</c:v>
                </c:pt>
                <c:pt idx="13">
                  <c:v>2275.3020069467702</c:v>
                </c:pt>
                <c:pt idx="14">
                  <c:v>2438.3798823781312</c:v>
                </c:pt>
                <c:pt idx="15">
                  <c:v>2601.457813979102</c:v>
                </c:pt>
                <c:pt idx="16">
                  <c:v>2764.5357455800731</c:v>
                </c:pt>
                <c:pt idx="17">
                  <c:v>2900.1558327102657</c:v>
                </c:pt>
                <c:pt idx="18">
                  <c:v>2698.8498946833088</c:v>
                </c:pt>
                <c:pt idx="19">
                  <c:v>2496.9803944975683</c:v>
                </c:pt>
                <c:pt idx="20">
                  <c:v>2295.1108943118275</c:v>
                </c:pt>
                <c:pt idx="21">
                  <c:v>2093.2413941260875</c:v>
                </c:pt>
                <c:pt idx="22">
                  <c:v>1891.3718939403475</c:v>
                </c:pt>
                <c:pt idx="23">
                  <c:v>1689.5023937546071</c:v>
                </c:pt>
                <c:pt idx="24">
                  <c:v>1487.6328935688671</c:v>
                </c:pt>
                <c:pt idx="25">
                  <c:v>1282.5609962973992</c:v>
                </c:pt>
                <c:pt idx="26">
                  <c:v>1061.3609501869996</c:v>
                </c:pt>
                <c:pt idx="27">
                  <c:v>840.16089273260138</c:v>
                </c:pt>
                <c:pt idx="28">
                  <c:v>618.96084658550944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2-A94E-839F-F84638B9FD6F}"/>
            </c:ext>
          </c:extLst>
        </c:ser>
        <c:ser>
          <c:idx val="3"/>
          <c:order val="3"/>
          <c:tx>
            <c:strRef>
              <c:f>Model!$A$44</c:f>
              <c:strCache>
                <c:ptCount val="1"/>
                <c:pt idx="0">
                  <c:v>Total H2 demand [PJ/year]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Model!$B$44:$AD$44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68.330561065772301</c:v>
                </c:pt>
                <c:pt idx="14">
                  <c:v>136.6611221315446</c:v>
                </c:pt>
                <c:pt idx="15">
                  <c:v>204.99168319731692</c:v>
                </c:pt>
                <c:pt idx="16">
                  <c:v>273.3222442630892</c:v>
                </c:pt>
                <c:pt idx="17">
                  <c:v>341.65280532886152</c:v>
                </c:pt>
                <c:pt idx="18">
                  <c:v>409.98336639463383</c:v>
                </c:pt>
                <c:pt idx="19">
                  <c:v>478.31392746040609</c:v>
                </c:pt>
                <c:pt idx="20">
                  <c:v>546.64448852617841</c:v>
                </c:pt>
                <c:pt idx="21">
                  <c:v>614.97504959195066</c:v>
                </c:pt>
                <c:pt idx="22">
                  <c:v>683.30561065772304</c:v>
                </c:pt>
                <c:pt idx="23">
                  <c:v>751.63617172349518</c:v>
                </c:pt>
                <c:pt idx="24">
                  <c:v>819.96673278926767</c:v>
                </c:pt>
                <c:pt idx="25">
                  <c:v>888.29729385503992</c:v>
                </c:pt>
                <c:pt idx="26">
                  <c:v>956.62785492081218</c:v>
                </c:pt>
                <c:pt idx="27">
                  <c:v>1024.9584159865844</c:v>
                </c:pt>
                <c:pt idx="28">
                  <c:v>1093.2889770523568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2-A94E-839F-F84638B9FD6F}"/>
            </c:ext>
          </c:extLst>
        </c:ser>
        <c:ser>
          <c:idx val="4"/>
          <c:order val="4"/>
          <c:tx>
            <c:strRef>
              <c:f>Model!$A$45</c:f>
              <c:strCache>
                <c:ptCount val="1"/>
                <c:pt idx="0">
                  <c:v>Total electricity demand [PJ/year]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Model!$B$1:$AD$1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Model!$B$45:$AD$45</c:f>
              <c:numCache>
                <c:formatCode>0.000</c:formatCode>
                <c:ptCount val="29"/>
                <c:pt idx="0">
                  <c:v>0</c:v>
                </c:pt>
                <c:pt idx="1">
                  <c:v>6.1674094814850859E-2</c:v>
                </c:pt>
                <c:pt idx="2">
                  <c:v>0.12334819227098488</c:v>
                </c:pt>
                <c:pt idx="3">
                  <c:v>0.18502228708583579</c:v>
                </c:pt>
                <c:pt idx="4">
                  <c:v>0.24669638190068663</c:v>
                </c:pt>
                <c:pt idx="5">
                  <c:v>0.30837047671553747</c:v>
                </c:pt>
                <c:pt idx="6">
                  <c:v>0.37004457417167158</c:v>
                </c:pt>
                <c:pt idx="7">
                  <c:v>0.43171866898652228</c:v>
                </c:pt>
                <c:pt idx="8">
                  <c:v>0.49339276908393953</c:v>
                </c:pt>
                <c:pt idx="9">
                  <c:v>0.55506685861622418</c:v>
                </c:pt>
                <c:pt idx="10">
                  <c:v>0.61674094814850844</c:v>
                </c:pt>
                <c:pt idx="11">
                  <c:v>0.67841506409362495</c:v>
                </c:pt>
                <c:pt idx="12">
                  <c:v>0.74008915362590943</c:v>
                </c:pt>
                <c:pt idx="13">
                  <c:v>0.80176324315819381</c:v>
                </c:pt>
                <c:pt idx="14">
                  <c:v>0.86343733269047829</c:v>
                </c:pt>
                <c:pt idx="15">
                  <c:v>0.92511142222276299</c:v>
                </c:pt>
                <c:pt idx="16">
                  <c:v>0.98678553816787906</c:v>
                </c:pt>
                <c:pt idx="17">
                  <c:v>1.0484596277001639</c:v>
                </c:pt>
                <c:pt idx="18">
                  <c:v>1.1101337172324484</c:v>
                </c:pt>
                <c:pt idx="19">
                  <c:v>1.1718078067647326</c:v>
                </c:pt>
                <c:pt idx="20">
                  <c:v>1.233481922709849</c:v>
                </c:pt>
                <c:pt idx="21">
                  <c:v>1.2951560122421333</c:v>
                </c:pt>
                <c:pt idx="22">
                  <c:v>1.3568301017744178</c:v>
                </c:pt>
                <c:pt idx="23">
                  <c:v>1.4185041913067025</c:v>
                </c:pt>
                <c:pt idx="24">
                  <c:v>1.4801782808389869</c:v>
                </c:pt>
                <c:pt idx="25">
                  <c:v>1.5418523967841034</c:v>
                </c:pt>
                <c:pt idx="26">
                  <c:v>1.6035264863163876</c:v>
                </c:pt>
                <c:pt idx="27">
                  <c:v>1.6652005758486721</c:v>
                </c:pt>
                <c:pt idx="28">
                  <c:v>1.7268746653809566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2-A94E-839F-F84638B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68224"/>
        <c:axId val="2140083696"/>
      </c:areaChart>
      <c:catAx>
        <c:axId val="21398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83696"/>
        <c:crosses val="autoZero"/>
        <c:auto val="1"/>
        <c:lblAlgn val="ctr"/>
        <c:lblOffset val="100"/>
        <c:noMultiLvlLbl val="0"/>
      </c:catAx>
      <c:valAx>
        <c:axId val="2140083696"/>
        <c:scaling>
          <c:orientation val="minMax"/>
          <c:max val="16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Fuel demand [PJ/year]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Sheet1!$B$11:$T$11</c:f>
              <c:numCache>
                <c:formatCode>0.000</c:formatCode>
                <c:ptCount val="19"/>
                <c:pt idx="0">
                  <c:v>21.391237743209768</c:v>
                </c:pt>
                <c:pt idx="1">
                  <c:v>19.784146526999997</c:v>
                </c:pt>
                <c:pt idx="2">
                  <c:v>17.629972941599998</c:v>
                </c:pt>
                <c:pt idx="3">
                  <c:v>15.455970143279998</c:v>
                </c:pt>
                <c:pt idx="4">
                  <c:v>13.266103974623997</c:v>
                </c:pt>
                <c:pt idx="5">
                  <c:v>11.063547109699197</c:v>
                </c:pt>
                <c:pt idx="6">
                  <c:v>8.8508376877593609</c:v>
                </c:pt>
                <c:pt idx="7">
                  <c:v>6.6300062202074868</c:v>
                </c:pt>
                <c:pt idx="8">
                  <c:v>4.4026771161659903</c:v>
                </c:pt>
                <c:pt idx="9">
                  <c:v>2.170149902932792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B-4BBE-8365-3DA706CA7627}"/>
            </c:ext>
          </c:extLst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Sheet1!$B$12:$T$12</c:f>
              <c:numCache>
                <c:formatCode>0.000</c:formatCode>
                <c:ptCount val="19"/>
                <c:pt idx="0">
                  <c:v>0.5217102833134506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B-4BBE-8365-3DA706CA7627}"/>
            </c:ext>
          </c:extLst>
        </c:ser>
        <c:ser>
          <c:idx val="3"/>
          <c:order val="2"/>
          <c:tx>
            <c:strRef>
              <c:f>Sheet1!$A$13</c:f>
              <c:strCache>
                <c:ptCount val="1"/>
                <c:pt idx="0">
                  <c:v>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Sheet1!$B$13:$T$13</c:f>
              <c:numCache>
                <c:formatCode>0.000</c:formatCode>
                <c:ptCount val="19"/>
                <c:pt idx="0">
                  <c:v>4.7834077926505494E-4</c:v>
                </c:pt>
                <c:pt idx="1">
                  <c:v>1.1266598249999999</c:v>
                </c:pt>
                <c:pt idx="2">
                  <c:v>2.2533196499999999</c:v>
                </c:pt>
                <c:pt idx="3">
                  <c:v>3.3799794749999998</c:v>
                </c:pt>
                <c:pt idx="4">
                  <c:v>4.5066392999999998</c:v>
                </c:pt>
                <c:pt idx="5">
                  <c:v>5.6332991249999997</c:v>
                </c:pt>
                <c:pt idx="6">
                  <c:v>6.7599589499999997</c:v>
                </c:pt>
                <c:pt idx="7">
                  <c:v>7.8866187749999987</c:v>
                </c:pt>
                <c:pt idx="8">
                  <c:v>9.0132785999999996</c:v>
                </c:pt>
                <c:pt idx="9">
                  <c:v>10.139938425</c:v>
                </c:pt>
                <c:pt idx="10">
                  <c:v>11.200062452346232</c:v>
                </c:pt>
                <c:pt idx="11">
                  <c:v>10.086709786876986</c:v>
                </c:pt>
                <c:pt idx="12">
                  <c:v>8.970695689501591</c:v>
                </c:pt>
                <c:pt idx="13">
                  <c:v>7.8866187749999863</c:v>
                </c:pt>
                <c:pt idx="14">
                  <c:v>6.7599589500000006</c:v>
                </c:pt>
                <c:pt idx="15">
                  <c:v>5.6332991250000024</c:v>
                </c:pt>
                <c:pt idx="16">
                  <c:v>4.506639299999998</c:v>
                </c:pt>
                <c:pt idx="17">
                  <c:v>3.3799794749999998</c:v>
                </c:pt>
                <c:pt idx="18">
                  <c:v>2.2533196499999977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B-4BBE-8365-3DA706CA7627}"/>
            </c:ext>
          </c:extLst>
        </c:ser>
        <c:ser>
          <c:idx val="4"/>
          <c:order val="3"/>
          <c:tx>
            <c:strRef>
              <c:f>Sheet1!$A$14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Sheet1!$B$14:$T$14</c:f>
              <c:numCache>
                <c:formatCode>0.000</c:formatCode>
                <c:ptCount val="19"/>
                <c:pt idx="0">
                  <c:v>0.61977013179618867</c:v>
                </c:pt>
                <c:pt idx="1">
                  <c:v>0.49573032300000003</c:v>
                </c:pt>
                <c:pt idx="2">
                  <c:v>0.3965842584</c:v>
                </c:pt>
                <c:pt idx="3">
                  <c:v>0.31726740672000009</c:v>
                </c:pt>
                <c:pt idx="4">
                  <c:v>0.25381392537600006</c:v>
                </c:pt>
                <c:pt idx="5">
                  <c:v>0.20305114030080004</c:v>
                </c:pt>
                <c:pt idx="6">
                  <c:v>0.16244091224064003</c:v>
                </c:pt>
                <c:pt idx="7">
                  <c:v>0.12995272979251202</c:v>
                </c:pt>
                <c:pt idx="8">
                  <c:v>0.10396218383400962</c:v>
                </c:pt>
                <c:pt idx="9">
                  <c:v>8.3169747067207714E-2</c:v>
                </c:pt>
                <c:pt idx="10">
                  <c:v>6.6535797653766174E-2</c:v>
                </c:pt>
                <c:pt idx="11">
                  <c:v>5.3228638123012942E-2</c:v>
                </c:pt>
                <c:pt idx="12">
                  <c:v>4.2582910498410356E-2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B-4BBE-8365-3DA706CA7627}"/>
            </c:ext>
          </c:extLst>
        </c:ser>
        <c:ser>
          <c:idx val="0"/>
          <c:order val="4"/>
          <c:tx>
            <c:strRef>
              <c:f>Sheet1!$A$15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cat>
          <c:val>
            <c:numRef>
              <c:f>Sheet1!$B$15:$T$15</c:f>
              <c:numCache>
                <c:formatCode>0.000</c:formatCode>
                <c:ptCount val="19"/>
                <c:pt idx="0">
                  <c:v>0</c:v>
                </c:pt>
                <c:pt idx="1">
                  <c:v>1.1266598249999999</c:v>
                </c:pt>
                <c:pt idx="2">
                  <c:v>2.2533196499999999</c:v>
                </c:pt>
                <c:pt idx="3">
                  <c:v>3.3799794749999998</c:v>
                </c:pt>
                <c:pt idx="4">
                  <c:v>4.5066392999999998</c:v>
                </c:pt>
                <c:pt idx="5">
                  <c:v>5.6332991249999997</c:v>
                </c:pt>
                <c:pt idx="6">
                  <c:v>6.7599589499999997</c:v>
                </c:pt>
                <c:pt idx="7">
                  <c:v>7.8866187749999987</c:v>
                </c:pt>
                <c:pt idx="8">
                  <c:v>9.0132785999999996</c:v>
                </c:pt>
                <c:pt idx="9">
                  <c:v>10.139938425</c:v>
                </c:pt>
                <c:pt idx="10">
                  <c:v>11.266598249999999</c:v>
                </c:pt>
                <c:pt idx="11">
                  <c:v>12.393258075</c:v>
                </c:pt>
                <c:pt idx="12">
                  <c:v>13.519917899999999</c:v>
                </c:pt>
                <c:pt idx="13">
                  <c:v>14.646577725</c:v>
                </c:pt>
                <c:pt idx="14">
                  <c:v>15.773237549999997</c:v>
                </c:pt>
                <c:pt idx="15">
                  <c:v>16.899897374999998</c:v>
                </c:pt>
                <c:pt idx="16">
                  <c:v>18.026557199999999</c:v>
                </c:pt>
                <c:pt idx="17">
                  <c:v>19.153217025</c:v>
                </c:pt>
                <c:pt idx="18">
                  <c:v>20.279876850000001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3-4C04-B9E5-7377E355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56368"/>
        <c:axId val="1777011072"/>
      </c:barChart>
      <c:catAx>
        <c:axId val="3268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horizon (year)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1072"/>
        <c:crosses val="autoZero"/>
        <c:auto val="1"/>
        <c:lblAlgn val="ctr"/>
        <c:lblOffset val="100"/>
        <c:noMultiLvlLbl val="0"/>
      </c:catAx>
      <c:valAx>
        <c:axId val="1777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Fuel distribution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Sheet1!$A$46</c:f>
              <c:strCache>
                <c:ptCount val="1"/>
                <c:pt idx="0">
                  <c:v>Cummulative emissions [tCO2]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Sheet1!$B$46:$T$46</c:f>
              <c:numCache>
                <c:formatCode>0.00</c:formatCode>
                <c:ptCount val="19"/>
                <c:pt idx="0">
                  <c:v>23041.94732352053</c:v>
                </c:pt>
                <c:pt idx="1">
                  <c:v>43750.725542340828</c:v>
                </c:pt>
                <c:pt idx="2">
                  <c:v>62139.61113409367</c:v>
                </c:pt>
                <c:pt idx="3">
                  <c:v>78219.561721838632</c:v>
                </c:pt>
                <c:pt idx="4">
                  <c:v>91999.343404023413</c:v>
                </c:pt>
                <c:pt idx="5">
                  <c:v>103485.96905940614</c:v>
                </c:pt>
                <c:pt idx="6">
                  <c:v>112685.04899099332</c:v>
                </c:pt>
                <c:pt idx="7">
                  <c:v>119601.07144119017</c:v>
                </c:pt>
                <c:pt idx="8">
                  <c:v>124237.62700392085</c:v>
                </c:pt>
                <c:pt idx="9">
                  <c:v>126597.58815432468</c:v>
                </c:pt>
                <c:pt idx="10">
                  <c:v>126749.99226970774</c:v>
                </c:pt>
                <c:pt idx="11">
                  <c:v>126876.80526565469</c:v>
                </c:pt>
                <c:pt idx="12">
                  <c:v>126982.16742532465</c:v>
                </c:pt>
                <c:pt idx="13">
                  <c:v>127016.39535080815</c:v>
                </c:pt>
                <c:pt idx="14">
                  <c:v>127045.73357265115</c:v>
                </c:pt>
                <c:pt idx="15">
                  <c:v>127070.18209085365</c:v>
                </c:pt>
                <c:pt idx="16">
                  <c:v>127089.74090541565</c:v>
                </c:pt>
                <c:pt idx="17">
                  <c:v>127104.41001633715</c:v>
                </c:pt>
                <c:pt idx="18">
                  <c:v>127114.18942361815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AD9-ADF3-CCD270F4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56368"/>
        <c:axId val="1777011072"/>
      </c:scatterChart>
      <c:scatterChart>
        <c:scatterStyle val="smoothMarker"/>
        <c:varyColors val="0"/>
        <c:ser>
          <c:idx val="2"/>
          <c:order val="1"/>
          <c:tx>
            <c:strRef>
              <c:f>Sheet1!$A$47</c:f>
              <c:strCache>
                <c:ptCount val="1"/>
                <c:pt idx="0">
                  <c:v>Total cost [M£]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Sheet1!$B$2:$T$2</c:f>
              <c:numCache>
                <c:formatCode>General</c:formatCode>
                <c:ptCount val="19"/>
                <c:pt idx="0" formatCode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</c:numCache>
            </c:numRef>
          </c:xVal>
          <c:yVal>
            <c:numRef>
              <c:f>Sheet1!$B$47:$T$47</c:f>
              <c:numCache>
                <c:formatCode>0.00</c:formatCode>
                <c:ptCount val="19"/>
                <c:pt idx="0">
                  <c:v>26.714881260162457</c:v>
                </c:pt>
                <c:pt idx="1">
                  <c:v>52.379449505953147</c:v>
                </c:pt>
                <c:pt idx="2">
                  <c:v>77.056872590953631</c:v>
                </c:pt>
                <c:pt idx="3">
                  <c:v>100.71092543889473</c:v>
                </c:pt>
                <c:pt idx="4">
                  <c:v>123.30567410203763</c:v>
                </c:pt>
                <c:pt idx="5">
                  <c:v>144.80540394801508</c:v>
                </c:pt>
                <c:pt idx="6">
                  <c:v>165.1745649267952</c:v>
                </c:pt>
                <c:pt idx="7">
                  <c:v>184.3777299582446</c:v>
                </c:pt>
                <c:pt idx="8">
                  <c:v>202.37956338137295</c:v>
                </c:pt>
                <c:pt idx="9">
                  <c:v>219.14479710508388</c:v>
                </c:pt>
                <c:pt idx="10">
                  <c:v>234.6701717116176</c:v>
                </c:pt>
                <c:pt idx="11">
                  <c:v>249.98241905901176</c:v>
                </c:pt>
                <c:pt idx="12">
                  <c:v>265.08252900665337</c:v>
                </c:pt>
                <c:pt idx="13">
                  <c:v>279.95314575938767</c:v>
                </c:pt>
                <c:pt idx="14">
                  <c:v>294.61637787461973</c:v>
                </c:pt>
                <c:pt idx="15">
                  <c:v>309.07214956194304</c:v>
                </c:pt>
                <c:pt idx="16">
                  <c:v>323.32038503095129</c:v>
                </c:pt>
                <c:pt idx="17">
                  <c:v>337.36100849123801</c:v>
                </c:pt>
                <c:pt idx="18">
                  <c:v>351.1939441523968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AD9-ADF3-CCD270F4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69792"/>
        <c:axId val="1795077472"/>
      </c:scatterChart>
      <c:valAx>
        <c:axId val="326856368"/>
        <c:scaling>
          <c:orientation val="minMax"/>
          <c:max val="20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horizon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11072"/>
        <c:crosses val="autoZero"/>
        <c:crossBetween val="midCat"/>
      </c:valAx>
      <c:valAx>
        <c:axId val="1777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Cummulative CO2 emissions  (tCO2)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6368"/>
        <c:crosses val="autoZero"/>
        <c:crossBetween val="midCat"/>
      </c:valAx>
      <c:valAx>
        <c:axId val="179507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Cummulative total cost [M£]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69792"/>
        <c:crosses val="max"/>
        <c:crossBetween val="midCat"/>
      </c:valAx>
      <c:valAx>
        <c:axId val="17950697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950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256539</xdr:colOff>
      <xdr:row>1</xdr:row>
      <xdr:rowOff>2266</xdr:rowOff>
    </xdr:from>
    <xdr:to>
      <xdr:col>39</xdr:col>
      <xdr:colOff>343433</xdr:colOff>
      <xdr:row>27</xdr:row>
      <xdr:rowOff>89647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D48E80D-0CD6-37E5-DF0A-5C83116B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252646</xdr:colOff>
      <xdr:row>27</xdr:row>
      <xdr:rowOff>99799</xdr:rowOff>
    </xdr:from>
    <xdr:to>
      <xdr:col>39</xdr:col>
      <xdr:colOff>339540</xdr:colOff>
      <xdr:row>56</xdr:row>
      <xdr:rowOff>0</xdr:rowOff>
    </xdr:to>
    <xdr:graphicFrame macro="">
      <xdr:nvGraphicFramePr>
        <xdr:cNvPr id="529" name="Chart 528">
          <a:extLst>
            <a:ext uri="{FF2B5EF4-FFF2-40B4-BE49-F238E27FC236}">
              <a16:creationId xmlns:a16="http://schemas.microsoft.com/office/drawing/2014/main" id="{7D606362-6C9C-3B4E-999E-966547568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251745</xdr:colOff>
      <xdr:row>57</xdr:row>
      <xdr:rowOff>33550</xdr:rowOff>
    </xdr:from>
    <xdr:to>
      <xdr:col>39</xdr:col>
      <xdr:colOff>338639</xdr:colOff>
      <xdr:row>79</xdr:row>
      <xdr:rowOff>134832</xdr:rowOff>
    </xdr:to>
    <xdr:graphicFrame macro="">
      <xdr:nvGraphicFramePr>
        <xdr:cNvPr id="1204" name="Chart 1203">
          <a:extLst>
            <a:ext uri="{FF2B5EF4-FFF2-40B4-BE49-F238E27FC236}">
              <a16:creationId xmlns:a16="http://schemas.microsoft.com/office/drawing/2014/main" id="{CBDFCCDA-83DA-984B-86D1-DC0E90D3A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275720</xdr:colOff>
      <xdr:row>81</xdr:row>
      <xdr:rowOff>14551</xdr:rowOff>
    </xdr:from>
    <xdr:to>
      <xdr:col>39</xdr:col>
      <xdr:colOff>362614</xdr:colOff>
      <xdr:row>101</xdr:row>
      <xdr:rowOff>105069</xdr:rowOff>
    </xdr:to>
    <xdr:graphicFrame macro="">
      <xdr:nvGraphicFramePr>
        <xdr:cNvPr id="1205" name="Chart 1204">
          <a:extLst>
            <a:ext uri="{FF2B5EF4-FFF2-40B4-BE49-F238E27FC236}">
              <a16:creationId xmlns:a16="http://schemas.microsoft.com/office/drawing/2014/main" id="{924AEE99-F5ED-E343-834F-1763FEC5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303115</xdr:colOff>
      <xdr:row>103</xdr:row>
      <xdr:rowOff>74789</xdr:rowOff>
    </xdr:from>
    <xdr:to>
      <xdr:col>39</xdr:col>
      <xdr:colOff>390009</xdr:colOff>
      <xdr:row>126</xdr:row>
      <xdr:rowOff>122091</xdr:rowOff>
    </xdr:to>
    <xdr:graphicFrame macro="">
      <xdr:nvGraphicFramePr>
        <xdr:cNvPr id="1206" name="Chart 1205">
          <a:extLst>
            <a:ext uri="{FF2B5EF4-FFF2-40B4-BE49-F238E27FC236}">
              <a16:creationId xmlns:a16="http://schemas.microsoft.com/office/drawing/2014/main" id="{22516CC2-9294-FA4E-B06B-67D6F3B0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66808</xdr:colOff>
      <xdr:row>1</xdr:row>
      <xdr:rowOff>13946</xdr:rowOff>
    </xdr:from>
    <xdr:to>
      <xdr:col>48</xdr:col>
      <xdr:colOff>728721</xdr:colOff>
      <xdr:row>46</xdr:row>
      <xdr:rowOff>104590</xdr:rowOff>
    </xdr:to>
    <xdr:graphicFrame macro="">
      <xdr:nvGraphicFramePr>
        <xdr:cNvPr id="2225" name="Chart 2224">
          <a:extLst>
            <a:ext uri="{FF2B5EF4-FFF2-40B4-BE49-F238E27FC236}">
              <a16:creationId xmlns:a16="http://schemas.microsoft.com/office/drawing/2014/main" id="{656891A6-176C-0C3E-63CA-CF394681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388471</xdr:colOff>
      <xdr:row>48</xdr:row>
      <xdr:rowOff>104589</xdr:rowOff>
    </xdr:from>
    <xdr:to>
      <xdr:col>49</xdr:col>
      <xdr:colOff>228620</xdr:colOff>
      <xdr:row>107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D561-618D-F341-88DF-2746B4AA3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771071</xdr:colOff>
      <xdr:row>5</xdr:row>
      <xdr:rowOff>907</xdr:rowOff>
    </xdr:from>
    <xdr:to>
      <xdr:col>28</xdr:col>
      <xdr:colOff>621393</xdr:colOff>
      <xdr:row>33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6C5FB-7708-0596-747D-35F0E8C1D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603770</xdr:colOff>
      <xdr:row>39</xdr:row>
      <xdr:rowOff>176967</xdr:rowOff>
    </xdr:from>
    <xdr:to>
      <xdr:col>28</xdr:col>
      <xdr:colOff>454092</xdr:colOff>
      <xdr:row>67</xdr:row>
      <xdr:rowOff>74519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9988A-FE1F-423F-B912-2EB6718D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728688</xdr:colOff>
      <xdr:row>39</xdr:row>
      <xdr:rowOff>166558</xdr:rowOff>
    </xdr:from>
    <xdr:to>
      <xdr:col>36</xdr:col>
      <xdr:colOff>579011</xdr:colOff>
      <xdr:row>67</xdr:row>
      <xdr:rowOff>64110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2CDEF-6382-48BF-97F0-BF86C59A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29" name="OpenSolver1">
          <a:extLst>
            <a:ext uri="{FF2B5EF4-FFF2-40B4-BE49-F238E27FC236}">
              <a16:creationId xmlns:a16="http://schemas.microsoft.com/office/drawing/2014/main" id="{C73531E8-11C5-80B1-6F8C-A3994565E5A7}"/>
            </a:ext>
          </a:extLst>
        </xdr:cNvPr>
        <xdr:cNvSpPr/>
      </xdr:nvSpPr>
      <xdr:spPr>
        <a:xfrm>
          <a:off x="3365500" y="571500"/>
          <a:ext cx="20116800" cy="952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20</xdr:col>
      <xdr:colOff>0</xdr:colOff>
      <xdr:row>47</xdr:row>
      <xdr:rowOff>0</xdr:rowOff>
    </xdr:to>
    <xdr:sp macro="" textlink="">
      <xdr:nvSpPr>
        <xdr:cNvPr id="30" name="OpenSolver2">
          <a:extLst>
            <a:ext uri="{FF2B5EF4-FFF2-40B4-BE49-F238E27FC236}">
              <a16:creationId xmlns:a16="http://schemas.microsoft.com/office/drawing/2014/main" id="{CBEF5D77-E738-DE5F-3593-D866A6A51E29}"/>
            </a:ext>
          </a:extLst>
        </xdr:cNvPr>
        <xdr:cNvSpPr/>
      </xdr:nvSpPr>
      <xdr:spPr>
        <a:xfrm>
          <a:off x="22364700" y="8534400"/>
          <a:ext cx="1117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18</xdr:col>
      <xdr:colOff>1104900</xdr:colOff>
      <xdr:row>45</xdr:row>
      <xdr:rowOff>114300</xdr:rowOff>
    </xdr:from>
    <xdr:to>
      <xdr:col>19</xdr:col>
      <xdr:colOff>230956</xdr:colOff>
      <xdr:row>46</xdr:row>
      <xdr:rowOff>50800</xdr:rowOff>
    </xdr:to>
    <xdr:sp macro="" textlink="">
      <xdr:nvSpPr>
        <xdr:cNvPr id="31" name="OpenSolver3">
          <a:extLst>
            <a:ext uri="{FF2B5EF4-FFF2-40B4-BE49-F238E27FC236}">
              <a16:creationId xmlns:a16="http://schemas.microsoft.com/office/drawing/2014/main" id="{48F962B8-EAF7-045F-EE90-C43C45FCA2C8}"/>
            </a:ext>
          </a:extLst>
        </xdr:cNvPr>
        <xdr:cNvSpPr/>
      </xdr:nvSpPr>
      <xdr:spPr>
        <a:xfrm>
          <a:off x="22352000" y="8458200"/>
          <a:ext cx="243656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32" name="OpenSolver4">
          <a:extLst>
            <a:ext uri="{FF2B5EF4-FFF2-40B4-BE49-F238E27FC236}">
              <a16:creationId xmlns:a16="http://schemas.microsoft.com/office/drawing/2014/main" id="{BE49186A-61A8-EEA1-A553-4C0462E96102}"/>
            </a:ext>
          </a:extLst>
        </xdr:cNvPr>
        <xdr:cNvSpPr/>
      </xdr:nvSpPr>
      <xdr:spPr>
        <a:xfrm>
          <a:off x="3365500" y="381000"/>
          <a:ext cx="20116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33" name="OpenSolver5">
          <a:extLst>
            <a:ext uri="{FF2B5EF4-FFF2-40B4-BE49-F238E27FC236}">
              <a16:creationId xmlns:a16="http://schemas.microsoft.com/office/drawing/2014/main" id="{4CC6F69E-8207-3695-9117-EBEDF027BA4E}"/>
            </a:ext>
          </a:extLst>
        </xdr:cNvPr>
        <xdr:cNvSpPr/>
      </xdr:nvSpPr>
      <xdr:spPr>
        <a:xfrm>
          <a:off x="3365500" y="2832100"/>
          <a:ext cx="20116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11</xdr:col>
      <xdr:colOff>0</xdr:colOff>
      <xdr:row>15</xdr:row>
      <xdr:rowOff>0</xdr:rowOff>
    </xdr:to>
    <xdr:cxnSp macro="">
      <xdr:nvCxnSpPr>
        <xdr:cNvPr id="34" name="OpenSolver6">
          <a:extLst>
            <a:ext uri="{FF2B5EF4-FFF2-40B4-BE49-F238E27FC236}">
              <a16:creationId xmlns:a16="http://schemas.microsoft.com/office/drawing/2014/main" id="{E336CCE2-1C0C-ED62-67F6-9D516F75D4F9}"/>
            </a:ext>
          </a:extLst>
        </xdr:cNvPr>
        <xdr:cNvCxnSpPr>
          <a:stCxn id="32" idx="2"/>
          <a:endCxn id="33" idx="0"/>
        </xdr:cNvCxnSpPr>
      </xdr:nvCxnSpPr>
      <xdr:spPr>
        <a:xfrm>
          <a:off x="13423900" y="571500"/>
          <a:ext cx="0" cy="22606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927100</xdr:colOff>
      <xdr:row>8</xdr:row>
      <xdr:rowOff>50800</xdr:rowOff>
    </xdr:from>
    <xdr:to>
      <xdr:col>11</xdr:col>
      <xdr:colOff>190500</xdr:colOff>
      <xdr:row>9</xdr:row>
      <xdr:rowOff>114300</xdr:rowOff>
    </xdr:to>
    <xdr:sp macro="" textlink="">
      <xdr:nvSpPr>
        <xdr:cNvPr id="35" name="OpenSolver7">
          <a:extLst>
            <a:ext uri="{FF2B5EF4-FFF2-40B4-BE49-F238E27FC236}">
              <a16:creationId xmlns:a16="http://schemas.microsoft.com/office/drawing/2014/main" id="{1EC1283E-40A3-9B34-C0B2-EB2318C42217}"/>
            </a:ext>
          </a:extLst>
        </xdr:cNvPr>
        <xdr:cNvSpPr/>
      </xdr:nvSpPr>
      <xdr:spPr>
        <a:xfrm>
          <a:off x="13233400" y="15748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6" name="OpenSolverC4:J7">
          <a:extLst>
            <a:ext uri="{FF2B5EF4-FFF2-40B4-BE49-F238E27FC236}">
              <a16:creationId xmlns:a16="http://schemas.microsoft.com/office/drawing/2014/main" id="{3CB04D13-D008-1315-7203-FAD9ACFE95C8}"/>
            </a:ext>
          </a:extLst>
        </xdr:cNvPr>
        <xdr:cNvSpPr/>
      </xdr:nvSpPr>
      <xdr:spPr>
        <a:xfrm>
          <a:off x="3365500" y="571500"/>
          <a:ext cx="8940800" cy="762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0≤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20</xdr:col>
      <xdr:colOff>0</xdr:colOff>
      <xdr:row>5</xdr:row>
      <xdr:rowOff>0</xdr:rowOff>
    </xdr:to>
    <xdr:sp macro="" textlink="">
      <xdr:nvSpPr>
        <xdr:cNvPr id="37" name="OpenSolver9">
          <a:extLst>
            <a:ext uri="{FF2B5EF4-FFF2-40B4-BE49-F238E27FC236}">
              <a16:creationId xmlns:a16="http://schemas.microsoft.com/office/drawing/2014/main" id="{F87B3891-C807-748D-E1EA-7E3B61ED9DD8}"/>
            </a:ext>
          </a:extLst>
        </xdr:cNvPr>
        <xdr:cNvSpPr/>
      </xdr:nvSpPr>
      <xdr:spPr>
        <a:xfrm>
          <a:off x="3365500" y="762000"/>
          <a:ext cx="20116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20</xdr:col>
      <xdr:colOff>0</xdr:colOff>
      <xdr:row>50</xdr:row>
      <xdr:rowOff>0</xdr:rowOff>
    </xdr:to>
    <xdr:sp macro="" textlink="">
      <xdr:nvSpPr>
        <xdr:cNvPr id="38" name="OpenSolver10">
          <a:extLst>
            <a:ext uri="{FF2B5EF4-FFF2-40B4-BE49-F238E27FC236}">
              <a16:creationId xmlns:a16="http://schemas.microsoft.com/office/drawing/2014/main" id="{9B682207-6EA0-09BA-47A5-240743AA3BB7}"/>
            </a:ext>
          </a:extLst>
        </xdr:cNvPr>
        <xdr:cNvSpPr/>
      </xdr:nvSpPr>
      <xdr:spPr>
        <a:xfrm>
          <a:off x="3365500" y="9105900"/>
          <a:ext cx="20116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49</xdr:row>
      <xdr:rowOff>0</xdr:rowOff>
    </xdr:to>
    <xdr:cxnSp macro="">
      <xdr:nvCxnSpPr>
        <xdr:cNvPr id="39" name="OpenSolver11">
          <a:extLst>
            <a:ext uri="{FF2B5EF4-FFF2-40B4-BE49-F238E27FC236}">
              <a16:creationId xmlns:a16="http://schemas.microsoft.com/office/drawing/2014/main" id="{486B5694-0F41-A987-26FE-E05971AD4F22}"/>
            </a:ext>
          </a:extLst>
        </xdr:cNvPr>
        <xdr:cNvCxnSpPr>
          <a:stCxn id="37" idx="2"/>
          <a:endCxn id="38" idx="0"/>
        </xdr:cNvCxnSpPr>
      </xdr:nvCxnSpPr>
      <xdr:spPr>
        <a:xfrm>
          <a:off x="13423900" y="952500"/>
          <a:ext cx="0" cy="81534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927100</xdr:colOff>
      <xdr:row>26</xdr:row>
      <xdr:rowOff>25400</xdr:rowOff>
    </xdr:from>
    <xdr:to>
      <xdr:col>11</xdr:col>
      <xdr:colOff>190500</xdr:colOff>
      <xdr:row>27</xdr:row>
      <xdr:rowOff>88900</xdr:rowOff>
    </xdr:to>
    <xdr:sp macro="" textlink="">
      <xdr:nvSpPr>
        <xdr:cNvPr id="40" name="OpenSolver12">
          <a:extLst>
            <a:ext uri="{FF2B5EF4-FFF2-40B4-BE49-F238E27FC236}">
              <a16:creationId xmlns:a16="http://schemas.microsoft.com/office/drawing/2014/main" id="{9F4BD536-D770-702F-F87A-E0EF04BBDDFF}"/>
            </a:ext>
          </a:extLst>
        </xdr:cNvPr>
        <xdr:cNvSpPr/>
      </xdr:nvSpPr>
      <xdr:spPr>
        <a:xfrm>
          <a:off x="13233400" y="4902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20</xdr:col>
      <xdr:colOff>0</xdr:colOff>
      <xdr:row>6</xdr:row>
      <xdr:rowOff>0</xdr:rowOff>
    </xdr:to>
    <xdr:sp macro="" textlink="">
      <xdr:nvSpPr>
        <xdr:cNvPr id="41" name="OpenSolver13">
          <a:extLst>
            <a:ext uri="{FF2B5EF4-FFF2-40B4-BE49-F238E27FC236}">
              <a16:creationId xmlns:a16="http://schemas.microsoft.com/office/drawing/2014/main" id="{4A2F1376-A8BA-9AD9-B4A9-540DD8362183}"/>
            </a:ext>
          </a:extLst>
        </xdr:cNvPr>
        <xdr:cNvSpPr/>
      </xdr:nvSpPr>
      <xdr:spPr>
        <a:xfrm>
          <a:off x="3365500" y="952500"/>
          <a:ext cx="201168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20</xdr:col>
      <xdr:colOff>0</xdr:colOff>
      <xdr:row>52</xdr:row>
      <xdr:rowOff>0</xdr:rowOff>
    </xdr:to>
    <xdr:sp macro="" textlink="">
      <xdr:nvSpPr>
        <xdr:cNvPr id="42" name="OpenSolver14">
          <a:extLst>
            <a:ext uri="{FF2B5EF4-FFF2-40B4-BE49-F238E27FC236}">
              <a16:creationId xmlns:a16="http://schemas.microsoft.com/office/drawing/2014/main" id="{94A6C1AA-68B3-02DA-B528-1CE032EF5226}"/>
            </a:ext>
          </a:extLst>
        </xdr:cNvPr>
        <xdr:cNvSpPr/>
      </xdr:nvSpPr>
      <xdr:spPr>
        <a:xfrm>
          <a:off x="3365500" y="9486900"/>
          <a:ext cx="201168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=</a:t>
          </a: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0</xdr:colOff>
      <xdr:row>51</xdr:row>
      <xdr:rowOff>0</xdr:rowOff>
    </xdr:to>
    <xdr:cxnSp macro="">
      <xdr:nvCxnSpPr>
        <xdr:cNvPr id="43" name="OpenSolver15">
          <a:extLst>
            <a:ext uri="{FF2B5EF4-FFF2-40B4-BE49-F238E27FC236}">
              <a16:creationId xmlns:a16="http://schemas.microsoft.com/office/drawing/2014/main" id="{D770375E-2F93-AA36-B0AE-C0DFCAE0CDF9}"/>
            </a:ext>
          </a:extLst>
        </xdr:cNvPr>
        <xdr:cNvCxnSpPr>
          <a:stCxn id="41" idx="2"/>
          <a:endCxn id="42" idx="0"/>
        </xdr:cNvCxnSpPr>
      </xdr:nvCxnSpPr>
      <xdr:spPr>
        <a:xfrm>
          <a:off x="13423900" y="1143000"/>
          <a:ext cx="0" cy="83439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927100</xdr:colOff>
      <xdr:row>27</xdr:row>
      <xdr:rowOff>120650</xdr:rowOff>
    </xdr:from>
    <xdr:to>
      <xdr:col>11</xdr:col>
      <xdr:colOff>190500</xdr:colOff>
      <xdr:row>29</xdr:row>
      <xdr:rowOff>19050</xdr:rowOff>
    </xdr:to>
    <xdr:sp macro="" textlink="">
      <xdr:nvSpPr>
        <xdr:cNvPr id="44" name="OpenSolver16">
          <a:extLst>
            <a:ext uri="{FF2B5EF4-FFF2-40B4-BE49-F238E27FC236}">
              <a16:creationId xmlns:a16="http://schemas.microsoft.com/office/drawing/2014/main" id="{EF7537F4-CB7E-0CE9-9D93-54EC1694CA1D}"/>
            </a:ext>
          </a:extLst>
        </xdr:cNvPr>
        <xdr:cNvSpPr/>
      </xdr:nvSpPr>
      <xdr:spPr>
        <a:xfrm>
          <a:off x="13233400" y="51879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45" name="OpenSolver17">
          <a:extLst>
            <a:ext uri="{FF2B5EF4-FFF2-40B4-BE49-F238E27FC236}">
              <a16:creationId xmlns:a16="http://schemas.microsoft.com/office/drawing/2014/main" id="{C69AE9EF-5638-376A-EFDD-E63A9813BBFE}"/>
            </a:ext>
          </a:extLst>
        </xdr:cNvPr>
        <xdr:cNvSpPr/>
      </xdr:nvSpPr>
      <xdr:spPr>
        <a:xfrm>
          <a:off x="3365500" y="1143000"/>
          <a:ext cx="201168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20</xdr:col>
      <xdr:colOff>0</xdr:colOff>
      <xdr:row>53</xdr:row>
      <xdr:rowOff>0</xdr:rowOff>
    </xdr:to>
    <xdr:sp macro="" textlink="">
      <xdr:nvSpPr>
        <xdr:cNvPr id="46" name="OpenSolver18">
          <a:extLst>
            <a:ext uri="{FF2B5EF4-FFF2-40B4-BE49-F238E27FC236}">
              <a16:creationId xmlns:a16="http://schemas.microsoft.com/office/drawing/2014/main" id="{9DCE0B24-4EA6-6432-6975-E8F71C64661D}"/>
            </a:ext>
          </a:extLst>
        </xdr:cNvPr>
        <xdr:cNvSpPr/>
      </xdr:nvSpPr>
      <xdr:spPr>
        <a:xfrm>
          <a:off x="3365500" y="9677400"/>
          <a:ext cx="201168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52</xdr:row>
      <xdr:rowOff>0</xdr:rowOff>
    </xdr:to>
    <xdr:cxnSp macro="">
      <xdr:nvCxnSpPr>
        <xdr:cNvPr id="47" name="OpenSolver19">
          <a:extLst>
            <a:ext uri="{FF2B5EF4-FFF2-40B4-BE49-F238E27FC236}">
              <a16:creationId xmlns:a16="http://schemas.microsoft.com/office/drawing/2014/main" id="{8B0A1F58-3F61-CF26-1128-8C3292C1B106}"/>
            </a:ext>
          </a:extLst>
        </xdr:cNvPr>
        <xdr:cNvCxnSpPr>
          <a:stCxn id="45" idx="2"/>
          <a:endCxn id="46" idx="0"/>
        </xdr:cNvCxnSpPr>
      </xdr:nvCxnSpPr>
      <xdr:spPr>
        <a:xfrm>
          <a:off x="13423900" y="1333500"/>
          <a:ext cx="0" cy="834390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927100</xdr:colOff>
      <xdr:row>28</xdr:row>
      <xdr:rowOff>120650</xdr:rowOff>
    </xdr:from>
    <xdr:to>
      <xdr:col>11</xdr:col>
      <xdr:colOff>190500</xdr:colOff>
      <xdr:row>30</xdr:row>
      <xdr:rowOff>19050</xdr:rowOff>
    </xdr:to>
    <xdr:sp macro="" textlink="">
      <xdr:nvSpPr>
        <xdr:cNvPr id="48" name="OpenSolver20">
          <a:extLst>
            <a:ext uri="{FF2B5EF4-FFF2-40B4-BE49-F238E27FC236}">
              <a16:creationId xmlns:a16="http://schemas.microsoft.com/office/drawing/2014/main" id="{A706E10C-97A8-B315-AC36-B62D7BBD9083}"/>
            </a:ext>
          </a:extLst>
        </xdr:cNvPr>
        <xdr:cNvSpPr/>
      </xdr:nvSpPr>
      <xdr:spPr>
        <a:xfrm>
          <a:off x="13233400" y="53784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9" name="OpenSolver21">
          <a:extLst>
            <a:ext uri="{FF2B5EF4-FFF2-40B4-BE49-F238E27FC236}">
              <a16:creationId xmlns:a16="http://schemas.microsoft.com/office/drawing/2014/main" id="{7F36FA23-7548-A11C-4F0B-43EB9A09AA00}"/>
            </a:ext>
          </a:extLst>
        </xdr:cNvPr>
        <xdr:cNvSpPr/>
      </xdr:nvSpPr>
      <xdr:spPr>
        <a:xfrm>
          <a:off x="3365500" y="1333500"/>
          <a:ext cx="201168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50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50" name="OpenSolver22">
          <a:extLst>
            <a:ext uri="{FF2B5EF4-FFF2-40B4-BE49-F238E27FC236}">
              <a16:creationId xmlns:a16="http://schemas.microsoft.com/office/drawing/2014/main" id="{8DF76108-8385-302B-799D-BDF1415CD286}"/>
            </a:ext>
          </a:extLst>
        </xdr:cNvPr>
        <xdr:cNvSpPr/>
      </xdr:nvSpPr>
      <xdr:spPr>
        <a:xfrm>
          <a:off x="3365500" y="9296400"/>
          <a:ext cx="201168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0</xdr:colOff>
      <xdr:row>50</xdr:row>
      <xdr:rowOff>0</xdr:rowOff>
    </xdr:to>
    <xdr:cxnSp macro="">
      <xdr:nvCxnSpPr>
        <xdr:cNvPr id="51" name="OpenSolver23">
          <a:extLst>
            <a:ext uri="{FF2B5EF4-FFF2-40B4-BE49-F238E27FC236}">
              <a16:creationId xmlns:a16="http://schemas.microsoft.com/office/drawing/2014/main" id="{F4CF1821-C51D-E42F-DAE6-9C4D33BF2ED9}"/>
            </a:ext>
          </a:extLst>
        </xdr:cNvPr>
        <xdr:cNvCxnSpPr>
          <a:stCxn id="49" idx="2"/>
          <a:endCxn id="50" idx="0"/>
        </xdr:cNvCxnSpPr>
      </xdr:nvCxnSpPr>
      <xdr:spPr>
        <a:xfrm>
          <a:off x="13423900" y="1524000"/>
          <a:ext cx="0" cy="777240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927100</xdr:colOff>
      <xdr:row>28</xdr:row>
      <xdr:rowOff>25400</xdr:rowOff>
    </xdr:from>
    <xdr:to>
      <xdr:col>11</xdr:col>
      <xdr:colOff>190500</xdr:colOff>
      <xdr:row>29</xdr:row>
      <xdr:rowOff>114300</xdr:rowOff>
    </xdr:to>
    <xdr:sp macro="" textlink="">
      <xdr:nvSpPr>
        <xdr:cNvPr id="52" name="OpenSolver24">
          <a:extLst>
            <a:ext uri="{FF2B5EF4-FFF2-40B4-BE49-F238E27FC236}">
              <a16:creationId xmlns:a16="http://schemas.microsoft.com/office/drawing/2014/main" id="{17E621AD-75D8-1E53-AB6F-60F8615A3395}"/>
            </a:ext>
          </a:extLst>
        </xdr:cNvPr>
        <xdr:cNvSpPr/>
      </xdr:nvSpPr>
      <xdr:spPr>
        <a:xfrm>
          <a:off x="13233400" y="5283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93C-3A40-554D-89D6-E316BF136F6C}">
  <dimension ref="A1:AP14"/>
  <sheetViews>
    <sheetView zoomScale="170" workbookViewId="0">
      <pane xSplit="1" topLeftCell="B1" activePane="topRight" state="frozen"/>
      <selection pane="topRight" activeCell="AD17" sqref="AD17"/>
    </sheetView>
    <sheetView tabSelected="1" topLeftCell="T1" workbookViewId="1">
      <selection activeCell="U16" sqref="U16"/>
    </sheetView>
  </sheetViews>
  <sheetFormatPr defaultColWidth="11.42578125" defaultRowHeight="12.95"/>
  <cols>
    <col min="1" max="1" width="39.28515625" style="51" customWidth="1"/>
    <col min="2" max="2" width="20.85546875" customWidth="1"/>
    <col min="3" max="24" width="20.42578125" customWidth="1"/>
    <col min="28" max="28" width="20" customWidth="1"/>
    <col min="31" max="31" width="20.28515625" customWidth="1"/>
    <col min="33" max="33" width="20.7109375" customWidth="1"/>
    <col min="34" max="34" width="16.28515625" customWidth="1"/>
    <col min="37" max="37" width="31.140625" customWidth="1"/>
  </cols>
  <sheetData>
    <row r="1" spans="1:42">
      <c r="A1" s="43" t="s">
        <v>0</v>
      </c>
      <c r="B1" s="29" t="s">
        <v>1</v>
      </c>
      <c r="C1" s="30" t="s">
        <v>2</v>
      </c>
      <c r="D1" s="30" t="s">
        <v>3</v>
      </c>
      <c r="E1" s="30"/>
      <c r="F1" s="30"/>
      <c r="G1" s="31" t="s">
        <v>4</v>
      </c>
      <c r="H1" s="31" t="s">
        <v>3</v>
      </c>
      <c r="I1" s="31"/>
      <c r="J1" s="31"/>
      <c r="K1" s="32" t="s">
        <v>5</v>
      </c>
      <c r="L1" s="32" t="s">
        <v>3</v>
      </c>
      <c r="M1" s="32"/>
      <c r="N1" s="32"/>
      <c r="O1" s="33" t="s">
        <v>6</v>
      </c>
      <c r="P1" s="33" t="s">
        <v>3</v>
      </c>
      <c r="Q1" s="33"/>
      <c r="R1" s="40"/>
      <c r="S1" s="34" t="s">
        <v>7</v>
      </c>
      <c r="T1" s="34" t="s">
        <v>8</v>
      </c>
      <c r="U1" s="34"/>
      <c r="V1" s="34"/>
      <c r="W1" s="35" t="s">
        <v>9</v>
      </c>
      <c r="X1" s="35" t="s">
        <v>10</v>
      </c>
      <c r="Y1" s="35"/>
      <c r="Z1" s="35"/>
    </row>
    <row r="2" spans="1:42" s="28" customFormat="1">
      <c r="A2" s="44"/>
      <c r="B2" s="36"/>
      <c r="C2" s="37" t="s">
        <v>11</v>
      </c>
      <c r="D2" s="37" t="s">
        <v>12</v>
      </c>
      <c r="E2" s="37" t="s">
        <v>13</v>
      </c>
      <c r="F2" s="37" t="s">
        <v>14</v>
      </c>
      <c r="G2" s="38" t="s">
        <v>11</v>
      </c>
      <c r="H2" s="38" t="s">
        <v>12</v>
      </c>
      <c r="I2" s="38" t="s">
        <v>13</v>
      </c>
      <c r="J2" s="38" t="s">
        <v>14</v>
      </c>
      <c r="K2" s="39" t="s">
        <v>11</v>
      </c>
      <c r="L2" s="39" t="s">
        <v>12</v>
      </c>
      <c r="M2" s="39" t="s">
        <v>13</v>
      </c>
      <c r="N2" s="39" t="s">
        <v>14</v>
      </c>
      <c r="O2" s="40" t="s">
        <v>11</v>
      </c>
      <c r="P2" s="40" t="s">
        <v>15</v>
      </c>
      <c r="Q2" s="40" t="s">
        <v>13</v>
      </c>
      <c r="R2" s="40" t="s">
        <v>14</v>
      </c>
      <c r="S2" s="41" t="s">
        <v>11</v>
      </c>
      <c r="T2" s="41" t="s">
        <v>16</v>
      </c>
      <c r="U2" s="41" t="s">
        <v>13</v>
      </c>
      <c r="V2" s="41" t="s">
        <v>14</v>
      </c>
      <c r="W2" s="42" t="s">
        <v>11</v>
      </c>
      <c r="X2" s="42" t="s">
        <v>15</v>
      </c>
      <c r="Y2" s="42" t="s">
        <v>13</v>
      </c>
      <c r="Z2" s="42" t="s">
        <v>14</v>
      </c>
      <c r="AB2" s="47" t="s">
        <v>17</v>
      </c>
      <c r="AC2" s="47" t="s">
        <v>18</v>
      </c>
      <c r="AG2" s="47" t="s">
        <v>19</v>
      </c>
      <c r="AH2" s="47" t="s">
        <v>20</v>
      </c>
      <c r="AK2" s="47" t="s">
        <v>21</v>
      </c>
      <c r="AL2" s="47" t="s">
        <v>22</v>
      </c>
      <c r="AM2" s="47" t="s">
        <v>23</v>
      </c>
      <c r="AN2" s="47" t="s">
        <v>22</v>
      </c>
      <c r="AO2" s="47" t="s">
        <v>24</v>
      </c>
      <c r="AP2" s="47" t="s">
        <v>22</v>
      </c>
    </row>
    <row r="3" spans="1:42">
      <c r="A3" s="45" t="s">
        <v>25</v>
      </c>
      <c r="B3" s="46">
        <v>214.96299999999999</v>
      </c>
      <c r="C3" s="22">
        <v>94.93210492</v>
      </c>
      <c r="D3" s="22">
        <v>40</v>
      </c>
      <c r="E3" s="22">
        <v>7.3499999999999996E-2</v>
      </c>
      <c r="F3" s="22">
        <v>0.95974235104669892</v>
      </c>
      <c r="G3" s="23">
        <v>2.3152963819955992</v>
      </c>
      <c r="H3" s="23">
        <v>50</v>
      </c>
      <c r="I3" s="23">
        <v>8.8400000000000006E-2</v>
      </c>
      <c r="J3" s="23">
        <v>1.1513687600644122</v>
      </c>
      <c r="K3" s="24">
        <v>2.1228267561084345E-3</v>
      </c>
      <c r="L3" s="24">
        <v>33.799999999999997</v>
      </c>
      <c r="M3" s="24">
        <v>4.3400000000000001E-3</v>
      </c>
      <c r="N3" s="24">
        <v>0.77832528180354255</v>
      </c>
      <c r="O3" s="25">
        <v>2.750475866997828</v>
      </c>
      <c r="P3" s="25">
        <v>42</v>
      </c>
      <c r="Q3" s="25">
        <v>6.3E-2</v>
      </c>
      <c r="R3" s="25">
        <v>0.81159420289855067</v>
      </c>
      <c r="S3" s="26">
        <v>0</v>
      </c>
      <c r="T3" s="26">
        <f>1/0.4437</f>
        <v>2.2537750732476898</v>
      </c>
      <c r="U3" s="26">
        <f>AH3</f>
        <v>0.11268875366238451</v>
      </c>
      <c r="V3" s="26">
        <v>0.59544737435203965</v>
      </c>
      <c r="W3" s="27">
        <v>0</v>
      </c>
      <c r="X3" s="27">
        <f>AB3</f>
        <v>6.1</v>
      </c>
      <c r="Y3" s="27">
        <v>0</v>
      </c>
      <c r="Z3" s="27">
        <f>AD3</f>
        <v>0.50361217372551981</v>
      </c>
      <c r="AB3" s="21">
        <v>6.1</v>
      </c>
      <c r="AC3" s="21">
        <f>AB3/62.1371</f>
        <v>9.817001437144636E-2</v>
      </c>
      <c r="AD3" s="21">
        <f>$AF$3/(62.1371/AB3)</f>
        <v>0.50361217372551981</v>
      </c>
      <c r="AE3" s="21" t="s">
        <v>26</v>
      </c>
      <c r="AF3">
        <v>5.13</v>
      </c>
      <c r="AG3">
        <v>0.44369999999999998</v>
      </c>
      <c r="AH3">
        <f>$AJ$3/AG3</f>
        <v>0.11268875366238451</v>
      </c>
      <c r="AI3" s="21" t="s">
        <v>27</v>
      </c>
      <c r="AJ3">
        <v>0.05</v>
      </c>
      <c r="AK3" s="21">
        <f>L3/4.546</f>
        <v>7.4351077870655509</v>
      </c>
      <c r="AL3" s="21">
        <f>1/AK3</f>
        <v>0.13449704142011837</v>
      </c>
      <c r="AM3" s="21">
        <f>H3/4.546</f>
        <v>10.998680158380994</v>
      </c>
      <c r="AN3" s="21">
        <f>1/AM3</f>
        <v>9.0920000000000001E-2</v>
      </c>
      <c r="AO3" s="21">
        <f>D3/4.546</f>
        <v>8.7989441267047948</v>
      </c>
      <c r="AP3" s="21">
        <f>1/AO3</f>
        <v>0.11365000000000001</v>
      </c>
    </row>
    <row r="4" spans="1:42">
      <c r="A4" s="45" t="s">
        <v>28</v>
      </c>
      <c r="B4" s="46">
        <v>1865.3</v>
      </c>
      <c r="C4" s="22">
        <v>38.187948090193586</v>
      </c>
      <c r="D4" s="22">
        <v>48.06</v>
      </c>
      <c r="E4" s="22">
        <v>0.27331566308724831</v>
      </c>
      <c r="F4" s="22">
        <v>0.14093900000000001</v>
      </c>
      <c r="G4" s="23">
        <v>55.565729911744654</v>
      </c>
      <c r="H4" s="23">
        <v>40</v>
      </c>
      <c r="I4" s="23">
        <v>0.26378697200000001</v>
      </c>
      <c r="J4" s="23">
        <v>0.16251950000000001</v>
      </c>
      <c r="K4" s="24">
        <v>3.8801303170865471</v>
      </c>
      <c r="L4" s="24">
        <v>57</v>
      </c>
      <c r="M4" s="24">
        <v>0.19147</v>
      </c>
      <c r="N4" s="24">
        <v>0.11404877192982457</v>
      </c>
      <c r="O4" s="25">
        <v>2.3661916809752248</v>
      </c>
      <c r="P4" s="25">
        <v>27.5</v>
      </c>
      <c r="Q4" s="25">
        <v>0.28170402</v>
      </c>
      <c r="R4" s="25">
        <v>0.1983709090909091</v>
      </c>
      <c r="S4" s="26">
        <v>0</v>
      </c>
      <c r="T4" s="26">
        <f>1/3.59</f>
        <v>0.2785515320334262</v>
      </c>
      <c r="U4" s="26">
        <f>AH4</f>
        <v>1.3927576601671311E-2</v>
      </c>
      <c r="V4" s="26">
        <v>7.3593314763231193E-2</v>
      </c>
      <c r="W4" s="27">
        <v>0</v>
      </c>
      <c r="X4" s="27">
        <f>AB4</f>
        <v>0.9</v>
      </c>
      <c r="Y4" s="27">
        <v>0</v>
      </c>
      <c r="Z4" s="27">
        <f>AD4</f>
        <v>7.4303435467699658E-2</v>
      </c>
      <c r="AB4" s="21">
        <v>0.9</v>
      </c>
      <c r="AC4" s="21">
        <f>AB4/62.1371</f>
        <v>1.4484100481033071E-2</v>
      </c>
      <c r="AD4" s="21">
        <f>$AF$3/(62.1371/AB4)</f>
        <v>7.4303435467699658E-2</v>
      </c>
      <c r="AG4">
        <v>3.59</v>
      </c>
      <c r="AH4">
        <f>$AJ$3/AG4</f>
        <v>1.3927576601671311E-2</v>
      </c>
      <c r="AK4" s="21">
        <f t="shared" ref="AK4:AK7" si="0">L4/4.546</f>
        <v>12.538495380554332</v>
      </c>
      <c r="AL4" s="21">
        <f t="shared" ref="AL4:AN7" si="1">1/AK4</f>
        <v>7.9754385964912286E-2</v>
      </c>
      <c r="AM4" s="21">
        <f t="shared" ref="AM4:AM7" si="2">H4/4.546</f>
        <v>8.7989441267047948</v>
      </c>
      <c r="AN4" s="21">
        <f t="shared" si="1"/>
        <v>0.11365000000000001</v>
      </c>
      <c r="AO4" s="21">
        <f t="shared" ref="AO4:AO7" si="3">D4/4.546</f>
        <v>10.571931368235811</v>
      </c>
      <c r="AP4" s="21">
        <f t="shared" ref="AP4" si="4">1/AO4</f>
        <v>9.459009571369123E-2</v>
      </c>
    </row>
    <row r="5" spans="1:42">
      <c r="A5" s="45" t="s">
        <v>29</v>
      </c>
      <c r="B5" s="46">
        <v>79.032144180000003</v>
      </c>
      <c r="C5" s="22">
        <v>99.799378721201151</v>
      </c>
      <c r="D5" s="22">
        <v>9.1999999999999993</v>
      </c>
      <c r="E5" s="22">
        <v>1.40489</v>
      </c>
      <c r="F5" s="22">
        <v>0.73625434782608712</v>
      </c>
      <c r="G5" s="23">
        <v>9.0603158167227568E-2</v>
      </c>
      <c r="H5" s="23">
        <v>9.1999999999999993</v>
      </c>
      <c r="I5" s="23">
        <v>1.40489</v>
      </c>
      <c r="J5" s="23">
        <v>0.70660652173913052</v>
      </c>
      <c r="K5" s="24">
        <v>0</v>
      </c>
      <c r="L5" s="24">
        <v>11.5</v>
      </c>
      <c r="M5" s="24">
        <v>0.71</v>
      </c>
      <c r="N5" s="24">
        <v>0.58900347826086952</v>
      </c>
      <c r="O5" s="25">
        <v>0.11001812063163346</v>
      </c>
      <c r="P5" s="25">
        <v>28.9</v>
      </c>
      <c r="Q5" s="25">
        <v>1.40489</v>
      </c>
      <c r="R5" s="25">
        <v>0.5584541062801931</v>
      </c>
      <c r="S5" s="26">
        <v>0</v>
      </c>
      <c r="T5" s="26">
        <f>1/0.671</f>
        <v>1.4903129657228018</v>
      </c>
      <c r="U5" s="26">
        <f>AH5</f>
        <v>7.4515648286140088E-2</v>
      </c>
      <c r="V5" s="26">
        <v>0.39374068554396419</v>
      </c>
      <c r="W5" s="27">
        <v>0</v>
      </c>
      <c r="X5" s="27">
        <f>AB5</f>
        <v>9</v>
      </c>
      <c r="Y5" s="27">
        <v>0</v>
      </c>
      <c r="Z5" s="27">
        <f>AD5</f>
        <v>0.74303435467699652</v>
      </c>
      <c r="AB5" s="21">
        <v>9</v>
      </c>
      <c r="AC5" s="21">
        <f>AB5/62.1371</f>
        <v>0.14484100481033071</v>
      </c>
      <c r="AD5" s="21">
        <f>$AF$3/(62.1371/AB5)</f>
        <v>0.74303435467699652</v>
      </c>
      <c r="AG5">
        <v>0.67100000000000004</v>
      </c>
      <c r="AH5">
        <f>$AJ$3/AG5</f>
        <v>7.4515648286140088E-2</v>
      </c>
      <c r="AK5" s="21">
        <f t="shared" si="0"/>
        <v>2.5296964364276286</v>
      </c>
      <c r="AL5" s="21">
        <f t="shared" si="1"/>
        <v>0.39530434782608698</v>
      </c>
      <c r="AM5" s="21">
        <f t="shared" si="2"/>
        <v>2.0237571491421025</v>
      </c>
      <c r="AN5" s="21">
        <f t="shared" si="1"/>
        <v>0.49413043478260882</v>
      </c>
      <c r="AO5" s="21">
        <f t="shared" si="3"/>
        <v>2.0237571491421025</v>
      </c>
      <c r="AP5" s="21">
        <f t="shared" ref="AP5" si="5">1/AO5</f>
        <v>0.49413043478260882</v>
      </c>
    </row>
    <row r="6" spans="1:42">
      <c r="A6" s="45" t="s">
        <v>30</v>
      </c>
      <c r="B6" s="46">
        <v>390.73521590000001</v>
      </c>
      <c r="C6" s="22">
        <v>97.088999176551752</v>
      </c>
      <c r="D6" s="22">
        <v>40.4</v>
      </c>
      <c r="E6" s="22">
        <v>0.40272999999999998</v>
      </c>
      <c r="F6" s="22">
        <v>0.16766188118811881</v>
      </c>
      <c r="G6" s="23">
        <v>1.7247902432510627</v>
      </c>
      <c r="H6" s="23">
        <v>44.1</v>
      </c>
      <c r="I6" s="23">
        <v>0.35558000000000001</v>
      </c>
      <c r="J6" s="23">
        <v>0.14740997732426306</v>
      </c>
      <c r="K6" s="24">
        <v>1.7804286381946456E-2</v>
      </c>
      <c r="L6" s="24">
        <v>50</v>
      </c>
      <c r="M6" s="24">
        <v>0.21299999999999999</v>
      </c>
      <c r="N6" s="24">
        <v>0.1354708</v>
      </c>
      <c r="O6" s="25">
        <v>1.168406293815236</v>
      </c>
      <c r="P6" s="25">
        <v>30</v>
      </c>
      <c r="Q6" s="25">
        <v>0.40426000000000001</v>
      </c>
      <c r="R6" s="25">
        <v>0.57971014492753625</v>
      </c>
      <c r="S6" s="26">
        <v>0</v>
      </c>
      <c r="T6" s="26">
        <f>1/3</f>
        <v>0.33333333333333331</v>
      </c>
      <c r="U6" s="26">
        <f>AH6</f>
        <v>1.6666666666666666E-2</v>
      </c>
      <c r="V6" s="26">
        <v>8.8066666666666668E-2</v>
      </c>
      <c r="W6" s="27">
        <v>0</v>
      </c>
      <c r="X6" s="27">
        <f>AB6</f>
        <v>2</v>
      </c>
      <c r="Y6" s="27">
        <v>0</v>
      </c>
      <c r="Z6" s="27">
        <f>AD6</f>
        <v>0.165118745483777</v>
      </c>
      <c r="AB6" s="21">
        <v>2</v>
      </c>
      <c r="AC6" s="21">
        <f>AB6/62.1371</f>
        <v>3.2186889957851267E-2</v>
      </c>
      <c r="AD6" s="21">
        <f>$AF$3/(62.1371/AB6)</f>
        <v>0.165118745483777</v>
      </c>
      <c r="AG6">
        <v>3</v>
      </c>
      <c r="AH6">
        <f>$AJ$3/AG6</f>
        <v>1.6666666666666666E-2</v>
      </c>
      <c r="AK6" s="21">
        <f t="shared" si="0"/>
        <v>10.998680158380994</v>
      </c>
      <c r="AL6" s="21">
        <f t="shared" si="1"/>
        <v>9.0920000000000001E-2</v>
      </c>
      <c r="AM6" s="21">
        <f t="shared" si="2"/>
        <v>9.7008358996920361</v>
      </c>
      <c r="AN6" s="21">
        <f t="shared" si="1"/>
        <v>0.10308390022675738</v>
      </c>
      <c r="AO6" s="21">
        <f t="shared" si="3"/>
        <v>8.8869335679718429</v>
      </c>
      <c r="AP6" s="21">
        <f t="shared" ref="AP6" si="6">1/AO6</f>
        <v>0.11252475247524753</v>
      </c>
    </row>
    <row r="7" spans="1:42">
      <c r="A7" s="45" t="s">
        <v>31</v>
      </c>
      <c r="B7" s="46">
        <v>11.838225980000001</v>
      </c>
      <c r="C7" s="22">
        <v>4.3670241156776167E-2</v>
      </c>
      <c r="D7" s="22">
        <v>60</v>
      </c>
      <c r="E7" s="22">
        <v>0.18293959865771811</v>
      </c>
      <c r="F7" s="22">
        <v>0.11289233333333333</v>
      </c>
      <c r="G7" s="23">
        <v>99.228492406230302</v>
      </c>
      <c r="H7" s="23">
        <v>56.7</v>
      </c>
      <c r="I7" s="23">
        <v>0.182</v>
      </c>
      <c r="J7" s="23">
        <v>0.1146522045855379</v>
      </c>
      <c r="K7" s="24">
        <v>0</v>
      </c>
      <c r="L7" s="24">
        <v>64.2</v>
      </c>
      <c r="M7" s="24">
        <v>0</v>
      </c>
      <c r="N7" s="24">
        <v>0.10125825545171339</v>
      </c>
      <c r="O7" s="25">
        <v>0.72783735261293614</v>
      </c>
      <c r="P7" s="64">
        <v>56.7</v>
      </c>
      <c r="Q7" s="25">
        <v>0.182</v>
      </c>
      <c r="R7" s="25">
        <v>0.1146522045855379</v>
      </c>
      <c r="S7" s="26">
        <v>0</v>
      </c>
      <c r="T7" s="26">
        <f>1/10</f>
        <v>0.1</v>
      </c>
      <c r="U7" s="26">
        <f>AH7</f>
        <v>5.0000000000000001E-3</v>
      </c>
      <c r="V7" s="26">
        <v>2.6419999999999999E-2</v>
      </c>
      <c r="W7" s="27">
        <v>0</v>
      </c>
      <c r="X7" s="27">
        <v>0.2</v>
      </c>
      <c r="Y7" s="27">
        <v>0</v>
      </c>
      <c r="Z7" s="27">
        <f>AD7</f>
        <v>1.65118745483777E-2</v>
      </c>
      <c r="AB7">
        <f>X7</f>
        <v>0.2</v>
      </c>
      <c r="AC7" s="21">
        <f>AB7/62.1371</f>
        <v>3.218688995785127E-3</v>
      </c>
      <c r="AD7" s="21">
        <f>$AF$3/(62.1371/AB7)</f>
        <v>1.65118745483777E-2</v>
      </c>
      <c r="AG7">
        <v>10</v>
      </c>
      <c r="AH7">
        <f>$AJ$3/AG7</f>
        <v>5.0000000000000001E-3</v>
      </c>
      <c r="AK7" s="21">
        <f t="shared" si="0"/>
        <v>14.122305323361196</v>
      </c>
      <c r="AL7" s="21">
        <f t="shared" si="1"/>
        <v>7.0809968847352023E-2</v>
      </c>
      <c r="AM7" s="21">
        <f t="shared" si="2"/>
        <v>12.472503299604048</v>
      </c>
      <c r="AN7" s="21">
        <f t="shared" si="1"/>
        <v>8.0176366843033503E-2</v>
      </c>
      <c r="AO7" s="21">
        <f t="shared" si="3"/>
        <v>13.198416190057193</v>
      </c>
      <c r="AP7" s="21">
        <f t="shared" ref="AP7" si="7">1/AO7</f>
        <v>7.5766666666666663E-2</v>
      </c>
    </row>
    <row r="8" spans="1:42">
      <c r="B8" s="50"/>
      <c r="C8" s="21" t="s">
        <v>2</v>
      </c>
      <c r="D8" s="21" t="s">
        <v>4</v>
      </c>
      <c r="E8" s="21" t="s">
        <v>5</v>
      </c>
      <c r="F8" s="21" t="s">
        <v>6</v>
      </c>
      <c r="G8" s="21" t="s">
        <v>7</v>
      </c>
      <c r="H8" s="21" t="s">
        <v>9</v>
      </c>
      <c r="I8" t="s">
        <v>32</v>
      </c>
      <c r="X8" t="s">
        <v>33</v>
      </c>
      <c r="AC8" s="21">
        <f>1/AC3</f>
        <v>10.186409836065575</v>
      </c>
      <c r="AK8" s="21"/>
    </row>
    <row r="9" spans="1:42">
      <c r="A9" t="s">
        <v>34</v>
      </c>
      <c r="B9" s="13">
        <v>33936000</v>
      </c>
      <c r="I9" s="49"/>
      <c r="AC9" s="21">
        <f t="shared" ref="AC9:AC13" si="8">1/AC4</f>
        <v>69.041222222222217</v>
      </c>
    </row>
    <row r="10" spans="1:42" ht="15.95">
      <c r="A10" t="s">
        <v>35</v>
      </c>
      <c r="B10" s="13">
        <f>SUM(C10:H10)</f>
        <v>7558350</v>
      </c>
      <c r="C10" s="52">
        <v>2674725</v>
      </c>
      <c r="D10">
        <v>4367009</v>
      </c>
      <c r="E10">
        <f>306114+92120</f>
        <v>398234</v>
      </c>
      <c r="F10">
        <v>0</v>
      </c>
      <c r="G10">
        <v>118382</v>
      </c>
      <c r="H10">
        <v>0</v>
      </c>
      <c r="AC10" s="21">
        <f>1/AC5</f>
        <v>6.904122222222222</v>
      </c>
    </row>
    <row r="11" spans="1:42">
      <c r="B11" s="50">
        <f>B10/B9*100</f>
        <v>22.272365629420086</v>
      </c>
      <c r="C11">
        <f>C10/$B$10*100</f>
        <v>35.387683819881325</v>
      </c>
      <c r="D11">
        <f>D10/$B$10</f>
        <v>0.57777279432680417</v>
      </c>
      <c r="E11">
        <f>E10/$B$10</f>
        <v>5.2687954381577987E-2</v>
      </c>
      <c r="F11">
        <f>F10/$B$10</f>
        <v>0</v>
      </c>
      <c r="G11">
        <f>G10/$B$10</f>
        <v>1.5662413092804646E-2</v>
      </c>
      <c r="H11">
        <f>H10/$B$10</f>
        <v>0</v>
      </c>
      <c r="AC11" s="21">
        <f t="shared" si="8"/>
        <v>31.068550000000002</v>
      </c>
    </row>
    <row r="12" spans="1:42">
      <c r="A12" s="49" t="s">
        <v>36</v>
      </c>
      <c r="B12" s="50">
        <v>1952778</v>
      </c>
      <c r="AC12" s="21">
        <f t="shared" si="8"/>
        <v>310.68549999999999</v>
      </c>
    </row>
    <row r="13" spans="1:42">
      <c r="B13">
        <f>B12/B9*100</f>
        <v>5.7542963224893917</v>
      </c>
      <c r="C13">
        <v>5.2</v>
      </c>
      <c r="D13">
        <v>46.2</v>
      </c>
      <c r="E13">
        <f>10.2+14.7</f>
        <v>24.9</v>
      </c>
      <c r="G13">
        <v>23.7</v>
      </c>
      <c r="H13">
        <v>0</v>
      </c>
      <c r="AC13" s="21">
        <f t="shared" si="8"/>
        <v>9.8170014371446346E-2</v>
      </c>
    </row>
    <row r="14" spans="1:42">
      <c r="A14" s="49" t="s">
        <v>37</v>
      </c>
      <c r="C14">
        <f t="shared" ref="C14:H14" si="9">$B$13*C13/100</f>
        <v>0.29922340876944836</v>
      </c>
      <c r="D14">
        <f t="shared" si="9"/>
        <v>2.658484900990099</v>
      </c>
      <c r="E14">
        <f t="shared" si="9"/>
        <v>1.4328197842998585</v>
      </c>
      <c r="F14">
        <f t="shared" si="9"/>
        <v>0</v>
      </c>
      <c r="G14">
        <f t="shared" si="9"/>
        <v>1.3637682284299859</v>
      </c>
      <c r="H14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4E45-A47B-234F-A427-C84ACC19B3EA}">
  <dimension ref="A1:AE646"/>
  <sheetViews>
    <sheetView tabSelected="1" topLeftCell="A35" zoomScale="110" workbookViewId="0">
      <selection activeCell="N54" sqref="N54"/>
    </sheetView>
    <sheetView workbookViewId="1"/>
  </sheetViews>
  <sheetFormatPr defaultColWidth="10.85546875" defaultRowHeight="12.95"/>
  <cols>
    <col min="1" max="1" width="39.42578125" customWidth="1"/>
    <col min="2" max="2" width="14.7109375" style="13" bestFit="1" customWidth="1"/>
    <col min="3" max="3" width="12.140625" bestFit="1" customWidth="1"/>
    <col min="4" max="30" width="11.42578125" customWidth="1"/>
    <col min="31" max="16384" width="10.85546875" style="80"/>
  </cols>
  <sheetData>
    <row r="1" spans="1:30">
      <c r="B1" s="20">
        <v>2022</v>
      </c>
      <c r="C1">
        <v>2023</v>
      </c>
      <c r="D1" s="20">
        <v>2024</v>
      </c>
      <c r="E1">
        <v>2025</v>
      </c>
      <c r="F1" s="20">
        <v>2026</v>
      </c>
      <c r="G1">
        <v>2027</v>
      </c>
      <c r="H1" s="20">
        <v>2028</v>
      </c>
      <c r="I1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  <c r="O1" s="20">
        <v>2035</v>
      </c>
      <c r="P1" s="20">
        <v>2036</v>
      </c>
      <c r="Q1" s="20">
        <v>2037</v>
      </c>
      <c r="R1" s="20">
        <v>2038</v>
      </c>
      <c r="S1" s="20">
        <v>2039</v>
      </c>
      <c r="T1" s="20">
        <v>2040</v>
      </c>
      <c r="U1" s="20">
        <v>2041</v>
      </c>
      <c r="V1" s="20">
        <v>2042</v>
      </c>
      <c r="W1" s="20">
        <v>2043</v>
      </c>
      <c r="X1" s="20">
        <v>2044</v>
      </c>
      <c r="Y1" s="20">
        <v>2045</v>
      </c>
      <c r="Z1" s="20">
        <v>2046</v>
      </c>
      <c r="AA1" s="20">
        <v>2047</v>
      </c>
      <c r="AB1" s="20">
        <v>2048</v>
      </c>
      <c r="AC1" s="20">
        <v>2049</v>
      </c>
      <c r="AD1" s="20">
        <v>2050</v>
      </c>
    </row>
    <row r="2" spans="1:30">
      <c r="A2" s="20" t="s">
        <v>38</v>
      </c>
    </row>
    <row r="3" spans="1:30">
      <c r="A3" s="21" t="s">
        <v>39</v>
      </c>
      <c r="B3" s="13">
        <f>SUM(B9:B13)</f>
        <v>129.25245853073051</v>
      </c>
      <c r="C3" s="13">
        <f t="shared" ref="C3:AD3" si="0">SUM(C9:C13)</f>
        <v>130.54062164498561</v>
      </c>
      <c r="D3" s="13">
        <f t="shared" si="0"/>
        <v>130.81754287788578</v>
      </c>
      <c r="E3" s="13">
        <f t="shared" si="0"/>
        <v>131.09446194585539</v>
      </c>
      <c r="F3" s="13">
        <f t="shared" si="0"/>
        <v>131.37138330533693</v>
      </c>
      <c r="G3" s="13">
        <f t="shared" si="0"/>
        <v>131.64830405433929</v>
      </c>
      <c r="H3" s="13">
        <f t="shared" si="0"/>
        <v>131.92522323716528</v>
      </c>
      <c r="I3" s="13">
        <f t="shared" si="0"/>
        <v>132.20214371873269</v>
      </c>
      <c r="J3" s="13">
        <f t="shared" si="0"/>
        <v>132.47906287733818</v>
      </c>
      <c r="K3" s="13">
        <f t="shared" si="0"/>
        <v>132.75598420338582</v>
      </c>
      <c r="L3" s="13">
        <f t="shared" si="0"/>
        <v>133.03290587519842</v>
      </c>
      <c r="M3" s="13">
        <f t="shared" si="0"/>
        <v>133.30982426727962</v>
      </c>
      <c r="N3" s="13">
        <f t="shared" si="0"/>
        <v>133.58674562778359</v>
      </c>
      <c r="O3" s="13">
        <f t="shared" si="0"/>
        <v>128.69316584188857</v>
      </c>
      <c r="P3" s="13">
        <f t="shared" si="0"/>
        <v>122.84800760979709</v>
      </c>
      <c r="Q3" s="13">
        <f t="shared" si="0"/>
        <v>117.00284874173155</v>
      </c>
      <c r="R3" s="13">
        <f t="shared" si="0"/>
        <v>111.15768945653811</v>
      </c>
      <c r="S3" s="13">
        <f t="shared" si="0"/>
        <v>105.33244804894909</v>
      </c>
      <c r="T3" s="13">
        <f t="shared" si="0"/>
        <v>103.86731760183235</v>
      </c>
      <c r="U3" s="13">
        <f t="shared" si="0"/>
        <v>106.62206854237574</v>
      </c>
      <c r="V3" s="13">
        <f t="shared" si="0"/>
        <v>109.37681979533667</v>
      </c>
      <c r="W3" s="13">
        <f t="shared" si="0"/>
        <v>111.578641853493</v>
      </c>
      <c r="X3" s="13">
        <f t="shared" si="0"/>
        <v>112.80418396631715</v>
      </c>
      <c r="Y3" s="13">
        <f t="shared" si="0"/>
        <v>115.16125199226016</v>
      </c>
      <c r="Z3" s="13">
        <f t="shared" si="0"/>
        <v>117.95583390486119</v>
      </c>
      <c r="AA3" s="13">
        <f t="shared" si="0"/>
        <v>120.75041464815286</v>
      </c>
      <c r="AB3" s="13">
        <f t="shared" si="0"/>
        <v>123.54499655237126</v>
      </c>
      <c r="AC3" s="13">
        <f t="shared" si="0"/>
        <v>126.33957827082986</v>
      </c>
      <c r="AD3" s="13">
        <f t="shared" si="0"/>
        <v>129.13416018343091</v>
      </c>
    </row>
    <row r="4" spans="1:30">
      <c r="A4" s="21" t="s">
        <v>40</v>
      </c>
      <c r="B4" s="13">
        <f>SUM(B16:B20)</f>
        <v>280.40698769126573</v>
      </c>
      <c r="C4" s="13">
        <f t="shared" ref="C4:AD4" si="1">SUM(C16:C20)</f>
        <v>271.53954314084962</v>
      </c>
      <c r="D4" s="13">
        <f t="shared" si="1"/>
        <v>258.95448021456218</v>
      </c>
      <c r="E4" s="13">
        <f t="shared" si="1"/>
        <v>246.3694169076837</v>
      </c>
      <c r="F4" s="13">
        <f t="shared" si="1"/>
        <v>233.78435398157572</v>
      </c>
      <c r="G4" s="13">
        <f t="shared" si="1"/>
        <v>221.19928968133141</v>
      </c>
      <c r="H4" s="13">
        <f t="shared" si="1"/>
        <v>208.61422675495433</v>
      </c>
      <c r="I4" s="13">
        <f t="shared" si="1"/>
        <v>196.02916206418814</v>
      </c>
      <c r="J4" s="13">
        <f t="shared" si="1"/>
        <v>183.44409737342195</v>
      </c>
      <c r="K4" s="13">
        <f t="shared" si="1"/>
        <v>170.85903444704485</v>
      </c>
      <c r="L4" s="13">
        <f t="shared" si="1"/>
        <v>158.27397014680059</v>
      </c>
      <c r="M4" s="13">
        <f t="shared" si="1"/>
        <v>145.68890722042346</v>
      </c>
      <c r="N4" s="13">
        <f t="shared" si="1"/>
        <v>133.10384293027892</v>
      </c>
      <c r="O4" s="13">
        <f t="shared" si="1"/>
        <v>121.55048566689378</v>
      </c>
      <c r="P4" s="13">
        <f t="shared" si="1"/>
        <v>110.94870898938129</v>
      </c>
      <c r="Q4" s="13">
        <f t="shared" si="1"/>
        <v>100.34693092807073</v>
      </c>
      <c r="R4" s="13">
        <f t="shared" si="1"/>
        <v>89.74515245162074</v>
      </c>
      <c r="S4" s="13">
        <f t="shared" si="1"/>
        <v>79.801006192409488</v>
      </c>
      <c r="T4" s="13">
        <f t="shared" si="1"/>
        <v>74.803107617572948</v>
      </c>
      <c r="U4" s="13">
        <f t="shared" si="1"/>
        <v>66.446812869603534</v>
      </c>
      <c r="V4" s="13">
        <f t="shared" si="1"/>
        <v>58.09051794576461</v>
      </c>
      <c r="W4" s="13">
        <f t="shared" si="1"/>
        <v>50.337790378486474</v>
      </c>
      <c r="X4" s="13">
        <f t="shared" si="1"/>
        <v>43.650755858719521</v>
      </c>
      <c r="Y4" s="13">
        <f t="shared" si="1"/>
        <v>36.96372133895256</v>
      </c>
      <c r="Z4" s="13">
        <f t="shared" si="1"/>
        <v>30.276686819185606</v>
      </c>
      <c r="AA4" s="13">
        <f t="shared" si="1"/>
        <v>23.589652299418649</v>
      </c>
      <c r="AB4" s="13">
        <f t="shared" si="1"/>
        <v>16.90261725033497</v>
      </c>
      <c r="AC4" s="13">
        <f t="shared" si="1"/>
        <v>10.215582730568011</v>
      </c>
      <c r="AD4" s="13">
        <f t="shared" si="1"/>
        <v>3.5285482108010529</v>
      </c>
    </row>
    <row r="5" spans="1:30">
      <c r="A5" s="21" t="s">
        <v>41</v>
      </c>
      <c r="B5" s="13">
        <f>SUM(B22:B26)</f>
        <v>12.004977212099982</v>
      </c>
      <c r="C5" s="13">
        <f t="shared" ref="C5:AD5" si="2">SUM(C22:C26)</f>
        <v>8.2354720356383169</v>
      </c>
      <c r="D5" s="13">
        <f t="shared" si="2"/>
        <v>12.453950111760406</v>
      </c>
      <c r="E5" s="13">
        <f t="shared" si="2"/>
        <v>16.67242876907769</v>
      </c>
      <c r="F5" s="13">
        <f t="shared" si="2"/>
        <v>20.890905574806101</v>
      </c>
      <c r="G5" s="13">
        <f t="shared" si="2"/>
        <v>25.109383809607969</v>
      </c>
      <c r="H5" s="13">
        <f t="shared" si="2"/>
        <v>29.327862044409841</v>
      </c>
      <c r="I5" s="13">
        <f t="shared" si="2"/>
        <v>33.546340154893329</v>
      </c>
      <c r="J5" s="13">
        <f t="shared" si="2"/>
        <v>37.764818389695201</v>
      </c>
      <c r="K5" s="13">
        <f t="shared" si="2"/>
        <v>41.983296615005614</v>
      </c>
      <c r="L5" s="13">
        <f t="shared" si="2"/>
        <v>46.201774849807492</v>
      </c>
      <c r="M5" s="13">
        <f t="shared" si="2"/>
        <v>50.420253084609357</v>
      </c>
      <c r="N5" s="13">
        <f t="shared" si="2"/>
        <v>54.638731319411235</v>
      </c>
      <c r="O5" s="13">
        <f t="shared" si="2"/>
        <v>58.8572095542131</v>
      </c>
      <c r="P5" s="13">
        <f t="shared" si="2"/>
        <v>63.075686336026983</v>
      </c>
      <c r="Q5" s="13">
        <f t="shared" si="2"/>
        <v>67.294164570828855</v>
      </c>
      <c r="R5" s="13">
        <f t="shared" si="2"/>
        <v>71.512642805630733</v>
      </c>
      <c r="S5" s="13">
        <f t="shared" si="2"/>
        <v>75.020845173321575</v>
      </c>
      <c r="T5" s="13">
        <f t="shared" si="2"/>
        <v>69.813489955075497</v>
      </c>
      <c r="U5" s="13">
        <f t="shared" si="2"/>
        <v>64.591556585896015</v>
      </c>
      <c r="V5" s="13">
        <f t="shared" si="2"/>
        <v>59.369623216716526</v>
      </c>
      <c r="W5" s="13">
        <f t="shared" si="2"/>
        <v>54.147689847537059</v>
      </c>
      <c r="X5" s="13">
        <f t="shared" si="2"/>
        <v>48.925756478357584</v>
      </c>
      <c r="Y5" s="13">
        <f t="shared" si="2"/>
        <v>43.703823109178103</v>
      </c>
      <c r="Z5" s="13">
        <f t="shared" si="2"/>
        <v>38.481889739998628</v>
      </c>
      <c r="AA5" s="13">
        <f t="shared" si="2"/>
        <v>33.1771171891303</v>
      </c>
      <c r="AB5" s="13">
        <f t="shared" si="2"/>
        <v>27.455143830177441</v>
      </c>
      <c r="AC5" s="13">
        <f t="shared" si="2"/>
        <v>21.733170177779538</v>
      </c>
      <c r="AD5" s="13">
        <f t="shared" si="2"/>
        <v>16.011196817877526</v>
      </c>
    </row>
    <row r="6" spans="1:30">
      <c r="A6" s="21" t="s">
        <v>42</v>
      </c>
      <c r="B6" s="13">
        <f>B28+B29</f>
        <v>0</v>
      </c>
      <c r="C6" s="13">
        <f t="shared" ref="C6:AD6" si="3">C28+C29</f>
        <v>0</v>
      </c>
      <c r="D6" s="13">
        <f t="shared" si="3"/>
        <v>0</v>
      </c>
      <c r="E6" s="13">
        <f t="shared" si="3"/>
        <v>0</v>
      </c>
      <c r="F6" s="13">
        <f t="shared" si="3"/>
        <v>0</v>
      </c>
      <c r="G6" s="13">
        <f t="shared" si="3"/>
        <v>0</v>
      </c>
      <c r="H6" s="13">
        <f t="shared" si="3"/>
        <v>0</v>
      </c>
      <c r="I6" s="13">
        <f t="shared" si="3"/>
        <v>0</v>
      </c>
      <c r="J6" s="13">
        <f t="shared" si="3"/>
        <v>0</v>
      </c>
      <c r="K6" s="13">
        <f t="shared" si="3"/>
        <v>0</v>
      </c>
      <c r="L6" s="13">
        <f t="shared" si="3"/>
        <v>0</v>
      </c>
      <c r="M6" s="13">
        <f t="shared" si="3"/>
        <v>0</v>
      </c>
      <c r="N6" s="13">
        <f t="shared" si="3"/>
        <v>0</v>
      </c>
      <c r="O6" s="13">
        <f t="shared" si="3"/>
        <v>0.48120113426600208</v>
      </c>
      <c r="P6" s="13">
        <f t="shared" si="3"/>
        <v>0.96240226853200417</v>
      </c>
      <c r="Q6" s="13">
        <f t="shared" si="3"/>
        <v>1.4436034027980065</v>
      </c>
      <c r="R6" s="13">
        <f t="shared" si="3"/>
        <v>1.9248045370640083</v>
      </c>
      <c r="S6" s="13">
        <f t="shared" si="3"/>
        <v>2.4060056713300106</v>
      </c>
      <c r="T6" s="13">
        <f t="shared" si="3"/>
        <v>2.8872068055960129</v>
      </c>
      <c r="U6" s="13">
        <f t="shared" si="3"/>
        <v>3.3684079398620148</v>
      </c>
      <c r="V6" s="13">
        <f t="shared" si="3"/>
        <v>3.8496090741280167</v>
      </c>
      <c r="W6" s="13">
        <f t="shared" si="3"/>
        <v>4.330810208394019</v>
      </c>
      <c r="X6" s="13">
        <f t="shared" si="3"/>
        <v>4.8120113426600213</v>
      </c>
      <c r="Y6" s="13">
        <f t="shared" si="3"/>
        <v>5.2932124769260227</v>
      </c>
      <c r="Z6" s="13">
        <f t="shared" si="3"/>
        <v>5.7744136111920259</v>
      </c>
      <c r="AA6" s="13">
        <f t="shared" si="3"/>
        <v>6.2556147454580273</v>
      </c>
      <c r="AB6" s="13">
        <f t="shared" si="3"/>
        <v>6.7368158797240296</v>
      </c>
      <c r="AC6" s="13">
        <f t="shared" si="3"/>
        <v>7.2180170139900319</v>
      </c>
      <c r="AD6" s="13">
        <f t="shared" si="3"/>
        <v>7.6992181482560333</v>
      </c>
    </row>
    <row r="7" spans="1:30">
      <c r="A7" s="21" t="s">
        <v>43</v>
      </c>
      <c r="B7" s="13">
        <f>SUM(B34:B38)</f>
        <v>0</v>
      </c>
      <c r="C7" s="13">
        <f t="shared" ref="C7:AD7" si="4">SUM(C34:C38)</f>
        <v>17.131693004125239</v>
      </c>
      <c r="D7" s="13">
        <f t="shared" si="4"/>
        <v>34.263386741940245</v>
      </c>
      <c r="E7" s="13">
        <f t="shared" si="4"/>
        <v>51.395079746065498</v>
      </c>
      <c r="F7" s="13">
        <f t="shared" si="4"/>
        <v>68.52677275019073</v>
      </c>
      <c r="G7" s="13">
        <f t="shared" si="4"/>
        <v>85.658465754315969</v>
      </c>
      <c r="H7" s="13">
        <f t="shared" si="4"/>
        <v>102.790159492131</v>
      </c>
      <c r="I7" s="13">
        <f t="shared" si="4"/>
        <v>119.92185249625619</v>
      </c>
      <c r="J7" s="13">
        <f t="shared" si="4"/>
        <v>137.05354696776098</v>
      </c>
      <c r="K7" s="13">
        <f t="shared" si="4"/>
        <v>154.18523850450671</v>
      </c>
      <c r="L7" s="13">
        <f t="shared" si="4"/>
        <v>171.31693004125236</v>
      </c>
      <c r="M7" s="13">
        <f t="shared" si="4"/>
        <v>188.44862891489583</v>
      </c>
      <c r="N7" s="13">
        <f t="shared" si="4"/>
        <v>205.58032045164151</v>
      </c>
      <c r="O7" s="13">
        <f t="shared" si="4"/>
        <v>222.71201198838716</v>
      </c>
      <c r="P7" s="13">
        <f t="shared" si="4"/>
        <v>239.84370352513287</v>
      </c>
      <c r="Q7" s="13">
        <f t="shared" si="4"/>
        <v>256.9753950618786</v>
      </c>
      <c r="R7" s="13">
        <f t="shared" si="4"/>
        <v>274.10709393552196</v>
      </c>
      <c r="S7" s="13">
        <f t="shared" si="4"/>
        <v>291.23878547226775</v>
      </c>
      <c r="T7" s="13">
        <f t="shared" si="4"/>
        <v>308.37047700901343</v>
      </c>
      <c r="U7" s="13">
        <f t="shared" si="4"/>
        <v>325.50216854575905</v>
      </c>
      <c r="V7" s="13">
        <f t="shared" si="4"/>
        <v>342.63386741940252</v>
      </c>
      <c r="W7" s="13">
        <f t="shared" si="4"/>
        <v>359.76555895614814</v>
      </c>
      <c r="X7" s="13">
        <f t="shared" si="4"/>
        <v>376.89725049289382</v>
      </c>
      <c r="Y7" s="13">
        <f t="shared" si="4"/>
        <v>394.02894202963961</v>
      </c>
      <c r="Z7" s="13">
        <f t="shared" si="4"/>
        <v>411.16063356638529</v>
      </c>
      <c r="AA7" s="13">
        <f t="shared" si="4"/>
        <v>428.2923324400287</v>
      </c>
      <c r="AB7" s="13">
        <f t="shared" si="4"/>
        <v>445.42402397677432</v>
      </c>
      <c r="AC7" s="13">
        <f t="shared" si="4"/>
        <v>462.55571551352006</v>
      </c>
      <c r="AD7" s="13">
        <f t="shared" si="4"/>
        <v>479.68740705026573</v>
      </c>
    </row>
    <row r="8" spans="1:30">
      <c r="A8" s="2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>
      <c r="A9" s="21" t="s">
        <v>44</v>
      </c>
      <c r="B9" s="13">
        <f>B124/B542+B125/B543</f>
        <v>123.56684728454991</v>
      </c>
      <c r="C9" s="13">
        <f>C124/C542+C125/C543</f>
        <v>124.16143392745128</v>
      </c>
      <c r="D9" s="13">
        <f>D124/D542+D125/D543</f>
        <v>119.73990028250896</v>
      </c>
      <c r="E9" s="13">
        <f>E124/E542+E125/E543</f>
        <v>115.31836451765318</v>
      </c>
      <c r="F9" s="13">
        <f>F124/F542+F125/F543</f>
        <v>110.89683087271085</v>
      </c>
      <c r="G9" s="13">
        <f>G124/G542+G125/G543</f>
        <v>106.47529678147093</v>
      </c>
      <c r="H9" s="13">
        <f>H124/H542+H125/H543</f>
        <v>102.05376101661517</v>
      </c>
      <c r="I9" s="13">
        <f>I124/I542+I125/I543</f>
        <v>97.63222737167284</v>
      </c>
      <c r="J9" s="13">
        <f>J124/J542+J125/J543</f>
        <v>93.210691606817036</v>
      </c>
      <c r="K9" s="13">
        <f>K124/K542+K125/K543</f>
        <v>88.789157961874707</v>
      </c>
      <c r="L9" s="13">
        <f>L124/L542+L125/L543</f>
        <v>84.367624316932378</v>
      </c>
      <c r="M9" s="13">
        <f>M124/M542+M125/M543</f>
        <v>79.946088552076588</v>
      </c>
      <c r="N9" s="13">
        <f>N124/N542+N125/N543</f>
        <v>75.524554907134274</v>
      </c>
      <c r="O9" s="13">
        <f>O124/O542+O125/O543</f>
        <v>69.617434674441284</v>
      </c>
      <c r="P9" s="13">
        <f>P124/P542+P125/P543</f>
        <v>63.710314441748295</v>
      </c>
      <c r="Q9" s="13">
        <f>Q124/Q542+Q125/Q543</f>
        <v>57.803193573081288</v>
      </c>
      <c r="R9" s="13">
        <f>R124/R542+R125/R543</f>
        <v>51.896073340388298</v>
      </c>
      <c r="S9" s="13">
        <f>S124/S542+S125/S543</f>
        <v>45.988953107695309</v>
      </c>
      <c r="T9" s="13">
        <f>T124/T542+T125/T543</f>
        <v>44.064639984384918</v>
      </c>
      <c r="U9" s="13">
        <f>U124/U542+U125/U543</f>
        <v>46.191991727191933</v>
      </c>
      <c r="V9" s="13">
        <f>V124/V542+V125/V543</f>
        <v>48.319343469998962</v>
      </c>
      <c r="W9" s="13">
        <f>W124/W542+W125/W543</f>
        <v>50.446695212805977</v>
      </c>
      <c r="X9" s="13">
        <f>X124/X542+X125/X543</f>
        <v>52.574046955612985</v>
      </c>
      <c r="Y9" s="13">
        <f>Y124/Y542+Y125/Y543</f>
        <v>54.701398698420007</v>
      </c>
      <c r="Z9" s="13">
        <f>Z124/Z542+Z125/Z543</f>
        <v>56.828750441227022</v>
      </c>
      <c r="AA9" s="13">
        <f>AA124/AA542+AA125/AA543</f>
        <v>58.956102184034044</v>
      </c>
      <c r="AB9" s="13">
        <f>AB124/AB542+AB125/AB543</f>
        <v>61.083453926841067</v>
      </c>
      <c r="AC9" s="13">
        <f>AC124/AC542+AC125/AC543</f>
        <v>63.210805669648082</v>
      </c>
      <c r="AD9" s="13">
        <f>AD124/AD542+AD125/AD543</f>
        <v>65.338157412455089</v>
      </c>
    </row>
    <row r="10" spans="1:30">
      <c r="A10" s="21" t="s">
        <v>45</v>
      </c>
      <c r="B10" s="13">
        <f>B174/B549+B175/B550</f>
        <v>4.0073606163428117</v>
      </c>
      <c r="C10" s="13">
        <f t="shared" ref="C10:AD10" si="5">C174/C549+C175/C550</f>
        <v>1.6778918448051872</v>
      </c>
      <c r="D10" s="13">
        <f t="shared" si="5"/>
        <v>3.3533014796542742</v>
      </c>
      <c r="E10" s="13">
        <f t="shared" si="5"/>
        <v>5.0287111145033609</v>
      </c>
      <c r="F10" s="13">
        <f t="shared" si="5"/>
        <v>6.7041207493524482</v>
      </c>
      <c r="G10" s="13">
        <f t="shared" si="5"/>
        <v>8.3795302672705958</v>
      </c>
      <c r="H10" s="13">
        <f t="shared" si="5"/>
        <v>10.054939902119683</v>
      </c>
      <c r="I10" s="13">
        <f t="shared" si="5"/>
        <v>11.730349186175955</v>
      </c>
      <c r="J10" s="13">
        <f t="shared" si="5"/>
        <v>13.40575905488692</v>
      </c>
      <c r="K10" s="13">
        <f t="shared" si="5"/>
        <v>15.081168923597883</v>
      </c>
      <c r="L10" s="13">
        <f t="shared" si="5"/>
        <v>16.756578792308844</v>
      </c>
      <c r="M10" s="13">
        <f t="shared" si="5"/>
        <v>18.431987491710426</v>
      </c>
      <c r="N10" s="13">
        <f t="shared" si="5"/>
        <v>20.107397360421388</v>
      </c>
      <c r="O10" s="13">
        <f t="shared" si="5"/>
        <v>21.782807229132352</v>
      </c>
      <c r="P10" s="13">
        <f t="shared" si="5"/>
        <v>23.458217097843317</v>
      </c>
      <c r="Q10" s="13">
        <f t="shared" si="5"/>
        <v>25.133626966554282</v>
      </c>
      <c r="R10" s="13">
        <f t="shared" si="5"/>
        <v>26.809035665955861</v>
      </c>
      <c r="S10" s="13">
        <f t="shared" si="5"/>
        <v>28.484445534666825</v>
      </c>
      <c r="T10" s="13">
        <f t="shared" si="5"/>
        <v>30.159855403377783</v>
      </c>
      <c r="U10" s="13">
        <f t="shared" si="5"/>
        <v>31.835265272088748</v>
      </c>
      <c r="V10" s="13">
        <f t="shared" si="5"/>
        <v>33.510675140799712</v>
      </c>
      <c r="W10" s="13">
        <f t="shared" si="5"/>
        <v>35.186083840201292</v>
      </c>
      <c r="X10" s="13">
        <f t="shared" si="5"/>
        <v>36.861493708912256</v>
      </c>
      <c r="Y10" s="13">
        <f t="shared" si="5"/>
        <v>38.536903577623221</v>
      </c>
      <c r="Z10" s="13">
        <f t="shared" si="5"/>
        <v>40.212313446334186</v>
      </c>
      <c r="AA10" s="13">
        <f t="shared" si="5"/>
        <v>41.887722145735765</v>
      </c>
      <c r="AB10" s="13">
        <f t="shared" si="5"/>
        <v>43.56313201444673</v>
      </c>
      <c r="AC10" s="13">
        <f t="shared" si="5"/>
        <v>45.238541883157687</v>
      </c>
      <c r="AD10" s="13">
        <f t="shared" si="5"/>
        <v>46.913951751868659</v>
      </c>
    </row>
    <row r="11" spans="1:30">
      <c r="A11" s="21" t="s">
        <v>46</v>
      </c>
      <c r="B11" s="13">
        <f>B224/B556+B225/B557</f>
        <v>3.5382515448907151E-2</v>
      </c>
      <c r="C11" s="13">
        <f t="shared" ref="C11:AD11" si="6">C224/C556+C225/C557</f>
        <v>1.5212170295594709</v>
      </c>
      <c r="D11" s="13">
        <f t="shared" si="6"/>
        <v>3.0070515273334224</v>
      </c>
      <c r="E11" s="13">
        <f t="shared" si="6"/>
        <v>4.4928860251073726</v>
      </c>
      <c r="F11" s="13">
        <f t="shared" si="6"/>
        <v>5.9787205697439498</v>
      </c>
      <c r="G11" s="13">
        <f t="shared" si="6"/>
        <v>7.4645551065700886</v>
      </c>
      <c r="H11" s="13">
        <f t="shared" si="6"/>
        <v>8.9503896433962264</v>
      </c>
      <c r="I11" s="13">
        <f t="shared" si="6"/>
        <v>10.436223633491737</v>
      </c>
      <c r="J11" s="13">
        <f t="shared" si="6"/>
        <v>11.922058232801376</v>
      </c>
      <c r="K11" s="13">
        <f t="shared" si="6"/>
        <v>13.407892832111017</v>
      </c>
      <c r="L11" s="13">
        <f t="shared" si="6"/>
        <v>14.893727431420658</v>
      </c>
      <c r="M11" s="13">
        <f t="shared" si="6"/>
        <v>16.379562030730295</v>
      </c>
      <c r="N11" s="13">
        <f t="shared" si="6"/>
        <v>17.865396317622434</v>
      </c>
      <c r="O11" s="13">
        <f t="shared" si="6"/>
        <v>16.743765936110421</v>
      </c>
      <c r="P11" s="13">
        <f t="shared" si="6"/>
        <v>14.670556753145483</v>
      </c>
      <c r="Q11" s="13">
        <f t="shared" si="6"/>
        <v>12.597347570180544</v>
      </c>
      <c r="R11" s="13">
        <f t="shared" si="6"/>
        <v>10.52413850437217</v>
      </c>
      <c r="S11" s="13">
        <f t="shared" si="6"/>
        <v>8.4509290089897284</v>
      </c>
      <c r="T11" s="13">
        <f t="shared" si="6"/>
        <v>6.7136727929925621</v>
      </c>
      <c r="U11" s="13">
        <f t="shared" si="6"/>
        <v>5.1446327432816918</v>
      </c>
      <c r="V11" s="13">
        <f t="shared" si="6"/>
        <v>3.5755930059883236</v>
      </c>
      <c r="W11" s="13">
        <f t="shared" si="6"/>
        <v>2.006553331178456</v>
      </c>
      <c r="X11" s="13">
        <f t="shared" si="6"/>
        <v>0.43751353140158755</v>
      </c>
      <c r="Y11" s="13">
        <f t="shared" si="6"/>
        <v>0</v>
      </c>
      <c r="Z11" s="13">
        <f t="shared" si="6"/>
        <v>0</v>
      </c>
      <c r="AA11" s="13">
        <f t="shared" si="6"/>
        <v>0</v>
      </c>
      <c r="AB11" s="13">
        <f t="shared" si="6"/>
        <v>0</v>
      </c>
      <c r="AC11" s="13">
        <f t="shared" si="6"/>
        <v>0</v>
      </c>
      <c r="AD11" s="13">
        <f t="shared" si="6"/>
        <v>0</v>
      </c>
    </row>
    <row r="12" spans="1:30">
      <c r="A12" s="21" t="s">
        <v>47</v>
      </c>
      <c r="B12" s="13">
        <f>B274/B563+B275/B564</f>
        <v>0.70104489851772656</v>
      </c>
      <c r="C12" s="13">
        <f t="shared" ref="C12:AD12" si="7">C274/C563+C275/C564</f>
        <v>2.2808614800447216</v>
      </c>
      <c r="D12" s="13">
        <f t="shared" si="7"/>
        <v>3.8606780741546993</v>
      </c>
      <c r="E12" s="13">
        <f t="shared" si="7"/>
        <v>5.4404946327390302</v>
      </c>
      <c r="F12" s="13">
        <f t="shared" si="7"/>
        <v>7.0203113074060273</v>
      </c>
      <c r="G12" s="13">
        <f t="shared" si="7"/>
        <v>8.6001279417945149</v>
      </c>
      <c r="H12" s="13">
        <f t="shared" si="7"/>
        <v>10.179944576183001</v>
      </c>
      <c r="I12" s="13">
        <f t="shared" si="7"/>
        <v>11.759761281622781</v>
      </c>
      <c r="J12" s="13">
        <f t="shared" si="7"/>
        <v>13.33957758427746</v>
      </c>
      <c r="K12" s="13">
        <f t="shared" si="7"/>
        <v>14.919393934460782</v>
      </c>
      <c r="L12" s="13">
        <f t="shared" si="7"/>
        <v>16.499210639900561</v>
      </c>
      <c r="M12" s="13">
        <f t="shared" si="7"/>
        <v>18.079027345340336</v>
      </c>
      <c r="N12" s="13">
        <f t="shared" si="7"/>
        <v>19.658844050780122</v>
      </c>
      <c r="O12" s="13">
        <f t="shared" si="7"/>
        <v>20.167862254099738</v>
      </c>
      <c r="P12" s="13">
        <f t="shared" si="7"/>
        <v>20.676880812675812</v>
      </c>
      <c r="Q12" s="13">
        <f t="shared" si="7"/>
        <v>21.185899371251889</v>
      </c>
      <c r="R12" s="13">
        <f t="shared" si="7"/>
        <v>21.694917929827966</v>
      </c>
      <c r="S12" s="13">
        <f t="shared" si="7"/>
        <v>22.20393648840404</v>
      </c>
      <c r="T12" s="13">
        <f t="shared" si="7"/>
        <v>22.71295469172366</v>
      </c>
      <c r="U12" s="13">
        <f t="shared" si="7"/>
        <v>23.221973250299733</v>
      </c>
      <c r="V12" s="13">
        <f t="shared" si="7"/>
        <v>23.73099180887581</v>
      </c>
      <c r="W12" s="13">
        <f t="shared" si="7"/>
        <v>23.68708228785583</v>
      </c>
      <c r="X12" s="13">
        <f t="shared" si="7"/>
        <v>22.666891768778669</v>
      </c>
      <c r="Y12" s="13">
        <f t="shared" si="7"/>
        <v>21.646700894445047</v>
      </c>
      <c r="Z12" s="13">
        <f t="shared" si="7"/>
        <v>20.626510375367886</v>
      </c>
      <c r="AA12" s="13">
        <f t="shared" si="7"/>
        <v>19.606319856290717</v>
      </c>
      <c r="AB12" s="13">
        <f t="shared" si="7"/>
        <v>18.586129337213556</v>
      </c>
      <c r="AC12" s="13">
        <f t="shared" si="7"/>
        <v>17.565938623993972</v>
      </c>
      <c r="AD12" s="13">
        <f t="shared" si="7"/>
        <v>16.545748104916811</v>
      </c>
    </row>
    <row r="13" spans="1:30">
      <c r="A13" s="21" t="s">
        <v>48</v>
      </c>
      <c r="B13" s="13">
        <f>B324/B570+B325/B571</f>
        <v>0.94182321587115558</v>
      </c>
      <c r="C13" s="13">
        <f t="shared" ref="C13:AD13" si="8">C324/C570+C325/C571</f>
        <v>0.89921736312492906</v>
      </c>
      <c r="D13" s="13">
        <f t="shared" si="8"/>
        <v>0.85661151423442106</v>
      </c>
      <c r="E13" s="13">
        <f t="shared" si="8"/>
        <v>0.81400565585245332</v>
      </c>
      <c r="F13" s="13">
        <f t="shared" si="8"/>
        <v>0.77139980612368109</v>
      </c>
      <c r="G13" s="13">
        <f t="shared" si="8"/>
        <v>0.72879395723317275</v>
      </c>
      <c r="H13" s="13">
        <f t="shared" si="8"/>
        <v>0.68618809885120524</v>
      </c>
      <c r="I13" s="13">
        <f t="shared" si="8"/>
        <v>0.64358224576937506</v>
      </c>
      <c r="J13" s="13">
        <f t="shared" si="8"/>
        <v>0.60097639855539586</v>
      </c>
      <c r="K13" s="13">
        <f t="shared" si="8"/>
        <v>0.55837055134141655</v>
      </c>
      <c r="L13" s="13">
        <f t="shared" si="8"/>
        <v>0.51576469463597796</v>
      </c>
      <c r="M13" s="13">
        <f t="shared" si="8"/>
        <v>0.47315884742199865</v>
      </c>
      <c r="N13" s="13">
        <f t="shared" si="8"/>
        <v>0.43055299182537521</v>
      </c>
      <c r="O13" s="13">
        <f t="shared" si="8"/>
        <v>0.38129574810477029</v>
      </c>
      <c r="P13" s="13">
        <f t="shared" si="8"/>
        <v>0.33203850438416538</v>
      </c>
      <c r="Q13" s="13">
        <f t="shared" si="8"/>
        <v>0.28278126066356024</v>
      </c>
      <c r="R13" s="13">
        <f t="shared" si="8"/>
        <v>0.23352401599380929</v>
      </c>
      <c r="S13" s="13">
        <f t="shared" si="8"/>
        <v>0.20418390919319612</v>
      </c>
      <c r="T13" s="13">
        <f t="shared" si="8"/>
        <v>0.21619472935341802</v>
      </c>
      <c r="U13" s="13">
        <f t="shared" si="8"/>
        <v>0.22820554951364</v>
      </c>
      <c r="V13" s="13">
        <f t="shared" si="8"/>
        <v>0.24021636967386192</v>
      </c>
      <c r="W13" s="13">
        <f t="shared" si="8"/>
        <v>0.25222718145143969</v>
      </c>
      <c r="X13" s="13">
        <f t="shared" si="8"/>
        <v>0.26423800161166161</v>
      </c>
      <c r="Y13" s="13">
        <f t="shared" si="8"/>
        <v>0.27624882177188353</v>
      </c>
      <c r="Z13" s="13">
        <f t="shared" si="8"/>
        <v>0.28825964193210546</v>
      </c>
      <c r="AA13" s="13">
        <f t="shared" si="8"/>
        <v>0.30027046209232744</v>
      </c>
      <c r="AB13" s="13">
        <f t="shared" si="8"/>
        <v>0.31228127386990517</v>
      </c>
      <c r="AC13" s="13">
        <f t="shared" si="8"/>
        <v>0.32429209403012715</v>
      </c>
      <c r="AD13" s="13">
        <f t="shared" si="8"/>
        <v>0.33630291419034908</v>
      </c>
    </row>
    <row r="14" spans="1:30">
      <c r="A14" s="2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2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21" t="s">
        <v>49</v>
      </c>
      <c r="B16" s="13">
        <f>B123/B541</f>
        <v>67.378397656515361</v>
      </c>
      <c r="C16" s="13">
        <f t="shared" ref="C16:AD16" si="9">C123/C541</f>
        <v>67.906343283687022</v>
      </c>
      <c r="D16" s="13">
        <f t="shared" si="9"/>
        <v>68.434290834384313</v>
      </c>
      <c r="E16" s="13">
        <f t="shared" si="9"/>
        <v>68.962236620692536</v>
      </c>
      <c r="F16" s="13">
        <f t="shared" si="9"/>
        <v>69.490184171389842</v>
      </c>
      <c r="G16" s="13">
        <f t="shared" si="9"/>
        <v>70.018129957698079</v>
      </c>
      <c r="H16" s="13">
        <f t="shared" si="9"/>
        <v>70.546077508395385</v>
      </c>
      <c r="I16" s="13">
        <f t="shared" si="9"/>
        <v>71.074023294703622</v>
      </c>
      <c r="J16" s="13">
        <f t="shared" si="9"/>
        <v>71.601969081011859</v>
      </c>
      <c r="K16" s="13">
        <f t="shared" si="9"/>
        <v>72.129916631709136</v>
      </c>
      <c r="L16" s="13">
        <f t="shared" si="9"/>
        <v>72.657862418017416</v>
      </c>
      <c r="M16" s="13">
        <f t="shared" si="9"/>
        <v>73.185809968714693</v>
      </c>
      <c r="N16" s="13">
        <f t="shared" si="9"/>
        <v>73.71375575502293</v>
      </c>
      <c r="O16" s="13">
        <f t="shared" si="9"/>
        <v>73.71375575502293</v>
      </c>
      <c r="P16" s="13">
        <f t="shared" si="9"/>
        <v>73.71375575502293</v>
      </c>
      <c r="Q16" s="13">
        <f t="shared" si="9"/>
        <v>73.71375575502293</v>
      </c>
      <c r="R16" s="13">
        <f t="shared" si="9"/>
        <v>73.71375575502293</v>
      </c>
      <c r="S16" s="13">
        <f t="shared" si="9"/>
        <v>73.71375575502293</v>
      </c>
      <c r="T16" s="13">
        <f t="shared" si="9"/>
        <v>70.398893937787363</v>
      </c>
      <c r="U16" s="13">
        <f t="shared" si="9"/>
        <v>63.711859418020396</v>
      </c>
      <c r="V16" s="13">
        <f t="shared" si="9"/>
        <v>57.024824898253442</v>
      </c>
      <c r="W16" s="13">
        <f t="shared" si="9"/>
        <v>50.337790378486474</v>
      </c>
      <c r="X16" s="13">
        <f t="shared" si="9"/>
        <v>43.650755858719521</v>
      </c>
      <c r="Y16" s="13">
        <f t="shared" si="9"/>
        <v>36.96372133895256</v>
      </c>
      <c r="Z16" s="13">
        <f t="shared" si="9"/>
        <v>30.276686819185606</v>
      </c>
      <c r="AA16" s="13">
        <f t="shared" si="9"/>
        <v>23.589652299418649</v>
      </c>
      <c r="AB16" s="13">
        <f t="shared" si="9"/>
        <v>16.90261725033497</v>
      </c>
      <c r="AC16" s="13">
        <f t="shared" si="9"/>
        <v>10.215582730568011</v>
      </c>
      <c r="AD16" s="13">
        <f t="shared" si="9"/>
        <v>3.5285482108010529</v>
      </c>
    </row>
    <row r="17" spans="1:30">
      <c r="A17" s="21" t="s">
        <v>50</v>
      </c>
      <c r="B17" s="13">
        <f>B173/B548</f>
        <v>131.36686501248343</v>
      </c>
      <c r="C17" s="13">
        <f t="shared" ref="C17:AD17" si="10">C173/C548</f>
        <v>127.02204772262625</v>
      </c>
      <c r="D17" s="13">
        <f t="shared" si="10"/>
        <v>119.47332815058959</v>
      </c>
      <c r="E17" s="13">
        <f t="shared" si="10"/>
        <v>111.92460996235098</v>
      </c>
      <c r="F17" s="13">
        <f t="shared" si="10"/>
        <v>104.37589039031432</v>
      </c>
      <c r="G17" s="13">
        <f t="shared" si="10"/>
        <v>96.827170818277651</v>
      </c>
      <c r="H17" s="13">
        <f t="shared" si="10"/>
        <v>89.278451246240977</v>
      </c>
      <c r="I17" s="13">
        <f t="shared" si="10"/>
        <v>81.729731674204302</v>
      </c>
      <c r="J17" s="13">
        <f t="shared" si="10"/>
        <v>74.181012102167628</v>
      </c>
      <c r="K17" s="13">
        <f t="shared" si="10"/>
        <v>66.632292530130954</v>
      </c>
      <c r="L17" s="13">
        <f t="shared" si="10"/>
        <v>59.08357295809428</v>
      </c>
      <c r="M17" s="13">
        <f t="shared" si="10"/>
        <v>51.534853386057605</v>
      </c>
      <c r="N17" s="13">
        <f t="shared" si="10"/>
        <v>43.986133814020931</v>
      </c>
      <c r="O17" s="13">
        <f t="shared" si="10"/>
        <v>35.05361615678234</v>
      </c>
      <c r="P17" s="13">
        <f t="shared" si="10"/>
        <v>26.121099883341834</v>
      </c>
      <c r="Q17" s="13">
        <f t="shared" si="10"/>
        <v>17.188582226103247</v>
      </c>
      <c r="R17" s="13">
        <f t="shared" si="10"/>
        <v>8.2560641537252302</v>
      </c>
      <c r="S17" s="13">
        <f t="shared" si="10"/>
        <v>0</v>
      </c>
      <c r="T17" s="13">
        <f t="shared" si="10"/>
        <v>0</v>
      </c>
      <c r="U17" s="13">
        <f t="shared" si="10"/>
        <v>0</v>
      </c>
      <c r="V17" s="13">
        <f t="shared" si="10"/>
        <v>0</v>
      </c>
      <c r="W17" s="13">
        <f t="shared" si="10"/>
        <v>0</v>
      </c>
      <c r="X17" s="13">
        <f t="shared" si="10"/>
        <v>0</v>
      </c>
      <c r="Y17" s="13">
        <f t="shared" si="10"/>
        <v>0</v>
      </c>
      <c r="Z17" s="13">
        <f t="shared" si="10"/>
        <v>0</v>
      </c>
      <c r="AA17" s="13">
        <f t="shared" si="10"/>
        <v>0</v>
      </c>
      <c r="AB17" s="13">
        <f t="shared" si="10"/>
        <v>0</v>
      </c>
      <c r="AC17" s="13">
        <f t="shared" si="10"/>
        <v>0</v>
      </c>
      <c r="AD17" s="13">
        <f t="shared" si="10"/>
        <v>0</v>
      </c>
    </row>
    <row r="18" spans="1:30">
      <c r="A18" s="21" t="s">
        <v>51</v>
      </c>
      <c r="B18" s="13">
        <f>B223/B555</f>
        <v>38.973840766971222</v>
      </c>
      <c r="C18" s="13">
        <f t="shared" ref="C18:AD18" si="11">C223/C555</f>
        <v>35.805318971228346</v>
      </c>
      <c r="D18" s="13">
        <f t="shared" si="11"/>
        <v>32.63679706660843</v>
      </c>
      <c r="E18" s="13">
        <f t="shared" si="11"/>
        <v>29.468275161988498</v>
      </c>
      <c r="F18" s="13">
        <f t="shared" si="11"/>
        <v>26.299753257368572</v>
      </c>
      <c r="G18" s="13">
        <f t="shared" si="11"/>
        <v>23.131231743270526</v>
      </c>
      <c r="H18" s="13">
        <f t="shared" si="11"/>
        <v>19.9627098386506</v>
      </c>
      <c r="I18" s="13">
        <f t="shared" si="11"/>
        <v>16.794187934030674</v>
      </c>
      <c r="J18" s="13">
        <f t="shared" si="11"/>
        <v>13.62566602941075</v>
      </c>
      <c r="K18" s="13">
        <f t="shared" si="11"/>
        <v>10.457144124790826</v>
      </c>
      <c r="L18" s="13">
        <f t="shared" si="11"/>
        <v>7.2886226106927765</v>
      </c>
      <c r="M18" s="13">
        <f t="shared" si="11"/>
        <v>4.1201007060728516</v>
      </c>
      <c r="N18" s="13">
        <f t="shared" si="11"/>
        <v>0.95157876240073869</v>
      </c>
      <c r="O18" s="13">
        <f t="shared" si="11"/>
        <v>0</v>
      </c>
      <c r="P18" s="13">
        <f t="shared" si="11"/>
        <v>0</v>
      </c>
      <c r="Q18" s="13">
        <f t="shared" si="11"/>
        <v>0</v>
      </c>
      <c r="R18" s="13">
        <f t="shared" si="11"/>
        <v>0</v>
      </c>
      <c r="S18" s="13">
        <f t="shared" si="11"/>
        <v>0</v>
      </c>
      <c r="T18" s="13">
        <f t="shared" si="11"/>
        <v>0</v>
      </c>
      <c r="U18" s="13">
        <f t="shared" si="11"/>
        <v>0</v>
      </c>
      <c r="V18" s="13">
        <f t="shared" si="11"/>
        <v>0</v>
      </c>
      <c r="W18" s="13">
        <f t="shared" si="11"/>
        <v>0</v>
      </c>
      <c r="X18" s="13">
        <f t="shared" si="11"/>
        <v>0</v>
      </c>
      <c r="Y18" s="13">
        <f t="shared" si="11"/>
        <v>0</v>
      </c>
      <c r="Z18" s="13">
        <f t="shared" si="11"/>
        <v>0</v>
      </c>
      <c r="AA18" s="13">
        <f t="shared" si="11"/>
        <v>0</v>
      </c>
      <c r="AB18" s="13">
        <f t="shared" si="11"/>
        <v>0</v>
      </c>
      <c r="AC18" s="13">
        <f t="shared" si="11"/>
        <v>0</v>
      </c>
      <c r="AD18" s="13">
        <f t="shared" si="11"/>
        <v>0</v>
      </c>
    </row>
    <row r="19" spans="1:30">
      <c r="A19" s="21" t="s">
        <v>52</v>
      </c>
      <c r="B19" s="13">
        <f>B273/B562</f>
        <v>42.687492558158695</v>
      </c>
      <c r="C19" s="13">
        <f t="shared" ref="C19:AD19" si="12">C273/C562</f>
        <v>40.802757602985139</v>
      </c>
      <c r="D19" s="13">
        <f t="shared" si="12"/>
        <v>38.404304739460812</v>
      </c>
      <c r="E19" s="13">
        <f t="shared" si="12"/>
        <v>36.005851875936465</v>
      </c>
      <c r="F19" s="13">
        <f t="shared" si="12"/>
        <v>33.607399012412131</v>
      </c>
      <c r="G19" s="13">
        <f t="shared" si="12"/>
        <v>31.208946148887794</v>
      </c>
      <c r="H19" s="13">
        <f t="shared" si="12"/>
        <v>28.810493285363457</v>
      </c>
      <c r="I19" s="13">
        <f t="shared" si="12"/>
        <v>26.412040421839126</v>
      </c>
      <c r="J19" s="13">
        <f t="shared" si="12"/>
        <v>24.013587558314789</v>
      </c>
      <c r="K19" s="13">
        <f t="shared" si="12"/>
        <v>21.615134694790456</v>
      </c>
      <c r="L19" s="13">
        <f t="shared" si="12"/>
        <v>19.216681831266119</v>
      </c>
      <c r="M19" s="13">
        <f t="shared" si="12"/>
        <v>16.818228967741785</v>
      </c>
      <c r="N19" s="13">
        <f t="shared" si="12"/>
        <v>14.419776543891281</v>
      </c>
      <c r="O19" s="13">
        <f t="shared" si="12"/>
        <v>12.750515700145472</v>
      </c>
      <c r="P19" s="13">
        <f t="shared" si="12"/>
        <v>11.081255296073495</v>
      </c>
      <c r="Q19" s="13">
        <f t="shared" si="12"/>
        <v>9.4119948920015162</v>
      </c>
      <c r="R19" s="13">
        <f t="shared" si="12"/>
        <v>7.7427344879295408</v>
      </c>
      <c r="S19" s="13">
        <f t="shared" si="12"/>
        <v>6.0734740838575627</v>
      </c>
      <c r="T19" s="13">
        <f t="shared" si="12"/>
        <v>4.4042136797855855</v>
      </c>
      <c r="U19" s="13">
        <f t="shared" si="12"/>
        <v>2.7349534515831433</v>
      </c>
      <c r="V19" s="13">
        <f t="shared" si="12"/>
        <v>1.0656930475111666</v>
      </c>
      <c r="W19" s="13">
        <f t="shared" si="12"/>
        <v>0</v>
      </c>
      <c r="X19" s="13">
        <f t="shared" si="12"/>
        <v>0</v>
      </c>
      <c r="Y19" s="13">
        <f t="shared" si="12"/>
        <v>0</v>
      </c>
      <c r="Z19" s="13">
        <f t="shared" si="12"/>
        <v>0</v>
      </c>
      <c r="AA19" s="13">
        <f t="shared" si="12"/>
        <v>0</v>
      </c>
      <c r="AB19" s="13">
        <f t="shared" si="12"/>
        <v>0</v>
      </c>
      <c r="AC19" s="13">
        <f t="shared" si="12"/>
        <v>0</v>
      </c>
      <c r="AD19" s="13">
        <f t="shared" si="12"/>
        <v>0</v>
      </c>
    </row>
    <row r="20" spans="1:30">
      <c r="A20" s="21" t="s">
        <v>53</v>
      </c>
      <c r="B20" s="13">
        <f>B323/B569</f>
        <v>3.9169713696744144E-4</v>
      </c>
      <c r="C20" s="13">
        <f t="shared" ref="C20:AD20" si="13">C323/C569</f>
        <v>3.0755603228097908E-3</v>
      </c>
      <c r="D20" s="13">
        <f t="shared" si="13"/>
        <v>5.7594235190277622E-3</v>
      </c>
      <c r="E20" s="13">
        <f t="shared" si="13"/>
        <v>8.4432867152457337E-3</v>
      </c>
      <c r="F20" s="13">
        <f t="shared" si="13"/>
        <v>1.112715009085229E-2</v>
      </c>
      <c r="G20" s="13">
        <f t="shared" si="13"/>
        <v>1.381101319737597E-2</v>
      </c>
      <c r="H20" s="13">
        <f t="shared" si="13"/>
        <v>1.6494876303899647E-2</v>
      </c>
      <c r="I20" s="13">
        <f t="shared" si="13"/>
        <v>1.9178739410423327E-2</v>
      </c>
      <c r="J20" s="13">
        <f t="shared" si="13"/>
        <v>2.1862602516947004E-2</v>
      </c>
      <c r="K20" s="13">
        <f t="shared" si="13"/>
        <v>2.4546465623470685E-2</v>
      </c>
      <c r="L20" s="13">
        <f t="shared" si="13"/>
        <v>2.7230328729994365E-2</v>
      </c>
      <c r="M20" s="13">
        <f t="shared" si="13"/>
        <v>2.9914191836518046E-2</v>
      </c>
      <c r="N20" s="13">
        <f t="shared" si="13"/>
        <v>3.2598054943041722E-2</v>
      </c>
      <c r="O20" s="13">
        <f t="shared" si="13"/>
        <v>3.2598054943041722E-2</v>
      </c>
      <c r="P20" s="13">
        <f t="shared" si="13"/>
        <v>3.2598054943041722E-2</v>
      </c>
      <c r="Q20" s="13">
        <f t="shared" si="13"/>
        <v>3.2598054943041722E-2</v>
      </c>
      <c r="R20" s="13">
        <f t="shared" si="13"/>
        <v>3.2598054943041722E-2</v>
      </c>
      <c r="S20" s="13">
        <f t="shared" si="13"/>
        <v>1.3776353528993654E-2</v>
      </c>
      <c r="T20" s="13">
        <f t="shared" si="13"/>
        <v>0</v>
      </c>
      <c r="U20" s="13">
        <f t="shared" si="13"/>
        <v>0</v>
      </c>
      <c r="V20" s="13">
        <f t="shared" si="13"/>
        <v>0</v>
      </c>
      <c r="W20" s="13">
        <f t="shared" si="13"/>
        <v>0</v>
      </c>
      <c r="X20" s="13">
        <f t="shared" si="13"/>
        <v>0</v>
      </c>
      <c r="Y20" s="13">
        <f t="shared" si="13"/>
        <v>0</v>
      </c>
      <c r="Z20" s="13">
        <f t="shared" si="13"/>
        <v>0</v>
      </c>
      <c r="AA20" s="13">
        <f t="shared" si="13"/>
        <v>0</v>
      </c>
      <c r="AB20" s="13">
        <f t="shared" si="13"/>
        <v>0</v>
      </c>
      <c r="AC20" s="13">
        <f t="shared" si="13"/>
        <v>0</v>
      </c>
      <c r="AD20" s="13">
        <f t="shared" si="13"/>
        <v>0</v>
      </c>
    </row>
    <row r="21" spans="1:30">
      <c r="A21" s="2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A22" s="21" t="s">
        <v>54</v>
      </c>
      <c r="B22" s="13">
        <f>B126/B544</f>
        <v>7.2961768287672548</v>
      </c>
      <c r="C22" s="13">
        <f>C126/C544</f>
        <v>0</v>
      </c>
      <c r="D22" s="13">
        <f>D126/D544</f>
        <v>0</v>
      </c>
      <c r="E22" s="13">
        <f>E126/E544</f>
        <v>0</v>
      </c>
      <c r="F22" s="13">
        <f>F126/F544</f>
        <v>0</v>
      </c>
      <c r="G22" s="13">
        <f>G126/G544</f>
        <v>0</v>
      </c>
      <c r="H22" s="13">
        <f>H126/H544</f>
        <v>0</v>
      </c>
      <c r="I22" s="13">
        <f>I126/I544</f>
        <v>0</v>
      </c>
      <c r="J22" s="13">
        <f>J126/J544</f>
        <v>0</v>
      </c>
      <c r="K22" s="13">
        <f>K126/K544</f>
        <v>0</v>
      </c>
      <c r="L22" s="13">
        <f>L126/L544</f>
        <v>0</v>
      </c>
      <c r="M22" s="13">
        <f>M126/M544</f>
        <v>0</v>
      </c>
      <c r="N22" s="13">
        <f>N126/N544</f>
        <v>0</v>
      </c>
      <c r="O22" s="13">
        <f>O126/O544</f>
        <v>0</v>
      </c>
      <c r="P22" s="13">
        <f>P126/P544</f>
        <v>0</v>
      </c>
      <c r="Q22" s="13">
        <f>Q126/Q544</f>
        <v>0</v>
      </c>
      <c r="R22" s="13">
        <f>R126/R544</f>
        <v>0</v>
      </c>
      <c r="S22" s="13">
        <f>S126/S544</f>
        <v>0</v>
      </c>
      <c r="T22" s="13">
        <f>T126/T544</f>
        <v>0</v>
      </c>
      <c r="U22" s="13">
        <f>U126/U544</f>
        <v>0</v>
      </c>
      <c r="V22" s="13">
        <f>V126/V544</f>
        <v>0</v>
      </c>
      <c r="W22" s="13">
        <f>W126/W544</f>
        <v>0</v>
      </c>
      <c r="X22" s="13">
        <f>X126/X544</f>
        <v>0</v>
      </c>
      <c r="Y22" s="13">
        <f>Y126/Y544</f>
        <v>0</v>
      </c>
      <c r="Z22" s="13">
        <f>Z126/Z544</f>
        <v>0</v>
      </c>
      <c r="AA22" s="13">
        <f>AA126/AA544</f>
        <v>0</v>
      </c>
      <c r="AB22" s="13">
        <f>AB126/AB544</f>
        <v>0</v>
      </c>
      <c r="AC22" s="13">
        <f>AC126/AC544</f>
        <v>0</v>
      </c>
      <c r="AD22" s="13">
        <f>AD126/AD544</f>
        <v>0</v>
      </c>
    </row>
    <row r="23" spans="1:30">
      <c r="A23" s="21" t="s">
        <v>55</v>
      </c>
      <c r="B23" s="13">
        <f>B176/B551</f>
        <v>3.9964084000529589</v>
      </c>
      <c r="C23" s="13">
        <f t="shared" ref="C23:AD23" si="14">C176/C551</f>
        <v>7.8591550778708372</v>
      </c>
      <c r="D23" s="13">
        <f t="shared" si="14"/>
        <v>11.721901707736958</v>
      </c>
      <c r="E23" s="13">
        <f t="shared" si="14"/>
        <v>15.584648918798273</v>
      </c>
      <c r="F23" s="13">
        <f t="shared" si="14"/>
        <v>19.4473942409752</v>
      </c>
      <c r="G23" s="13">
        <f t="shared" si="14"/>
        <v>23.310141016140115</v>
      </c>
      <c r="H23" s="13">
        <f t="shared" si="14"/>
        <v>27.172887791305033</v>
      </c>
      <c r="I23" s="13">
        <f t="shared" si="14"/>
        <v>31.035634566469952</v>
      </c>
      <c r="J23" s="13">
        <f t="shared" si="14"/>
        <v>34.898381341634867</v>
      </c>
      <c r="K23" s="13">
        <f t="shared" si="14"/>
        <v>38.761128116799789</v>
      </c>
      <c r="L23" s="13">
        <f t="shared" si="14"/>
        <v>42.623874891964711</v>
      </c>
      <c r="M23" s="13">
        <f t="shared" si="14"/>
        <v>46.486621667129626</v>
      </c>
      <c r="N23" s="13">
        <f t="shared" si="14"/>
        <v>50.349368442294548</v>
      </c>
      <c r="O23" s="13">
        <f t="shared" si="14"/>
        <v>54.212115217459463</v>
      </c>
      <c r="P23" s="13">
        <f t="shared" si="14"/>
        <v>58.07486053963639</v>
      </c>
      <c r="Q23" s="13">
        <f t="shared" si="14"/>
        <v>61.937607314801312</v>
      </c>
      <c r="R23" s="13">
        <f t="shared" si="14"/>
        <v>65.800354089966234</v>
      </c>
      <c r="S23" s="13">
        <f t="shared" si="14"/>
        <v>68.95282512233851</v>
      </c>
      <c r="T23" s="13">
        <f t="shared" si="14"/>
        <v>63.436428357402903</v>
      </c>
      <c r="U23" s="13">
        <f t="shared" si="14"/>
        <v>57.920031592467311</v>
      </c>
      <c r="V23" s="13">
        <f t="shared" si="14"/>
        <v>52.403634827531697</v>
      </c>
      <c r="W23" s="13">
        <f t="shared" si="14"/>
        <v>46.887238062596097</v>
      </c>
      <c r="X23" s="13">
        <f t="shared" si="14"/>
        <v>41.370841297660498</v>
      </c>
      <c r="Y23" s="13">
        <f t="shared" si="14"/>
        <v>35.854444532724891</v>
      </c>
      <c r="Z23" s="13">
        <f t="shared" si="14"/>
        <v>30.338047767789291</v>
      </c>
      <c r="AA23" s="13">
        <f t="shared" si="14"/>
        <v>24.821651002853692</v>
      </c>
      <c r="AB23" s="13">
        <f t="shared" si="14"/>
        <v>19.305254237918088</v>
      </c>
      <c r="AC23" s="13">
        <f t="shared" si="14"/>
        <v>13.78885718238489</v>
      </c>
      <c r="AD23" s="13">
        <f t="shared" si="14"/>
        <v>8.2724604174492864</v>
      </c>
    </row>
    <row r="24" spans="1:30">
      <c r="A24" s="21" t="s">
        <v>56</v>
      </c>
      <c r="B24" s="13">
        <f>B226/B558</f>
        <v>1.3677274879409486E-2</v>
      </c>
      <c r="C24" s="13">
        <f t="shared" ref="C24:AD24" si="15">C226/C558</f>
        <v>0.34417581683887011</v>
      </c>
      <c r="D24" s="13">
        <f t="shared" si="15"/>
        <v>0.67467436136322201</v>
      </c>
      <c r="E24" s="13">
        <f t="shared" si="15"/>
        <v>1.005172905887574</v>
      </c>
      <c r="F24" s="13">
        <f t="shared" si="15"/>
        <v>1.3356714877074407</v>
      </c>
      <c r="G24" s="13">
        <f t="shared" si="15"/>
        <v>1.6661700446636312</v>
      </c>
      <c r="H24" s="13">
        <f t="shared" si="15"/>
        <v>1.9966686016198214</v>
      </c>
      <c r="I24" s="13">
        <f t="shared" si="15"/>
        <v>2.3271670342576285</v>
      </c>
      <c r="J24" s="13">
        <f t="shared" si="15"/>
        <v>2.657665591213819</v>
      </c>
      <c r="K24" s="13">
        <f t="shared" si="15"/>
        <v>2.988164148170009</v>
      </c>
      <c r="L24" s="13">
        <f t="shared" si="15"/>
        <v>3.3186627051261994</v>
      </c>
      <c r="M24" s="13">
        <f t="shared" si="15"/>
        <v>3.6491612620823894</v>
      </c>
      <c r="N24" s="13">
        <f t="shared" si="15"/>
        <v>3.9796598190385795</v>
      </c>
      <c r="O24" s="13">
        <f t="shared" si="15"/>
        <v>4.3101583759947699</v>
      </c>
      <c r="P24" s="13">
        <f t="shared" si="15"/>
        <v>4.6406569329509599</v>
      </c>
      <c r="Q24" s="13">
        <f t="shared" si="15"/>
        <v>4.9711554899071499</v>
      </c>
      <c r="R24" s="13">
        <f t="shared" si="15"/>
        <v>5.3016540468633417</v>
      </c>
      <c r="S24" s="13">
        <f t="shared" si="15"/>
        <v>5.6321524795011477</v>
      </c>
      <c r="T24" s="13">
        <f t="shared" si="15"/>
        <v>5.9626510364573395</v>
      </c>
      <c r="U24" s="13">
        <f t="shared" si="15"/>
        <v>6.2931495934135286</v>
      </c>
      <c r="V24" s="13">
        <f t="shared" si="15"/>
        <v>6.6236481503697178</v>
      </c>
      <c r="W24" s="13">
        <f t="shared" si="15"/>
        <v>6.9541467073259087</v>
      </c>
      <c r="X24" s="13">
        <f t="shared" si="15"/>
        <v>7.2846452642820978</v>
      </c>
      <c r="Y24" s="13">
        <f t="shared" si="15"/>
        <v>7.6151438212382887</v>
      </c>
      <c r="Z24" s="13">
        <f t="shared" si="15"/>
        <v>7.9456423781944796</v>
      </c>
      <c r="AA24" s="13">
        <f t="shared" si="15"/>
        <v>8.1933017534618191</v>
      </c>
      <c r="AB24" s="13">
        <f t="shared" si="15"/>
        <v>8.0237603206446213</v>
      </c>
      <c r="AC24" s="13">
        <f t="shared" si="15"/>
        <v>7.8542188878274208</v>
      </c>
      <c r="AD24" s="13">
        <f t="shared" si="15"/>
        <v>7.684677455010223</v>
      </c>
    </row>
    <row r="25" spans="1:30">
      <c r="A25" s="21" t="s">
        <v>57</v>
      </c>
      <c r="B25" s="13">
        <f>B276/B565</f>
        <v>0.69180646965313908</v>
      </c>
      <c r="C25" s="13">
        <f t="shared" ref="C25:AD25" si="16">C276/C565</f>
        <v>0</v>
      </c>
      <c r="D25" s="13">
        <f t="shared" si="16"/>
        <v>0</v>
      </c>
      <c r="E25" s="13">
        <f t="shared" si="16"/>
        <v>0</v>
      </c>
      <c r="F25" s="13">
        <f t="shared" si="16"/>
        <v>0</v>
      </c>
      <c r="G25" s="13">
        <f t="shared" si="16"/>
        <v>0</v>
      </c>
      <c r="H25" s="13">
        <f t="shared" si="16"/>
        <v>0</v>
      </c>
      <c r="I25" s="13">
        <f t="shared" si="16"/>
        <v>0</v>
      </c>
      <c r="J25" s="13">
        <f t="shared" si="16"/>
        <v>0</v>
      </c>
      <c r="K25" s="13">
        <f t="shared" si="16"/>
        <v>0</v>
      </c>
      <c r="L25" s="13">
        <f t="shared" si="16"/>
        <v>0</v>
      </c>
      <c r="M25" s="13">
        <f t="shared" si="16"/>
        <v>0</v>
      </c>
      <c r="N25" s="13">
        <f t="shared" si="16"/>
        <v>0</v>
      </c>
      <c r="O25" s="13">
        <f t="shared" si="16"/>
        <v>0</v>
      </c>
      <c r="P25" s="13">
        <f t="shared" si="16"/>
        <v>0</v>
      </c>
      <c r="Q25" s="13">
        <f t="shared" si="16"/>
        <v>0</v>
      </c>
      <c r="R25" s="13">
        <f t="shared" si="16"/>
        <v>0</v>
      </c>
      <c r="S25" s="13">
        <f t="shared" si="16"/>
        <v>0</v>
      </c>
      <c r="T25" s="13">
        <f t="shared" si="16"/>
        <v>0</v>
      </c>
      <c r="U25" s="13">
        <f t="shared" si="16"/>
        <v>0</v>
      </c>
      <c r="V25" s="13">
        <f t="shared" si="16"/>
        <v>0</v>
      </c>
      <c r="W25" s="13">
        <f t="shared" si="16"/>
        <v>0</v>
      </c>
      <c r="X25" s="13">
        <f t="shared" si="16"/>
        <v>0</v>
      </c>
      <c r="Y25" s="13">
        <f t="shared" si="16"/>
        <v>0</v>
      </c>
      <c r="Z25" s="13">
        <f t="shared" si="16"/>
        <v>0</v>
      </c>
      <c r="AA25" s="13">
        <f t="shared" si="16"/>
        <v>0</v>
      </c>
      <c r="AB25" s="13">
        <f t="shared" si="16"/>
        <v>0</v>
      </c>
      <c r="AC25" s="13">
        <f t="shared" si="16"/>
        <v>0</v>
      </c>
      <c r="AD25" s="13">
        <f t="shared" si="16"/>
        <v>0</v>
      </c>
    </row>
    <row r="26" spans="1:30">
      <c r="A26" s="21" t="s">
        <v>58</v>
      </c>
      <c r="B26" s="13">
        <f>B326/B572</f>
        <v>6.90823874722119E-3</v>
      </c>
      <c r="C26" s="13">
        <f t="shared" ref="C26:AD26" si="17">C326/C572</f>
        <v>3.2141140928610534E-2</v>
      </c>
      <c r="D26" s="13">
        <f t="shared" si="17"/>
        <v>5.737404266022747E-2</v>
      </c>
      <c r="E26" s="13">
        <f t="shared" si="17"/>
        <v>8.260694439184442E-2</v>
      </c>
      <c r="F26" s="13">
        <f t="shared" si="17"/>
        <v>0.10783984612346136</v>
      </c>
      <c r="G26" s="13">
        <f t="shared" si="17"/>
        <v>0.13307274880422426</v>
      </c>
      <c r="H26" s="13">
        <f t="shared" si="17"/>
        <v>0.15830565148498718</v>
      </c>
      <c r="I26" s="13">
        <f t="shared" si="17"/>
        <v>0.18353855416575005</v>
      </c>
      <c r="J26" s="13">
        <f t="shared" si="17"/>
        <v>0.20877145684651294</v>
      </c>
      <c r="K26" s="13">
        <f t="shared" si="17"/>
        <v>0.23400435003581638</v>
      </c>
      <c r="L26" s="13">
        <f t="shared" si="17"/>
        <v>0.25923725271657921</v>
      </c>
      <c r="M26" s="13">
        <f t="shared" si="17"/>
        <v>0.28447015539734211</v>
      </c>
      <c r="N26" s="13">
        <f t="shared" si="17"/>
        <v>0.309703058078105</v>
      </c>
      <c r="O26" s="13">
        <f t="shared" si="17"/>
        <v>0.334935960758868</v>
      </c>
      <c r="P26" s="13">
        <f t="shared" si="17"/>
        <v>0.36016886343963078</v>
      </c>
      <c r="Q26" s="13">
        <f t="shared" si="17"/>
        <v>0.38540176612039373</v>
      </c>
      <c r="R26" s="13">
        <f t="shared" si="17"/>
        <v>0.41063466880115657</v>
      </c>
      <c r="S26" s="13">
        <f t="shared" si="17"/>
        <v>0.43586757148191946</v>
      </c>
      <c r="T26" s="13">
        <f t="shared" si="17"/>
        <v>0.41441056121524245</v>
      </c>
      <c r="U26" s="13">
        <f t="shared" si="17"/>
        <v>0.3783754000151785</v>
      </c>
      <c r="V26" s="13">
        <f t="shared" si="17"/>
        <v>0.34234023881511444</v>
      </c>
      <c r="W26" s="13">
        <f t="shared" si="17"/>
        <v>0.30630507761505044</v>
      </c>
      <c r="X26" s="13">
        <f t="shared" si="17"/>
        <v>0.27026991641498632</v>
      </c>
      <c r="Y26" s="13">
        <f t="shared" si="17"/>
        <v>0.23423475521492232</v>
      </c>
      <c r="Z26" s="13">
        <f t="shared" si="17"/>
        <v>0.19819959401485826</v>
      </c>
      <c r="AA26" s="13">
        <f t="shared" si="17"/>
        <v>0.16216443281479426</v>
      </c>
      <c r="AB26" s="13">
        <f t="shared" si="17"/>
        <v>0.1261292716147302</v>
      </c>
      <c r="AC26" s="13">
        <f t="shared" si="17"/>
        <v>9.009410756722834E-2</v>
      </c>
      <c r="AD26" s="13">
        <f t="shared" si="17"/>
        <v>5.4058945418018346E-2</v>
      </c>
    </row>
    <row r="27" spans="1:30">
      <c r="A27" s="21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A28" s="21" t="s">
        <v>59</v>
      </c>
      <c r="B28" s="13">
        <f>B128/B546</f>
        <v>0</v>
      </c>
      <c r="C28" s="13">
        <f t="shared" ref="C28:AD28" si="18">C128/C546</f>
        <v>0</v>
      </c>
      <c r="D28" s="13">
        <f t="shared" si="18"/>
        <v>0</v>
      </c>
      <c r="E28" s="13">
        <f t="shared" si="18"/>
        <v>0</v>
      </c>
      <c r="F28" s="13">
        <f t="shared" si="18"/>
        <v>0</v>
      </c>
      <c r="G28" s="13">
        <f t="shared" si="18"/>
        <v>0</v>
      </c>
      <c r="H28" s="13">
        <f t="shared" si="18"/>
        <v>0</v>
      </c>
      <c r="I28" s="13">
        <f t="shared" si="18"/>
        <v>0</v>
      </c>
      <c r="J28" s="13">
        <f t="shared" si="18"/>
        <v>0</v>
      </c>
      <c r="K28" s="13">
        <f t="shared" si="18"/>
        <v>0</v>
      </c>
      <c r="L28" s="13">
        <f t="shared" si="18"/>
        <v>0</v>
      </c>
      <c r="M28" s="13">
        <f t="shared" si="18"/>
        <v>0</v>
      </c>
      <c r="N28" s="13">
        <f t="shared" si="18"/>
        <v>0</v>
      </c>
      <c r="O28" s="13">
        <f t="shared" si="18"/>
        <v>0.27017192627270986</v>
      </c>
      <c r="P28" s="13">
        <f t="shared" si="18"/>
        <v>0.54034385254541972</v>
      </c>
      <c r="Q28" s="13">
        <f t="shared" si="18"/>
        <v>0.81051577881812964</v>
      </c>
      <c r="R28" s="13">
        <f t="shared" si="18"/>
        <v>1.0806877050908394</v>
      </c>
      <c r="S28" s="13">
        <f t="shared" si="18"/>
        <v>1.3508596313635495</v>
      </c>
      <c r="T28" s="13">
        <f t="shared" si="18"/>
        <v>1.6210315576362593</v>
      </c>
      <c r="U28" s="13">
        <f t="shared" si="18"/>
        <v>1.8912034839089691</v>
      </c>
      <c r="V28" s="13">
        <f t="shared" si="18"/>
        <v>2.1613754101816789</v>
      </c>
      <c r="W28" s="13">
        <f t="shared" si="18"/>
        <v>2.4315473364543889</v>
      </c>
      <c r="X28" s="13">
        <f t="shared" si="18"/>
        <v>2.7017192627270989</v>
      </c>
      <c r="Y28" s="13">
        <f t="shared" si="18"/>
        <v>2.9718911889998085</v>
      </c>
      <c r="Z28" s="13">
        <f t="shared" si="18"/>
        <v>3.2420631152725186</v>
      </c>
      <c r="AA28" s="13">
        <f t="shared" si="18"/>
        <v>3.5122350415452281</v>
      </c>
      <c r="AB28" s="13">
        <f t="shared" si="18"/>
        <v>3.7824069678179382</v>
      </c>
      <c r="AC28" s="13">
        <f t="shared" si="18"/>
        <v>4.0525788940906482</v>
      </c>
      <c r="AD28" s="13">
        <f t="shared" si="18"/>
        <v>4.3227508203633578</v>
      </c>
    </row>
    <row r="29" spans="1:30">
      <c r="A29" s="21" t="s">
        <v>60</v>
      </c>
      <c r="B29" s="13">
        <f>B178/B553</f>
        <v>0</v>
      </c>
      <c r="C29" s="13">
        <f>C178*1000000*$B$423/1000/1000</f>
        <v>0</v>
      </c>
      <c r="D29" s="13">
        <f>D178*1000000*$B$423/1000/1000</f>
        <v>0</v>
      </c>
      <c r="E29" s="13">
        <f>E178*1000000*$B$423/1000/1000</f>
        <v>0</v>
      </c>
      <c r="F29" s="13">
        <f>F178*1000000*$B$423/1000/1000</f>
        <v>0</v>
      </c>
      <c r="G29" s="13">
        <f>G178*1000000*$B$423/1000/1000</f>
        <v>0</v>
      </c>
      <c r="H29" s="13">
        <f>H178*1000000*$B$423/1000/1000</f>
        <v>0</v>
      </c>
      <c r="I29" s="13">
        <f>I178*1000000*$B$423/1000/1000</f>
        <v>0</v>
      </c>
      <c r="J29" s="13">
        <f>J178*1000000*$B$423/1000/1000</f>
        <v>0</v>
      </c>
      <c r="K29" s="13">
        <f>K178*1000000*$B$423/1000/1000</f>
        <v>0</v>
      </c>
      <c r="L29" s="13">
        <f>L178*1000000*$B$423/1000/1000</f>
        <v>0</v>
      </c>
      <c r="M29" s="13">
        <f>M178*1000000*$B$423/1000/1000</f>
        <v>0</v>
      </c>
      <c r="N29" s="13">
        <f>N178*1000000*$B$423/1000/1000</f>
        <v>0</v>
      </c>
      <c r="O29" s="13">
        <f>O178*1000000*$B$423/1000/1000</f>
        <v>0.21102920799329225</v>
      </c>
      <c r="P29" s="13">
        <f>P178*1000000*$B$423/1000/1000</f>
        <v>0.4220584159865845</v>
      </c>
      <c r="Q29" s="13">
        <f>Q178*1000000*$B$423/1000/1000</f>
        <v>0.63308762397987672</v>
      </c>
      <c r="R29" s="13">
        <f>R178*1000000*$B$423/1000/1000</f>
        <v>0.844116831973169</v>
      </c>
      <c r="S29" s="13">
        <f>S178*1000000*$B$423/1000/1000</f>
        <v>1.0551460399664614</v>
      </c>
      <c r="T29" s="13">
        <f>T178*1000000*$B$423/1000/1000</f>
        <v>1.2661752479597534</v>
      </c>
      <c r="U29" s="13">
        <f>U178*1000000*$B$423/1000/1000</f>
        <v>1.4772044559530457</v>
      </c>
      <c r="V29" s="13">
        <f>V178*1000000*$B$423/1000/1000</f>
        <v>1.688233663946338</v>
      </c>
      <c r="W29" s="13">
        <f>W178*1000000*$B$423/1000/1000</f>
        <v>1.8992628719396303</v>
      </c>
      <c r="X29" s="13">
        <f>X178*1000000*$B$423/1000/1000</f>
        <v>2.1102920799329228</v>
      </c>
      <c r="Y29" s="13">
        <f>Y178*1000000*$B$423/1000/1000</f>
        <v>2.3213212879262146</v>
      </c>
      <c r="Z29" s="13">
        <f>Z178*1000000*$B$423/1000/1000</f>
        <v>2.5323504959195069</v>
      </c>
      <c r="AA29" s="13">
        <f>AA178*1000000*$B$423/1000/1000</f>
        <v>2.7433797039127992</v>
      </c>
      <c r="AB29" s="13">
        <f>AB178*1000000*$B$423/1000/1000</f>
        <v>2.9544089119060915</v>
      </c>
      <c r="AC29" s="13">
        <f>AC178*1000000*$B$423/1000/1000</f>
        <v>3.1654381198993837</v>
      </c>
      <c r="AD29" s="13">
        <f>AD178*1000000*$B$423/1000/1000</f>
        <v>3.376467327892676</v>
      </c>
    </row>
    <row r="30" spans="1:30">
      <c r="A30" s="21" t="s">
        <v>61</v>
      </c>
      <c r="B30" s="13">
        <f>B228/B560</f>
        <v>0</v>
      </c>
      <c r="C30" s="13">
        <f t="shared" ref="C30:AD30" si="19">C228/C560</f>
        <v>0</v>
      </c>
      <c r="D30" s="13">
        <f t="shared" si="19"/>
        <v>0</v>
      </c>
      <c r="E30" s="13">
        <f t="shared" si="19"/>
        <v>0</v>
      </c>
      <c r="F30" s="13">
        <f t="shared" si="19"/>
        <v>0</v>
      </c>
      <c r="G30" s="13">
        <f t="shared" si="19"/>
        <v>0</v>
      </c>
      <c r="H30" s="13">
        <f t="shared" si="19"/>
        <v>0</v>
      </c>
      <c r="I30" s="13">
        <f t="shared" si="19"/>
        <v>0</v>
      </c>
      <c r="J30" s="13">
        <f t="shared" si="19"/>
        <v>0</v>
      </c>
      <c r="K30" s="13">
        <f t="shared" si="19"/>
        <v>0</v>
      </c>
      <c r="L30" s="13">
        <f t="shared" si="19"/>
        <v>0</v>
      </c>
      <c r="M30" s="13">
        <f t="shared" si="19"/>
        <v>0</v>
      </c>
      <c r="N30" s="13">
        <f t="shared" si="19"/>
        <v>0</v>
      </c>
      <c r="O30" s="13">
        <f t="shared" si="19"/>
        <v>0.11447095175346131</v>
      </c>
      <c r="P30" s="13">
        <f t="shared" si="19"/>
        <v>0.22894190350692262</v>
      </c>
      <c r="Q30" s="13">
        <f t="shared" si="19"/>
        <v>0.3434128552603839</v>
      </c>
      <c r="R30" s="13">
        <f t="shared" si="19"/>
        <v>0.45788380701384523</v>
      </c>
      <c r="S30" s="13">
        <f t="shared" si="19"/>
        <v>0.57235475876730646</v>
      </c>
      <c r="T30" s="13">
        <f t="shared" si="19"/>
        <v>0.6868257105207678</v>
      </c>
      <c r="U30" s="13">
        <f t="shared" si="19"/>
        <v>0.80129666227422913</v>
      </c>
      <c r="V30" s="13">
        <f t="shared" si="19"/>
        <v>0.91576761402769047</v>
      </c>
      <c r="W30" s="13">
        <f t="shared" si="19"/>
        <v>1.0302385657811517</v>
      </c>
      <c r="X30" s="13">
        <f t="shared" si="19"/>
        <v>1.1447095175346129</v>
      </c>
      <c r="Y30" s="13">
        <f t="shared" si="19"/>
        <v>0.84458498594222287</v>
      </c>
      <c r="Z30" s="13">
        <f t="shared" si="19"/>
        <v>0.38415384539191272</v>
      </c>
      <c r="AA30" s="13">
        <f t="shared" si="19"/>
        <v>0</v>
      </c>
      <c r="AB30" s="13">
        <f t="shared" si="19"/>
        <v>0</v>
      </c>
      <c r="AC30" s="13">
        <f t="shared" si="19"/>
        <v>0</v>
      </c>
      <c r="AD30" s="13">
        <f t="shared" si="19"/>
        <v>0</v>
      </c>
    </row>
    <row r="31" spans="1:30">
      <c r="A31" s="21" t="s">
        <v>62</v>
      </c>
      <c r="B31" s="13">
        <f>B278/B567</f>
        <v>0</v>
      </c>
      <c r="C31" s="13">
        <f t="shared" ref="C31:AD31" si="20">C278/C567</f>
        <v>0</v>
      </c>
      <c r="D31" s="13">
        <f t="shared" si="20"/>
        <v>0</v>
      </c>
      <c r="E31" s="13">
        <f t="shared" si="20"/>
        <v>0</v>
      </c>
      <c r="F31" s="13">
        <f t="shared" si="20"/>
        <v>0</v>
      </c>
      <c r="G31" s="13">
        <f t="shared" si="20"/>
        <v>0</v>
      </c>
      <c r="H31" s="13">
        <f t="shared" si="20"/>
        <v>0</v>
      </c>
      <c r="I31" s="13">
        <f t="shared" si="20"/>
        <v>0</v>
      </c>
      <c r="J31" s="13">
        <f t="shared" si="20"/>
        <v>0</v>
      </c>
      <c r="K31" s="13">
        <f t="shared" si="20"/>
        <v>0</v>
      </c>
      <c r="L31" s="13">
        <f t="shared" si="20"/>
        <v>0</v>
      </c>
      <c r="M31" s="13">
        <f t="shared" si="20"/>
        <v>0</v>
      </c>
      <c r="N31" s="13">
        <f t="shared" si="20"/>
        <v>0</v>
      </c>
      <c r="O31" s="13">
        <f t="shared" si="20"/>
        <v>0.12576551396830557</v>
      </c>
      <c r="P31" s="13">
        <f t="shared" si="20"/>
        <v>0.25153102793661114</v>
      </c>
      <c r="Q31" s="13">
        <f t="shared" si="20"/>
        <v>0.37729654190491674</v>
      </c>
      <c r="R31" s="13">
        <f t="shared" si="20"/>
        <v>0.50306205587322228</v>
      </c>
      <c r="S31" s="13">
        <f t="shared" si="20"/>
        <v>0.62882756984152788</v>
      </c>
      <c r="T31" s="13">
        <f t="shared" si="20"/>
        <v>0.75459308380983348</v>
      </c>
      <c r="U31" s="13">
        <f t="shared" si="20"/>
        <v>0.88035859777813907</v>
      </c>
      <c r="V31" s="13">
        <f t="shared" si="20"/>
        <v>1.0061241117464446</v>
      </c>
      <c r="W31" s="13">
        <f t="shared" si="20"/>
        <v>1.1318896257147502</v>
      </c>
      <c r="X31" s="13">
        <f t="shared" si="20"/>
        <v>1.2576551396830558</v>
      </c>
      <c r="Y31" s="13">
        <f t="shared" si="20"/>
        <v>1.3834206536513616</v>
      </c>
      <c r="Z31" s="13">
        <f t="shared" si="20"/>
        <v>1.509186167619667</v>
      </c>
      <c r="AA31" s="13">
        <f t="shared" si="20"/>
        <v>1.6349516815879728</v>
      </c>
      <c r="AB31" s="13">
        <f t="shared" si="20"/>
        <v>1.7607171955562781</v>
      </c>
      <c r="AC31" s="13">
        <f t="shared" si="20"/>
        <v>1.8864827095245835</v>
      </c>
      <c r="AD31" s="13">
        <f t="shared" si="20"/>
        <v>2.0122482234928891</v>
      </c>
    </row>
    <row r="32" spans="1:30">
      <c r="A32" s="21" t="s">
        <v>63</v>
      </c>
      <c r="B32" s="13">
        <f>B328/B574</f>
        <v>0</v>
      </c>
      <c r="C32" s="13">
        <f t="shared" ref="C32:AD32" si="21">C328/C574</f>
        <v>0</v>
      </c>
      <c r="D32" s="13">
        <f t="shared" si="21"/>
        <v>0</v>
      </c>
      <c r="E32" s="13">
        <f t="shared" si="21"/>
        <v>0</v>
      </c>
      <c r="F32" s="13">
        <f t="shared" si="21"/>
        <v>0</v>
      </c>
      <c r="G32" s="13">
        <f t="shared" si="21"/>
        <v>0</v>
      </c>
      <c r="H32" s="13">
        <f t="shared" si="21"/>
        <v>0</v>
      </c>
      <c r="I32" s="13">
        <f t="shared" si="21"/>
        <v>0</v>
      </c>
      <c r="J32" s="13">
        <f t="shared" si="21"/>
        <v>0</v>
      </c>
      <c r="K32" s="13">
        <f t="shared" si="21"/>
        <v>0</v>
      </c>
      <c r="L32" s="13">
        <f t="shared" si="21"/>
        <v>0</v>
      </c>
      <c r="M32" s="13">
        <f t="shared" si="21"/>
        <v>0</v>
      </c>
      <c r="N32" s="13">
        <f t="shared" si="21"/>
        <v>0</v>
      </c>
      <c r="O32" s="13">
        <f t="shared" si="21"/>
        <v>3.8103567691443602E-4</v>
      </c>
      <c r="P32" s="13">
        <f t="shared" si="21"/>
        <v>7.6207135382887203E-4</v>
      </c>
      <c r="Q32" s="13">
        <f t="shared" si="21"/>
        <v>1.1431070307433081E-3</v>
      </c>
      <c r="R32" s="13">
        <f t="shared" si="21"/>
        <v>1.5241427076577441E-3</v>
      </c>
      <c r="S32" s="13">
        <f t="shared" si="21"/>
        <v>1.9051783845721801E-3</v>
      </c>
      <c r="T32" s="13">
        <f t="shared" si="21"/>
        <v>2.2862140614866161E-3</v>
      </c>
      <c r="U32" s="13">
        <f t="shared" si="21"/>
        <v>2.6672497384010521E-3</v>
      </c>
      <c r="V32" s="13">
        <f t="shared" si="21"/>
        <v>3.0482854153154881E-3</v>
      </c>
      <c r="W32" s="13">
        <f t="shared" si="21"/>
        <v>3.4293210922299246E-3</v>
      </c>
      <c r="X32" s="13">
        <f t="shared" si="21"/>
        <v>3.8103567691443602E-3</v>
      </c>
      <c r="Y32" s="13">
        <f t="shared" si="21"/>
        <v>4.1913924460587971E-3</v>
      </c>
      <c r="Z32" s="13">
        <f t="shared" si="21"/>
        <v>4.5724281229732322E-3</v>
      </c>
      <c r="AA32" s="13">
        <f t="shared" si="21"/>
        <v>4.9534637998876674E-3</v>
      </c>
      <c r="AB32" s="13">
        <f t="shared" si="21"/>
        <v>5.3344994768021042E-3</v>
      </c>
      <c r="AC32" s="13">
        <f t="shared" si="21"/>
        <v>5.7155351537165403E-3</v>
      </c>
      <c r="AD32" s="13">
        <f t="shared" si="21"/>
        <v>6.0965708306309763E-3</v>
      </c>
    </row>
    <row r="33" spans="1:30">
      <c r="A33" s="21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>
      <c r="A34" s="21" t="s">
        <v>64</v>
      </c>
      <c r="B34" s="13">
        <f>B127/B545</f>
        <v>0</v>
      </c>
      <c r="C34" s="13">
        <f>C127/C545</f>
        <v>7.1258651685393266</v>
      </c>
      <c r="D34" s="13">
        <f t="shared" ref="C34:AD34" si="22">D127/D545</f>
        <v>14.251730337078653</v>
      </c>
      <c r="E34" s="13">
        <f t="shared" si="22"/>
        <v>21.377595505617982</v>
      </c>
      <c r="F34" s="13">
        <f t="shared" si="22"/>
        <v>28.503460674157306</v>
      </c>
      <c r="G34" s="13">
        <f t="shared" si="22"/>
        <v>35.62932584269663</v>
      </c>
      <c r="H34" s="13">
        <f t="shared" si="22"/>
        <v>42.755191011235965</v>
      </c>
      <c r="I34" s="13">
        <f t="shared" si="22"/>
        <v>49.881056179775285</v>
      </c>
      <c r="J34" s="13">
        <f t="shared" si="22"/>
        <v>57.006921348314613</v>
      </c>
      <c r="K34" s="13">
        <f t="shared" si="22"/>
        <v>64.13278651685394</v>
      </c>
      <c r="L34" s="13">
        <f t="shared" si="22"/>
        <v>71.258651685393261</v>
      </c>
      <c r="M34" s="13">
        <f t="shared" si="22"/>
        <v>78.38451685393261</v>
      </c>
      <c r="N34" s="13">
        <f t="shared" si="22"/>
        <v>85.51038202247193</v>
      </c>
      <c r="O34" s="13">
        <f t="shared" si="22"/>
        <v>92.636247191011236</v>
      </c>
      <c r="P34" s="13">
        <f t="shared" si="22"/>
        <v>99.762112359550571</v>
      </c>
      <c r="Q34" s="13">
        <f t="shared" si="22"/>
        <v>106.88797752808989</v>
      </c>
      <c r="R34" s="13">
        <f t="shared" si="22"/>
        <v>114.01384269662923</v>
      </c>
      <c r="S34" s="13">
        <f t="shared" si="22"/>
        <v>121.13970786516857</v>
      </c>
      <c r="T34" s="13">
        <f t="shared" si="22"/>
        <v>128.26557303370788</v>
      </c>
      <c r="U34" s="13">
        <f t="shared" si="22"/>
        <v>135.3914382022472</v>
      </c>
      <c r="V34" s="13">
        <f t="shared" si="22"/>
        <v>142.51730337078652</v>
      </c>
      <c r="W34" s="13">
        <f t="shared" si="22"/>
        <v>149.64316853932584</v>
      </c>
      <c r="X34" s="13">
        <f t="shared" si="22"/>
        <v>156.76903370786522</v>
      </c>
      <c r="Y34" s="13">
        <f t="shared" si="22"/>
        <v>163.89489887640454</v>
      </c>
      <c r="Z34" s="13">
        <f t="shared" si="22"/>
        <v>171.02076404494386</v>
      </c>
      <c r="AA34" s="13">
        <f t="shared" si="22"/>
        <v>178.14662921348315</v>
      </c>
      <c r="AB34" s="13">
        <f t="shared" si="22"/>
        <v>185.27249438202247</v>
      </c>
      <c r="AC34" s="13">
        <f t="shared" si="22"/>
        <v>192.39835955056179</v>
      </c>
      <c r="AD34" s="13">
        <f t="shared" si="22"/>
        <v>199.52422471910114</v>
      </c>
    </row>
    <row r="35" spans="1:30">
      <c r="A35" s="21" t="s">
        <v>65</v>
      </c>
      <c r="B35" s="13">
        <f>B177/B552</f>
        <v>0</v>
      </c>
      <c r="C35" s="13">
        <f t="shared" ref="C35:AD35" si="23">C177/C552</f>
        <v>6.6071603240162267</v>
      </c>
      <c r="D35" s="13">
        <f t="shared" si="23"/>
        <v>13.214321132510703</v>
      </c>
      <c r="E35" s="13">
        <f t="shared" si="23"/>
        <v>19.821481456526932</v>
      </c>
      <c r="F35" s="13">
        <f t="shared" si="23"/>
        <v>26.428641780543156</v>
      </c>
      <c r="G35" s="13">
        <f t="shared" si="23"/>
        <v>33.035802104559387</v>
      </c>
      <c r="H35" s="13">
        <f t="shared" si="23"/>
        <v>39.642962913053864</v>
      </c>
      <c r="I35" s="13">
        <f t="shared" si="23"/>
        <v>46.250123237070078</v>
      </c>
      <c r="J35" s="13">
        <f t="shared" si="23"/>
        <v>52.857284530042811</v>
      </c>
      <c r="K35" s="13">
        <f t="shared" si="23"/>
        <v>59.46444388510254</v>
      </c>
      <c r="L35" s="13">
        <f t="shared" si="23"/>
        <v>66.071603240162261</v>
      </c>
      <c r="M35" s="13">
        <f t="shared" si="23"/>
        <v>72.678767440004492</v>
      </c>
      <c r="N35" s="13">
        <f t="shared" si="23"/>
        <v>79.285926795064213</v>
      </c>
      <c r="O35" s="13">
        <f t="shared" si="23"/>
        <v>85.893086150123949</v>
      </c>
      <c r="P35" s="13">
        <f t="shared" si="23"/>
        <v>92.500245505183671</v>
      </c>
      <c r="Q35" s="13">
        <f t="shared" si="23"/>
        <v>99.107404860243406</v>
      </c>
      <c r="R35" s="13">
        <f t="shared" si="23"/>
        <v>105.71456906008562</v>
      </c>
      <c r="S35" s="13">
        <f t="shared" si="23"/>
        <v>112.32172841514534</v>
      </c>
      <c r="T35" s="13">
        <f t="shared" si="23"/>
        <v>118.92888777020508</v>
      </c>
      <c r="U35" s="13">
        <f t="shared" si="23"/>
        <v>125.53604712526479</v>
      </c>
      <c r="V35" s="13">
        <f t="shared" si="23"/>
        <v>132.14321132510705</v>
      </c>
      <c r="W35" s="13">
        <f t="shared" si="23"/>
        <v>138.75037068016678</v>
      </c>
      <c r="X35" s="13">
        <f t="shared" si="23"/>
        <v>145.35753003522646</v>
      </c>
      <c r="Y35" s="13">
        <f t="shared" si="23"/>
        <v>151.96468939028622</v>
      </c>
      <c r="Z35" s="13">
        <f t="shared" si="23"/>
        <v>158.57184874534596</v>
      </c>
      <c r="AA35" s="13">
        <f t="shared" si="23"/>
        <v>165.17901294518816</v>
      </c>
      <c r="AB35" s="13">
        <f t="shared" si="23"/>
        <v>171.7861723002479</v>
      </c>
      <c r="AC35" s="13">
        <f t="shared" si="23"/>
        <v>178.39333165530763</v>
      </c>
      <c r="AD35" s="13">
        <f t="shared" si="23"/>
        <v>185.00049101036734</v>
      </c>
    </row>
    <row r="36" spans="1:30">
      <c r="A36" s="21" t="s">
        <v>66</v>
      </c>
      <c r="B36" s="13">
        <f>B227/B559</f>
        <v>0</v>
      </c>
      <c r="C36" s="13">
        <f t="shared" ref="C36:AD36" si="24">C227/C559</f>
        <v>1.6062820418852322</v>
      </c>
      <c r="D36" s="13">
        <f t="shared" si="24"/>
        <v>3.2125642015530933</v>
      </c>
      <c r="E36" s="13">
        <f t="shared" si="24"/>
        <v>4.8188462434383261</v>
      </c>
      <c r="F36" s="13">
        <f t="shared" si="24"/>
        <v>6.4251282853235585</v>
      </c>
      <c r="G36" s="13">
        <f t="shared" si="24"/>
        <v>8.0314103272087891</v>
      </c>
      <c r="H36" s="13">
        <f t="shared" si="24"/>
        <v>9.6376924868766523</v>
      </c>
      <c r="I36" s="13">
        <f t="shared" si="24"/>
        <v>11.243974528761884</v>
      </c>
      <c r="J36" s="13">
        <f t="shared" si="24"/>
        <v>12.850256806212373</v>
      </c>
      <c r="K36" s="13">
        <f t="shared" si="24"/>
        <v>14.456538612532345</v>
      </c>
      <c r="L36" s="13">
        <f t="shared" si="24"/>
        <v>16.062820418852322</v>
      </c>
      <c r="M36" s="13">
        <f t="shared" si="24"/>
        <v>17.669103402998587</v>
      </c>
      <c r="N36" s="13">
        <f t="shared" si="24"/>
        <v>19.275385209318557</v>
      </c>
      <c r="O36" s="13">
        <f t="shared" si="24"/>
        <v>20.881667015638531</v>
      </c>
      <c r="P36" s="13">
        <f t="shared" si="24"/>
        <v>22.487948821958508</v>
      </c>
      <c r="Q36" s="13">
        <f t="shared" si="24"/>
        <v>24.094230628278478</v>
      </c>
      <c r="R36" s="13">
        <f t="shared" si="24"/>
        <v>25.700513612424746</v>
      </c>
      <c r="S36" s="13">
        <f t="shared" si="24"/>
        <v>27.30679541874472</v>
      </c>
      <c r="T36" s="13">
        <f t="shared" si="24"/>
        <v>28.91307722506469</v>
      </c>
      <c r="U36" s="13">
        <f t="shared" si="24"/>
        <v>30.519359031384671</v>
      </c>
      <c r="V36" s="13">
        <f t="shared" si="24"/>
        <v>32.125642015530936</v>
      </c>
      <c r="W36" s="13">
        <f t="shared" si="24"/>
        <v>33.731923821850913</v>
      </c>
      <c r="X36" s="13">
        <f t="shared" si="24"/>
        <v>35.338205628170883</v>
      </c>
      <c r="Y36" s="13">
        <f t="shared" si="24"/>
        <v>36.944487434490853</v>
      </c>
      <c r="Z36" s="13">
        <f t="shared" si="24"/>
        <v>38.55076924081083</v>
      </c>
      <c r="AA36" s="13">
        <f t="shared" si="24"/>
        <v>40.157052224957091</v>
      </c>
      <c r="AB36" s="13">
        <f t="shared" si="24"/>
        <v>41.763334031277061</v>
      </c>
      <c r="AC36" s="13">
        <f t="shared" si="24"/>
        <v>43.369615837597046</v>
      </c>
      <c r="AD36" s="13">
        <f t="shared" si="24"/>
        <v>44.975897643917016</v>
      </c>
    </row>
    <row r="37" spans="1:30">
      <c r="A37" s="21" t="s">
        <v>67</v>
      </c>
      <c r="B37" s="13">
        <f>B277/B566</f>
        <v>0</v>
      </c>
      <c r="C37" s="13">
        <f t="shared" ref="C37:AD37" si="25">C277/C566</f>
        <v>1.7762408735485149</v>
      </c>
      <c r="D37" s="13">
        <f t="shared" si="25"/>
        <v>3.5524818773421014</v>
      </c>
      <c r="E37" s="13">
        <f t="shared" si="25"/>
        <v>5.3287227508906163</v>
      </c>
      <c r="F37" s="13">
        <f t="shared" si="25"/>
        <v>7.1049636244391321</v>
      </c>
      <c r="G37" s="13">
        <f t="shared" si="25"/>
        <v>8.8812044979876443</v>
      </c>
      <c r="H37" s="13">
        <f t="shared" si="25"/>
        <v>10.657445501781233</v>
      </c>
      <c r="I37" s="13">
        <f t="shared" si="25"/>
        <v>12.433686375329744</v>
      </c>
      <c r="J37" s="13">
        <f t="shared" si="25"/>
        <v>14.209927509368406</v>
      </c>
      <c r="K37" s="13">
        <f t="shared" si="25"/>
        <v>15.986168122426776</v>
      </c>
      <c r="L37" s="13">
        <f t="shared" si="25"/>
        <v>17.762408735485149</v>
      </c>
      <c r="M37" s="13">
        <f t="shared" si="25"/>
        <v>19.538650650994235</v>
      </c>
      <c r="N37" s="13">
        <f t="shared" si="25"/>
        <v>21.314891264052608</v>
      </c>
      <c r="O37" s="13">
        <f t="shared" si="25"/>
        <v>23.091131877110978</v>
      </c>
      <c r="P37" s="13">
        <f t="shared" si="25"/>
        <v>24.867372490169348</v>
      </c>
      <c r="Q37" s="13">
        <f t="shared" si="25"/>
        <v>26.643613103227722</v>
      </c>
      <c r="R37" s="13">
        <f t="shared" si="25"/>
        <v>28.419855018736811</v>
      </c>
      <c r="S37" s="13">
        <f t="shared" si="25"/>
        <v>30.196095631795178</v>
      </c>
      <c r="T37" s="13">
        <f t="shared" si="25"/>
        <v>31.972336244853551</v>
      </c>
      <c r="U37" s="13">
        <f t="shared" si="25"/>
        <v>33.748576857911921</v>
      </c>
      <c r="V37" s="13">
        <f t="shared" si="25"/>
        <v>35.524818773421011</v>
      </c>
      <c r="W37" s="13">
        <f t="shared" si="25"/>
        <v>37.301059386479388</v>
      </c>
      <c r="X37" s="13">
        <f t="shared" si="25"/>
        <v>39.07729999953775</v>
      </c>
      <c r="Y37" s="13">
        <f t="shared" si="25"/>
        <v>40.853540612596127</v>
      </c>
      <c r="Z37" s="13">
        <f t="shared" si="25"/>
        <v>42.629781225654497</v>
      </c>
      <c r="AA37" s="13">
        <f t="shared" si="25"/>
        <v>44.406023141163587</v>
      </c>
      <c r="AB37" s="13">
        <f t="shared" si="25"/>
        <v>46.182263754221957</v>
      </c>
      <c r="AC37" s="13">
        <f t="shared" si="25"/>
        <v>47.958504367280334</v>
      </c>
      <c r="AD37" s="13">
        <f t="shared" si="25"/>
        <v>49.734744980338697</v>
      </c>
    </row>
    <row r="38" spans="1:30">
      <c r="A38" s="21" t="s">
        <v>68</v>
      </c>
      <c r="B38" s="13">
        <f>B327/B573</f>
        <v>0</v>
      </c>
      <c r="C38" s="13">
        <f t="shared" ref="C38:AD38" si="26">C327/C573</f>
        <v>1.6144596135937835E-2</v>
      </c>
      <c r="D38" s="13">
        <f t="shared" si="26"/>
        <v>3.2289193455698265E-2</v>
      </c>
      <c r="E38" s="13">
        <f t="shared" si="26"/>
        <v>4.8433789591636113E-2</v>
      </c>
      <c r="F38" s="13">
        <f t="shared" si="26"/>
        <v>6.4578385727573948E-2</v>
      </c>
      <c r="G38" s="13">
        <f t="shared" si="26"/>
        <v>8.0722981863511789E-2</v>
      </c>
      <c r="H38" s="13">
        <f t="shared" si="26"/>
        <v>9.6867579183272226E-2</v>
      </c>
      <c r="I38" s="13">
        <f t="shared" si="26"/>
        <v>0.11301217531921004</v>
      </c>
      <c r="J38" s="13">
        <f t="shared" si="26"/>
        <v>0.12915677382279306</v>
      </c>
      <c r="K38" s="13">
        <f t="shared" si="26"/>
        <v>0.14530136759108572</v>
      </c>
      <c r="L38" s="13">
        <f t="shared" si="26"/>
        <v>0.16144596135937836</v>
      </c>
      <c r="M38" s="13">
        <f t="shared" si="26"/>
        <v>0.17759056696589698</v>
      </c>
      <c r="N38" s="13">
        <f t="shared" si="26"/>
        <v>0.19373516073418964</v>
      </c>
      <c r="O38" s="13">
        <f t="shared" si="26"/>
        <v>0.20987975450248228</v>
      </c>
      <c r="P38" s="13">
        <f t="shared" si="26"/>
        <v>0.22602434827077489</v>
      </c>
      <c r="Q38" s="13">
        <f t="shared" si="26"/>
        <v>0.24216894203906758</v>
      </c>
      <c r="R38" s="13">
        <f t="shared" si="26"/>
        <v>0.25831354764558612</v>
      </c>
      <c r="S38" s="13">
        <f t="shared" si="26"/>
        <v>0.27445814141387881</v>
      </c>
      <c r="T38" s="13">
        <f t="shared" si="26"/>
        <v>0.29060273518217145</v>
      </c>
      <c r="U38" s="13">
        <f t="shared" si="26"/>
        <v>0.30674732895046408</v>
      </c>
      <c r="V38" s="13">
        <f t="shared" si="26"/>
        <v>0.32289193455698273</v>
      </c>
      <c r="W38" s="13">
        <f t="shared" si="26"/>
        <v>0.33903652832527537</v>
      </c>
      <c r="X38" s="13">
        <f t="shared" si="26"/>
        <v>0.355181122093568</v>
      </c>
      <c r="Y38" s="13">
        <f t="shared" si="26"/>
        <v>0.37132571586186069</v>
      </c>
      <c r="Z38" s="13">
        <f t="shared" si="26"/>
        <v>0.38747030963015328</v>
      </c>
      <c r="AA38" s="13">
        <f t="shared" si="26"/>
        <v>0.40361491523667192</v>
      </c>
      <c r="AB38" s="13">
        <f t="shared" si="26"/>
        <v>0.41975950900496456</v>
      </c>
      <c r="AC38" s="13">
        <f t="shared" si="26"/>
        <v>0.4359041027732572</v>
      </c>
      <c r="AD38" s="13">
        <f t="shared" si="26"/>
        <v>0.45204869654154978</v>
      </c>
    </row>
    <row r="39" spans="1:30">
      <c r="A39" s="21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>
      <c r="A40" s="20" t="s">
        <v>69</v>
      </c>
      <c r="B40" s="88" t="s">
        <v>70</v>
      </c>
      <c r="C40" s="13" t="s">
        <v>71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>
      <c r="A41" s="21" t="s">
        <v>72</v>
      </c>
      <c r="B41" s="13">
        <f>B3*$B$48</f>
        <v>4333.3179247012713</v>
      </c>
      <c r="C41" s="13">
        <f t="shared" ref="C41:AD41" si="27">C3*$B$48</f>
        <v>4376.5048812697878</v>
      </c>
      <c r="D41" s="13">
        <f t="shared" si="27"/>
        <v>4385.7889425239991</v>
      </c>
      <c r="E41" s="13">
        <f t="shared" si="27"/>
        <v>4395.072931196748</v>
      </c>
      <c r="F41" s="13">
        <f t="shared" si="27"/>
        <v>4404.3569966947261</v>
      </c>
      <c r="G41" s="13">
        <f t="shared" si="27"/>
        <v>4413.6410417257794</v>
      </c>
      <c r="H41" s="13">
        <f t="shared" si="27"/>
        <v>4422.9250342492041</v>
      </c>
      <c r="I41" s="13">
        <f t="shared" si="27"/>
        <v>4432.2090703142321</v>
      </c>
      <c r="J41" s="13">
        <f t="shared" si="27"/>
        <v>4441.49306202564</v>
      </c>
      <c r="K41" s="13">
        <f t="shared" si="27"/>
        <v>4450.7771264027133</v>
      </c>
      <c r="L41" s="13">
        <f t="shared" si="27"/>
        <v>4460.0612023719032</v>
      </c>
      <c r="M41" s="13">
        <f t="shared" si="27"/>
        <v>4469.345168384817</v>
      </c>
      <c r="N41" s="13">
        <f t="shared" si="27"/>
        <v>4478.6292339170732</v>
      </c>
      <c r="O41" s="13">
        <f t="shared" si="27"/>
        <v>4314.5670780151568</v>
      </c>
      <c r="P41" s="13">
        <f t="shared" si="27"/>
        <v>4118.6023031260574</v>
      </c>
      <c r="Q41" s="13">
        <f t="shared" si="27"/>
        <v>3922.6375069152923</v>
      </c>
      <c r="R41" s="13">
        <f t="shared" si="27"/>
        <v>3726.672696719897</v>
      </c>
      <c r="S41" s="13">
        <f t="shared" si="27"/>
        <v>3531.3756532890675</v>
      </c>
      <c r="T41" s="13">
        <f t="shared" si="27"/>
        <v>3482.2556899190317</v>
      </c>
      <c r="U41" s="13">
        <f t="shared" si="27"/>
        <v>3574.6114699516897</v>
      </c>
      <c r="V41" s="13">
        <f t="shared" si="27"/>
        <v>3666.9672604584575</v>
      </c>
      <c r="W41" s="13">
        <f t="shared" si="27"/>
        <v>3740.7855467802065</v>
      </c>
      <c r="X41" s="13">
        <f t="shared" si="27"/>
        <v>3781.8730716547493</v>
      </c>
      <c r="Y41" s="13">
        <f t="shared" si="27"/>
        <v>3860.8961342925145</v>
      </c>
      <c r="Z41" s="13">
        <f t="shared" si="27"/>
        <v>3954.5872874943766</v>
      </c>
      <c r="AA41" s="13">
        <f t="shared" si="27"/>
        <v>4048.278401493973</v>
      </c>
      <c r="AB41" s="13">
        <f t="shared" si="27"/>
        <v>4141.9695544147989</v>
      </c>
      <c r="AC41" s="13">
        <f t="shared" si="27"/>
        <v>4235.6607011078422</v>
      </c>
      <c r="AD41" s="13">
        <f t="shared" si="27"/>
        <v>4329.3518543097052</v>
      </c>
    </row>
    <row r="42" spans="1:30">
      <c r="A42" s="21" t="s">
        <v>73</v>
      </c>
      <c r="B42" s="13">
        <f>B4*$B$49</f>
        <v>10736.783558698564</v>
      </c>
      <c r="C42" s="13">
        <f t="shared" ref="C42:AD42" si="28">C4*$B$49</f>
        <v>10397.249106863132</v>
      </c>
      <c r="D42" s="13">
        <f t="shared" si="28"/>
        <v>9915.3670474155861</v>
      </c>
      <c r="E42" s="13">
        <f t="shared" si="28"/>
        <v>9433.4849733952087</v>
      </c>
      <c r="F42" s="13">
        <f t="shared" si="28"/>
        <v>8951.6029139545335</v>
      </c>
      <c r="G42" s="13">
        <f t="shared" si="28"/>
        <v>8469.7208018981801</v>
      </c>
      <c r="H42" s="13">
        <f t="shared" si="28"/>
        <v>7987.8387424472012</v>
      </c>
      <c r="I42" s="13">
        <f t="shared" si="28"/>
        <v>7505.9566154377635</v>
      </c>
      <c r="J42" s="13">
        <f t="shared" si="28"/>
        <v>7024.0744884283267</v>
      </c>
      <c r="K42" s="13">
        <f t="shared" si="28"/>
        <v>6542.1924289773469</v>
      </c>
      <c r="L42" s="13">
        <f t="shared" si="28"/>
        <v>6060.3103169209944</v>
      </c>
      <c r="M42" s="13">
        <f t="shared" si="28"/>
        <v>5578.4282574700137</v>
      </c>
      <c r="N42" s="13">
        <f t="shared" si="28"/>
        <v>5096.5461458003792</v>
      </c>
      <c r="O42" s="13">
        <f t="shared" si="28"/>
        <v>4654.1680961853626</v>
      </c>
      <c r="P42" s="13">
        <f t="shared" si="28"/>
        <v>4248.226067203409</v>
      </c>
      <c r="Q42" s="13">
        <f t="shared" si="28"/>
        <v>3842.2839852358284</v>
      </c>
      <c r="R42" s="13">
        <f t="shared" si="28"/>
        <v>3436.3418873725582</v>
      </c>
      <c r="S42" s="13">
        <f t="shared" si="28"/>
        <v>3055.5805271073591</v>
      </c>
      <c r="T42" s="13">
        <f t="shared" si="28"/>
        <v>2864.2109906768683</v>
      </c>
      <c r="U42" s="13">
        <f t="shared" si="28"/>
        <v>2544.2484647771194</v>
      </c>
      <c r="V42" s="13">
        <f t="shared" si="28"/>
        <v>2224.285932143327</v>
      </c>
      <c r="W42" s="13">
        <f t="shared" si="28"/>
        <v>1927.4339935922471</v>
      </c>
      <c r="X42" s="13">
        <f t="shared" si="28"/>
        <v>1671.3874418303703</v>
      </c>
      <c r="Y42" s="13">
        <f t="shared" si="28"/>
        <v>1415.3408900684935</v>
      </c>
      <c r="Z42" s="13">
        <f t="shared" si="28"/>
        <v>1159.2943383066167</v>
      </c>
      <c r="AA42" s="13">
        <f t="shared" si="28"/>
        <v>903.24778654474005</v>
      </c>
      <c r="AB42" s="13">
        <f t="shared" si="28"/>
        <v>647.201214515326</v>
      </c>
      <c r="AC42" s="13">
        <f t="shared" si="28"/>
        <v>391.15466275344914</v>
      </c>
      <c r="AD42" s="13">
        <f t="shared" si="28"/>
        <v>135.10811099157232</v>
      </c>
    </row>
    <row r="43" spans="1:30">
      <c r="A43" s="21" t="s">
        <v>74</v>
      </c>
      <c r="B43" s="13">
        <f>B5*$B$50</f>
        <v>464.08840906536113</v>
      </c>
      <c r="C43" s="13">
        <f t="shared" ref="C43:AD43" si="29">C5*$B$50</f>
        <v>318.36687795370608</v>
      </c>
      <c r="D43" s="13">
        <f t="shared" si="29"/>
        <v>481.4448034204338</v>
      </c>
      <c r="E43" s="13">
        <f t="shared" si="29"/>
        <v>644.52275135500543</v>
      </c>
      <c r="F43" s="13">
        <f t="shared" si="29"/>
        <v>807.60062771085427</v>
      </c>
      <c r="G43" s="13">
        <f t="shared" si="29"/>
        <v>970.67855931182487</v>
      </c>
      <c r="H43" s="13">
        <f t="shared" si="29"/>
        <v>1133.7564909127957</v>
      </c>
      <c r="I43" s="13">
        <f t="shared" si="29"/>
        <v>1296.8344177078664</v>
      </c>
      <c r="J43" s="13">
        <f t="shared" si="29"/>
        <v>1459.9123493088371</v>
      </c>
      <c r="K43" s="13">
        <f t="shared" si="29"/>
        <v>1622.9902805428871</v>
      </c>
      <c r="L43" s="13">
        <f t="shared" si="29"/>
        <v>1786.0682121438581</v>
      </c>
      <c r="M43" s="13">
        <f t="shared" si="29"/>
        <v>1949.1461437448286</v>
      </c>
      <c r="N43" s="13">
        <f t="shared" si="29"/>
        <v>2112.2240753457995</v>
      </c>
      <c r="O43" s="13">
        <f t="shared" si="29"/>
        <v>2275.3020069467702</v>
      </c>
      <c r="P43" s="13">
        <f t="shared" si="29"/>
        <v>2438.3798823781312</v>
      </c>
      <c r="Q43" s="13">
        <f t="shared" si="29"/>
        <v>2601.457813979102</v>
      </c>
      <c r="R43" s="13">
        <f t="shared" si="29"/>
        <v>2764.5357455800731</v>
      </c>
      <c r="S43" s="13">
        <f t="shared" si="29"/>
        <v>2900.1558327102657</v>
      </c>
      <c r="T43" s="13">
        <f t="shared" si="29"/>
        <v>2698.8498946833088</v>
      </c>
      <c r="U43" s="13">
        <f t="shared" si="29"/>
        <v>2496.9803944975683</v>
      </c>
      <c r="V43" s="13">
        <f t="shared" si="29"/>
        <v>2295.1108943118275</v>
      </c>
      <c r="W43" s="13">
        <f t="shared" si="29"/>
        <v>2093.2413941260875</v>
      </c>
      <c r="X43" s="13">
        <f t="shared" si="29"/>
        <v>1891.3718939403475</v>
      </c>
      <c r="Y43" s="13">
        <f t="shared" si="29"/>
        <v>1689.5023937546071</v>
      </c>
      <c r="Z43" s="13">
        <f t="shared" si="29"/>
        <v>1487.6328935688671</v>
      </c>
      <c r="AA43" s="13">
        <f t="shared" si="29"/>
        <v>1282.5609962973992</v>
      </c>
      <c r="AB43" s="13">
        <f t="shared" si="29"/>
        <v>1061.3609501869996</v>
      </c>
      <c r="AC43" s="13">
        <f t="shared" si="29"/>
        <v>840.16089273260138</v>
      </c>
      <c r="AD43" s="13">
        <f t="shared" si="29"/>
        <v>618.96084658550944</v>
      </c>
    </row>
    <row r="44" spans="1:30">
      <c r="A44" s="21" t="s">
        <v>75</v>
      </c>
      <c r="B44" s="13">
        <f>B6*$B$51</f>
        <v>0</v>
      </c>
      <c r="C44" s="13">
        <f t="shared" ref="C44:AD44" si="30">C6*$B$51</f>
        <v>0</v>
      </c>
      <c r="D44" s="13">
        <f t="shared" si="30"/>
        <v>0</v>
      </c>
      <c r="E44" s="13">
        <f t="shared" si="30"/>
        <v>0</v>
      </c>
      <c r="F44" s="13">
        <f t="shared" si="30"/>
        <v>0</v>
      </c>
      <c r="G44" s="13">
        <f t="shared" si="30"/>
        <v>0</v>
      </c>
      <c r="H44" s="13">
        <f t="shared" si="30"/>
        <v>0</v>
      </c>
      <c r="I44" s="13">
        <f t="shared" si="30"/>
        <v>0</v>
      </c>
      <c r="J44" s="13">
        <f t="shared" si="30"/>
        <v>0</v>
      </c>
      <c r="K44" s="13">
        <f t="shared" si="30"/>
        <v>0</v>
      </c>
      <c r="L44" s="13">
        <f t="shared" si="30"/>
        <v>0</v>
      </c>
      <c r="M44" s="13">
        <f t="shared" si="30"/>
        <v>0</v>
      </c>
      <c r="N44" s="13">
        <f t="shared" si="30"/>
        <v>0</v>
      </c>
      <c r="O44" s="13">
        <f t="shared" si="30"/>
        <v>68.330561065772301</v>
      </c>
      <c r="P44" s="13">
        <f t="shared" si="30"/>
        <v>136.6611221315446</v>
      </c>
      <c r="Q44" s="13">
        <f t="shared" si="30"/>
        <v>204.99168319731692</v>
      </c>
      <c r="R44" s="13">
        <f t="shared" si="30"/>
        <v>273.3222442630892</v>
      </c>
      <c r="S44" s="13">
        <f t="shared" si="30"/>
        <v>341.65280532886152</v>
      </c>
      <c r="T44" s="13">
        <f t="shared" si="30"/>
        <v>409.98336639463383</v>
      </c>
      <c r="U44" s="13">
        <f t="shared" si="30"/>
        <v>478.31392746040609</v>
      </c>
      <c r="V44" s="13">
        <f t="shared" si="30"/>
        <v>546.64448852617841</v>
      </c>
      <c r="W44" s="13">
        <f t="shared" si="30"/>
        <v>614.97504959195066</v>
      </c>
      <c r="X44" s="13">
        <f t="shared" si="30"/>
        <v>683.30561065772304</v>
      </c>
      <c r="Y44" s="13">
        <f t="shared" si="30"/>
        <v>751.63617172349518</v>
      </c>
      <c r="Z44" s="13">
        <f t="shared" si="30"/>
        <v>819.96673278926767</v>
      </c>
      <c r="AA44" s="13">
        <f t="shared" si="30"/>
        <v>888.29729385503992</v>
      </c>
      <c r="AB44" s="13">
        <f t="shared" si="30"/>
        <v>956.62785492081218</v>
      </c>
      <c r="AC44" s="13">
        <f t="shared" si="30"/>
        <v>1024.9584159865844</v>
      </c>
      <c r="AD44" s="13">
        <f t="shared" si="30"/>
        <v>1093.2889770523568</v>
      </c>
    </row>
    <row r="45" spans="1:30">
      <c r="A45" s="21" t="s">
        <v>76</v>
      </c>
      <c r="B45" s="13">
        <f>B7*0.0036</f>
        <v>0</v>
      </c>
      <c r="C45" s="13">
        <f t="shared" ref="C45:AD45" si="31">C7*0.0036</f>
        <v>6.1674094814850859E-2</v>
      </c>
      <c r="D45" s="13">
        <f t="shared" si="31"/>
        <v>0.12334819227098488</v>
      </c>
      <c r="E45" s="13">
        <f t="shared" si="31"/>
        <v>0.18502228708583579</v>
      </c>
      <c r="F45" s="13">
        <f t="shared" si="31"/>
        <v>0.24669638190068663</v>
      </c>
      <c r="G45" s="13">
        <f t="shared" si="31"/>
        <v>0.30837047671553747</v>
      </c>
      <c r="H45" s="13">
        <f t="shared" si="31"/>
        <v>0.37004457417167158</v>
      </c>
      <c r="I45" s="13">
        <f t="shared" si="31"/>
        <v>0.43171866898652228</v>
      </c>
      <c r="J45" s="13">
        <f t="shared" si="31"/>
        <v>0.49339276908393953</v>
      </c>
      <c r="K45" s="13">
        <f t="shared" si="31"/>
        <v>0.55506685861622418</v>
      </c>
      <c r="L45" s="13">
        <f t="shared" si="31"/>
        <v>0.61674094814850844</v>
      </c>
      <c r="M45" s="13">
        <f t="shared" si="31"/>
        <v>0.67841506409362495</v>
      </c>
      <c r="N45" s="13">
        <f t="shared" si="31"/>
        <v>0.74008915362590943</v>
      </c>
      <c r="O45" s="13">
        <f t="shared" si="31"/>
        <v>0.80176324315819381</v>
      </c>
      <c r="P45" s="13">
        <f t="shared" si="31"/>
        <v>0.86343733269047829</v>
      </c>
      <c r="Q45" s="13">
        <f t="shared" si="31"/>
        <v>0.92511142222276299</v>
      </c>
      <c r="R45" s="13">
        <f t="shared" si="31"/>
        <v>0.98678553816787906</v>
      </c>
      <c r="S45" s="13">
        <f t="shared" si="31"/>
        <v>1.0484596277001639</v>
      </c>
      <c r="T45" s="13">
        <f t="shared" si="31"/>
        <v>1.1101337172324484</v>
      </c>
      <c r="U45" s="13">
        <f t="shared" si="31"/>
        <v>1.1718078067647326</v>
      </c>
      <c r="V45" s="13">
        <f t="shared" si="31"/>
        <v>1.233481922709849</v>
      </c>
      <c r="W45" s="13">
        <f t="shared" si="31"/>
        <v>1.2951560122421333</v>
      </c>
      <c r="X45" s="13">
        <f t="shared" si="31"/>
        <v>1.3568301017744178</v>
      </c>
      <c r="Y45" s="13">
        <f t="shared" si="31"/>
        <v>1.4185041913067025</v>
      </c>
      <c r="Z45" s="13">
        <f t="shared" si="31"/>
        <v>1.4801782808389869</v>
      </c>
      <c r="AA45" s="13">
        <f t="shared" si="31"/>
        <v>1.5418523967841034</v>
      </c>
      <c r="AB45" s="13">
        <f t="shared" si="31"/>
        <v>1.6035264863163876</v>
      </c>
      <c r="AC45" s="13">
        <f t="shared" si="31"/>
        <v>1.6652005758486721</v>
      </c>
      <c r="AD45" s="13">
        <f t="shared" si="31"/>
        <v>1.7268746653809566</v>
      </c>
    </row>
    <row r="46" spans="1:30">
      <c r="A46" s="21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>
      <c r="A47" s="20" t="s">
        <v>77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>
      <c r="A48" s="21" t="s">
        <v>78</v>
      </c>
      <c r="B48" s="13">
        <v>33.526000000000003</v>
      </c>
      <c r="C48" s="13" t="s">
        <v>79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>
      <c r="A49" s="21" t="s">
        <v>80</v>
      </c>
      <c r="B49" s="13">
        <v>38.29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>
      <c r="A50" s="21" t="s">
        <v>81</v>
      </c>
      <c r="B50" s="13">
        <v>38.658000000000001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>
      <c r="A51" s="21" t="s">
        <v>82</v>
      </c>
      <c r="B51" s="13">
        <v>142</v>
      </c>
      <c r="C51" s="13" t="s">
        <v>83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>
      <c r="A52" s="21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>
      <c r="A53" s="2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>
      <c r="A54" s="2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>
      <c r="A55" s="21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>
      <c r="A56" s="2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>
      <c r="A57" s="2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>
      <c r="A58" s="2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>
      <c r="A59" s="2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>
      <c r="A60" s="21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>
      <c r="A61" s="21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>
      <c r="A62" s="21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>
      <c r="A63" s="21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>
      <c r="A64" s="2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>
      <c r="A65" s="20"/>
    </row>
    <row r="66" spans="1:30">
      <c r="A66" s="20" t="s">
        <v>84</v>
      </c>
    </row>
    <row r="67" spans="1:30">
      <c r="A67" s="53" t="s">
        <v>85</v>
      </c>
    </row>
    <row r="68" spans="1:30">
      <c r="A68" s="55" t="s">
        <v>86</v>
      </c>
      <c r="B68" s="54">
        <f>'Input data'!C4</f>
        <v>38.187948090193586</v>
      </c>
      <c r="C68" s="56">
        <v>38.487170999999996</v>
      </c>
      <c r="D68" s="56">
        <v>38.786394999999999</v>
      </c>
      <c r="E68" s="56">
        <v>39.085617999999997</v>
      </c>
      <c r="F68" s="56">
        <v>39.384841999999999</v>
      </c>
      <c r="G68" s="56">
        <v>39.684064999999997</v>
      </c>
      <c r="H68" s="56">
        <v>39.983288999999999</v>
      </c>
      <c r="I68" s="56">
        <v>40.282511999999997</v>
      </c>
      <c r="J68" s="56">
        <v>40.581735000000002</v>
      </c>
      <c r="K68" s="56">
        <v>40.880958999999997</v>
      </c>
      <c r="L68" s="56">
        <v>41.180182000000002</v>
      </c>
      <c r="M68" s="56">
        <v>41.479405999999997</v>
      </c>
      <c r="N68" s="56">
        <v>41.778629000000002</v>
      </c>
      <c r="O68" s="56">
        <v>41.778629000000002</v>
      </c>
      <c r="P68" s="56">
        <v>41.778629000000002</v>
      </c>
      <c r="Q68" s="56">
        <v>41.778629000000002</v>
      </c>
      <c r="R68" s="56">
        <v>41.778629000000002</v>
      </c>
      <c r="S68" s="56">
        <v>41.778629000000002</v>
      </c>
      <c r="T68" s="56">
        <v>39.89987</v>
      </c>
      <c r="U68" s="56">
        <v>36.109870000000001</v>
      </c>
      <c r="V68" s="56">
        <v>32.319870000000002</v>
      </c>
      <c r="W68" s="56">
        <v>28.529869999999999</v>
      </c>
      <c r="X68" s="56">
        <v>24.73987</v>
      </c>
      <c r="Y68" s="56">
        <v>20.949870000000001</v>
      </c>
      <c r="Z68" s="56">
        <v>17.159870000000002</v>
      </c>
      <c r="AA68" s="56">
        <v>13.369870000000001</v>
      </c>
      <c r="AB68" s="56">
        <v>9.5798696999999997</v>
      </c>
      <c r="AC68" s="56">
        <v>5.7898696999999997</v>
      </c>
      <c r="AD68" s="56">
        <v>1.9998697000000001</v>
      </c>
    </row>
    <row r="69" spans="1:30">
      <c r="A69" s="55" t="s">
        <v>87</v>
      </c>
      <c r="B69" s="54">
        <f>'Input data'!G4</f>
        <v>55.565729911744654</v>
      </c>
      <c r="C69" s="56">
        <v>54.842697999999999</v>
      </c>
      <c r="D69" s="56">
        <v>51.753475000000002</v>
      </c>
      <c r="E69" s="56">
        <v>48.664251</v>
      </c>
      <c r="F69" s="56">
        <v>45.575028000000003</v>
      </c>
      <c r="G69" s="56">
        <v>42.485804999999999</v>
      </c>
      <c r="H69" s="56">
        <v>39.396580999999998</v>
      </c>
      <c r="I69" s="56">
        <v>36.307358000000001</v>
      </c>
      <c r="J69" s="56">
        <v>33.218133999999999</v>
      </c>
      <c r="K69" s="56">
        <v>30.128910999999999</v>
      </c>
      <c r="L69" s="56">
        <v>27.039688000000002</v>
      </c>
      <c r="M69" s="56">
        <v>23.950464</v>
      </c>
      <c r="N69" s="56">
        <v>20.861241</v>
      </c>
      <c r="O69" s="56">
        <v>17.071241000000001</v>
      </c>
      <c r="P69" s="56">
        <v>13.281241</v>
      </c>
      <c r="Q69" s="56">
        <v>9.4912407000000005</v>
      </c>
      <c r="R69" s="56">
        <v>5.7012406999999996</v>
      </c>
      <c r="S69" s="56">
        <v>1.9112407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</row>
    <row r="70" spans="1:30">
      <c r="A70" s="55" t="s">
        <v>88</v>
      </c>
      <c r="B70" s="54">
        <f>'Input data'!K4</f>
        <v>3.8801303170865471</v>
      </c>
      <c r="C70" s="56">
        <v>5.3101303</v>
      </c>
      <c r="D70" s="56">
        <v>6.7401302999999997</v>
      </c>
      <c r="E70" s="56">
        <v>8.1701303000000003</v>
      </c>
      <c r="F70" s="56">
        <v>9.6001303</v>
      </c>
      <c r="G70" s="56">
        <v>11.03013</v>
      </c>
      <c r="H70" s="56">
        <v>12.460129999999999</v>
      </c>
      <c r="I70" s="56">
        <v>13.890129999999999</v>
      </c>
      <c r="J70" s="56">
        <v>15.320130000000001</v>
      </c>
      <c r="K70" s="56">
        <v>16.750129999999999</v>
      </c>
      <c r="L70" s="56">
        <v>18.180129999999998</v>
      </c>
      <c r="M70" s="56">
        <v>19.610130000000002</v>
      </c>
      <c r="N70" s="56">
        <v>21.040130000000001</v>
      </c>
      <c r="O70" s="56">
        <v>22.470130000000001</v>
      </c>
      <c r="P70" s="56">
        <v>23.900130000000001</v>
      </c>
      <c r="Q70" s="56">
        <v>25.33013</v>
      </c>
      <c r="R70" s="56">
        <v>26.76013</v>
      </c>
      <c r="S70" s="56">
        <v>28.19013</v>
      </c>
      <c r="T70" s="56">
        <v>29.62013</v>
      </c>
      <c r="U70" s="56">
        <v>31.050129999999999</v>
      </c>
      <c r="V70" s="56">
        <v>32.480130000000003</v>
      </c>
      <c r="W70" s="56">
        <v>33.910130000000002</v>
      </c>
      <c r="X70" s="56">
        <v>35.340130000000002</v>
      </c>
      <c r="Y70" s="56">
        <v>36.770130000000002</v>
      </c>
      <c r="Z70" s="56">
        <v>38.200130000000001</v>
      </c>
      <c r="AA70" s="56">
        <v>39.630130000000001</v>
      </c>
      <c r="AB70" s="56">
        <v>41.060130000000001</v>
      </c>
      <c r="AC70" s="56">
        <v>42.490130000000001</v>
      </c>
      <c r="AD70" s="56">
        <v>43.92013</v>
      </c>
    </row>
    <row r="71" spans="1:30">
      <c r="A71" s="55" t="s">
        <v>89</v>
      </c>
      <c r="B71" s="54">
        <f>'Input data'!O4</f>
        <v>2.3661916809752248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</row>
    <row r="72" spans="1:30">
      <c r="A72" s="55" t="s">
        <v>90</v>
      </c>
      <c r="B72" s="54">
        <f>'Input data'!S4</f>
        <v>0</v>
      </c>
      <c r="C72" s="56">
        <v>1.36</v>
      </c>
      <c r="D72" s="56">
        <v>2.72</v>
      </c>
      <c r="E72" s="56">
        <v>4.08</v>
      </c>
      <c r="F72" s="56">
        <v>5.44</v>
      </c>
      <c r="G72" s="56">
        <v>6.8</v>
      </c>
      <c r="H72" s="56">
        <v>8.16</v>
      </c>
      <c r="I72" s="56">
        <v>9.52</v>
      </c>
      <c r="J72" s="56">
        <v>10.88</v>
      </c>
      <c r="K72" s="56">
        <v>12.24</v>
      </c>
      <c r="L72" s="56">
        <v>13.6</v>
      </c>
      <c r="M72" s="56">
        <v>14.96</v>
      </c>
      <c r="N72" s="56">
        <v>16.32</v>
      </c>
      <c r="O72" s="56">
        <v>17.68</v>
      </c>
      <c r="P72" s="56">
        <v>19.04</v>
      </c>
      <c r="Q72" s="56">
        <v>20.399999999999999</v>
      </c>
      <c r="R72" s="56">
        <v>21.76</v>
      </c>
      <c r="S72" s="56">
        <v>23.12</v>
      </c>
      <c r="T72" s="56">
        <v>24.48</v>
      </c>
      <c r="U72" s="56">
        <v>25.84</v>
      </c>
      <c r="V72" s="56">
        <v>27.2</v>
      </c>
      <c r="W72" s="56">
        <v>28.56</v>
      </c>
      <c r="X72" s="56">
        <v>29.92</v>
      </c>
      <c r="Y72" s="56">
        <v>31.28</v>
      </c>
      <c r="Z72" s="56">
        <v>32.64</v>
      </c>
      <c r="AA72" s="56">
        <v>34</v>
      </c>
      <c r="AB72" s="56">
        <v>35.36</v>
      </c>
      <c r="AC72" s="56">
        <v>36.72</v>
      </c>
      <c r="AD72" s="56">
        <v>38.08</v>
      </c>
    </row>
    <row r="73" spans="1:30">
      <c r="A73" s="55" t="s">
        <v>91</v>
      </c>
      <c r="B73" s="54">
        <f>'Input data'!W4</f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1</v>
      </c>
      <c r="P73" s="56">
        <v>2</v>
      </c>
      <c r="Q73" s="56">
        <v>3</v>
      </c>
      <c r="R73" s="56">
        <v>4</v>
      </c>
      <c r="S73" s="56">
        <v>5</v>
      </c>
      <c r="T73" s="56">
        <v>6</v>
      </c>
      <c r="U73" s="56">
        <v>7</v>
      </c>
      <c r="V73" s="56">
        <v>8</v>
      </c>
      <c r="W73" s="56">
        <v>9</v>
      </c>
      <c r="X73" s="56">
        <v>10</v>
      </c>
      <c r="Y73" s="56">
        <v>11</v>
      </c>
      <c r="Z73" s="56">
        <v>12</v>
      </c>
      <c r="AA73" s="56">
        <v>13</v>
      </c>
      <c r="AB73" s="56">
        <v>14</v>
      </c>
      <c r="AC73" s="56">
        <v>15</v>
      </c>
      <c r="AD73" s="56">
        <v>16</v>
      </c>
    </row>
    <row r="74" spans="1:30">
      <c r="A74" s="59" t="s">
        <v>92</v>
      </c>
      <c r="B74" s="1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s="61" t="s">
        <v>86</v>
      </c>
      <c r="B75" s="60">
        <f>'Input data'!C3</f>
        <v>94.93210492</v>
      </c>
      <c r="C75" s="23">
        <v>91.792327999999998</v>
      </c>
      <c r="D75" s="23">
        <v>86.337254999999999</v>
      </c>
      <c r="E75" s="23">
        <v>80.882182999999998</v>
      </c>
      <c r="F75" s="23">
        <v>75.427109999999999</v>
      </c>
      <c r="G75" s="23">
        <v>69.972037</v>
      </c>
      <c r="H75" s="23">
        <v>64.516964000000002</v>
      </c>
      <c r="I75" s="23">
        <v>59.061891000000003</v>
      </c>
      <c r="J75" s="23">
        <v>53.606817999999997</v>
      </c>
      <c r="K75" s="23">
        <v>48.151744999999998</v>
      </c>
      <c r="L75" s="23">
        <v>42.696672</v>
      </c>
      <c r="M75" s="23">
        <v>37.241599000000001</v>
      </c>
      <c r="N75" s="23">
        <v>31.786525999999999</v>
      </c>
      <c r="O75" s="23">
        <v>25.331453</v>
      </c>
      <c r="P75" s="23">
        <v>18.876380999999999</v>
      </c>
      <c r="Q75" s="23">
        <v>12.421308</v>
      </c>
      <c r="R75" s="23">
        <v>5.9662347000000002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</row>
    <row r="76" spans="1:30">
      <c r="A76" s="61" t="s">
        <v>87</v>
      </c>
      <c r="B76" s="60">
        <f>'Input data'!G3</f>
        <v>2.3152963819955992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</row>
    <row r="77" spans="1:30">
      <c r="A77" s="61" t="s">
        <v>88</v>
      </c>
      <c r="B77" s="60">
        <f>'Input data'!K3</f>
        <v>2.1228267561084345E-3</v>
      </c>
      <c r="C77" s="23">
        <v>1.4349426000000001</v>
      </c>
      <c r="D77" s="23">
        <v>2.8677624000000002</v>
      </c>
      <c r="E77" s="23">
        <v>4.3005822</v>
      </c>
      <c r="F77" s="23">
        <v>5.7334019999999999</v>
      </c>
      <c r="G77" s="23">
        <v>7.1662217000000004</v>
      </c>
      <c r="H77" s="23">
        <v>8.5990415000000002</v>
      </c>
      <c r="I77" s="23">
        <v>10.031860999999999</v>
      </c>
      <c r="J77" s="23">
        <v>11.464681000000001</v>
      </c>
      <c r="K77" s="23">
        <v>12.897501</v>
      </c>
      <c r="L77" s="23">
        <v>14.330321</v>
      </c>
      <c r="M77" s="23">
        <v>15.76314</v>
      </c>
      <c r="N77" s="23">
        <v>17.195959999999999</v>
      </c>
      <c r="O77" s="23">
        <v>18.628779999999999</v>
      </c>
      <c r="P77" s="23">
        <v>20.061599999999999</v>
      </c>
      <c r="Q77" s="23">
        <v>21.494420000000002</v>
      </c>
      <c r="R77" s="23">
        <v>22.927239</v>
      </c>
      <c r="S77" s="23">
        <v>24.360059</v>
      </c>
      <c r="T77" s="23">
        <v>25.792878999999999</v>
      </c>
      <c r="U77" s="23">
        <v>27.225698999999999</v>
      </c>
      <c r="V77" s="23">
        <v>28.658518999999998</v>
      </c>
      <c r="W77" s="23">
        <v>30.091338</v>
      </c>
      <c r="X77" s="23">
        <v>31.524158</v>
      </c>
      <c r="Y77" s="23">
        <v>32.956977999999999</v>
      </c>
      <c r="Z77" s="23">
        <v>34.389797999999999</v>
      </c>
      <c r="AA77" s="23">
        <v>35.822617000000001</v>
      </c>
      <c r="AB77" s="23">
        <v>37.255437000000001</v>
      </c>
      <c r="AC77" s="23">
        <v>38.688257</v>
      </c>
      <c r="AD77" s="23">
        <v>40.121077</v>
      </c>
    </row>
    <row r="78" spans="1:30">
      <c r="A78" s="61" t="s">
        <v>89</v>
      </c>
      <c r="B78" s="60">
        <f>'Input data'!O3</f>
        <v>2.750475866997828</v>
      </c>
      <c r="C78" s="23">
        <v>5.4089608</v>
      </c>
      <c r="D78" s="23">
        <v>8.0674457000000004</v>
      </c>
      <c r="E78" s="23">
        <v>10.725930999999999</v>
      </c>
      <c r="F78" s="23">
        <v>13.384415000000001</v>
      </c>
      <c r="G78" s="23">
        <v>16.042899999999999</v>
      </c>
      <c r="H78" s="23">
        <v>18.701384999999998</v>
      </c>
      <c r="I78" s="23">
        <v>21.359870000000001</v>
      </c>
      <c r="J78" s="23">
        <v>24.018355</v>
      </c>
      <c r="K78" s="23">
        <v>26.676839999999999</v>
      </c>
      <c r="L78" s="23">
        <v>29.335325000000001</v>
      </c>
      <c r="M78" s="23">
        <v>31.99381</v>
      </c>
      <c r="N78" s="23">
        <v>34.652295000000002</v>
      </c>
      <c r="O78" s="23">
        <v>37.310780000000001</v>
      </c>
      <c r="P78" s="23">
        <v>39.969264000000003</v>
      </c>
      <c r="Q78" s="23">
        <v>42.627749000000001</v>
      </c>
      <c r="R78" s="23">
        <v>45.286234</v>
      </c>
      <c r="S78" s="23">
        <v>47.455880999999998</v>
      </c>
      <c r="T78" s="23">
        <v>43.659292999999998</v>
      </c>
      <c r="U78" s="23">
        <v>39.862704999999998</v>
      </c>
      <c r="V78" s="23">
        <v>36.066116999999998</v>
      </c>
      <c r="W78" s="23">
        <v>32.269528999999999</v>
      </c>
      <c r="X78" s="23">
        <v>28.472940999999999</v>
      </c>
      <c r="Y78" s="23">
        <v>24.676352999999999</v>
      </c>
      <c r="Z78" s="23">
        <v>20.879764999999999</v>
      </c>
      <c r="AA78" s="23">
        <v>17.083176999999999</v>
      </c>
      <c r="AB78" s="23">
        <v>13.286588999999999</v>
      </c>
      <c r="AC78" s="23">
        <v>9.4900008000000007</v>
      </c>
      <c r="AD78" s="23">
        <v>5.6934127999999999</v>
      </c>
    </row>
    <row r="79" spans="1:30">
      <c r="A79" s="61" t="s">
        <v>90</v>
      </c>
      <c r="B79" s="60">
        <f>'Input data'!S3</f>
        <v>0</v>
      </c>
      <c r="C79" s="23">
        <v>1.3637682</v>
      </c>
      <c r="D79" s="23">
        <v>2.7275364999999998</v>
      </c>
      <c r="E79" s="23">
        <v>4.0913047000000002</v>
      </c>
      <c r="F79" s="23">
        <v>5.4550729000000002</v>
      </c>
      <c r="G79" s="23">
        <v>6.8188411000000002</v>
      </c>
      <c r="H79" s="23">
        <v>8.1826094000000005</v>
      </c>
      <c r="I79" s="23">
        <v>9.5463775999999996</v>
      </c>
      <c r="J79" s="23">
        <v>10.910145999999999</v>
      </c>
      <c r="K79" s="23">
        <v>12.273914</v>
      </c>
      <c r="L79" s="23">
        <v>13.637682</v>
      </c>
      <c r="M79" s="23">
        <v>15.001450999999999</v>
      </c>
      <c r="N79" s="23">
        <v>16.365219</v>
      </c>
      <c r="O79" s="23">
        <v>17.728987</v>
      </c>
      <c r="P79" s="23">
        <v>19.092755</v>
      </c>
      <c r="Q79" s="23">
        <v>20.456523000000001</v>
      </c>
      <c r="R79" s="23">
        <v>21.820291999999998</v>
      </c>
      <c r="S79" s="23">
        <v>23.184059999999999</v>
      </c>
      <c r="T79" s="23">
        <v>24.547827999999999</v>
      </c>
      <c r="U79" s="23">
        <v>25.911595999999999</v>
      </c>
      <c r="V79" s="23">
        <v>27.275365000000001</v>
      </c>
      <c r="W79" s="23">
        <v>28.639133000000001</v>
      </c>
      <c r="X79" s="23">
        <v>30.002901000000001</v>
      </c>
      <c r="Y79" s="23">
        <v>31.366669000000002</v>
      </c>
      <c r="Z79" s="23">
        <v>32.730437000000002</v>
      </c>
      <c r="AA79" s="23">
        <v>34.094206</v>
      </c>
      <c r="AB79" s="23">
        <v>35.457974</v>
      </c>
      <c r="AC79" s="23">
        <v>36.821742</v>
      </c>
      <c r="AD79" s="23">
        <v>38.185510000000001</v>
      </c>
    </row>
    <row r="80" spans="1:30">
      <c r="A80" s="61" t="s">
        <v>91</v>
      </c>
      <c r="B80" s="60">
        <f>'Input data'!W3</f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1</v>
      </c>
      <c r="P80" s="23">
        <v>2</v>
      </c>
      <c r="Q80" s="23">
        <v>3</v>
      </c>
      <c r="R80" s="23">
        <v>4</v>
      </c>
      <c r="S80" s="23">
        <v>5</v>
      </c>
      <c r="T80" s="23">
        <v>6</v>
      </c>
      <c r="U80" s="23">
        <v>7</v>
      </c>
      <c r="V80" s="23">
        <v>8</v>
      </c>
      <c r="W80" s="23">
        <v>9</v>
      </c>
      <c r="X80" s="23">
        <v>10</v>
      </c>
      <c r="Y80" s="23">
        <v>11</v>
      </c>
      <c r="Z80" s="23">
        <v>12</v>
      </c>
      <c r="AA80" s="23">
        <v>13</v>
      </c>
      <c r="AB80" s="23">
        <v>14</v>
      </c>
      <c r="AC80" s="23">
        <v>15</v>
      </c>
      <c r="AD80" s="23">
        <v>16</v>
      </c>
    </row>
    <row r="81" spans="1:30">
      <c r="A81" s="65" t="s">
        <v>93</v>
      </c>
      <c r="B81" s="13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</row>
    <row r="82" spans="1:30">
      <c r="A82" s="67" t="s">
        <v>86</v>
      </c>
      <c r="B82" s="66">
        <f>'Input data'!C5</f>
        <v>99.799378721201151</v>
      </c>
      <c r="C82" s="24">
        <v>91.685821000000004</v>
      </c>
      <c r="D82" s="24">
        <v>83.572263000000007</v>
      </c>
      <c r="E82" s="24">
        <v>75.458704999999995</v>
      </c>
      <c r="F82" s="24">
        <v>67.345146999999997</v>
      </c>
      <c r="G82" s="24">
        <v>59.231589999999997</v>
      </c>
      <c r="H82" s="24">
        <v>51.118031999999999</v>
      </c>
      <c r="I82" s="24">
        <v>43.004474000000002</v>
      </c>
      <c r="J82" s="24">
        <v>34.890915999999997</v>
      </c>
      <c r="K82" s="24">
        <v>26.777358</v>
      </c>
      <c r="L82" s="24">
        <v>18.663800999999999</v>
      </c>
      <c r="M82" s="24">
        <v>10.550243</v>
      </c>
      <c r="N82" s="24">
        <v>2.4366848999999999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</row>
    <row r="83" spans="1:30">
      <c r="A83" s="67" t="s">
        <v>87</v>
      </c>
      <c r="B83" s="66">
        <f>'Input data'!G5</f>
        <v>9.0603158167227568E-2</v>
      </c>
      <c r="C83" s="24">
        <v>2.7490880999999998</v>
      </c>
      <c r="D83" s="24">
        <v>5.4075730000000002</v>
      </c>
      <c r="E83" s="24">
        <v>8.0660579000000006</v>
      </c>
      <c r="F83" s="24">
        <v>10.724543000000001</v>
      </c>
      <c r="G83" s="24">
        <v>13.383027999999999</v>
      </c>
      <c r="H83" s="24">
        <v>16.041512999999998</v>
      </c>
      <c r="I83" s="24">
        <v>18.699997</v>
      </c>
      <c r="J83" s="24">
        <v>21.358481999999999</v>
      </c>
      <c r="K83" s="24">
        <v>24.016967000000001</v>
      </c>
      <c r="L83" s="24">
        <v>26.675452</v>
      </c>
      <c r="M83" s="24">
        <v>29.333936999999999</v>
      </c>
      <c r="N83" s="24">
        <v>31.992422000000001</v>
      </c>
      <c r="O83" s="24">
        <v>27.974034</v>
      </c>
      <c r="P83" s="24">
        <v>21.518961000000001</v>
      </c>
      <c r="Q83" s="24">
        <v>15.063888</v>
      </c>
      <c r="R83" s="24">
        <v>8.6088152999999998</v>
      </c>
      <c r="S83" s="24">
        <v>2.1537423000000002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</row>
    <row r="84" spans="1:30">
      <c r="A84" s="67" t="s">
        <v>88</v>
      </c>
      <c r="B84" s="66">
        <f>'Input data'!K5</f>
        <v>0</v>
      </c>
      <c r="C84" s="24">
        <v>1.4328198000000001</v>
      </c>
      <c r="D84" s="24">
        <v>2.8656396000000002</v>
      </c>
      <c r="E84" s="24">
        <v>4.2984593999999996</v>
      </c>
      <c r="F84" s="24">
        <v>5.7312791000000001</v>
      </c>
      <c r="G84" s="24">
        <v>7.1640988999999999</v>
      </c>
      <c r="H84" s="24">
        <v>8.5969186999999998</v>
      </c>
      <c r="I84" s="24">
        <v>10.029738</v>
      </c>
      <c r="J84" s="24">
        <v>11.462558</v>
      </c>
      <c r="K84" s="24">
        <v>12.895377999999999</v>
      </c>
      <c r="L84" s="24">
        <v>14.328198</v>
      </c>
      <c r="M84" s="24">
        <v>15.761018</v>
      </c>
      <c r="N84" s="24">
        <v>17.193836999999998</v>
      </c>
      <c r="O84" s="24">
        <v>18.626657000000002</v>
      </c>
      <c r="P84" s="24">
        <v>20.059477000000001</v>
      </c>
      <c r="Q84" s="24">
        <v>21.492297000000001</v>
      </c>
      <c r="R84" s="24">
        <v>22.925117</v>
      </c>
      <c r="S84" s="24">
        <v>24.357935999999999</v>
      </c>
      <c r="T84" s="24">
        <v>21.489426000000002</v>
      </c>
      <c r="U84" s="24">
        <v>16.467172000000001</v>
      </c>
      <c r="V84" s="24">
        <v>11.444919000000001</v>
      </c>
      <c r="W84" s="24">
        <v>6.4226662000000001</v>
      </c>
      <c r="X84" s="24">
        <v>1.4004129999999999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</row>
    <row r="85" spans="1:30">
      <c r="A85" s="67" t="s">
        <v>89</v>
      </c>
      <c r="B85" s="66">
        <f>'Input data'!O5</f>
        <v>0.11001812063163346</v>
      </c>
      <c r="C85" s="24">
        <v>2.7685029999999999</v>
      </c>
      <c r="D85" s="24">
        <v>5.4269879000000003</v>
      </c>
      <c r="E85" s="24">
        <v>8.0854727999999998</v>
      </c>
      <c r="F85" s="24">
        <v>10.743957999999999</v>
      </c>
      <c r="G85" s="24">
        <v>13.402443</v>
      </c>
      <c r="H85" s="24">
        <v>16.060928000000001</v>
      </c>
      <c r="I85" s="24">
        <v>18.719411999999998</v>
      </c>
      <c r="J85" s="24">
        <v>21.377897000000001</v>
      </c>
      <c r="K85" s="24">
        <v>24.036382</v>
      </c>
      <c r="L85" s="24">
        <v>26.694866999999999</v>
      </c>
      <c r="M85" s="24">
        <v>29.353352000000001</v>
      </c>
      <c r="N85" s="24">
        <v>32.011837</v>
      </c>
      <c r="O85" s="24">
        <v>34.670321999999999</v>
      </c>
      <c r="P85" s="24">
        <v>37.328806999999998</v>
      </c>
      <c r="Q85" s="24">
        <v>39.987291999999997</v>
      </c>
      <c r="R85" s="24">
        <v>42.645777000000002</v>
      </c>
      <c r="S85" s="24">
        <v>45.304260999999997</v>
      </c>
      <c r="T85" s="24">
        <v>47.962746000000003</v>
      </c>
      <c r="U85" s="24">
        <v>50.621231000000002</v>
      </c>
      <c r="V85" s="24">
        <v>53.279716000000001</v>
      </c>
      <c r="W85" s="24">
        <v>55.938200999999999</v>
      </c>
      <c r="X85" s="24">
        <v>58.596685999999998</v>
      </c>
      <c r="Y85" s="24">
        <v>61.255170999999997</v>
      </c>
      <c r="Z85" s="24">
        <v>63.913656000000003</v>
      </c>
      <c r="AA85" s="24">
        <v>65.905794</v>
      </c>
      <c r="AB85" s="24">
        <v>64.542026000000007</v>
      </c>
      <c r="AC85" s="24">
        <v>63.178258</v>
      </c>
      <c r="AD85" s="24">
        <v>61.814489999999999</v>
      </c>
    </row>
    <row r="86" spans="1:30">
      <c r="A86" s="67" t="s">
        <v>90</v>
      </c>
      <c r="B86" s="66">
        <f>'Input data'!S5</f>
        <v>0</v>
      </c>
      <c r="C86" s="24">
        <v>1.3637682</v>
      </c>
      <c r="D86" s="24">
        <v>2.7275364999999998</v>
      </c>
      <c r="E86" s="24">
        <v>4.0913047000000002</v>
      </c>
      <c r="F86" s="24">
        <v>5.4550729000000002</v>
      </c>
      <c r="G86" s="24">
        <v>6.8188411000000002</v>
      </c>
      <c r="H86" s="24">
        <v>8.1826094000000005</v>
      </c>
      <c r="I86" s="24">
        <v>9.5463775999999996</v>
      </c>
      <c r="J86" s="24">
        <v>10.910145999999999</v>
      </c>
      <c r="K86" s="24">
        <v>12.273914</v>
      </c>
      <c r="L86" s="24">
        <v>13.637682</v>
      </c>
      <c r="M86" s="24">
        <v>15.001450999999999</v>
      </c>
      <c r="N86" s="24">
        <v>16.365219</v>
      </c>
      <c r="O86" s="24">
        <v>17.728987</v>
      </c>
      <c r="P86" s="24">
        <v>19.092755</v>
      </c>
      <c r="Q86" s="24">
        <v>20.456523000000001</v>
      </c>
      <c r="R86" s="24">
        <v>21.820291999999998</v>
      </c>
      <c r="S86" s="24">
        <v>23.184059999999999</v>
      </c>
      <c r="T86" s="24">
        <v>24.547827999999999</v>
      </c>
      <c r="U86" s="24">
        <v>25.911595999999999</v>
      </c>
      <c r="V86" s="24">
        <v>27.275365000000001</v>
      </c>
      <c r="W86" s="24">
        <v>28.639133000000001</v>
      </c>
      <c r="X86" s="24">
        <v>30.002901000000001</v>
      </c>
      <c r="Y86" s="24">
        <v>31.366669000000002</v>
      </c>
      <c r="Z86" s="24">
        <v>32.730437000000002</v>
      </c>
      <c r="AA86" s="24">
        <v>34.094206</v>
      </c>
      <c r="AB86" s="24">
        <v>35.457974</v>
      </c>
      <c r="AC86" s="24">
        <v>36.821742</v>
      </c>
      <c r="AD86" s="24">
        <v>38.185510000000001</v>
      </c>
    </row>
    <row r="87" spans="1:30">
      <c r="A87" s="67" t="s">
        <v>91</v>
      </c>
      <c r="B87" s="66">
        <f>'Input data'!W6</f>
        <v>0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1</v>
      </c>
      <c r="P87" s="24">
        <v>2</v>
      </c>
      <c r="Q87" s="24">
        <v>3</v>
      </c>
      <c r="R87" s="24">
        <v>4</v>
      </c>
      <c r="S87" s="24">
        <v>5</v>
      </c>
      <c r="T87" s="24">
        <v>6</v>
      </c>
      <c r="U87" s="24">
        <v>7</v>
      </c>
      <c r="V87" s="24">
        <v>8</v>
      </c>
      <c r="W87" s="24">
        <v>9</v>
      </c>
      <c r="X87" s="24">
        <v>10</v>
      </c>
      <c r="Y87" s="24">
        <v>7.3781599</v>
      </c>
      <c r="Z87" s="24">
        <v>3.3559068000000001</v>
      </c>
      <c r="AA87" s="24">
        <v>0</v>
      </c>
      <c r="AB87" s="24">
        <v>0</v>
      </c>
      <c r="AC87" s="24">
        <v>0</v>
      </c>
      <c r="AD87" s="24">
        <v>0</v>
      </c>
    </row>
    <row r="88" spans="1:30">
      <c r="A88" s="70" t="s">
        <v>94</v>
      </c>
      <c r="B88" s="71">
        <v>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</row>
    <row r="89" spans="1:30">
      <c r="A89" s="72" t="s">
        <v>86</v>
      </c>
      <c r="B89" s="71">
        <f>'Input data'!C6</f>
        <v>97.088999176551752</v>
      </c>
      <c r="C89" s="26">
        <v>92.802333000000004</v>
      </c>
      <c r="D89" s="26">
        <v>87.347260000000006</v>
      </c>
      <c r="E89" s="26">
        <v>81.892187000000007</v>
      </c>
      <c r="F89" s="26">
        <v>76.437113999999994</v>
      </c>
      <c r="G89" s="26">
        <v>70.982040999999995</v>
      </c>
      <c r="H89" s="26">
        <v>65.526967999999997</v>
      </c>
      <c r="I89" s="26">
        <v>60.071894999999998</v>
      </c>
      <c r="J89" s="26">
        <v>54.616821999999999</v>
      </c>
      <c r="K89" s="26">
        <v>49.161749</v>
      </c>
      <c r="L89" s="26">
        <v>43.706676000000002</v>
      </c>
      <c r="M89" s="26">
        <v>38.251603000000003</v>
      </c>
      <c r="N89" s="26">
        <v>32.796531000000002</v>
      </c>
      <c r="O89" s="26">
        <v>28.999942000000001</v>
      </c>
      <c r="P89" s="26">
        <v>25.203354000000001</v>
      </c>
      <c r="Q89" s="26">
        <v>21.406766000000001</v>
      </c>
      <c r="R89" s="26">
        <v>17.610178000000001</v>
      </c>
      <c r="S89" s="26">
        <v>13.81359</v>
      </c>
      <c r="T89" s="26">
        <v>10.017002</v>
      </c>
      <c r="U89" s="26">
        <v>6.2204144000000001</v>
      </c>
      <c r="V89" s="26">
        <v>2.4238263999999998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</row>
    <row r="90" spans="1:30">
      <c r="A90" s="72" t="s">
        <v>87</v>
      </c>
      <c r="B90" s="71">
        <f>'Input data'!G6</f>
        <v>1.7247902432510627</v>
      </c>
      <c r="C90" s="26">
        <v>4.3832750999999996</v>
      </c>
      <c r="D90" s="26">
        <v>7.04176</v>
      </c>
      <c r="E90" s="26">
        <v>9.7002448999999995</v>
      </c>
      <c r="F90" s="26">
        <v>12.35873</v>
      </c>
      <c r="G90" s="26">
        <v>15.017215</v>
      </c>
      <c r="H90" s="26">
        <v>17.675699999999999</v>
      </c>
      <c r="I90" s="26">
        <v>20.334185000000002</v>
      </c>
      <c r="J90" s="26">
        <v>22.992668999999999</v>
      </c>
      <c r="K90" s="26">
        <v>25.651153999999998</v>
      </c>
      <c r="L90" s="26">
        <v>28.309639000000001</v>
      </c>
      <c r="M90" s="26">
        <v>30.968124</v>
      </c>
      <c r="N90" s="26">
        <v>33.626609000000002</v>
      </c>
      <c r="O90" s="26">
        <v>33.626609000000002</v>
      </c>
      <c r="P90" s="26">
        <v>33.626609000000002</v>
      </c>
      <c r="Q90" s="26">
        <v>33.626609000000002</v>
      </c>
      <c r="R90" s="26">
        <v>33.626609000000002</v>
      </c>
      <c r="S90" s="26">
        <v>33.626609000000002</v>
      </c>
      <c r="T90" s="26">
        <v>33.626609000000002</v>
      </c>
      <c r="U90" s="26">
        <v>33.626609000000002</v>
      </c>
      <c r="V90" s="26">
        <v>33.626609000000002</v>
      </c>
      <c r="W90" s="26">
        <v>32.253847</v>
      </c>
      <c r="X90" s="26">
        <v>28.457259000000001</v>
      </c>
      <c r="Y90" s="26">
        <v>24.660671000000001</v>
      </c>
      <c r="Z90" s="26">
        <v>20.864083000000001</v>
      </c>
      <c r="AA90" s="26">
        <v>17.067495000000001</v>
      </c>
      <c r="AB90" s="26">
        <v>13.270906999999999</v>
      </c>
      <c r="AC90" s="26">
        <v>9.4743194000000006</v>
      </c>
      <c r="AD90" s="26">
        <v>5.6777313999999999</v>
      </c>
    </row>
    <row r="91" spans="1:30">
      <c r="A91" s="72" t="s">
        <v>88</v>
      </c>
      <c r="B91" s="71">
        <f>'Input data'!K6</f>
        <v>1.7804286381946456E-2</v>
      </c>
      <c r="C91" s="26">
        <v>1.4506241</v>
      </c>
      <c r="D91" s="26">
        <v>2.8834439000000001</v>
      </c>
      <c r="E91" s="26">
        <v>4.3162636000000001</v>
      </c>
      <c r="F91" s="26">
        <v>5.7490834</v>
      </c>
      <c r="G91" s="26">
        <v>7.1819031999999998</v>
      </c>
      <c r="H91" s="26">
        <v>8.6147229999999997</v>
      </c>
      <c r="I91" s="26">
        <v>10.047542999999999</v>
      </c>
      <c r="J91" s="26">
        <v>11.480363000000001</v>
      </c>
      <c r="K91" s="26">
        <v>12.913182000000001</v>
      </c>
      <c r="L91" s="26">
        <v>14.346002</v>
      </c>
      <c r="M91" s="26">
        <v>15.778822</v>
      </c>
      <c r="N91" s="26">
        <v>17.211642000000001</v>
      </c>
      <c r="O91" s="26">
        <v>18.644461</v>
      </c>
      <c r="P91" s="26">
        <v>20.077280999999999</v>
      </c>
      <c r="Q91" s="26">
        <v>21.510100999999999</v>
      </c>
      <c r="R91" s="26">
        <v>22.942920999999998</v>
      </c>
      <c r="S91" s="26">
        <v>24.375741000000001</v>
      </c>
      <c r="T91" s="26">
        <v>25.80856</v>
      </c>
      <c r="U91" s="26">
        <v>27.241379999999999</v>
      </c>
      <c r="V91" s="26">
        <v>28.674199999999999</v>
      </c>
      <c r="W91" s="26">
        <v>30.107019999999999</v>
      </c>
      <c r="X91" s="26">
        <v>31.539840000000002</v>
      </c>
      <c r="Y91" s="26">
        <v>32.972659</v>
      </c>
      <c r="Z91" s="26">
        <v>34.405479</v>
      </c>
      <c r="AA91" s="26">
        <v>35.838298999999999</v>
      </c>
      <c r="AB91" s="26">
        <v>37.271118999999999</v>
      </c>
      <c r="AC91" s="26">
        <v>38.703938000000001</v>
      </c>
      <c r="AD91" s="26">
        <v>40.136758</v>
      </c>
    </row>
    <row r="92" spans="1:30">
      <c r="A92" s="72" t="s">
        <v>89</v>
      </c>
      <c r="B92" s="71">
        <f>'Input data'!O6</f>
        <v>1.168406293815236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</row>
    <row r="93" spans="1:30">
      <c r="A93" s="72" t="s">
        <v>90</v>
      </c>
      <c r="B93" s="71">
        <f>'Input data'!S6</f>
        <v>0</v>
      </c>
      <c r="C93" s="26">
        <v>1.3637682</v>
      </c>
      <c r="D93" s="26">
        <v>2.7275364999999998</v>
      </c>
      <c r="E93" s="26">
        <v>4.0913047000000002</v>
      </c>
      <c r="F93" s="26">
        <v>5.4550729000000002</v>
      </c>
      <c r="G93" s="26">
        <v>6.8188411000000002</v>
      </c>
      <c r="H93" s="26">
        <v>8.1826094000000005</v>
      </c>
      <c r="I93" s="26">
        <v>9.5463775999999996</v>
      </c>
      <c r="J93" s="26">
        <v>10.910145999999999</v>
      </c>
      <c r="K93" s="26">
        <v>12.273914</v>
      </c>
      <c r="L93" s="26">
        <v>13.637682</v>
      </c>
      <c r="M93" s="26">
        <v>15.001450999999999</v>
      </c>
      <c r="N93" s="26">
        <v>16.365219</v>
      </c>
      <c r="O93" s="26">
        <v>17.728987</v>
      </c>
      <c r="P93" s="26">
        <v>19.092755</v>
      </c>
      <c r="Q93" s="26">
        <v>20.456523000000001</v>
      </c>
      <c r="R93" s="26">
        <v>21.820291999999998</v>
      </c>
      <c r="S93" s="26">
        <v>23.184059999999999</v>
      </c>
      <c r="T93" s="26">
        <v>24.547827999999999</v>
      </c>
      <c r="U93" s="26">
        <v>25.911595999999999</v>
      </c>
      <c r="V93" s="26">
        <v>27.275365000000001</v>
      </c>
      <c r="W93" s="26">
        <v>28.639133000000001</v>
      </c>
      <c r="X93" s="26">
        <v>30.002901000000001</v>
      </c>
      <c r="Y93" s="26">
        <v>31.366669000000002</v>
      </c>
      <c r="Z93" s="26">
        <v>32.730437000000002</v>
      </c>
      <c r="AA93" s="26">
        <v>34.094206</v>
      </c>
      <c r="AB93" s="26">
        <v>35.457974</v>
      </c>
      <c r="AC93" s="26">
        <v>36.821742</v>
      </c>
      <c r="AD93" s="26">
        <v>38.185510000000001</v>
      </c>
    </row>
    <row r="94" spans="1:30">
      <c r="A94" s="72" t="s">
        <v>91</v>
      </c>
      <c r="B94" s="71">
        <f>'Input data'!W6</f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1</v>
      </c>
      <c r="P94" s="26">
        <v>2</v>
      </c>
      <c r="Q94" s="26">
        <v>3</v>
      </c>
      <c r="R94" s="26">
        <v>4</v>
      </c>
      <c r="S94" s="26">
        <v>5</v>
      </c>
      <c r="T94" s="26">
        <v>6</v>
      </c>
      <c r="U94" s="26">
        <v>7</v>
      </c>
      <c r="V94" s="26">
        <v>8</v>
      </c>
      <c r="W94" s="26">
        <v>9</v>
      </c>
      <c r="X94" s="26">
        <v>10</v>
      </c>
      <c r="Y94" s="26">
        <v>11</v>
      </c>
      <c r="Z94" s="26">
        <v>12</v>
      </c>
      <c r="AA94" s="26">
        <v>13</v>
      </c>
      <c r="AB94" s="26">
        <v>14</v>
      </c>
      <c r="AC94" s="26">
        <v>15</v>
      </c>
      <c r="AD94" s="26">
        <v>16</v>
      </c>
    </row>
    <row r="95" spans="1:30">
      <c r="A95" s="75" t="s">
        <v>95</v>
      </c>
      <c r="B95" s="76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</row>
    <row r="96" spans="1:30">
      <c r="A96" s="64" t="s">
        <v>86</v>
      </c>
      <c r="B96" s="76">
        <f>'Input data'!C7</f>
        <v>4.3670241156776167E-2</v>
      </c>
      <c r="C96" s="25">
        <v>0.34289364999999999</v>
      </c>
      <c r="D96" s="25">
        <v>0.64211706000000002</v>
      </c>
      <c r="E96" s="25">
        <v>0.94134046999999998</v>
      </c>
      <c r="F96" s="25">
        <v>1.2405638999999999</v>
      </c>
      <c r="G96" s="25">
        <v>1.5397873</v>
      </c>
      <c r="H96" s="25">
        <v>1.8390107</v>
      </c>
      <c r="I96" s="25">
        <v>2.1382341</v>
      </c>
      <c r="J96" s="25">
        <v>2.4374574999999998</v>
      </c>
      <c r="K96" s="25">
        <v>2.7366809000000001</v>
      </c>
      <c r="L96" s="25">
        <v>3.0359042999999999</v>
      </c>
      <c r="M96" s="25">
        <v>3.3351277000000001</v>
      </c>
      <c r="N96" s="25">
        <v>3.6343510999999999</v>
      </c>
      <c r="O96" s="25">
        <v>3.6343510999999999</v>
      </c>
      <c r="P96" s="25">
        <v>3.6343510999999999</v>
      </c>
      <c r="Q96" s="25">
        <v>3.6343510999999999</v>
      </c>
      <c r="R96" s="25">
        <v>3.6343510999999999</v>
      </c>
      <c r="S96" s="25">
        <v>1.5359231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</row>
    <row r="97" spans="1:30">
      <c r="A97" s="64" t="s">
        <v>87</v>
      </c>
      <c r="B97" s="76">
        <f>'Input data'!G7</f>
        <v>99.228492406230302</v>
      </c>
      <c r="C97" s="25">
        <v>93.474196000000006</v>
      </c>
      <c r="D97" s="25">
        <v>87.719899999999996</v>
      </c>
      <c r="E97" s="25">
        <v>81.965603000000002</v>
      </c>
      <c r="F97" s="25">
        <v>76.211307000000005</v>
      </c>
      <c r="G97" s="25">
        <v>70.457010999999994</v>
      </c>
      <c r="H97" s="25">
        <v>64.702714</v>
      </c>
      <c r="I97" s="25">
        <v>58.948417999999997</v>
      </c>
      <c r="J97" s="25">
        <v>53.194122</v>
      </c>
      <c r="K97" s="25">
        <v>47.439825999999996</v>
      </c>
      <c r="L97" s="25">
        <v>41.685529000000002</v>
      </c>
      <c r="M97" s="25">
        <v>35.931232999999999</v>
      </c>
      <c r="N97" s="25">
        <v>30.176936999999999</v>
      </c>
      <c r="O97" s="25">
        <v>23.721864</v>
      </c>
      <c r="P97" s="25">
        <v>17.266791000000001</v>
      </c>
      <c r="Q97" s="25">
        <v>10.811718000000001</v>
      </c>
      <c r="R97" s="25">
        <v>4.3566449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</row>
    <row r="98" spans="1:30">
      <c r="A98" s="64" t="s">
        <v>88</v>
      </c>
      <c r="B98" s="76">
        <f>'Input data'!K7</f>
        <v>0</v>
      </c>
      <c r="C98" s="25">
        <v>1.4328198000000001</v>
      </c>
      <c r="D98" s="25">
        <v>2.8656396000000002</v>
      </c>
      <c r="E98" s="25">
        <v>4.2984593999999996</v>
      </c>
      <c r="F98" s="25">
        <v>5.7312791000000001</v>
      </c>
      <c r="G98" s="25">
        <v>7.1640988999999999</v>
      </c>
      <c r="H98" s="25">
        <v>8.5969186999999998</v>
      </c>
      <c r="I98" s="25">
        <v>10.029738</v>
      </c>
      <c r="J98" s="25">
        <v>11.462558</v>
      </c>
      <c r="K98" s="25">
        <v>12.895377999999999</v>
      </c>
      <c r="L98" s="25">
        <v>14.328198</v>
      </c>
      <c r="M98" s="25">
        <v>15.761018</v>
      </c>
      <c r="N98" s="25">
        <v>17.193836999999998</v>
      </c>
      <c r="O98" s="25">
        <v>18.626657000000002</v>
      </c>
      <c r="P98" s="25">
        <v>20.059477000000001</v>
      </c>
      <c r="Q98" s="25">
        <v>21.492297000000001</v>
      </c>
      <c r="R98" s="25">
        <v>22.925117</v>
      </c>
      <c r="S98" s="25">
        <v>24.357935999999999</v>
      </c>
      <c r="T98" s="25">
        <v>25.790755999999998</v>
      </c>
      <c r="U98" s="25">
        <v>27.223576000000001</v>
      </c>
      <c r="V98" s="25">
        <v>28.656396000000001</v>
      </c>
      <c r="W98" s="25">
        <v>30.089214999999999</v>
      </c>
      <c r="X98" s="25">
        <v>31.522034999999999</v>
      </c>
      <c r="Y98" s="25">
        <v>32.954855000000002</v>
      </c>
      <c r="Z98" s="25">
        <v>34.387675000000002</v>
      </c>
      <c r="AA98" s="25">
        <v>35.820495000000001</v>
      </c>
      <c r="AB98" s="25">
        <v>37.253314000000003</v>
      </c>
      <c r="AC98" s="25">
        <v>38.686134000000003</v>
      </c>
      <c r="AD98" s="25">
        <v>40.118954000000002</v>
      </c>
    </row>
    <row r="99" spans="1:30">
      <c r="A99" s="64" t="s">
        <v>89</v>
      </c>
      <c r="B99" s="76">
        <f>'Input data'!O7</f>
        <v>0.72783735261293614</v>
      </c>
      <c r="C99" s="25">
        <v>3.3863222999999998</v>
      </c>
      <c r="D99" s="25">
        <v>6.0448072000000002</v>
      </c>
      <c r="E99" s="25">
        <v>8.7032921000000005</v>
      </c>
      <c r="F99" s="25">
        <v>11.361777</v>
      </c>
      <c r="G99" s="25">
        <v>14.020262000000001</v>
      </c>
      <c r="H99" s="25">
        <v>16.678747000000001</v>
      </c>
      <c r="I99" s="25">
        <v>19.337232</v>
      </c>
      <c r="J99" s="25">
        <v>21.995716999999999</v>
      </c>
      <c r="K99" s="25">
        <v>24.654201</v>
      </c>
      <c r="L99" s="25">
        <v>27.312685999999999</v>
      </c>
      <c r="M99" s="25">
        <v>29.971170999999998</v>
      </c>
      <c r="N99" s="25">
        <v>32.629655999999997</v>
      </c>
      <c r="O99" s="25">
        <v>35.288141000000003</v>
      </c>
      <c r="P99" s="25">
        <v>37.946626000000002</v>
      </c>
      <c r="Q99" s="25">
        <v>40.605111000000001</v>
      </c>
      <c r="R99" s="25">
        <v>43.263596</v>
      </c>
      <c r="S99" s="25">
        <v>45.922080999999999</v>
      </c>
      <c r="T99" s="25">
        <v>43.661416000000003</v>
      </c>
      <c r="U99" s="25">
        <v>39.864828000000003</v>
      </c>
      <c r="V99" s="25">
        <v>36.068240000000003</v>
      </c>
      <c r="W99" s="25">
        <v>32.271652000000003</v>
      </c>
      <c r="X99" s="25">
        <v>28.475064</v>
      </c>
      <c r="Y99" s="25">
        <v>24.678476</v>
      </c>
      <c r="Z99" s="25">
        <v>20.881888</v>
      </c>
      <c r="AA99" s="25">
        <v>17.0853</v>
      </c>
      <c r="AB99" s="25">
        <v>13.288712</v>
      </c>
      <c r="AC99" s="25">
        <v>9.4921237000000005</v>
      </c>
      <c r="AD99" s="25">
        <v>5.6955356000000004</v>
      </c>
    </row>
    <row r="100" spans="1:30">
      <c r="A100" s="64" t="s">
        <v>90</v>
      </c>
      <c r="B100" s="76">
        <f>'Input data'!S7</f>
        <v>0</v>
      </c>
      <c r="C100" s="25">
        <v>1.3637682</v>
      </c>
      <c r="D100" s="25">
        <v>2.7275364999999998</v>
      </c>
      <c r="E100" s="25">
        <v>4.0913047000000002</v>
      </c>
      <c r="F100" s="25">
        <v>5.4550729000000002</v>
      </c>
      <c r="G100" s="25">
        <v>6.8188411000000002</v>
      </c>
      <c r="H100" s="25">
        <v>8.1826094000000005</v>
      </c>
      <c r="I100" s="25">
        <v>9.5463775999999996</v>
      </c>
      <c r="J100" s="25">
        <v>10.910145999999999</v>
      </c>
      <c r="K100" s="25">
        <v>12.273914</v>
      </c>
      <c r="L100" s="25">
        <v>13.637682</v>
      </c>
      <c r="M100" s="25">
        <v>15.001450999999999</v>
      </c>
      <c r="N100" s="25">
        <v>16.365219</v>
      </c>
      <c r="O100" s="25">
        <v>17.728987</v>
      </c>
      <c r="P100" s="25">
        <v>19.092755</v>
      </c>
      <c r="Q100" s="25">
        <v>20.456523000000001</v>
      </c>
      <c r="R100" s="25">
        <v>21.820291999999998</v>
      </c>
      <c r="S100" s="25">
        <v>23.184059999999999</v>
      </c>
      <c r="T100" s="25">
        <v>24.547827999999999</v>
      </c>
      <c r="U100" s="25">
        <v>25.911595999999999</v>
      </c>
      <c r="V100" s="25">
        <v>27.275365000000001</v>
      </c>
      <c r="W100" s="25">
        <v>28.639133000000001</v>
      </c>
      <c r="X100" s="25">
        <v>30.002901000000001</v>
      </c>
      <c r="Y100" s="25">
        <v>31.366669000000002</v>
      </c>
      <c r="Z100" s="25">
        <v>32.730437000000002</v>
      </c>
      <c r="AA100" s="25">
        <v>34.094206</v>
      </c>
      <c r="AB100" s="25">
        <v>35.457974</v>
      </c>
      <c r="AC100" s="25">
        <v>36.821742</v>
      </c>
      <c r="AD100" s="25">
        <v>38.185510000000001</v>
      </c>
    </row>
    <row r="101" spans="1:30">
      <c r="A101" s="64" t="s">
        <v>91</v>
      </c>
      <c r="B101" s="76">
        <f>'Input data'!W7</f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1</v>
      </c>
      <c r="P101" s="25">
        <v>2</v>
      </c>
      <c r="Q101" s="25">
        <v>3</v>
      </c>
      <c r="R101" s="25">
        <v>4</v>
      </c>
      <c r="S101" s="25">
        <v>5</v>
      </c>
      <c r="T101" s="25">
        <v>6</v>
      </c>
      <c r="U101" s="25">
        <v>7</v>
      </c>
      <c r="V101" s="25">
        <v>8</v>
      </c>
      <c r="W101" s="25">
        <v>9</v>
      </c>
      <c r="X101" s="25">
        <v>10</v>
      </c>
      <c r="Y101" s="25">
        <v>11</v>
      </c>
      <c r="Z101" s="25">
        <v>12</v>
      </c>
      <c r="AA101" s="25">
        <v>13</v>
      </c>
      <c r="AB101" s="25">
        <v>14</v>
      </c>
      <c r="AC101" s="25">
        <v>15</v>
      </c>
      <c r="AD101" s="25">
        <v>16</v>
      </c>
    </row>
    <row r="102" spans="1:30">
      <c r="A102" s="61"/>
      <c r="B102" s="60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>
      <c r="A103" s="61"/>
      <c r="B103" s="60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>
      <c r="A104" s="61"/>
      <c r="B104" s="60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>
      <c r="A105" s="61"/>
      <c r="B105" s="60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>
      <c r="A106" s="61"/>
      <c r="B106" s="60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>
      <c r="A107" s="61"/>
      <c r="B107" s="60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>
      <c r="A108" s="21"/>
    </row>
    <row r="109" spans="1:30">
      <c r="A109" s="21" t="s">
        <v>96</v>
      </c>
    </row>
    <row r="110" spans="1:30">
      <c r="A110" s="21" t="s">
        <v>28</v>
      </c>
      <c r="B110" s="13">
        <f>SUM(B68:B73)</f>
        <v>100.00000000000001</v>
      </c>
      <c r="C110" s="13">
        <f t="shared" ref="C110:AD110" si="32">SUM(C68:C73)</f>
        <v>99.999999299999999</v>
      </c>
      <c r="D110" s="13">
        <f t="shared" si="32"/>
        <v>100.00000030000001</v>
      </c>
      <c r="E110" s="13">
        <f t="shared" si="32"/>
        <v>99.999999299999985</v>
      </c>
      <c r="F110" s="13">
        <f t="shared" si="32"/>
        <v>100.0000003</v>
      </c>
      <c r="G110" s="13">
        <f t="shared" si="32"/>
        <v>100</v>
      </c>
      <c r="H110" s="13">
        <f t="shared" si="32"/>
        <v>100</v>
      </c>
      <c r="I110" s="13">
        <f t="shared" si="32"/>
        <v>99.999999999999986</v>
      </c>
      <c r="J110" s="13">
        <f t="shared" si="32"/>
        <v>99.999999000000003</v>
      </c>
      <c r="K110" s="13">
        <f t="shared" si="32"/>
        <v>99.999999999999986</v>
      </c>
      <c r="L110" s="13">
        <f t="shared" si="32"/>
        <v>100</v>
      </c>
      <c r="M110" s="13">
        <f t="shared" si="32"/>
        <v>100</v>
      </c>
      <c r="N110" s="13">
        <f t="shared" si="32"/>
        <v>100</v>
      </c>
      <c r="O110" s="13">
        <f t="shared" si="32"/>
        <v>100</v>
      </c>
      <c r="P110" s="13">
        <f t="shared" si="32"/>
        <v>100</v>
      </c>
      <c r="Q110" s="13">
        <f t="shared" si="32"/>
        <v>99.999999699999989</v>
      </c>
      <c r="R110" s="13">
        <f t="shared" si="32"/>
        <v>99.999999700000004</v>
      </c>
      <c r="S110" s="13">
        <f t="shared" si="32"/>
        <v>99.999999700000004</v>
      </c>
      <c r="T110" s="13">
        <f t="shared" si="32"/>
        <v>100</v>
      </c>
      <c r="U110" s="13">
        <f t="shared" si="32"/>
        <v>100</v>
      </c>
      <c r="V110" s="13">
        <f t="shared" si="32"/>
        <v>100.00000000000001</v>
      </c>
      <c r="W110" s="13">
        <f t="shared" si="32"/>
        <v>100</v>
      </c>
      <c r="X110" s="13">
        <f t="shared" si="32"/>
        <v>100</v>
      </c>
      <c r="Y110" s="13">
        <f t="shared" si="32"/>
        <v>100</v>
      </c>
      <c r="Z110" s="13">
        <f t="shared" si="32"/>
        <v>100</v>
      </c>
      <c r="AA110" s="13">
        <f t="shared" si="32"/>
        <v>100</v>
      </c>
      <c r="AB110" s="13">
        <f t="shared" si="32"/>
        <v>99.999999700000004</v>
      </c>
      <c r="AC110" s="13">
        <f t="shared" si="32"/>
        <v>99.999999699999989</v>
      </c>
      <c r="AD110" s="13">
        <f t="shared" si="32"/>
        <v>99.999999699999989</v>
      </c>
    </row>
    <row r="111" spans="1:30">
      <c r="A111" s="21" t="s">
        <v>25</v>
      </c>
      <c r="B111" s="13">
        <f>SUM(B75:B80)</f>
        <v>99.999999995749533</v>
      </c>
      <c r="C111" s="13">
        <f t="shared" ref="C111:AD111" si="33">SUM(C75:C80)</f>
        <v>99.999999599999995</v>
      </c>
      <c r="D111" s="13">
        <f t="shared" si="33"/>
        <v>99.99999960000001</v>
      </c>
      <c r="E111" s="13">
        <f t="shared" si="33"/>
        <v>100.00000089999999</v>
      </c>
      <c r="F111" s="13">
        <f t="shared" si="33"/>
        <v>99.999999900000006</v>
      </c>
      <c r="G111" s="13">
        <f t="shared" si="33"/>
        <v>99.999999799999998</v>
      </c>
      <c r="H111" s="13">
        <f t="shared" si="33"/>
        <v>99.999999900000006</v>
      </c>
      <c r="I111" s="13">
        <f t="shared" si="33"/>
        <v>99.999999599999995</v>
      </c>
      <c r="J111" s="13">
        <f t="shared" si="33"/>
        <v>100</v>
      </c>
      <c r="K111" s="13">
        <f t="shared" si="33"/>
        <v>100</v>
      </c>
      <c r="L111" s="13">
        <f t="shared" si="33"/>
        <v>100</v>
      </c>
      <c r="M111" s="13">
        <f t="shared" si="33"/>
        <v>100</v>
      </c>
      <c r="N111" s="13">
        <f t="shared" si="33"/>
        <v>100</v>
      </c>
      <c r="O111" s="13">
        <f t="shared" si="33"/>
        <v>100.00000000000001</v>
      </c>
      <c r="P111" s="13">
        <f t="shared" si="33"/>
        <v>99.999999999999986</v>
      </c>
      <c r="Q111" s="13">
        <f t="shared" si="33"/>
        <v>100</v>
      </c>
      <c r="R111" s="13">
        <f t="shared" si="33"/>
        <v>99.999999699999989</v>
      </c>
      <c r="S111" s="13">
        <f t="shared" si="33"/>
        <v>100</v>
      </c>
      <c r="T111" s="13">
        <f t="shared" si="33"/>
        <v>99.999999999999986</v>
      </c>
      <c r="U111" s="13">
        <f t="shared" si="33"/>
        <v>100</v>
      </c>
      <c r="V111" s="13">
        <f t="shared" si="33"/>
        <v>100.000001</v>
      </c>
      <c r="W111" s="13">
        <f t="shared" si="33"/>
        <v>100</v>
      </c>
      <c r="X111" s="13">
        <f t="shared" si="33"/>
        <v>100</v>
      </c>
      <c r="Y111" s="13">
        <f t="shared" si="33"/>
        <v>100</v>
      </c>
      <c r="Z111" s="13">
        <f t="shared" si="33"/>
        <v>100</v>
      </c>
      <c r="AA111" s="13">
        <f t="shared" si="33"/>
        <v>100</v>
      </c>
      <c r="AB111" s="13">
        <f t="shared" si="33"/>
        <v>100</v>
      </c>
      <c r="AC111" s="13">
        <f t="shared" si="33"/>
        <v>99.999999799999998</v>
      </c>
      <c r="AD111" s="13">
        <f t="shared" si="33"/>
        <v>99.999999799999998</v>
      </c>
    </row>
    <row r="112" spans="1:30">
      <c r="A112" s="21" t="s">
        <v>97</v>
      </c>
      <c r="B112" s="13">
        <f>SUM(B82:B87)</f>
        <v>100.00000000000001</v>
      </c>
      <c r="C112" s="13">
        <f t="shared" ref="C112:AD112" si="34">SUM(C82:C87)</f>
        <v>100.00000009999999</v>
      </c>
      <c r="D112" s="13">
        <f t="shared" si="34"/>
        <v>100</v>
      </c>
      <c r="E112" s="13">
        <f t="shared" si="34"/>
        <v>99.999999799999998</v>
      </c>
      <c r="F112" s="13">
        <f t="shared" si="34"/>
        <v>100</v>
      </c>
      <c r="G112" s="13">
        <f t="shared" si="34"/>
        <v>100.000001</v>
      </c>
      <c r="H112" s="13">
        <f t="shared" si="34"/>
        <v>100.00000110000001</v>
      </c>
      <c r="I112" s="13">
        <f t="shared" si="34"/>
        <v>99.999998599999998</v>
      </c>
      <c r="J112" s="13">
        <f t="shared" si="34"/>
        <v>99.999999000000003</v>
      </c>
      <c r="K112" s="13">
        <f t="shared" si="34"/>
        <v>99.999999000000003</v>
      </c>
      <c r="L112" s="13">
        <f t="shared" si="34"/>
        <v>100</v>
      </c>
      <c r="M112" s="13">
        <f t="shared" si="34"/>
        <v>100.000001</v>
      </c>
      <c r="N112" s="13">
        <f t="shared" si="34"/>
        <v>99.999999899999992</v>
      </c>
      <c r="O112" s="13">
        <f t="shared" si="34"/>
        <v>100</v>
      </c>
      <c r="P112" s="13">
        <f t="shared" si="34"/>
        <v>100</v>
      </c>
      <c r="Q112" s="13">
        <f t="shared" si="34"/>
        <v>100</v>
      </c>
      <c r="R112" s="13">
        <f t="shared" si="34"/>
        <v>100.00000129999999</v>
      </c>
      <c r="S112" s="13">
        <f t="shared" si="34"/>
        <v>99.999999299999999</v>
      </c>
      <c r="T112" s="13">
        <f t="shared" si="34"/>
        <v>100</v>
      </c>
      <c r="U112" s="13">
        <f t="shared" si="34"/>
        <v>99.999999000000003</v>
      </c>
      <c r="V112" s="13">
        <f t="shared" si="34"/>
        <v>100</v>
      </c>
      <c r="W112" s="13">
        <f t="shared" si="34"/>
        <v>100.0000002</v>
      </c>
      <c r="X112" s="13">
        <f t="shared" si="34"/>
        <v>100</v>
      </c>
      <c r="Y112" s="13">
        <f t="shared" si="34"/>
        <v>99.999999899999992</v>
      </c>
      <c r="Z112" s="13">
        <f t="shared" si="34"/>
        <v>99.999999799999998</v>
      </c>
      <c r="AA112" s="13">
        <f t="shared" si="34"/>
        <v>100</v>
      </c>
      <c r="AB112" s="13">
        <f t="shared" si="34"/>
        <v>100</v>
      </c>
      <c r="AC112" s="13">
        <f t="shared" si="34"/>
        <v>100</v>
      </c>
      <c r="AD112" s="13">
        <f t="shared" si="34"/>
        <v>100</v>
      </c>
    </row>
    <row r="113" spans="1:30">
      <c r="A113" s="21" t="s">
        <v>98</v>
      </c>
      <c r="B113" s="13">
        <f>SUM(B89:B94)</f>
        <v>100</v>
      </c>
      <c r="C113" s="13">
        <f t="shared" ref="C113:AD113" si="35">SUM(C89:C94)</f>
        <v>100.0000004</v>
      </c>
      <c r="D113" s="13">
        <f t="shared" si="35"/>
        <v>100.0000004</v>
      </c>
      <c r="E113" s="13">
        <f t="shared" si="35"/>
        <v>100.0000002</v>
      </c>
      <c r="F113" s="13">
        <f t="shared" si="35"/>
        <v>100.0000003</v>
      </c>
      <c r="G113" s="13">
        <f t="shared" si="35"/>
        <v>100.0000003</v>
      </c>
      <c r="H113" s="13">
        <f t="shared" si="35"/>
        <v>100.00000039999999</v>
      </c>
      <c r="I113" s="13">
        <f t="shared" si="35"/>
        <v>100.00000060000001</v>
      </c>
      <c r="J113" s="13">
        <f t="shared" si="35"/>
        <v>99.999999999999986</v>
      </c>
      <c r="K113" s="13">
        <f t="shared" si="35"/>
        <v>99.999999000000017</v>
      </c>
      <c r="L113" s="13">
        <f t="shared" si="35"/>
        <v>99.999999000000003</v>
      </c>
      <c r="M113" s="13">
        <f t="shared" si="35"/>
        <v>100.00000000000001</v>
      </c>
      <c r="N113" s="13">
        <f t="shared" si="35"/>
        <v>100.000001</v>
      </c>
      <c r="O113" s="13">
        <f t="shared" si="35"/>
        <v>99.999999000000017</v>
      </c>
      <c r="P113" s="13">
        <f t="shared" si="35"/>
        <v>99.999999000000003</v>
      </c>
      <c r="Q113" s="13">
        <f t="shared" si="35"/>
        <v>99.999999000000003</v>
      </c>
      <c r="R113" s="13">
        <f t="shared" si="35"/>
        <v>100</v>
      </c>
      <c r="S113" s="13">
        <f t="shared" si="35"/>
        <v>100</v>
      </c>
      <c r="T113" s="13">
        <f t="shared" si="35"/>
        <v>99.999998999999988</v>
      </c>
      <c r="U113" s="13">
        <f t="shared" si="35"/>
        <v>99.999999400000007</v>
      </c>
      <c r="V113" s="13">
        <f t="shared" si="35"/>
        <v>100.0000004</v>
      </c>
      <c r="W113" s="13">
        <f t="shared" si="35"/>
        <v>100</v>
      </c>
      <c r="X113" s="13">
        <f t="shared" si="35"/>
        <v>100</v>
      </c>
      <c r="Y113" s="13">
        <f t="shared" si="35"/>
        <v>99.999999000000003</v>
      </c>
      <c r="Z113" s="13">
        <f t="shared" si="35"/>
        <v>99.999999000000003</v>
      </c>
      <c r="AA113" s="13">
        <f t="shared" si="35"/>
        <v>100</v>
      </c>
      <c r="AB113" s="13">
        <f t="shared" si="35"/>
        <v>100</v>
      </c>
      <c r="AC113" s="13">
        <f t="shared" si="35"/>
        <v>99.999999400000007</v>
      </c>
      <c r="AD113" s="13">
        <f t="shared" si="35"/>
        <v>99.999999400000007</v>
      </c>
    </row>
    <row r="114" spans="1:30">
      <c r="A114" s="21" t="s">
        <v>31</v>
      </c>
      <c r="B114" s="13">
        <f>SUM(B96:B101)</f>
        <v>100.00000000000001</v>
      </c>
      <c r="C114" s="13">
        <f t="shared" ref="C114:AD114" si="36">SUM(C96:C101)</f>
        <v>99.999999950000003</v>
      </c>
      <c r="D114" s="13">
        <f t="shared" si="36"/>
        <v>100.00000035999999</v>
      </c>
      <c r="E114" s="13">
        <f t="shared" si="36"/>
        <v>99.999999669999994</v>
      </c>
      <c r="F114" s="13">
        <f t="shared" si="36"/>
        <v>99.999999900000006</v>
      </c>
      <c r="G114" s="13">
        <f t="shared" si="36"/>
        <v>100.0000003</v>
      </c>
      <c r="H114" s="13">
        <f t="shared" si="36"/>
        <v>99.999999800000012</v>
      </c>
      <c r="I114" s="13">
        <f t="shared" si="36"/>
        <v>99.999999699999989</v>
      </c>
      <c r="J114" s="13">
        <f t="shared" si="36"/>
        <v>100.0000005</v>
      </c>
      <c r="K114" s="13">
        <f t="shared" si="36"/>
        <v>99.999999900000006</v>
      </c>
      <c r="L114" s="13">
        <f t="shared" si="36"/>
        <v>99.999999299999999</v>
      </c>
      <c r="M114" s="13">
        <f t="shared" si="36"/>
        <v>100.0000007</v>
      </c>
      <c r="N114" s="13">
        <f t="shared" si="36"/>
        <v>100.00000009999999</v>
      </c>
      <c r="O114" s="13">
        <f t="shared" si="36"/>
        <v>100.00000010000001</v>
      </c>
      <c r="P114" s="13">
        <f t="shared" si="36"/>
        <v>100.00000010000001</v>
      </c>
      <c r="Q114" s="13">
        <f t="shared" si="36"/>
        <v>100.00000010000001</v>
      </c>
      <c r="R114" s="13">
        <f t="shared" si="36"/>
        <v>100.000001</v>
      </c>
      <c r="S114" s="13">
        <f t="shared" si="36"/>
        <v>100.00000010000001</v>
      </c>
      <c r="T114" s="13">
        <f t="shared" si="36"/>
        <v>100</v>
      </c>
      <c r="U114" s="13">
        <f t="shared" si="36"/>
        <v>100</v>
      </c>
      <c r="V114" s="13">
        <f t="shared" si="36"/>
        <v>100.000001</v>
      </c>
      <c r="W114" s="13">
        <f t="shared" si="36"/>
        <v>100</v>
      </c>
      <c r="X114" s="13">
        <f t="shared" si="36"/>
        <v>100</v>
      </c>
      <c r="Y114" s="13">
        <f t="shared" si="36"/>
        <v>100</v>
      </c>
      <c r="Z114" s="13">
        <f t="shared" si="36"/>
        <v>100</v>
      </c>
      <c r="AA114" s="13">
        <f t="shared" si="36"/>
        <v>100.000001</v>
      </c>
      <c r="AB114" s="13">
        <f t="shared" si="36"/>
        <v>100</v>
      </c>
      <c r="AC114" s="13">
        <f t="shared" si="36"/>
        <v>99.999999700000004</v>
      </c>
      <c r="AD114" s="13">
        <f t="shared" si="36"/>
        <v>99.999999599999995</v>
      </c>
    </row>
    <row r="115" spans="1:30">
      <c r="A115" s="21"/>
    </row>
    <row r="116" spans="1:30">
      <c r="A116" s="21"/>
    </row>
    <row r="117" spans="1:30">
      <c r="A117" s="21"/>
    </row>
    <row r="118" spans="1:30">
      <c r="A118" s="21"/>
    </row>
    <row r="119" spans="1:30">
      <c r="A119" s="21"/>
    </row>
    <row r="120" spans="1:30">
      <c r="A120" s="21"/>
    </row>
    <row r="121" spans="1:30">
      <c r="A121" s="20"/>
      <c r="B121" s="20">
        <v>2022</v>
      </c>
      <c r="C121" s="20">
        <v>2023</v>
      </c>
      <c r="D121" s="20">
        <v>2024</v>
      </c>
      <c r="E121" s="20">
        <v>2025</v>
      </c>
      <c r="F121" s="20">
        <v>2026</v>
      </c>
      <c r="G121" s="20">
        <v>2027</v>
      </c>
      <c r="H121" s="20">
        <v>2028</v>
      </c>
      <c r="I121" s="20">
        <v>2029</v>
      </c>
      <c r="J121" s="20">
        <v>2030</v>
      </c>
      <c r="K121" s="20">
        <v>2031</v>
      </c>
      <c r="L121" s="20">
        <v>2032</v>
      </c>
      <c r="M121" s="20">
        <v>2033</v>
      </c>
      <c r="N121" s="20">
        <v>2034</v>
      </c>
      <c r="O121" s="20">
        <v>2035</v>
      </c>
      <c r="P121" s="20">
        <v>2036</v>
      </c>
      <c r="Q121" s="20">
        <v>2037</v>
      </c>
      <c r="R121" s="20">
        <v>2038</v>
      </c>
      <c r="S121" s="20">
        <v>2039</v>
      </c>
      <c r="T121" s="20">
        <v>2040</v>
      </c>
      <c r="U121" s="20">
        <v>2041</v>
      </c>
      <c r="V121" s="20">
        <v>2042</v>
      </c>
      <c r="W121" s="20">
        <v>2043</v>
      </c>
      <c r="X121" s="20">
        <v>2044</v>
      </c>
      <c r="Y121" s="20">
        <v>2045</v>
      </c>
      <c r="Z121" s="20">
        <v>2046</v>
      </c>
      <c r="AA121" s="20">
        <v>2047</v>
      </c>
      <c r="AB121" s="20">
        <v>2048</v>
      </c>
      <c r="AC121" s="20">
        <v>2049</v>
      </c>
      <c r="AD121" s="20">
        <v>2050</v>
      </c>
    </row>
    <row r="122" spans="1:30">
      <c r="A122" s="53" t="s">
        <v>99</v>
      </c>
      <c r="B122" s="54">
        <f>'Input data'!B4</f>
        <v>1865.3</v>
      </c>
      <c r="C122" s="54">
        <f>B122</f>
        <v>1865.3</v>
      </c>
      <c r="D122" s="54">
        <f t="shared" ref="D122:J122" si="37">C122</f>
        <v>1865.3</v>
      </c>
      <c r="E122" s="54">
        <f t="shared" si="37"/>
        <v>1865.3</v>
      </c>
      <c r="F122" s="54">
        <f t="shared" si="37"/>
        <v>1865.3</v>
      </c>
      <c r="G122" s="54">
        <f t="shared" si="37"/>
        <v>1865.3</v>
      </c>
      <c r="H122" s="54">
        <f t="shared" si="37"/>
        <v>1865.3</v>
      </c>
      <c r="I122" s="54">
        <f t="shared" si="37"/>
        <v>1865.3</v>
      </c>
      <c r="J122" s="54">
        <f t="shared" si="37"/>
        <v>1865.3</v>
      </c>
      <c r="K122" s="54">
        <f t="shared" ref="K122:AD122" si="38">J122</f>
        <v>1865.3</v>
      </c>
      <c r="L122" s="54">
        <f t="shared" si="38"/>
        <v>1865.3</v>
      </c>
      <c r="M122" s="54">
        <f t="shared" si="38"/>
        <v>1865.3</v>
      </c>
      <c r="N122" s="54">
        <f t="shared" si="38"/>
        <v>1865.3</v>
      </c>
      <c r="O122" s="54">
        <f t="shared" si="38"/>
        <v>1865.3</v>
      </c>
      <c r="P122" s="54">
        <f t="shared" si="38"/>
        <v>1865.3</v>
      </c>
      <c r="Q122" s="54">
        <f t="shared" si="38"/>
        <v>1865.3</v>
      </c>
      <c r="R122" s="54">
        <f t="shared" si="38"/>
        <v>1865.3</v>
      </c>
      <c r="S122" s="54">
        <f t="shared" si="38"/>
        <v>1865.3</v>
      </c>
      <c r="T122" s="54">
        <f t="shared" si="38"/>
        <v>1865.3</v>
      </c>
      <c r="U122" s="54">
        <f t="shared" si="38"/>
        <v>1865.3</v>
      </c>
      <c r="V122" s="54">
        <f t="shared" si="38"/>
        <v>1865.3</v>
      </c>
      <c r="W122" s="54">
        <f t="shared" si="38"/>
        <v>1865.3</v>
      </c>
      <c r="X122" s="54">
        <f t="shared" si="38"/>
        <v>1865.3</v>
      </c>
      <c r="Y122" s="54">
        <f t="shared" si="38"/>
        <v>1865.3</v>
      </c>
      <c r="Z122" s="54">
        <f t="shared" si="38"/>
        <v>1865.3</v>
      </c>
      <c r="AA122" s="54">
        <f t="shared" si="38"/>
        <v>1865.3</v>
      </c>
      <c r="AB122" s="54">
        <f t="shared" si="38"/>
        <v>1865.3</v>
      </c>
      <c r="AC122" s="54">
        <f t="shared" si="38"/>
        <v>1865.3</v>
      </c>
      <c r="AD122" s="54">
        <f t="shared" si="38"/>
        <v>1865.3</v>
      </c>
    </row>
    <row r="123" spans="1:30">
      <c r="A123" s="55" t="s">
        <v>86</v>
      </c>
      <c r="B123" s="54">
        <f t="shared" ref="B123:AD123" si="39">B$122*B68/100</f>
        <v>712.31979572638102</v>
      </c>
      <c r="C123" s="54">
        <f t="shared" si="39"/>
        <v>717.90120066299994</v>
      </c>
      <c r="D123" s="54">
        <f t="shared" si="39"/>
        <v>723.48262593499999</v>
      </c>
      <c r="E123" s="54">
        <f t="shared" si="39"/>
        <v>729.06403255399982</v>
      </c>
      <c r="F123" s="54">
        <f t="shared" si="39"/>
        <v>734.64545782599987</v>
      </c>
      <c r="G123" s="54">
        <f t="shared" si="39"/>
        <v>740.22686444499993</v>
      </c>
      <c r="H123" s="54">
        <f t="shared" si="39"/>
        <v>745.80828971699998</v>
      </c>
      <c r="I123" s="54">
        <f t="shared" si="39"/>
        <v>751.38969633599993</v>
      </c>
      <c r="J123" s="54">
        <f t="shared" si="39"/>
        <v>756.97110295499999</v>
      </c>
      <c r="K123" s="54">
        <f t="shared" si="39"/>
        <v>762.55252822699981</v>
      </c>
      <c r="L123" s="54">
        <f t="shared" si="39"/>
        <v>768.1339348460001</v>
      </c>
      <c r="M123" s="54">
        <f t="shared" si="39"/>
        <v>773.71536011799992</v>
      </c>
      <c r="N123" s="54">
        <f t="shared" si="39"/>
        <v>779.29676673699998</v>
      </c>
      <c r="O123" s="54">
        <f t="shared" si="39"/>
        <v>779.29676673699998</v>
      </c>
      <c r="P123" s="54">
        <f t="shared" si="39"/>
        <v>779.29676673699998</v>
      </c>
      <c r="Q123" s="54">
        <f t="shared" si="39"/>
        <v>779.29676673699998</v>
      </c>
      <c r="R123" s="54">
        <f t="shared" si="39"/>
        <v>779.29676673699998</v>
      </c>
      <c r="S123" s="54">
        <f t="shared" si="39"/>
        <v>779.29676673699998</v>
      </c>
      <c r="T123" s="54">
        <f t="shared" si="39"/>
        <v>744.25227511000003</v>
      </c>
      <c r="U123" s="54">
        <f t="shared" si="39"/>
        <v>673.55740510999999</v>
      </c>
      <c r="V123" s="54">
        <f t="shared" si="39"/>
        <v>602.86253511000007</v>
      </c>
      <c r="W123" s="54">
        <f t="shared" si="39"/>
        <v>532.16766510999992</v>
      </c>
      <c r="X123" s="54">
        <f t="shared" si="39"/>
        <v>461.47279510999999</v>
      </c>
      <c r="Y123" s="54">
        <f t="shared" si="39"/>
        <v>390.77792511000001</v>
      </c>
      <c r="Z123" s="54">
        <f t="shared" si="39"/>
        <v>320.08305511000003</v>
      </c>
      <c r="AA123" s="54">
        <f t="shared" si="39"/>
        <v>249.38818511000002</v>
      </c>
      <c r="AB123" s="54">
        <f t="shared" si="39"/>
        <v>178.69330951410001</v>
      </c>
      <c r="AC123" s="54">
        <f t="shared" si="39"/>
        <v>107.99843951409999</v>
      </c>
      <c r="AD123" s="54">
        <f t="shared" si="39"/>
        <v>37.303569514099998</v>
      </c>
    </row>
    <row r="124" spans="1:30">
      <c r="A124" s="55" t="s">
        <v>87</v>
      </c>
      <c r="B124" s="54">
        <f t="shared" ref="B124:AD124" si="40">B$122*B69/100</f>
        <v>1036.4675600437729</v>
      </c>
      <c r="C124" s="54">
        <f t="shared" si="40"/>
        <v>1022.9808457939999</v>
      </c>
      <c r="D124" s="54">
        <f t="shared" si="40"/>
        <v>965.35756917499998</v>
      </c>
      <c r="E124" s="54">
        <f t="shared" si="40"/>
        <v>907.73427390300003</v>
      </c>
      <c r="F124" s="54">
        <f t="shared" si="40"/>
        <v>850.11099728400006</v>
      </c>
      <c r="G124" s="54">
        <f t="shared" si="40"/>
        <v>792.48772066499998</v>
      </c>
      <c r="H124" s="54">
        <f t="shared" si="40"/>
        <v>734.86442539300003</v>
      </c>
      <c r="I124" s="54">
        <f t="shared" si="40"/>
        <v>677.24114877400007</v>
      </c>
      <c r="J124" s="54">
        <f t="shared" si="40"/>
        <v>619.617853502</v>
      </c>
      <c r="K124" s="54">
        <f t="shared" si="40"/>
        <v>561.99457688299992</v>
      </c>
      <c r="L124" s="54">
        <f t="shared" si="40"/>
        <v>504.37130026400001</v>
      </c>
      <c r="M124" s="54">
        <f t="shared" si="40"/>
        <v>446.74800499200001</v>
      </c>
      <c r="N124" s="54">
        <f t="shared" si="40"/>
        <v>389.12472837299998</v>
      </c>
      <c r="O124" s="54">
        <f t="shared" si="40"/>
        <v>318.429858373</v>
      </c>
      <c r="P124" s="54">
        <f t="shared" si="40"/>
        <v>247.73498837299996</v>
      </c>
      <c r="Q124" s="54">
        <f t="shared" si="40"/>
        <v>177.04011277710001</v>
      </c>
      <c r="R124" s="54">
        <f t="shared" si="40"/>
        <v>106.3452427771</v>
      </c>
      <c r="S124" s="54">
        <f t="shared" si="40"/>
        <v>35.650372777100003</v>
      </c>
      <c r="T124" s="54">
        <f t="shared" si="40"/>
        <v>0</v>
      </c>
      <c r="U124" s="54">
        <f t="shared" si="40"/>
        <v>0</v>
      </c>
      <c r="V124" s="54">
        <f t="shared" si="40"/>
        <v>0</v>
      </c>
      <c r="W124" s="54">
        <f t="shared" si="40"/>
        <v>0</v>
      </c>
      <c r="X124" s="54">
        <f t="shared" si="40"/>
        <v>0</v>
      </c>
      <c r="Y124" s="54">
        <f t="shared" si="40"/>
        <v>0</v>
      </c>
      <c r="Z124" s="54">
        <f t="shared" si="40"/>
        <v>0</v>
      </c>
      <c r="AA124" s="54">
        <f t="shared" si="40"/>
        <v>0</v>
      </c>
      <c r="AB124" s="54">
        <f t="shared" si="40"/>
        <v>0</v>
      </c>
      <c r="AC124" s="54">
        <f t="shared" si="40"/>
        <v>0</v>
      </c>
      <c r="AD124" s="54">
        <f t="shared" si="40"/>
        <v>0</v>
      </c>
    </row>
    <row r="125" spans="1:30">
      <c r="A125" s="55" t="s">
        <v>88</v>
      </c>
      <c r="B125" s="54">
        <f t="shared" ref="B125:AD125" si="41">B$122*B70/100</f>
        <v>72.376070804615367</v>
      </c>
      <c r="C125" s="54">
        <f t="shared" si="41"/>
        <v>99.049860485899984</v>
      </c>
      <c r="D125" s="54">
        <f t="shared" si="41"/>
        <v>125.7236504859</v>
      </c>
      <c r="E125" s="54">
        <f t="shared" si="41"/>
        <v>152.39744048590001</v>
      </c>
      <c r="F125" s="54">
        <f t="shared" si="41"/>
        <v>179.07123048589997</v>
      </c>
      <c r="G125" s="54">
        <f t="shared" si="41"/>
        <v>205.74501488999999</v>
      </c>
      <c r="H125" s="54">
        <f t="shared" si="41"/>
        <v>232.41880488999999</v>
      </c>
      <c r="I125" s="54">
        <f t="shared" si="41"/>
        <v>259.09259488999999</v>
      </c>
      <c r="J125" s="54">
        <f t="shared" si="41"/>
        <v>285.76638488999998</v>
      </c>
      <c r="K125" s="54">
        <f t="shared" si="41"/>
        <v>312.44017488999998</v>
      </c>
      <c r="L125" s="54">
        <f t="shared" si="41"/>
        <v>339.11396488999998</v>
      </c>
      <c r="M125" s="54">
        <f t="shared" si="41"/>
        <v>365.78775488999997</v>
      </c>
      <c r="N125" s="54">
        <f t="shared" si="41"/>
        <v>392.46154489000003</v>
      </c>
      <c r="O125" s="54">
        <f t="shared" si="41"/>
        <v>419.13533489000002</v>
      </c>
      <c r="P125" s="54">
        <f t="shared" si="41"/>
        <v>445.80912489000002</v>
      </c>
      <c r="Q125" s="54">
        <f t="shared" si="41"/>
        <v>472.48291489000002</v>
      </c>
      <c r="R125" s="54">
        <f t="shared" si="41"/>
        <v>499.15670488999996</v>
      </c>
      <c r="S125" s="54">
        <f t="shared" si="41"/>
        <v>525.83049488999995</v>
      </c>
      <c r="T125" s="54">
        <f t="shared" si="41"/>
        <v>552.50428489000001</v>
      </c>
      <c r="U125" s="54">
        <f t="shared" si="41"/>
        <v>579.17807488999995</v>
      </c>
      <c r="V125" s="54">
        <f t="shared" si="41"/>
        <v>605.85186489000012</v>
      </c>
      <c r="W125" s="54">
        <f t="shared" si="41"/>
        <v>632.52565489000006</v>
      </c>
      <c r="X125" s="54">
        <f t="shared" si="41"/>
        <v>659.19944489</v>
      </c>
      <c r="Y125" s="54">
        <f t="shared" si="41"/>
        <v>685.87323489000005</v>
      </c>
      <c r="Z125" s="54">
        <f t="shared" si="41"/>
        <v>712.54702488999999</v>
      </c>
      <c r="AA125" s="54">
        <f t="shared" si="41"/>
        <v>739.22081489000004</v>
      </c>
      <c r="AB125" s="54">
        <f t="shared" si="41"/>
        <v>765.8946048900001</v>
      </c>
      <c r="AC125" s="54">
        <f t="shared" si="41"/>
        <v>792.56839489000004</v>
      </c>
      <c r="AD125" s="54">
        <f t="shared" si="41"/>
        <v>819.24218488999986</v>
      </c>
    </row>
    <row r="126" spans="1:30">
      <c r="A126" s="55" t="s">
        <v>89</v>
      </c>
      <c r="B126" s="54">
        <f t="shared" ref="B126:AD126" si="42">B$122*B71/100</f>
        <v>44.136573425230864</v>
      </c>
      <c r="C126" s="54">
        <f t="shared" si="42"/>
        <v>0</v>
      </c>
      <c r="D126" s="54">
        <f t="shared" si="42"/>
        <v>0</v>
      </c>
      <c r="E126" s="54">
        <f t="shared" si="42"/>
        <v>0</v>
      </c>
      <c r="F126" s="54">
        <f t="shared" si="42"/>
        <v>0</v>
      </c>
      <c r="G126" s="54">
        <f t="shared" si="42"/>
        <v>0</v>
      </c>
      <c r="H126" s="54">
        <f t="shared" si="42"/>
        <v>0</v>
      </c>
      <c r="I126" s="54">
        <f t="shared" si="42"/>
        <v>0</v>
      </c>
      <c r="J126" s="54">
        <f t="shared" si="42"/>
        <v>0</v>
      </c>
      <c r="K126" s="54">
        <f t="shared" si="42"/>
        <v>0</v>
      </c>
      <c r="L126" s="54">
        <f t="shared" si="42"/>
        <v>0</v>
      </c>
      <c r="M126" s="54">
        <f t="shared" si="42"/>
        <v>0</v>
      </c>
      <c r="N126" s="54">
        <f t="shared" si="42"/>
        <v>0</v>
      </c>
      <c r="O126" s="54">
        <f t="shared" si="42"/>
        <v>0</v>
      </c>
      <c r="P126" s="54">
        <f t="shared" si="42"/>
        <v>0</v>
      </c>
      <c r="Q126" s="54">
        <f t="shared" si="42"/>
        <v>0</v>
      </c>
      <c r="R126" s="54">
        <f t="shared" si="42"/>
        <v>0</v>
      </c>
      <c r="S126" s="54">
        <f t="shared" si="42"/>
        <v>0</v>
      </c>
      <c r="T126" s="54">
        <f t="shared" si="42"/>
        <v>0</v>
      </c>
      <c r="U126" s="54">
        <f t="shared" si="42"/>
        <v>0</v>
      </c>
      <c r="V126" s="54">
        <f t="shared" si="42"/>
        <v>0</v>
      </c>
      <c r="W126" s="54">
        <f t="shared" si="42"/>
        <v>0</v>
      </c>
      <c r="X126" s="54">
        <f t="shared" si="42"/>
        <v>0</v>
      </c>
      <c r="Y126" s="54">
        <f t="shared" si="42"/>
        <v>0</v>
      </c>
      <c r="Z126" s="54">
        <f t="shared" si="42"/>
        <v>0</v>
      </c>
      <c r="AA126" s="54">
        <f t="shared" si="42"/>
        <v>0</v>
      </c>
      <c r="AB126" s="54">
        <f t="shared" si="42"/>
        <v>0</v>
      </c>
      <c r="AC126" s="54">
        <f t="shared" si="42"/>
        <v>0</v>
      </c>
      <c r="AD126" s="54">
        <f t="shared" si="42"/>
        <v>0</v>
      </c>
    </row>
    <row r="127" spans="1:30">
      <c r="A127" s="55" t="s">
        <v>90</v>
      </c>
      <c r="B127" s="54">
        <f t="shared" ref="B127:AD127" si="43">B$122*B72/100</f>
        <v>0</v>
      </c>
      <c r="C127" s="54">
        <f t="shared" si="43"/>
        <v>25.368079999999999</v>
      </c>
      <c r="D127" s="54">
        <f t="shared" si="43"/>
        <v>50.736159999999998</v>
      </c>
      <c r="E127" s="54">
        <f t="shared" si="43"/>
        <v>76.104240000000004</v>
      </c>
      <c r="F127" s="54">
        <f t="shared" si="43"/>
        <v>101.47232</v>
      </c>
      <c r="G127" s="54">
        <f t="shared" si="43"/>
        <v>126.84039999999999</v>
      </c>
      <c r="H127" s="54">
        <f t="shared" si="43"/>
        <v>152.20848000000001</v>
      </c>
      <c r="I127" s="54">
        <f t="shared" si="43"/>
        <v>177.57656</v>
      </c>
      <c r="J127" s="54">
        <f t="shared" si="43"/>
        <v>202.94463999999999</v>
      </c>
      <c r="K127" s="54">
        <f t="shared" si="43"/>
        <v>228.31272000000001</v>
      </c>
      <c r="L127" s="54">
        <f t="shared" si="43"/>
        <v>253.68079999999998</v>
      </c>
      <c r="M127" s="54">
        <f t="shared" si="43"/>
        <v>279.04888000000005</v>
      </c>
      <c r="N127" s="54">
        <f t="shared" si="43"/>
        <v>304.41696000000002</v>
      </c>
      <c r="O127" s="54">
        <f t="shared" si="43"/>
        <v>329.78503999999998</v>
      </c>
      <c r="P127" s="54">
        <f t="shared" si="43"/>
        <v>355.15312</v>
      </c>
      <c r="Q127" s="54">
        <f t="shared" si="43"/>
        <v>380.52119999999996</v>
      </c>
      <c r="R127" s="54">
        <f t="shared" si="43"/>
        <v>405.88927999999999</v>
      </c>
      <c r="S127" s="54">
        <f t="shared" si="43"/>
        <v>431.25736000000006</v>
      </c>
      <c r="T127" s="54">
        <f t="shared" si="43"/>
        <v>456.62544000000003</v>
      </c>
      <c r="U127" s="54">
        <f t="shared" si="43"/>
        <v>481.99351999999999</v>
      </c>
      <c r="V127" s="54">
        <f t="shared" si="43"/>
        <v>507.36159999999995</v>
      </c>
      <c r="W127" s="54">
        <f t="shared" si="43"/>
        <v>532.72967999999992</v>
      </c>
      <c r="X127" s="54">
        <f t="shared" si="43"/>
        <v>558.09776000000011</v>
      </c>
      <c r="Y127" s="54">
        <f t="shared" si="43"/>
        <v>583.46584000000007</v>
      </c>
      <c r="Z127" s="54">
        <f t="shared" si="43"/>
        <v>608.83392000000003</v>
      </c>
      <c r="AA127" s="54">
        <f t="shared" si="43"/>
        <v>634.202</v>
      </c>
      <c r="AB127" s="54">
        <f t="shared" si="43"/>
        <v>659.57007999999996</v>
      </c>
      <c r="AC127" s="54">
        <f t="shared" si="43"/>
        <v>684.93815999999993</v>
      </c>
      <c r="AD127" s="54">
        <f t="shared" si="43"/>
        <v>710.30624</v>
      </c>
    </row>
    <row r="128" spans="1:30">
      <c r="A128" s="55" t="s">
        <v>91</v>
      </c>
      <c r="B128" s="54">
        <f t="shared" ref="B128:AD128" si="44">B$122*B73/100</f>
        <v>0</v>
      </c>
      <c r="C128" s="54">
        <f t="shared" si="44"/>
        <v>0</v>
      </c>
      <c r="D128" s="54">
        <f t="shared" si="44"/>
        <v>0</v>
      </c>
      <c r="E128" s="54">
        <f t="shared" si="44"/>
        <v>0</v>
      </c>
      <c r="F128" s="54">
        <f t="shared" si="44"/>
        <v>0</v>
      </c>
      <c r="G128" s="54">
        <f t="shared" si="44"/>
        <v>0</v>
      </c>
      <c r="H128" s="54">
        <f t="shared" si="44"/>
        <v>0</v>
      </c>
      <c r="I128" s="54">
        <f t="shared" si="44"/>
        <v>0</v>
      </c>
      <c r="J128" s="54">
        <f t="shared" si="44"/>
        <v>0</v>
      </c>
      <c r="K128" s="54">
        <f t="shared" si="44"/>
        <v>0</v>
      </c>
      <c r="L128" s="54">
        <f t="shared" si="44"/>
        <v>0</v>
      </c>
      <c r="M128" s="54">
        <f t="shared" si="44"/>
        <v>0</v>
      </c>
      <c r="N128" s="54">
        <f t="shared" si="44"/>
        <v>0</v>
      </c>
      <c r="O128" s="54">
        <f t="shared" si="44"/>
        <v>18.652999999999999</v>
      </c>
      <c r="P128" s="54">
        <f t="shared" si="44"/>
        <v>37.305999999999997</v>
      </c>
      <c r="Q128" s="54">
        <f t="shared" si="44"/>
        <v>55.958999999999996</v>
      </c>
      <c r="R128" s="54">
        <f t="shared" si="44"/>
        <v>74.611999999999995</v>
      </c>
      <c r="S128" s="54">
        <f t="shared" si="44"/>
        <v>93.265000000000001</v>
      </c>
      <c r="T128" s="54">
        <f t="shared" si="44"/>
        <v>111.91799999999999</v>
      </c>
      <c r="U128" s="54">
        <f t="shared" si="44"/>
        <v>130.571</v>
      </c>
      <c r="V128" s="54">
        <f t="shared" si="44"/>
        <v>149.22399999999999</v>
      </c>
      <c r="W128" s="54">
        <f t="shared" si="44"/>
        <v>167.87700000000001</v>
      </c>
      <c r="X128" s="54">
        <f t="shared" si="44"/>
        <v>186.53</v>
      </c>
      <c r="Y128" s="54">
        <f t="shared" si="44"/>
        <v>205.18299999999999</v>
      </c>
      <c r="Z128" s="54">
        <f t="shared" si="44"/>
        <v>223.83599999999998</v>
      </c>
      <c r="AA128" s="54">
        <f t="shared" si="44"/>
        <v>242.48899999999998</v>
      </c>
      <c r="AB128" s="54">
        <f t="shared" si="44"/>
        <v>261.142</v>
      </c>
      <c r="AC128" s="54">
        <f t="shared" si="44"/>
        <v>279.79500000000002</v>
      </c>
      <c r="AD128" s="54">
        <f t="shared" si="44"/>
        <v>298.44799999999998</v>
      </c>
    </row>
    <row r="129" spans="1:30">
      <c r="A129" s="56"/>
      <c r="B129" s="54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spans="1:30" s="81" customFormat="1">
      <c r="A130" s="57" t="s">
        <v>100</v>
      </c>
      <c r="B130" s="58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</row>
    <row r="131" spans="1:30">
      <c r="A131" s="53" t="s">
        <v>101</v>
      </c>
      <c r="B131" s="54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spans="1:30">
      <c r="A132" s="55" t="s">
        <v>86</v>
      </c>
      <c r="B132" s="54"/>
      <c r="C132" s="54">
        <f t="shared" ref="C132:AD132" si="45">C68-B68</f>
        <v>0.29922290980641009</v>
      </c>
      <c r="D132" s="54">
        <f t="shared" si="45"/>
        <v>0.29922400000000238</v>
      </c>
      <c r="E132" s="54">
        <f t="shared" si="45"/>
        <v>0.2992229999999978</v>
      </c>
      <c r="F132" s="54">
        <f t="shared" si="45"/>
        <v>0.29922400000000238</v>
      </c>
      <c r="G132" s="54">
        <f t="shared" si="45"/>
        <v>0.2992229999999978</v>
      </c>
      <c r="H132" s="54">
        <f t="shared" si="45"/>
        <v>0.29922400000000238</v>
      </c>
      <c r="I132" s="54">
        <f t="shared" si="45"/>
        <v>0.2992229999999978</v>
      </c>
      <c r="J132" s="54">
        <f t="shared" si="45"/>
        <v>0.2992230000000049</v>
      </c>
      <c r="K132" s="54">
        <f t="shared" si="45"/>
        <v>0.29922399999999527</v>
      </c>
      <c r="L132" s="54">
        <f t="shared" si="45"/>
        <v>0.2992230000000049</v>
      </c>
      <c r="M132" s="54">
        <f t="shared" si="45"/>
        <v>0.29922399999999527</v>
      </c>
      <c r="N132" s="54">
        <f t="shared" si="45"/>
        <v>0.2992230000000049</v>
      </c>
      <c r="O132" s="54">
        <f t="shared" si="45"/>
        <v>0</v>
      </c>
      <c r="P132" s="54">
        <f t="shared" si="45"/>
        <v>0</v>
      </c>
      <c r="Q132" s="54">
        <f t="shared" si="45"/>
        <v>0</v>
      </c>
      <c r="R132" s="54">
        <f t="shared" si="45"/>
        <v>0</v>
      </c>
      <c r="S132" s="54">
        <f t="shared" si="45"/>
        <v>0</v>
      </c>
      <c r="T132" s="54">
        <f t="shared" si="45"/>
        <v>-1.8787590000000023</v>
      </c>
      <c r="U132" s="54">
        <f t="shared" si="45"/>
        <v>-3.7899999999999991</v>
      </c>
      <c r="V132" s="54">
        <f t="shared" si="45"/>
        <v>-3.7899999999999991</v>
      </c>
      <c r="W132" s="54">
        <f t="shared" si="45"/>
        <v>-3.7900000000000027</v>
      </c>
      <c r="X132" s="54">
        <f t="shared" si="45"/>
        <v>-3.7899999999999991</v>
      </c>
      <c r="Y132" s="54">
        <f t="shared" si="45"/>
        <v>-3.7899999999999991</v>
      </c>
      <c r="Z132" s="54">
        <f t="shared" si="45"/>
        <v>-3.7899999999999991</v>
      </c>
      <c r="AA132" s="54">
        <f t="shared" si="45"/>
        <v>-3.7900000000000009</v>
      </c>
      <c r="AB132" s="54">
        <f t="shared" si="45"/>
        <v>-3.7900003000000009</v>
      </c>
      <c r="AC132" s="54">
        <f t="shared" si="45"/>
        <v>-3.79</v>
      </c>
      <c r="AD132" s="54">
        <f t="shared" si="45"/>
        <v>-3.7899999999999996</v>
      </c>
    </row>
    <row r="133" spans="1:30">
      <c r="A133" s="55" t="s">
        <v>87</v>
      </c>
      <c r="B133" s="54"/>
      <c r="C133" s="54">
        <f t="shared" ref="C133:AD133" si="46">C69-B69</f>
        <v>-0.72303191174465553</v>
      </c>
      <c r="D133" s="54">
        <f t="shared" si="46"/>
        <v>-3.0892229999999969</v>
      </c>
      <c r="E133" s="54">
        <f t="shared" si="46"/>
        <v>-3.0892240000000015</v>
      </c>
      <c r="F133" s="54">
        <f t="shared" si="46"/>
        <v>-3.0892229999999969</v>
      </c>
      <c r="G133" s="54">
        <f t="shared" si="46"/>
        <v>-3.089223000000004</v>
      </c>
      <c r="H133" s="54">
        <f t="shared" si="46"/>
        <v>-3.0892240000000015</v>
      </c>
      <c r="I133" s="54">
        <f t="shared" si="46"/>
        <v>-3.0892229999999969</v>
      </c>
      <c r="J133" s="54">
        <f t="shared" si="46"/>
        <v>-3.0892240000000015</v>
      </c>
      <c r="K133" s="54">
        <f t="shared" si="46"/>
        <v>-3.0892230000000005</v>
      </c>
      <c r="L133" s="54">
        <f t="shared" si="46"/>
        <v>-3.0892229999999969</v>
      </c>
      <c r="M133" s="54">
        <f t="shared" si="46"/>
        <v>-3.0892240000000015</v>
      </c>
      <c r="N133" s="54">
        <f t="shared" si="46"/>
        <v>-3.0892230000000005</v>
      </c>
      <c r="O133" s="54">
        <f t="shared" si="46"/>
        <v>-3.7899999999999991</v>
      </c>
      <c r="P133" s="54">
        <f t="shared" si="46"/>
        <v>-3.7900000000000009</v>
      </c>
      <c r="Q133" s="54">
        <f t="shared" si="46"/>
        <v>-3.7900002999999991</v>
      </c>
      <c r="R133" s="54">
        <f t="shared" si="46"/>
        <v>-3.7900000000000009</v>
      </c>
      <c r="S133" s="54">
        <f t="shared" si="46"/>
        <v>-3.7899999999999996</v>
      </c>
      <c r="T133" s="54">
        <f t="shared" si="46"/>
        <v>-1.9112407</v>
      </c>
      <c r="U133" s="54">
        <f t="shared" si="46"/>
        <v>0</v>
      </c>
      <c r="V133" s="54">
        <f t="shared" si="46"/>
        <v>0</v>
      </c>
      <c r="W133" s="54">
        <f t="shared" si="46"/>
        <v>0</v>
      </c>
      <c r="X133" s="54">
        <f t="shared" si="46"/>
        <v>0</v>
      </c>
      <c r="Y133" s="54">
        <f t="shared" si="46"/>
        <v>0</v>
      </c>
      <c r="Z133" s="54">
        <f t="shared" si="46"/>
        <v>0</v>
      </c>
      <c r="AA133" s="54">
        <f t="shared" si="46"/>
        <v>0</v>
      </c>
      <c r="AB133" s="54">
        <f t="shared" si="46"/>
        <v>0</v>
      </c>
      <c r="AC133" s="54">
        <f t="shared" si="46"/>
        <v>0</v>
      </c>
      <c r="AD133" s="54">
        <f t="shared" si="46"/>
        <v>0</v>
      </c>
    </row>
    <row r="134" spans="1:30">
      <c r="A134" s="55" t="s">
        <v>88</v>
      </c>
      <c r="B134" s="54"/>
      <c r="C134" s="54">
        <f t="shared" ref="C134:AD134" si="47">C70-B70</f>
        <v>1.4299999829134529</v>
      </c>
      <c r="D134" s="54">
        <f t="shared" si="47"/>
        <v>1.4299999999999997</v>
      </c>
      <c r="E134" s="54">
        <f t="shared" si="47"/>
        <v>1.4300000000000006</v>
      </c>
      <c r="F134" s="54">
        <f t="shared" si="47"/>
        <v>1.4299999999999997</v>
      </c>
      <c r="G134" s="54">
        <f t="shared" si="47"/>
        <v>1.4299996999999998</v>
      </c>
      <c r="H134" s="54">
        <f t="shared" si="47"/>
        <v>1.4299999999999997</v>
      </c>
      <c r="I134" s="54">
        <f t="shared" si="47"/>
        <v>1.4299999999999997</v>
      </c>
      <c r="J134" s="54">
        <f t="shared" si="47"/>
        <v>1.4300000000000015</v>
      </c>
      <c r="K134" s="54">
        <f t="shared" si="47"/>
        <v>1.4299999999999979</v>
      </c>
      <c r="L134" s="54">
        <f t="shared" si="47"/>
        <v>1.4299999999999997</v>
      </c>
      <c r="M134" s="54">
        <f t="shared" si="47"/>
        <v>1.4300000000000033</v>
      </c>
      <c r="N134" s="54">
        <f t="shared" si="47"/>
        <v>1.4299999999999997</v>
      </c>
      <c r="O134" s="54">
        <f t="shared" si="47"/>
        <v>1.4299999999999997</v>
      </c>
      <c r="P134" s="54">
        <f t="shared" si="47"/>
        <v>1.4299999999999997</v>
      </c>
      <c r="Q134" s="54">
        <f t="shared" si="47"/>
        <v>1.4299999999999997</v>
      </c>
      <c r="R134" s="54">
        <f t="shared" si="47"/>
        <v>1.4299999999999997</v>
      </c>
      <c r="S134" s="54">
        <f t="shared" si="47"/>
        <v>1.4299999999999997</v>
      </c>
      <c r="T134" s="54">
        <f t="shared" si="47"/>
        <v>1.4299999999999997</v>
      </c>
      <c r="U134" s="54">
        <f t="shared" si="47"/>
        <v>1.4299999999999997</v>
      </c>
      <c r="V134" s="54">
        <f t="shared" si="47"/>
        <v>1.4300000000000033</v>
      </c>
      <c r="W134" s="54">
        <f t="shared" si="47"/>
        <v>1.4299999999999997</v>
      </c>
      <c r="X134" s="54">
        <f t="shared" si="47"/>
        <v>1.4299999999999997</v>
      </c>
      <c r="Y134" s="54">
        <f t="shared" si="47"/>
        <v>1.4299999999999997</v>
      </c>
      <c r="Z134" s="54">
        <f t="shared" si="47"/>
        <v>1.4299999999999997</v>
      </c>
      <c r="AA134" s="54">
        <f t="shared" si="47"/>
        <v>1.4299999999999997</v>
      </c>
      <c r="AB134" s="54">
        <f t="shared" si="47"/>
        <v>1.4299999999999997</v>
      </c>
      <c r="AC134" s="54">
        <f t="shared" si="47"/>
        <v>1.4299999999999997</v>
      </c>
      <c r="AD134" s="54">
        <f t="shared" si="47"/>
        <v>1.4299999999999997</v>
      </c>
    </row>
    <row r="135" spans="1:30">
      <c r="A135" s="55" t="s">
        <v>89</v>
      </c>
      <c r="B135" s="54"/>
      <c r="C135" s="54">
        <f t="shared" ref="C135:AD135" si="48">C71-B71</f>
        <v>-2.3661916809752248</v>
      </c>
      <c r="D135" s="54">
        <f t="shared" si="48"/>
        <v>0</v>
      </c>
      <c r="E135" s="54">
        <f t="shared" si="48"/>
        <v>0</v>
      </c>
      <c r="F135" s="54">
        <f t="shared" si="48"/>
        <v>0</v>
      </c>
      <c r="G135" s="54">
        <f t="shared" si="48"/>
        <v>0</v>
      </c>
      <c r="H135" s="54">
        <f t="shared" si="48"/>
        <v>0</v>
      </c>
      <c r="I135" s="54">
        <f t="shared" si="48"/>
        <v>0</v>
      </c>
      <c r="J135" s="54">
        <f t="shared" si="48"/>
        <v>0</v>
      </c>
      <c r="K135" s="54">
        <f t="shared" si="48"/>
        <v>0</v>
      </c>
      <c r="L135" s="54">
        <f t="shared" si="48"/>
        <v>0</v>
      </c>
      <c r="M135" s="54">
        <f t="shared" si="48"/>
        <v>0</v>
      </c>
      <c r="N135" s="54">
        <f t="shared" si="48"/>
        <v>0</v>
      </c>
      <c r="O135" s="54">
        <f t="shared" si="48"/>
        <v>0</v>
      </c>
      <c r="P135" s="54">
        <f t="shared" si="48"/>
        <v>0</v>
      </c>
      <c r="Q135" s="54">
        <f t="shared" si="48"/>
        <v>0</v>
      </c>
      <c r="R135" s="54">
        <f t="shared" si="48"/>
        <v>0</v>
      </c>
      <c r="S135" s="54">
        <f t="shared" si="48"/>
        <v>0</v>
      </c>
      <c r="T135" s="54">
        <f t="shared" si="48"/>
        <v>0</v>
      </c>
      <c r="U135" s="54">
        <f t="shared" si="48"/>
        <v>0</v>
      </c>
      <c r="V135" s="54">
        <f t="shared" si="48"/>
        <v>0</v>
      </c>
      <c r="W135" s="54">
        <f t="shared" si="48"/>
        <v>0</v>
      </c>
      <c r="X135" s="54">
        <f t="shared" si="48"/>
        <v>0</v>
      </c>
      <c r="Y135" s="54">
        <f t="shared" si="48"/>
        <v>0</v>
      </c>
      <c r="Z135" s="54">
        <f t="shared" si="48"/>
        <v>0</v>
      </c>
      <c r="AA135" s="54">
        <f t="shared" si="48"/>
        <v>0</v>
      </c>
      <c r="AB135" s="54">
        <f t="shared" si="48"/>
        <v>0</v>
      </c>
      <c r="AC135" s="54">
        <f t="shared" si="48"/>
        <v>0</v>
      </c>
      <c r="AD135" s="54">
        <f t="shared" si="48"/>
        <v>0</v>
      </c>
    </row>
    <row r="136" spans="1:30">
      <c r="A136" s="55" t="s">
        <v>90</v>
      </c>
      <c r="B136" s="54"/>
      <c r="C136" s="54">
        <f t="shared" ref="C136:AD136" si="49">C72-B72</f>
        <v>1.36</v>
      </c>
      <c r="D136" s="54">
        <f t="shared" si="49"/>
        <v>1.36</v>
      </c>
      <c r="E136" s="54">
        <f t="shared" si="49"/>
        <v>1.3599999999999999</v>
      </c>
      <c r="F136" s="54">
        <f t="shared" si="49"/>
        <v>1.3600000000000003</v>
      </c>
      <c r="G136" s="54">
        <f t="shared" si="49"/>
        <v>1.3599999999999994</v>
      </c>
      <c r="H136" s="54">
        <f t="shared" si="49"/>
        <v>1.3600000000000003</v>
      </c>
      <c r="I136" s="54">
        <f t="shared" si="49"/>
        <v>1.3599999999999994</v>
      </c>
      <c r="J136" s="54">
        <f t="shared" si="49"/>
        <v>1.3600000000000012</v>
      </c>
      <c r="K136" s="54">
        <f t="shared" si="49"/>
        <v>1.3599999999999994</v>
      </c>
      <c r="L136" s="54">
        <f t="shared" si="49"/>
        <v>1.3599999999999994</v>
      </c>
      <c r="M136" s="54">
        <f t="shared" si="49"/>
        <v>1.3600000000000012</v>
      </c>
      <c r="N136" s="54">
        <f t="shared" si="49"/>
        <v>1.3599999999999994</v>
      </c>
      <c r="O136" s="54">
        <f t="shared" si="49"/>
        <v>1.3599999999999994</v>
      </c>
      <c r="P136" s="54">
        <f t="shared" si="49"/>
        <v>1.3599999999999994</v>
      </c>
      <c r="Q136" s="54">
        <f t="shared" si="49"/>
        <v>1.3599999999999994</v>
      </c>
      <c r="R136" s="54">
        <f t="shared" si="49"/>
        <v>1.360000000000003</v>
      </c>
      <c r="S136" s="54">
        <f t="shared" si="49"/>
        <v>1.3599999999999994</v>
      </c>
      <c r="T136" s="54">
        <f t="shared" si="49"/>
        <v>1.3599999999999994</v>
      </c>
      <c r="U136" s="54">
        <f t="shared" si="49"/>
        <v>1.3599999999999994</v>
      </c>
      <c r="V136" s="54">
        <f t="shared" si="49"/>
        <v>1.3599999999999994</v>
      </c>
      <c r="W136" s="54">
        <f t="shared" si="49"/>
        <v>1.3599999999999994</v>
      </c>
      <c r="X136" s="54">
        <f t="shared" si="49"/>
        <v>1.360000000000003</v>
      </c>
      <c r="Y136" s="54">
        <f t="shared" si="49"/>
        <v>1.3599999999999994</v>
      </c>
      <c r="Z136" s="54">
        <f t="shared" si="49"/>
        <v>1.3599999999999994</v>
      </c>
      <c r="AA136" s="54">
        <f t="shared" si="49"/>
        <v>1.3599999999999994</v>
      </c>
      <c r="AB136" s="54">
        <f t="shared" si="49"/>
        <v>1.3599999999999994</v>
      </c>
      <c r="AC136" s="54">
        <f t="shared" si="49"/>
        <v>1.3599999999999994</v>
      </c>
      <c r="AD136" s="54">
        <f t="shared" si="49"/>
        <v>1.3599999999999994</v>
      </c>
    </row>
    <row r="137" spans="1:30">
      <c r="A137" s="55" t="s">
        <v>91</v>
      </c>
      <c r="B137" s="54"/>
      <c r="C137" s="54">
        <f>C73-B73</f>
        <v>0</v>
      </c>
      <c r="D137" s="54">
        <f t="shared" ref="D137:AD137" si="50">D73-C73</f>
        <v>0</v>
      </c>
      <c r="E137" s="54">
        <f t="shared" si="50"/>
        <v>0</v>
      </c>
      <c r="F137" s="54">
        <f t="shared" si="50"/>
        <v>0</v>
      </c>
      <c r="G137" s="54">
        <f t="shared" si="50"/>
        <v>0</v>
      </c>
      <c r="H137" s="54">
        <f t="shared" si="50"/>
        <v>0</v>
      </c>
      <c r="I137" s="54">
        <f t="shared" si="50"/>
        <v>0</v>
      </c>
      <c r="J137" s="54">
        <f t="shared" si="50"/>
        <v>0</v>
      </c>
      <c r="K137" s="54">
        <f t="shared" si="50"/>
        <v>0</v>
      </c>
      <c r="L137" s="54">
        <f t="shared" si="50"/>
        <v>0</v>
      </c>
      <c r="M137" s="54">
        <f t="shared" si="50"/>
        <v>0</v>
      </c>
      <c r="N137" s="54">
        <f t="shared" si="50"/>
        <v>0</v>
      </c>
      <c r="O137" s="54">
        <f t="shared" si="50"/>
        <v>1</v>
      </c>
      <c r="P137" s="54">
        <f t="shared" si="50"/>
        <v>1</v>
      </c>
      <c r="Q137" s="54">
        <f t="shared" si="50"/>
        <v>1</v>
      </c>
      <c r="R137" s="54">
        <f t="shared" si="50"/>
        <v>1</v>
      </c>
      <c r="S137" s="54">
        <f t="shared" si="50"/>
        <v>1</v>
      </c>
      <c r="T137" s="54">
        <f t="shared" si="50"/>
        <v>1</v>
      </c>
      <c r="U137" s="54">
        <f t="shared" si="50"/>
        <v>1</v>
      </c>
      <c r="V137" s="54">
        <f t="shared" si="50"/>
        <v>1</v>
      </c>
      <c r="W137" s="54">
        <f t="shared" si="50"/>
        <v>1</v>
      </c>
      <c r="X137" s="54">
        <f t="shared" si="50"/>
        <v>1</v>
      </c>
      <c r="Y137" s="54">
        <f t="shared" si="50"/>
        <v>1</v>
      </c>
      <c r="Z137" s="54">
        <f t="shared" si="50"/>
        <v>1</v>
      </c>
      <c r="AA137" s="54">
        <f t="shared" si="50"/>
        <v>1</v>
      </c>
      <c r="AB137" s="54">
        <f t="shared" si="50"/>
        <v>1</v>
      </c>
      <c r="AC137" s="54">
        <f t="shared" si="50"/>
        <v>1</v>
      </c>
      <c r="AD137" s="54">
        <f t="shared" si="50"/>
        <v>1</v>
      </c>
    </row>
    <row r="138" spans="1:30">
      <c r="A138" s="56"/>
      <c r="B138" s="54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spans="1:30">
      <c r="A139" s="57" t="s">
        <v>20</v>
      </c>
      <c r="B139" s="54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spans="1:30">
      <c r="A140" s="53" t="s">
        <v>102</v>
      </c>
      <c r="B140" s="54">
        <f>SUM(B141:B146)</f>
        <v>494.38609297917657</v>
      </c>
      <c r="C140" s="54">
        <f t="shared" ref="C140:J140" si="51">SUM(C141:C146)</f>
        <v>485.38105508101035</v>
      </c>
      <c r="D140" s="54">
        <f t="shared" si="51"/>
        <v>477.16682282289185</v>
      </c>
      <c r="E140" s="54">
        <f t="shared" si="51"/>
        <v>468.95258054619791</v>
      </c>
      <c r="F140" s="54">
        <f t="shared" si="51"/>
        <v>460.73834828807952</v>
      </c>
      <c r="G140" s="54">
        <f t="shared" si="51"/>
        <v>452.52410986035693</v>
      </c>
      <c r="H140" s="54">
        <f t="shared" si="51"/>
        <v>444.30987268182008</v>
      </c>
      <c r="I140" s="54">
        <f t="shared" si="51"/>
        <v>436.09563532554455</v>
      </c>
      <c r="J140" s="54">
        <f t="shared" si="51"/>
        <v>427.88139304885061</v>
      </c>
      <c r="K140" s="54">
        <f t="shared" ref="K140:X140" si="52">SUM(K141:K146)</f>
        <v>419.66716079073205</v>
      </c>
      <c r="L140" s="54">
        <f t="shared" si="52"/>
        <v>411.45292343445658</v>
      </c>
      <c r="M140" s="54">
        <f t="shared" si="52"/>
        <v>403.23868625591973</v>
      </c>
      <c r="N140" s="54">
        <f t="shared" si="52"/>
        <v>395.02444889964414</v>
      </c>
      <c r="O140" s="54">
        <f t="shared" si="52"/>
        <v>381.83660965514781</v>
      </c>
      <c r="P140" s="54">
        <f t="shared" si="52"/>
        <v>368.64877041065148</v>
      </c>
      <c r="Q140" s="54">
        <f t="shared" si="52"/>
        <v>355.46092969002967</v>
      </c>
      <c r="R140" s="54">
        <f t="shared" si="52"/>
        <v>342.27309044553334</v>
      </c>
      <c r="S140" s="54">
        <f t="shared" si="52"/>
        <v>329.08525120103707</v>
      </c>
      <c r="T140" s="54">
        <f t="shared" si="52"/>
        <v>315.56348529764296</v>
      </c>
      <c r="U140" s="54">
        <f t="shared" si="52"/>
        <v>301.70201647546344</v>
      </c>
      <c r="V140" s="54">
        <f t="shared" si="52"/>
        <v>287.84054765328403</v>
      </c>
      <c r="W140" s="54">
        <f t="shared" si="52"/>
        <v>273.97907883110452</v>
      </c>
      <c r="X140" s="54">
        <f t="shared" si="52"/>
        <v>260.117610008925</v>
      </c>
      <c r="Y140" s="54">
        <f t="shared" ref="Y140:AD140" si="53">SUM(Y141:Y146)</f>
        <v>246.25614118674554</v>
      </c>
      <c r="Z140" s="54">
        <f t="shared" si="53"/>
        <v>232.39467236456599</v>
      </c>
      <c r="AA140" s="54">
        <f t="shared" si="53"/>
        <v>218.53320354238656</v>
      </c>
      <c r="AB140" s="54">
        <f t="shared" si="53"/>
        <v>204.67173319075997</v>
      </c>
      <c r="AC140" s="54">
        <f t="shared" si="53"/>
        <v>190.81026436858042</v>
      </c>
      <c r="AD140" s="54">
        <f t="shared" si="53"/>
        <v>176.9487955464009</v>
      </c>
    </row>
    <row r="141" spans="1:30">
      <c r="A141" s="55" t="s">
        <v>86</v>
      </c>
      <c r="B141" s="54">
        <f t="shared" ref="B141:AD141" si="54">B470*B123*1000000/1000/1000</f>
        <v>194.6881572991291</v>
      </c>
      <c r="C141" s="54">
        <f t="shared" si="54"/>
        <v>196.21364269033953</v>
      </c>
      <c r="D141" s="54">
        <f t="shared" si="54"/>
        <v>197.73913363952815</v>
      </c>
      <c r="E141" s="54">
        <f t="shared" si="54"/>
        <v>199.26461949055968</v>
      </c>
      <c r="F141" s="54">
        <f t="shared" si="54"/>
        <v>200.7901104397483</v>
      </c>
      <c r="G141" s="54">
        <f t="shared" si="54"/>
        <v>202.31559629077984</v>
      </c>
      <c r="H141" s="54">
        <f t="shared" si="54"/>
        <v>203.8410872399684</v>
      </c>
      <c r="I141" s="54">
        <f t="shared" si="54"/>
        <v>205.36657309099996</v>
      </c>
      <c r="J141" s="54">
        <f t="shared" si="54"/>
        <v>206.89205894203153</v>
      </c>
      <c r="K141" s="54">
        <f t="shared" si="54"/>
        <v>208.41754989122009</v>
      </c>
      <c r="L141" s="54">
        <f t="shared" si="54"/>
        <v>209.94303574225171</v>
      </c>
      <c r="M141" s="54">
        <f t="shared" si="54"/>
        <v>211.4685266914403</v>
      </c>
      <c r="N141" s="54">
        <f t="shared" si="54"/>
        <v>212.99401254247178</v>
      </c>
      <c r="O141" s="54">
        <f t="shared" si="54"/>
        <v>212.99401254247178</v>
      </c>
      <c r="P141" s="54">
        <f t="shared" si="54"/>
        <v>212.99401254247178</v>
      </c>
      <c r="Q141" s="54">
        <f t="shared" si="54"/>
        <v>212.99401254247178</v>
      </c>
      <c r="R141" s="54">
        <f t="shared" si="54"/>
        <v>212.99401254247178</v>
      </c>
      <c r="S141" s="54">
        <f t="shared" si="54"/>
        <v>212.99401254247178</v>
      </c>
      <c r="T141" s="54">
        <f t="shared" si="54"/>
        <v>203.41580407588282</v>
      </c>
      <c r="U141" s="54">
        <f t="shared" si="54"/>
        <v>184.09378880496595</v>
      </c>
      <c r="V141" s="54">
        <f t="shared" si="54"/>
        <v>164.7717735340492</v>
      </c>
      <c r="W141" s="54">
        <f t="shared" si="54"/>
        <v>145.44975826313231</v>
      </c>
      <c r="X141" s="54">
        <f t="shared" si="54"/>
        <v>126.12774299221553</v>
      </c>
      <c r="Y141" s="54">
        <f t="shared" si="54"/>
        <v>106.80572772129871</v>
      </c>
      <c r="Z141" s="54">
        <f t="shared" si="54"/>
        <v>87.483712450381901</v>
      </c>
      <c r="AA141" s="54">
        <f t="shared" si="54"/>
        <v>68.161697179465094</v>
      </c>
      <c r="AB141" s="54">
        <f t="shared" si="54"/>
        <v>48.839680379101139</v>
      </c>
      <c r="AC141" s="54">
        <f t="shared" si="54"/>
        <v>29.517665108184318</v>
      </c>
      <c r="AD141" s="54">
        <f t="shared" si="54"/>
        <v>10.195649837267503</v>
      </c>
    </row>
    <row r="142" spans="1:30">
      <c r="A142" s="55" t="s">
        <v>87</v>
      </c>
      <c r="B142" s="54">
        <f t="shared" ref="B142:AD142" si="55">B471*B124*1000000/1000/1000</f>
        <v>273.40663924017502</v>
      </c>
      <c r="C142" s="54">
        <f t="shared" si="55"/>
        <v>269.84901972599818</v>
      </c>
      <c r="D142" s="54">
        <f t="shared" si="55"/>
        <v>254.64875006995379</v>
      </c>
      <c r="E142" s="54">
        <f t="shared" si="55"/>
        <v>239.44847549349097</v>
      </c>
      <c r="F142" s="54">
        <f t="shared" si="55"/>
        <v>224.24820583744665</v>
      </c>
      <c r="G142" s="54">
        <f t="shared" si="55"/>
        <v>209.04793618140218</v>
      </c>
      <c r="H142" s="54">
        <f t="shared" si="55"/>
        <v>193.84766160493942</v>
      </c>
      <c r="I142" s="54">
        <f t="shared" si="55"/>
        <v>178.64739194889501</v>
      </c>
      <c r="J142" s="54">
        <f t="shared" si="55"/>
        <v>163.44711737243219</v>
      </c>
      <c r="K142" s="54">
        <f t="shared" si="55"/>
        <v>148.24684771638775</v>
      </c>
      <c r="L142" s="54">
        <f t="shared" si="55"/>
        <v>133.04657806034336</v>
      </c>
      <c r="M142" s="54">
        <f t="shared" si="55"/>
        <v>117.84630348388058</v>
      </c>
      <c r="N142" s="54">
        <f t="shared" si="55"/>
        <v>102.64603382783616</v>
      </c>
      <c r="O142" s="54">
        <f t="shared" si="55"/>
        <v>83.997648134602514</v>
      </c>
      <c r="P142" s="54">
        <f t="shared" si="55"/>
        <v>65.349262441368865</v>
      </c>
      <c r="Q142" s="54">
        <f t="shared" si="55"/>
        <v>46.700875272009725</v>
      </c>
      <c r="R142" s="54">
        <f t="shared" si="55"/>
        <v>28.052489578776079</v>
      </c>
      <c r="S142" s="54">
        <f t="shared" si="55"/>
        <v>9.4041038855424421</v>
      </c>
      <c r="T142" s="54">
        <f t="shared" si="55"/>
        <v>0</v>
      </c>
      <c r="U142" s="54">
        <f t="shared" si="55"/>
        <v>0</v>
      </c>
      <c r="V142" s="54">
        <f t="shared" si="55"/>
        <v>0</v>
      </c>
      <c r="W142" s="54">
        <f t="shared" si="55"/>
        <v>0</v>
      </c>
      <c r="X142" s="54">
        <f t="shared" si="55"/>
        <v>0</v>
      </c>
      <c r="Y142" s="54">
        <f t="shared" si="55"/>
        <v>0</v>
      </c>
      <c r="Z142" s="54">
        <f t="shared" si="55"/>
        <v>0</v>
      </c>
      <c r="AA142" s="54">
        <f t="shared" si="55"/>
        <v>0</v>
      </c>
      <c r="AB142" s="54">
        <f t="shared" si="55"/>
        <v>0</v>
      </c>
      <c r="AC142" s="54">
        <f t="shared" si="55"/>
        <v>0</v>
      </c>
      <c r="AD142" s="54">
        <f t="shared" si="55"/>
        <v>0</v>
      </c>
    </row>
    <row r="143" spans="1:30">
      <c r="A143" s="55" t="s">
        <v>88</v>
      </c>
      <c r="B143" s="54">
        <f t="shared" ref="B143:AD143" si="56">B472*B125*1000000/1000/1000</f>
        <v>13.857846276959705</v>
      </c>
      <c r="C143" s="54">
        <f t="shared" si="56"/>
        <v>18.965076787235265</v>
      </c>
      <c r="D143" s="54">
        <f t="shared" si="56"/>
        <v>24.072307358535273</v>
      </c>
      <c r="E143" s="54">
        <f t="shared" si="56"/>
        <v>29.179537929835274</v>
      </c>
      <c r="F143" s="54">
        <f t="shared" si="56"/>
        <v>34.286768501135263</v>
      </c>
      <c r="G143" s="54">
        <f t="shared" si="56"/>
        <v>39.393998000988297</v>
      </c>
      <c r="H143" s="54">
        <f t="shared" si="56"/>
        <v>44.501228572288298</v>
      </c>
      <c r="I143" s="54">
        <f t="shared" si="56"/>
        <v>49.608459143588298</v>
      </c>
      <c r="J143" s="54">
        <f t="shared" si="56"/>
        <v>54.715689714888299</v>
      </c>
      <c r="K143" s="54">
        <f t="shared" si="56"/>
        <v>59.822920286188292</v>
      </c>
      <c r="L143" s="54">
        <f t="shared" si="56"/>
        <v>64.9301508574883</v>
      </c>
      <c r="M143" s="54">
        <f t="shared" si="56"/>
        <v>70.037381428788279</v>
      </c>
      <c r="N143" s="54">
        <f t="shared" si="56"/>
        <v>75.144612000088316</v>
      </c>
      <c r="O143" s="54">
        <f t="shared" si="56"/>
        <v>80.251842571388309</v>
      </c>
      <c r="P143" s="54">
        <f t="shared" si="56"/>
        <v>85.359073142688302</v>
      </c>
      <c r="Q143" s="54">
        <f t="shared" si="56"/>
        <v>90.46630371398831</v>
      </c>
      <c r="R143" s="54">
        <f t="shared" si="56"/>
        <v>95.573534285288289</v>
      </c>
      <c r="S143" s="54">
        <f t="shared" si="56"/>
        <v>100.6807648565883</v>
      </c>
      <c r="T143" s="54">
        <f t="shared" si="56"/>
        <v>105.7879954278883</v>
      </c>
      <c r="U143" s="54">
        <f t="shared" si="56"/>
        <v>110.89522599918828</v>
      </c>
      <c r="V143" s="54">
        <f t="shared" si="56"/>
        <v>116.00245657048832</v>
      </c>
      <c r="W143" s="54">
        <f t="shared" si="56"/>
        <v>121.10968714178833</v>
      </c>
      <c r="X143" s="54">
        <f t="shared" si="56"/>
        <v>126.21691771308829</v>
      </c>
      <c r="Y143" s="54">
        <f t="shared" si="56"/>
        <v>131.32414828438831</v>
      </c>
      <c r="Z143" s="54">
        <f t="shared" si="56"/>
        <v>136.43137885568828</v>
      </c>
      <c r="AA143" s="54">
        <f t="shared" si="56"/>
        <v>141.53860942698833</v>
      </c>
      <c r="AB143" s="54">
        <f t="shared" si="56"/>
        <v>146.64583999828835</v>
      </c>
      <c r="AC143" s="54">
        <f t="shared" si="56"/>
        <v>151.75307056958832</v>
      </c>
      <c r="AD143" s="54">
        <f t="shared" si="56"/>
        <v>156.86030114088828</v>
      </c>
    </row>
    <row r="144" spans="1:30">
      <c r="A144" s="55" t="s">
        <v>89</v>
      </c>
      <c r="B144" s="54">
        <f t="shared" ref="B144:AD144" si="57">B473*B126*1000000/1000/1000</f>
        <v>12.433450162912704</v>
      </c>
      <c r="C144" s="54">
        <f t="shared" si="57"/>
        <v>0</v>
      </c>
      <c r="D144" s="54">
        <f t="shared" si="57"/>
        <v>0</v>
      </c>
      <c r="E144" s="54">
        <f t="shared" si="57"/>
        <v>0</v>
      </c>
      <c r="F144" s="54">
        <f t="shared" si="57"/>
        <v>0</v>
      </c>
      <c r="G144" s="54">
        <f t="shared" si="57"/>
        <v>0</v>
      </c>
      <c r="H144" s="54">
        <f t="shared" si="57"/>
        <v>0</v>
      </c>
      <c r="I144" s="54">
        <f t="shared" si="57"/>
        <v>0</v>
      </c>
      <c r="J144" s="54">
        <f t="shared" si="57"/>
        <v>0</v>
      </c>
      <c r="K144" s="54">
        <f t="shared" si="57"/>
        <v>0</v>
      </c>
      <c r="L144" s="54">
        <f t="shared" si="57"/>
        <v>0</v>
      </c>
      <c r="M144" s="54">
        <f t="shared" si="57"/>
        <v>0</v>
      </c>
      <c r="N144" s="54">
        <f t="shared" si="57"/>
        <v>0</v>
      </c>
      <c r="O144" s="54">
        <f t="shared" si="57"/>
        <v>0</v>
      </c>
      <c r="P144" s="54">
        <f t="shared" si="57"/>
        <v>0</v>
      </c>
      <c r="Q144" s="54">
        <f t="shared" si="57"/>
        <v>0</v>
      </c>
      <c r="R144" s="54">
        <f t="shared" si="57"/>
        <v>0</v>
      </c>
      <c r="S144" s="54">
        <f t="shared" si="57"/>
        <v>0</v>
      </c>
      <c r="T144" s="54">
        <f t="shared" si="57"/>
        <v>0</v>
      </c>
      <c r="U144" s="54">
        <f t="shared" si="57"/>
        <v>0</v>
      </c>
      <c r="V144" s="54">
        <f t="shared" si="57"/>
        <v>0</v>
      </c>
      <c r="W144" s="54">
        <f t="shared" si="57"/>
        <v>0</v>
      </c>
      <c r="X144" s="54">
        <f t="shared" si="57"/>
        <v>0</v>
      </c>
      <c r="Y144" s="54">
        <f t="shared" si="57"/>
        <v>0</v>
      </c>
      <c r="Z144" s="54">
        <f t="shared" si="57"/>
        <v>0</v>
      </c>
      <c r="AA144" s="54">
        <f t="shared" si="57"/>
        <v>0</v>
      </c>
      <c r="AB144" s="54">
        <f t="shared" si="57"/>
        <v>0</v>
      </c>
      <c r="AC144" s="54">
        <f t="shared" si="57"/>
        <v>0</v>
      </c>
      <c r="AD144" s="54">
        <f t="shared" si="57"/>
        <v>0</v>
      </c>
    </row>
    <row r="145" spans="1:30">
      <c r="A145" s="55" t="s">
        <v>90</v>
      </c>
      <c r="B145" s="54">
        <f t="shared" ref="B145:AD145" si="58">B474*B127*1000000/1000/1000</f>
        <v>0</v>
      </c>
      <c r="C145" s="54">
        <f t="shared" si="58"/>
        <v>0.3533158774373259</v>
      </c>
      <c r="D145" s="54">
        <f t="shared" si="58"/>
        <v>0.7066317548746518</v>
      </c>
      <c r="E145" s="54">
        <f t="shared" si="58"/>
        <v>1.0599476323119779</v>
      </c>
      <c r="F145" s="54">
        <f t="shared" si="58"/>
        <v>1.4132635097493036</v>
      </c>
      <c r="G145" s="54">
        <f t="shared" si="58"/>
        <v>1.7665793871866295</v>
      </c>
      <c r="H145" s="54">
        <f t="shared" si="58"/>
        <v>2.1198952646239557</v>
      </c>
      <c r="I145" s="54">
        <f t="shared" si="58"/>
        <v>2.4732111420612815</v>
      </c>
      <c r="J145" s="54">
        <f t="shared" si="58"/>
        <v>2.8265270194986072</v>
      </c>
      <c r="K145" s="54">
        <f t="shared" si="58"/>
        <v>3.1798428969359338</v>
      </c>
      <c r="L145" s="54">
        <f t="shared" si="58"/>
        <v>3.5331587743732591</v>
      </c>
      <c r="M145" s="54">
        <f t="shared" si="58"/>
        <v>3.8864746518105857</v>
      </c>
      <c r="N145" s="54">
        <f t="shared" si="58"/>
        <v>4.2397905292479114</v>
      </c>
      <c r="O145" s="54">
        <f t="shared" si="58"/>
        <v>4.5931064066852372</v>
      </c>
      <c r="P145" s="54">
        <f t="shared" si="58"/>
        <v>4.9464222841225629</v>
      </c>
      <c r="Q145" s="54">
        <f t="shared" si="58"/>
        <v>5.2997381615598886</v>
      </c>
      <c r="R145" s="54">
        <f t="shared" si="58"/>
        <v>5.6530540389972144</v>
      </c>
      <c r="S145" s="54">
        <f t="shared" si="58"/>
        <v>6.0063699164345428</v>
      </c>
      <c r="T145" s="54">
        <f t="shared" si="58"/>
        <v>6.3596857938718676</v>
      </c>
      <c r="U145" s="54">
        <f t="shared" si="58"/>
        <v>6.7130016713091925</v>
      </c>
      <c r="V145" s="54">
        <f t="shared" si="58"/>
        <v>7.0663175487465182</v>
      </c>
      <c r="W145" s="54">
        <f t="shared" si="58"/>
        <v>7.4196334261838439</v>
      </c>
      <c r="X145" s="54">
        <f t="shared" si="58"/>
        <v>7.7729493036211714</v>
      </c>
      <c r="Y145" s="54">
        <f t="shared" si="58"/>
        <v>8.126265181058498</v>
      </c>
      <c r="Z145" s="54">
        <f t="shared" si="58"/>
        <v>8.4795810584958229</v>
      </c>
      <c r="AA145" s="54">
        <f t="shared" si="58"/>
        <v>8.8328969359331477</v>
      </c>
      <c r="AB145" s="54">
        <f t="shared" si="58"/>
        <v>9.1862128133704744</v>
      </c>
      <c r="AC145" s="54">
        <f t="shared" si="58"/>
        <v>9.5395286908077992</v>
      </c>
      <c r="AD145" s="54">
        <f t="shared" si="58"/>
        <v>9.8928445682451258</v>
      </c>
    </row>
    <row r="146" spans="1:30">
      <c r="A146" s="55" t="s">
        <v>91</v>
      </c>
      <c r="B146" s="54">
        <f t="shared" ref="B146:AD146" si="59">B475*B128*1000000/1000/1000</f>
        <v>0</v>
      </c>
      <c r="C146" s="54">
        <f t="shared" si="59"/>
        <v>0</v>
      </c>
      <c r="D146" s="54">
        <f t="shared" si="59"/>
        <v>0</v>
      </c>
      <c r="E146" s="54">
        <f t="shared" si="59"/>
        <v>0</v>
      </c>
      <c r="F146" s="54">
        <f t="shared" si="59"/>
        <v>0</v>
      </c>
      <c r="G146" s="54">
        <f t="shared" si="59"/>
        <v>0</v>
      </c>
      <c r="H146" s="54">
        <f t="shared" si="59"/>
        <v>0</v>
      </c>
      <c r="I146" s="54">
        <f t="shared" si="59"/>
        <v>0</v>
      </c>
      <c r="J146" s="54">
        <f t="shared" si="59"/>
        <v>0</v>
      </c>
      <c r="K146" s="54">
        <f t="shared" si="59"/>
        <v>0</v>
      </c>
      <c r="L146" s="54">
        <f t="shared" si="59"/>
        <v>0</v>
      </c>
      <c r="M146" s="54">
        <f t="shared" si="59"/>
        <v>0</v>
      </c>
      <c r="N146" s="54">
        <f t="shared" si="59"/>
        <v>0</v>
      </c>
      <c r="O146" s="54">
        <f t="shared" si="59"/>
        <v>0</v>
      </c>
      <c r="P146" s="54">
        <f t="shared" si="59"/>
        <v>0</v>
      </c>
      <c r="Q146" s="54">
        <f t="shared" si="59"/>
        <v>0</v>
      </c>
      <c r="R146" s="54">
        <f t="shared" si="59"/>
        <v>0</v>
      </c>
      <c r="S146" s="54">
        <f t="shared" si="59"/>
        <v>0</v>
      </c>
      <c r="T146" s="54">
        <f t="shared" si="59"/>
        <v>0</v>
      </c>
      <c r="U146" s="54">
        <f t="shared" si="59"/>
        <v>0</v>
      </c>
      <c r="V146" s="54">
        <f t="shared" si="59"/>
        <v>0</v>
      </c>
      <c r="W146" s="54">
        <f t="shared" si="59"/>
        <v>0</v>
      </c>
      <c r="X146" s="54">
        <f t="shared" si="59"/>
        <v>0</v>
      </c>
      <c r="Y146" s="54">
        <f t="shared" si="59"/>
        <v>0</v>
      </c>
      <c r="Z146" s="54">
        <f t="shared" si="59"/>
        <v>0</v>
      </c>
      <c r="AA146" s="54">
        <f t="shared" si="59"/>
        <v>0</v>
      </c>
      <c r="AB146" s="54">
        <f t="shared" si="59"/>
        <v>0</v>
      </c>
      <c r="AC146" s="54">
        <f t="shared" si="59"/>
        <v>0</v>
      </c>
      <c r="AD146" s="54">
        <f t="shared" si="59"/>
        <v>0</v>
      </c>
    </row>
    <row r="147" spans="1:30">
      <c r="A147" s="56"/>
      <c r="B147" s="54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spans="1:30">
      <c r="A148" s="57" t="s">
        <v>103</v>
      </c>
      <c r="B148" s="54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spans="1:30">
      <c r="A149" s="53" t="s">
        <v>104</v>
      </c>
      <c r="B149" s="54">
        <f>SUM(B150:B155)</f>
        <v>285.84981631963501</v>
      </c>
      <c r="C149" s="54">
        <f t="shared" ref="C149:J149" si="60">SUM(C150:C155)</f>
        <v>280.61395558647712</v>
      </c>
      <c r="D149" s="54">
        <f t="shared" si="60"/>
        <v>276.96045790227663</v>
      </c>
      <c r="E149" s="54">
        <f t="shared" si="60"/>
        <v>273.30695455766022</v>
      </c>
      <c r="F149" s="54">
        <f t="shared" si="60"/>
        <v>269.65345687345973</v>
      </c>
      <c r="G149" s="54">
        <f t="shared" si="60"/>
        <v>265.99995592211405</v>
      </c>
      <c r="H149" s="54">
        <f t="shared" si="60"/>
        <v>262.34645520643738</v>
      </c>
      <c r="I149" s="54">
        <f t="shared" si="60"/>
        <v>258.69295489329716</v>
      </c>
      <c r="J149" s="54">
        <f t="shared" si="60"/>
        <v>255.03945154868074</v>
      </c>
      <c r="K149" s="54">
        <f t="shared" ref="K149:X149" si="61">SUM(K150:K155)</f>
        <v>251.38595386448026</v>
      </c>
      <c r="L149" s="54">
        <f t="shared" si="61"/>
        <v>247.73245355134014</v>
      </c>
      <c r="M149" s="54">
        <f t="shared" si="61"/>
        <v>244.07895283566342</v>
      </c>
      <c r="N149" s="54">
        <f t="shared" si="61"/>
        <v>240.42545252252324</v>
      </c>
      <c r="O149" s="54">
        <f t="shared" si="61"/>
        <v>235.24690614907936</v>
      </c>
      <c r="P149" s="54">
        <f t="shared" si="61"/>
        <v>230.06835977563551</v>
      </c>
      <c r="Q149" s="54">
        <f t="shared" si="61"/>
        <v>224.88981249274877</v>
      </c>
      <c r="R149" s="54">
        <f t="shared" si="61"/>
        <v>219.71126611930492</v>
      </c>
      <c r="S149" s="54">
        <f t="shared" si="61"/>
        <v>214.53271974586102</v>
      </c>
      <c r="T149" s="54">
        <f t="shared" si="61"/>
        <v>210.11044343115324</v>
      </c>
      <c r="U149" s="54">
        <f t="shared" si="61"/>
        <v>206.45751054822159</v>
      </c>
      <c r="V149" s="54">
        <f t="shared" si="61"/>
        <v>202.80457766528997</v>
      </c>
      <c r="W149" s="54">
        <f t="shared" si="61"/>
        <v>199.15164478235832</v>
      </c>
      <c r="X149" s="54">
        <f t="shared" si="61"/>
        <v>195.49871189942667</v>
      </c>
      <c r="Y149" s="54">
        <f t="shared" ref="Y149:AD149" si="62">SUM(Y150:Y155)</f>
        <v>191.84577901649502</v>
      </c>
      <c r="Z149" s="54">
        <f t="shared" si="62"/>
        <v>188.19284613356336</v>
      </c>
      <c r="AA149" s="54">
        <f t="shared" si="62"/>
        <v>184.53991325063174</v>
      </c>
      <c r="AB149" s="54">
        <f t="shared" si="62"/>
        <v>180.88697957901817</v>
      </c>
      <c r="AC149" s="54">
        <f t="shared" si="62"/>
        <v>177.23404669608655</v>
      </c>
      <c r="AD149" s="54">
        <f t="shared" si="62"/>
        <v>173.5811138131549</v>
      </c>
    </row>
    <row r="150" spans="1:30">
      <c r="A150" s="55" t="s">
        <v>86</v>
      </c>
      <c r="B150" s="54">
        <f t="shared" ref="B150:AD150" si="63">B123*B613</f>
        <v>100.3938125082079</v>
      </c>
      <c r="C150" s="54">
        <f t="shared" si="63"/>
        <v>101.18045149269366</v>
      </c>
      <c r="D150" s="54">
        <f t="shared" si="63"/>
        <v>101.96709334323263</v>
      </c>
      <c r="E150" s="54">
        <f t="shared" si="63"/>
        <v>102.75373256483189</v>
      </c>
      <c r="F150" s="54">
        <f t="shared" si="63"/>
        <v>103.54037441537086</v>
      </c>
      <c r="G150" s="54">
        <f t="shared" si="63"/>
        <v>104.32701363697015</v>
      </c>
      <c r="H150" s="54">
        <f t="shared" si="63"/>
        <v>105.11365548750912</v>
      </c>
      <c r="I150" s="54">
        <f t="shared" si="63"/>
        <v>105.90029470910839</v>
      </c>
      <c r="J150" s="54">
        <f t="shared" si="63"/>
        <v>106.68693393070768</v>
      </c>
      <c r="K150" s="54">
        <f t="shared" si="63"/>
        <v>107.47357578124662</v>
      </c>
      <c r="L150" s="54">
        <f t="shared" si="63"/>
        <v>108.26021500284595</v>
      </c>
      <c r="M150" s="54">
        <f t="shared" si="63"/>
        <v>109.0468568533849</v>
      </c>
      <c r="N150" s="54">
        <f t="shared" si="63"/>
        <v>109.83349607498418</v>
      </c>
      <c r="O150" s="54">
        <f t="shared" si="63"/>
        <v>109.83349607498418</v>
      </c>
      <c r="P150" s="54">
        <f t="shared" si="63"/>
        <v>109.83349607498418</v>
      </c>
      <c r="Q150" s="54">
        <f t="shared" si="63"/>
        <v>109.83349607498418</v>
      </c>
      <c r="R150" s="54">
        <f t="shared" si="63"/>
        <v>109.83349607498418</v>
      </c>
      <c r="S150" s="54">
        <f t="shared" si="63"/>
        <v>109.83349607498418</v>
      </c>
      <c r="T150" s="54">
        <f t="shared" si="63"/>
        <v>104.89435196730317</v>
      </c>
      <c r="U150" s="54">
        <f t="shared" si="63"/>
        <v>94.930670532850399</v>
      </c>
      <c r="V150" s="54">
        <f t="shared" si="63"/>
        <v>84.966989098397633</v>
      </c>
      <c r="W150" s="54">
        <f t="shared" si="63"/>
        <v>75.003307663944852</v>
      </c>
      <c r="X150" s="54">
        <f t="shared" si="63"/>
        <v>65.039626229492086</v>
      </c>
      <c r="Y150" s="54">
        <f t="shared" si="63"/>
        <v>55.07594479503932</v>
      </c>
      <c r="Z150" s="54">
        <f t="shared" si="63"/>
        <v>45.112263360586553</v>
      </c>
      <c r="AA150" s="54">
        <f t="shared" si="63"/>
        <v>35.148581926133787</v>
      </c>
      <c r="AB150" s="54">
        <f t="shared" si="63"/>
        <v>25.184899702999108</v>
      </c>
      <c r="AC150" s="54">
        <f t="shared" si="63"/>
        <v>15.221218268546336</v>
      </c>
      <c r="AD150" s="54">
        <f t="shared" si="63"/>
        <v>5.2575368340935693</v>
      </c>
    </row>
    <row r="151" spans="1:30">
      <c r="A151" s="55" t="s">
        <v>87</v>
      </c>
      <c r="B151" s="54">
        <f t="shared" ref="B151:AD151" si="64">B124*B614</f>
        <v>168.44618962453396</v>
      </c>
      <c r="C151" s="54">
        <f t="shared" si="64"/>
        <v>166.25433556801798</v>
      </c>
      <c r="D151" s="54">
        <f t="shared" si="64"/>
        <v>156.88942946353643</v>
      </c>
      <c r="E151" s="54">
        <f t="shared" si="64"/>
        <v>147.52452032757861</v>
      </c>
      <c r="F151" s="54">
        <f t="shared" si="64"/>
        <v>138.15961422309707</v>
      </c>
      <c r="G151" s="54">
        <f t="shared" si="64"/>
        <v>128.79470811861546</v>
      </c>
      <c r="H151" s="54">
        <f t="shared" si="64"/>
        <v>119.42979898265767</v>
      </c>
      <c r="I151" s="54">
        <f t="shared" si="64"/>
        <v>110.06489287817611</v>
      </c>
      <c r="J151" s="54">
        <f t="shared" si="64"/>
        <v>100.69998374221829</v>
      </c>
      <c r="K151" s="54">
        <f t="shared" si="64"/>
        <v>91.335077637736717</v>
      </c>
      <c r="L151" s="54">
        <f t="shared" si="64"/>
        <v>81.970171533255154</v>
      </c>
      <c r="M151" s="54">
        <f t="shared" si="64"/>
        <v>72.605262397297352</v>
      </c>
      <c r="N151" s="54">
        <f t="shared" si="64"/>
        <v>63.240356292815775</v>
      </c>
      <c r="O151" s="54">
        <f t="shared" si="64"/>
        <v>51.751061367850774</v>
      </c>
      <c r="P151" s="54">
        <f t="shared" si="64"/>
        <v>40.261766442885772</v>
      </c>
      <c r="Q151" s="54">
        <f t="shared" si="64"/>
        <v>28.772470608477906</v>
      </c>
      <c r="R151" s="54">
        <f t="shared" si="64"/>
        <v>17.283175683512905</v>
      </c>
      <c r="S151" s="54">
        <f t="shared" si="64"/>
        <v>5.7938807585479042</v>
      </c>
      <c r="T151" s="54">
        <f t="shared" si="64"/>
        <v>0</v>
      </c>
      <c r="U151" s="54">
        <f t="shared" si="64"/>
        <v>0</v>
      </c>
      <c r="V151" s="54">
        <f t="shared" si="64"/>
        <v>0</v>
      </c>
      <c r="W151" s="54">
        <f t="shared" si="64"/>
        <v>0</v>
      </c>
      <c r="X151" s="54">
        <f t="shared" si="64"/>
        <v>0</v>
      </c>
      <c r="Y151" s="54">
        <f t="shared" si="64"/>
        <v>0</v>
      </c>
      <c r="Z151" s="54">
        <f t="shared" si="64"/>
        <v>0</v>
      </c>
      <c r="AA151" s="54">
        <f t="shared" si="64"/>
        <v>0</v>
      </c>
      <c r="AB151" s="54">
        <f t="shared" si="64"/>
        <v>0</v>
      </c>
      <c r="AC151" s="54">
        <f t="shared" si="64"/>
        <v>0</v>
      </c>
      <c r="AD151" s="54">
        <f t="shared" si="64"/>
        <v>0</v>
      </c>
    </row>
    <row r="152" spans="1:30">
      <c r="A152" s="55" t="s">
        <v>88</v>
      </c>
      <c r="B152" s="54">
        <f t="shared" ref="B152:AD152" si="65">B125*B615</f>
        <v>8.2544019923724132</v>
      </c>
      <c r="C152" s="54">
        <f t="shared" si="65"/>
        <v>11.29651494823735</v>
      </c>
      <c r="D152" s="54">
        <f t="shared" si="65"/>
        <v>14.338627940451387</v>
      </c>
      <c r="E152" s="54">
        <f t="shared" si="65"/>
        <v>17.380740932665422</v>
      </c>
      <c r="F152" s="54">
        <f t="shared" si="65"/>
        <v>20.422853924879455</v>
      </c>
      <c r="G152" s="54">
        <f t="shared" si="65"/>
        <v>23.464966278887971</v>
      </c>
      <c r="H152" s="54">
        <f t="shared" si="65"/>
        <v>26.507079271102004</v>
      </c>
      <c r="I152" s="54">
        <f t="shared" si="65"/>
        <v>29.549192263316041</v>
      </c>
      <c r="J152" s="54">
        <f t="shared" si="65"/>
        <v>32.591305255530074</v>
      </c>
      <c r="K152" s="54">
        <f t="shared" si="65"/>
        <v>35.63341824774411</v>
      </c>
      <c r="L152" s="54">
        <f t="shared" si="65"/>
        <v>38.675531239958147</v>
      </c>
      <c r="M152" s="54">
        <f t="shared" si="65"/>
        <v>41.717644232172177</v>
      </c>
      <c r="N152" s="54">
        <f t="shared" si="65"/>
        <v>44.75975722438622</v>
      </c>
      <c r="O152" s="54">
        <f t="shared" si="65"/>
        <v>47.801870216600257</v>
      </c>
      <c r="P152" s="54">
        <f t="shared" si="65"/>
        <v>50.843983208814294</v>
      </c>
      <c r="Q152" s="54">
        <f t="shared" si="65"/>
        <v>53.886096201028323</v>
      </c>
      <c r="R152" s="54">
        <f t="shared" si="65"/>
        <v>56.928209193242353</v>
      </c>
      <c r="S152" s="54">
        <f t="shared" si="65"/>
        <v>59.970322185456389</v>
      </c>
      <c r="T152" s="54">
        <f t="shared" si="65"/>
        <v>63.012435177670433</v>
      </c>
      <c r="U152" s="54">
        <f t="shared" si="65"/>
        <v>66.054548169884455</v>
      </c>
      <c r="V152" s="54">
        <f t="shared" si="65"/>
        <v>69.096661162098513</v>
      </c>
      <c r="W152" s="54">
        <f t="shared" si="65"/>
        <v>72.138774154312543</v>
      </c>
      <c r="X152" s="54">
        <f t="shared" si="65"/>
        <v>75.180887146526572</v>
      </c>
      <c r="Y152" s="54">
        <f t="shared" si="65"/>
        <v>78.223000138740616</v>
      </c>
      <c r="Z152" s="54">
        <f t="shared" si="65"/>
        <v>81.265113130954646</v>
      </c>
      <c r="AA152" s="54">
        <f t="shared" si="65"/>
        <v>84.307226123168689</v>
      </c>
      <c r="AB152" s="54">
        <f t="shared" si="65"/>
        <v>87.349339115382719</v>
      </c>
      <c r="AC152" s="54">
        <f t="shared" si="65"/>
        <v>90.391452107596749</v>
      </c>
      <c r="AD152" s="54">
        <f t="shared" si="65"/>
        <v>93.433565099810764</v>
      </c>
    </row>
    <row r="153" spans="1:30">
      <c r="A153" s="55" t="s">
        <v>89</v>
      </c>
      <c r="B153" s="54">
        <f t="shared" ref="B153:AD153" si="66">B126*B616</f>
        <v>8.7554121945207068</v>
      </c>
      <c r="C153" s="54">
        <f t="shared" si="66"/>
        <v>0</v>
      </c>
      <c r="D153" s="54">
        <f t="shared" si="66"/>
        <v>0</v>
      </c>
      <c r="E153" s="54">
        <f t="shared" si="66"/>
        <v>0</v>
      </c>
      <c r="F153" s="54">
        <f t="shared" si="66"/>
        <v>0</v>
      </c>
      <c r="G153" s="54">
        <f t="shared" si="66"/>
        <v>0</v>
      </c>
      <c r="H153" s="54">
        <f t="shared" si="66"/>
        <v>0</v>
      </c>
      <c r="I153" s="54">
        <f t="shared" si="66"/>
        <v>0</v>
      </c>
      <c r="J153" s="54">
        <f t="shared" si="66"/>
        <v>0</v>
      </c>
      <c r="K153" s="54">
        <f t="shared" si="66"/>
        <v>0</v>
      </c>
      <c r="L153" s="54">
        <f t="shared" si="66"/>
        <v>0</v>
      </c>
      <c r="M153" s="54">
        <f t="shared" si="66"/>
        <v>0</v>
      </c>
      <c r="N153" s="54">
        <f t="shared" si="66"/>
        <v>0</v>
      </c>
      <c r="O153" s="54">
        <f t="shared" si="66"/>
        <v>0</v>
      </c>
      <c r="P153" s="54">
        <f t="shared" si="66"/>
        <v>0</v>
      </c>
      <c r="Q153" s="54">
        <f t="shared" si="66"/>
        <v>0</v>
      </c>
      <c r="R153" s="54">
        <f t="shared" si="66"/>
        <v>0</v>
      </c>
      <c r="S153" s="54">
        <f t="shared" si="66"/>
        <v>0</v>
      </c>
      <c r="T153" s="54">
        <f t="shared" si="66"/>
        <v>0</v>
      </c>
      <c r="U153" s="54">
        <f t="shared" si="66"/>
        <v>0</v>
      </c>
      <c r="V153" s="54">
        <f t="shared" si="66"/>
        <v>0</v>
      </c>
      <c r="W153" s="54">
        <f t="shared" si="66"/>
        <v>0</v>
      </c>
      <c r="X153" s="54">
        <f t="shared" si="66"/>
        <v>0</v>
      </c>
      <c r="Y153" s="54">
        <f t="shared" si="66"/>
        <v>0</v>
      </c>
      <c r="Z153" s="54">
        <f t="shared" si="66"/>
        <v>0</v>
      </c>
      <c r="AA153" s="54">
        <f t="shared" si="66"/>
        <v>0</v>
      </c>
      <c r="AB153" s="54">
        <f t="shared" si="66"/>
        <v>0</v>
      </c>
      <c r="AC153" s="54">
        <f t="shared" si="66"/>
        <v>0</v>
      </c>
      <c r="AD153" s="54">
        <f t="shared" si="66"/>
        <v>0</v>
      </c>
    </row>
    <row r="154" spans="1:30">
      <c r="A154" s="55" t="s">
        <v>90</v>
      </c>
      <c r="B154" s="54">
        <f t="shared" ref="B154:AD154" si="67">B127*B617</f>
        <v>0</v>
      </c>
      <c r="C154" s="54">
        <f t="shared" si="67"/>
        <v>1.8826535775280899</v>
      </c>
      <c r="D154" s="54">
        <f t="shared" si="67"/>
        <v>3.7653071550561799</v>
      </c>
      <c r="E154" s="54">
        <f t="shared" si="67"/>
        <v>5.64796073258427</v>
      </c>
      <c r="F154" s="54">
        <f t="shared" si="67"/>
        <v>7.5306143101123597</v>
      </c>
      <c r="G154" s="54">
        <f t="shared" si="67"/>
        <v>9.4132678876404494</v>
      </c>
      <c r="H154" s="54">
        <f t="shared" si="67"/>
        <v>11.29592146516854</v>
      </c>
      <c r="I154" s="54">
        <f t="shared" si="67"/>
        <v>13.178575042696631</v>
      </c>
      <c r="J154" s="54">
        <f t="shared" si="67"/>
        <v>15.061228620224719</v>
      </c>
      <c r="K154" s="54">
        <f t="shared" si="67"/>
        <v>16.94388219775281</v>
      </c>
      <c r="L154" s="54">
        <f t="shared" si="67"/>
        <v>18.826535775280899</v>
      </c>
      <c r="M154" s="54">
        <f t="shared" si="67"/>
        <v>20.709189352808995</v>
      </c>
      <c r="N154" s="54">
        <f t="shared" si="67"/>
        <v>22.59184293033708</v>
      </c>
      <c r="O154" s="54">
        <f t="shared" si="67"/>
        <v>24.474496507865169</v>
      </c>
      <c r="P154" s="54">
        <f t="shared" si="67"/>
        <v>26.357150085393261</v>
      </c>
      <c r="Q154" s="54">
        <f t="shared" si="67"/>
        <v>28.239803662921346</v>
      </c>
      <c r="R154" s="54">
        <f t="shared" si="67"/>
        <v>30.122457240449439</v>
      </c>
      <c r="S154" s="54">
        <f t="shared" si="67"/>
        <v>32.005110817977531</v>
      </c>
      <c r="T154" s="54">
        <f t="shared" si="67"/>
        <v>33.88776439550562</v>
      </c>
      <c r="U154" s="54">
        <f t="shared" si="67"/>
        <v>35.770417973033709</v>
      </c>
      <c r="V154" s="54">
        <f t="shared" si="67"/>
        <v>37.653071550561798</v>
      </c>
      <c r="W154" s="54">
        <f t="shared" si="67"/>
        <v>39.535725128089886</v>
      </c>
      <c r="X154" s="54">
        <f t="shared" si="67"/>
        <v>41.41837870561799</v>
      </c>
      <c r="Y154" s="54">
        <f t="shared" si="67"/>
        <v>43.301032283146071</v>
      </c>
      <c r="Z154" s="54">
        <f t="shared" si="67"/>
        <v>45.18368586067416</v>
      </c>
      <c r="AA154" s="54">
        <f t="shared" si="67"/>
        <v>47.066339438202249</v>
      </c>
      <c r="AB154" s="54">
        <f t="shared" si="67"/>
        <v>48.948993015730338</v>
      </c>
      <c r="AC154" s="54">
        <f t="shared" si="67"/>
        <v>50.831646593258426</v>
      </c>
      <c r="AD154" s="54">
        <f t="shared" si="67"/>
        <v>52.714300170786522</v>
      </c>
    </row>
    <row r="155" spans="1:30">
      <c r="A155" s="55" t="s">
        <v>91</v>
      </c>
      <c r="B155" s="54">
        <f t="shared" ref="B155:AD155" si="68">B128*B618</f>
        <v>0</v>
      </c>
      <c r="C155" s="54">
        <f t="shared" si="68"/>
        <v>0</v>
      </c>
      <c r="D155" s="54">
        <f t="shared" si="68"/>
        <v>0</v>
      </c>
      <c r="E155" s="54">
        <f t="shared" si="68"/>
        <v>0</v>
      </c>
      <c r="F155" s="54">
        <f t="shared" si="68"/>
        <v>0</v>
      </c>
      <c r="G155" s="54">
        <f t="shared" si="68"/>
        <v>0</v>
      </c>
      <c r="H155" s="54">
        <f t="shared" si="68"/>
        <v>0</v>
      </c>
      <c r="I155" s="54">
        <f t="shared" si="68"/>
        <v>0</v>
      </c>
      <c r="J155" s="54">
        <f t="shared" si="68"/>
        <v>0</v>
      </c>
      <c r="K155" s="54">
        <f t="shared" si="68"/>
        <v>0</v>
      </c>
      <c r="L155" s="54">
        <f t="shared" si="68"/>
        <v>0</v>
      </c>
      <c r="M155" s="54">
        <f t="shared" si="68"/>
        <v>0</v>
      </c>
      <c r="N155" s="54">
        <f t="shared" si="68"/>
        <v>0</v>
      </c>
      <c r="O155" s="54">
        <f t="shared" si="68"/>
        <v>1.3859819817790016</v>
      </c>
      <c r="P155" s="54">
        <f t="shared" si="68"/>
        <v>2.7719639635580031</v>
      </c>
      <c r="Q155" s="54">
        <f t="shared" si="68"/>
        <v>4.1579459453370049</v>
      </c>
      <c r="R155" s="54">
        <f t="shared" si="68"/>
        <v>5.5439279271160062</v>
      </c>
      <c r="S155" s="54">
        <f t="shared" si="68"/>
        <v>6.9299099088950085</v>
      </c>
      <c r="T155" s="54">
        <f t="shared" si="68"/>
        <v>8.3158918906740098</v>
      </c>
      <c r="U155" s="54">
        <f t="shared" si="68"/>
        <v>9.701873872453012</v>
      </c>
      <c r="V155" s="54">
        <f t="shared" si="68"/>
        <v>11.087855854232012</v>
      </c>
      <c r="W155" s="54">
        <f t="shared" si="68"/>
        <v>12.473837836011016</v>
      </c>
      <c r="X155" s="54">
        <f t="shared" si="68"/>
        <v>13.859819817790017</v>
      </c>
      <c r="Y155" s="54">
        <f t="shared" si="68"/>
        <v>15.245801799569019</v>
      </c>
      <c r="Z155" s="54">
        <f t="shared" si="68"/>
        <v>16.63178378134802</v>
      </c>
      <c r="AA155" s="54">
        <f t="shared" si="68"/>
        <v>18.01776576312702</v>
      </c>
      <c r="AB155" s="54">
        <f t="shared" si="68"/>
        <v>19.403747744906024</v>
      </c>
      <c r="AC155" s="54">
        <f t="shared" si="68"/>
        <v>20.789729726685028</v>
      </c>
      <c r="AD155" s="54">
        <f t="shared" si="68"/>
        <v>22.175711708464025</v>
      </c>
    </row>
    <row r="156" spans="1:30">
      <c r="A156" s="53" t="s">
        <v>105</v>
      </c>
      <c r="B156" s="54">
        <f>SUM(B157:B162)</f>
        <v>109.01213350190841</v>
      </c>
      <c r="C156" s="54">
        <f t="shared" ref="C156:J156" si="69">SUM(C157:C162)</f>
        <v>110.78822582224059</v>
      </c>
      <c r="D156" s="54">
        <f t="shared" si="69"/>
        <v>112.61137018620249</v>
      </c>
      <c r="E156" s="54">
        <f t="shared" si="69"/>
        <v>114.30719150813576</v>
      </c>
      <c r="F156" s="54">
        <f t="shared" si="69"/>
        <v>115.87569459445201</v>
      </c>
      <c r="G156" s="54">
        <f t="shared" si="69"/>
        <v>117.31687548129753</v>
      </c>
      <c r="H156" s="54">
        <f t="shared" si="69"/>
        <v>118.63073600604596</v>
      </c>
      <c r="I156" s="54">
        <f t="shared" si="69"/>
        <v>119.81727580569337</v>
      </c>
      <c r="J156" s="54">
        <f t="shared" si="69"/>
        <v>120.8764935363003</v>
      </c>
      <c r="K156" s="54">
        <f t="shared" ref="K156:X156" si="70">SUM(K157:K162)</f>
        <v>118.97564008417254</v>
      </c>
      <c r="L156" s="54">
        <f t="shared" si="70"/>
        <v>117.05835671710292</v>
      </c>
      <c r="M156" s="54">
        <f t="shared" si="70"/>
        <v>115.12464492606507</v>
      </c>
      <c r="N156" s="54">
        <f t="shared" si="70"/>
        <v>113.17450460974806</v>
      </c>
      <c r="O156" s="54">
        <f t="shared" si="70"/>
        <v>109.778025275855</v>
      </c>
      <c r="P156" s="54">
        <f t="shared" si="70"/>
        <v>106.35517026347296</v>
      </c>
      <c r="Q156" s="54">
        <f t="shared" si="70"/>
        <v>102.9059391452636</v>
      </c>
      <c r="R156" s="54">
        <f t="shared" si="70"/>
        <v>99.430332774427441</v>
      </c>
      <c r="S156" s="54">
        <f t="shared" si="70"/>
        <v>95.928350725102305</v>
      </c>
      <c r="T156" s="54">
        <f t="shared" si="70"/>
        <v>92.302319449560571</v>
      </c>
      <c r="U156" s="54">
        <f t="shared" si="70"/>
        <v>88.549541835548524</v>
      </c>
      <c r="V156" s="54">
        <f t="shared" si="70"/>
        <v>84.769041283892136</v>
      </c>
      <c r="W156" s="54">
        <f t="shared" si="70"/>
        <v>80.96081779459135</v>
      </c>
      <c r="X156" s="54">
        <f t="shared" si="70"/>
        <v>77.124871367646264</v>
      </c>
      <c r="Y156" s="54">
        <f t="shared" ref="Y156:AD156" si="71">SUM(Y157:Y162)</f>
        <v>73.261202003056809</v>
      </c>
      <c r="Z156" s="54">
        <f t="shared" si="71"/>
        <v>69.369809700822955</v>
      </c>
      <c r="AA156" s="54">
        <f t="shared" si="71"/>
        <v>65.450694460944774</v>
      </c>
      <c r="AB156" s="54">
        <f t="shared" si="71"/>
        <v>61.503855823823358</v>
      </c>
      <c r="AC156" s="54">
        <f t="shared" si="71"/>
        <v>57.529294707127001</v>
      </c>
      <c r="AD156" s="54">
        <f t="shared" si="71"/>
        <v>53.527010652786274</v>
      </c>
    </row>
    <row r="157" spans="1:30">
      <c r="A157" s="55" t="s">
        <v>86</v>
      </c>
      <c r="B157" s="54">
        <f t="shared" ref="B157:AD157" si="72">B141*1000*B$384/1000000</f>
        <v>42.928738684457969</v>
      </c>
      <c r="C157" s="54">
        <f t="shared" si="72"/>
        <v>44.785763944069998</v>
      </c>
      <c r="D157" s="54">
        <f t="shared" si="72"/>
        <v>46.666435538928646</v>
      </c>
      <c r="E157" s="54">
        <f t="shared" si="72"/>
        <v>48.570751000823925</v>
      </c>
      <c r="F157" s="54">
        <f t="shared" si="72"/>
        <v>50.498712775596701</v>
      </c>
      <c r="G157" s="54">
        <f t="shared" si="72"/>
        <v>52.450318338384676</v>
      </c>
      <c r="H157" s="54">
        <f t="shared" si="72"/>
        <v>54.425570293071566</v>
      </c>
      <c r="I157" s="54">
        <f t="shared" si="72"/>
        <v>56.424465956752243</v>
      </c>
      <c r="J157" s="54">
        <f t="shared" si="72"/>
        <v>58.447006651123907</v>
      </c>
      <c r="K157" s="54">
        <f t="shared" si="72"/>
        <v>59.086375394160896</v>
      </c>
      <c r="L157" s="54">
        <f t="shared" si="72"/>
        <v>59.728793668670612</v>
      </c>
      <c r="M157" s="54">
        <f t="shared" si="72"/>
        <v>60.374264370406202</v>
      </c>
      <c r="N157" s="54">
        <f t="shared" si="72"/>
        <v>61.022784593418166</v>
      </c>
      <c r="O157" s="54">
        <f t="shared" si="72"/>
        <v>61.23577860596064</v>
      </c>
      <c r="P157" s="54">
        <f t="shared" si="72"/>
        <v>61.448772618503106</v>
      </c>
      <c r="Q157" s="54">
        <f t="shared" si="72"/>
        <v>61.66176663104558</v>
      </c>
      <c r="R157" s="54">
        <f t="shared" si="72"/>
        <v>61.874760643588054</v>
      </c>
      <c r="S157" s="54">
        <f t="shared" si="72"/>
        <v>62.087754656130521</v>
      </c>
      <c r="T157" s="54">
        <f t="shared" si="72"/>
        <v>59.499122692195726</v>
      </c>
      <c r="U157" s="54">
        <f t="shared" si="72"/>
        <v>54.031527014257513</v>
      </c>
      <c r="V157" s="54">
        <f t="shared" si="72"/>
        <v>48.525287305777489</v>
      </c>
      <c r="W157" s="54">
        <f t="shared" si="72"/>
        <v>42.980403566755591</v>
      </c>
      <c r="X157" s="54">
        <f t="shared" si="72"/>
        <v>37.396875797191903</v>
      </c>
      <c r="Y157" s="54">
        <f t="shared" si="72"/>
        <v>31.774703997086366</v>
      </c>
      <c r="Z157" s="54">
        <f t="shared" si="72"/>
        <v>26.113888166439001</v>
      </c>
      <c r="AA157" s="54">
        <f t="shared" si="72"/>
        <v>20.414428305249796</v>
      </c>
      <c r="AB157" s="54">
        <f t="shared" si="72"/>
        <v>14.676323953919892</v>
      </c>
      <c r="AC157" s="54">
        <f t="shared" si="72"/>
        <v>8.8995760301175721</v>
      </c>
      <c r="AD157" s="54">
        <f t="shared" si="72"/>
        <v>3.08418407577342</v>
      </c>
    </row>
    <row r="158" spans="1:30">
      <c r="A158" s="55" t="s">
        <v>87</v>
      </c>
      <c r="B158" s="54">
        <f t="shared" ref="B158:AD158" si="73">B142*1000*B$384/1000000</f>
        <v>60.286163952458587</v>
      </c>
      <c r="C158" s="54">
        <f t="shared" si="73"/>
        <v>61.59303875245908</v>
      </c>
      <c r="D158" s="54">
        <f t="shared" si="73"/>
        <v>60.09710501650909</v>
      </c>
      <c r="E158" s="54">
        <f t="shared" si="73"/>
        <v>58.365565901538432</v>
      </c>
      <c r="F158" s="54">
        <f t="shared" si="73"/>
        <v>56.39842376811783</v>
      </c>
      <c r="G158" s="54">
        <f t="shared" si="73"/>
        <v>54.195677455028516</v>
      </c>
      <c r="H158" s="54">
        <f t="shared" si="73"/>
        <v>51.757325648518822</v>
      </c>
      <c r="I158" s="54">
        <f t="shared" si="73"/>
        <v>49.083370937958904</v>
      </c>
      <c r="J158" s="54">
        <f t="shared" si="73"/>
        <v>46.173810657712096</v>
      </c>
      <c r="K158" s="54">
        <f t="shared" si="73"/>
        <v>42.027981327595924</v>
      </c>
      <c r="L158" s="54">
        <f t="shared" si="73"/>
        <v>37.851751458167691</v>
      </c>
      <c r="M158" s="54">
        <f t="shared" si="73"/>
        <v>33.645119644647906</v>
      </c>
      <c r="N158" s="54">
        <f t="shared" si="73"/>
        <v>29.408088691675058</v>
      </c>
      <c r="O158" s="54">
        <f t="shared" si="73"/>
        <v>24.149323838698223</v>
      </c>
      <c r="P158" s="54">
        <f t="shared" si="73"/>
        <v>18.853262214334915</v>
      </c>
      <c r="Q158" s="54">
        <f t="shared" si="73"/>
        <v>13.519903391246816</v>
      </c>
      <c r="R158" s="54">
        <f t="shared" si="73"/>
        <v>8.1492482226344514</v>
      </c>
      <c r="S158" s="54">
        <f t="shared" si="73"/>
        <v>2.7412962826356218</v>
      </c>
      <c r="T158" s="54">
        <f t="shared" si="73"/>
        <v>0</v>
      </c>
      <c r="U158" s="54">
        <f t="shared" si="73"/>
        <v>0</v>
      </c>
      <c r="V158" s="54">
        <f t="shared" si="73"/>
        <v>0</v>
      </c>
      <c r="W158" s="54">
        <f t="shared" si="73"/>
        <v>0</v>
      </c>
      <c r="X158" s="54">
        <f t="shared" si="73"/>
        <v>0</v>
      </c>
      <c r="Y158" s="54">
        <f t="shared" si="73"/>
        <v>0</v>
      </c>
      <c r="Z158" s="54">
        <f t="shared" si="73"/>
        <v>0</v>
      </c>
      <c r="AA158" s="54">
        <f t="shared" si="73"/>
        <v>0</v>
      </c>
      <c r="AB158" s="54">
        <f t="shared" si="73"/>
        <v>0</v>
      </c>
      <c r="AC158" s="54">
        <f t="shared" si="73"/>
        <v>0</v>
      </c>
      <c r="AD158" s="54">
        <f t="shared" si="73"/>
        <v>0</v>
      </c>
    </row>
    <row r="159" spans="1:30">
      <c r="A159" s="55" t="s">
        <v>88</v>
      </c>
      <c r="B159" s="54">
        <f t="shared" ref="B159:AD159" si="74">B143*1000*B$384/1000000</f>
        <v>3.0556551040696149</v>
      </c>
      <c r="C159" s="54">
        <f t="shared" si="74"/>
        <v>4.3287787766864492</v>
      </c>
      <c r="D159" s="54">
        <f t="shared" si="74"/>
        <v>5.6810645366143238</v>
      </c>
      <c r="E159" s="54">
        <f t="shared" si="74"/>
        <v>7.1125123703973481</v>
      </c>
      <c r="F159" s="54">
        <f t="shared" si="74"/>
        <v>8.6231222780355203</v>
      </c>
      <c r="G159" s="54">
        <f t="shared" si="74"/>
        <v>10.212893981756215</v>
      </c>
      <c r="H159" s="54">
        <f t="shared" si="74"/>
        <v>11.881828028800976</v>
      </c>
      <c r="I159" s="54">
        <f t="shared" si="74"/>
        <v>13.629924149700885</v>
      </c>
      <c r="J159" s="54">
        <f t="shared" si="74"/>
        <v>15.457182344455944</v>
      </c>
      <c r="K159" s="54">
        <f t="shared" si="74"/>
        <v>16.959797901134383</v>
      </c>
      <c r="L159" s="54">
        <f t="shared" si="74"/>
        <v>18.472627918955418</v>
      </c>
      <c r="M159" s="54">
        <f t="shared" si="74"/>
        <v>19.995672397919055</v>
      </c>
      <c r="N159" s="54">
        <f t="shared" si="74"/>
        <v>21.528931338025302</v>
      </c>
      <c r="O159" s="54">
        <f t="shared" si="74"/>
        <v>23.072404739274138</v>
      </c>
      <c r="P159" s="54">
        <f t="shared" si="74"/>
        <v>24.626092601665576</v>
      </c>
      <c r="Q159" s="54">
        <f t="shared" si="74"/>
        <v>26.189994925199617</v>
      </c>
      <c r="R159" s="54">
        <f t="shared" si="74"/>
        <v>27.764111709876246</v>
      </c>
      <c r="S159" s="54">
        <f t="shared" si="74"/>
        <v>29.348442955695489</v>
      </c>
      <c r="T159" s="54">
        <f t="shared" si="74"/>
        <v>30.942988662657331</v>
      </c>
      <c r="U159" s="54">
        <f t="shared" si="74"/>
        <v>32.547748830761762</v>
      </c>
      <c r="V159" s="54">
        <f t="shared" si="74"/>
        <v>34.162723460008806</v>
      </c>
      <c r="W159" s="54">
        <f t="shared" si="74"/>
        <v>35.787912550398445</v>
      </c>
      <c r="X159" s="54">
        <f t="shared" si="74"/>
        <v>37.423316101930681</v>
      </c>
      <c r="Y159" s="54">
        <f t="shared" si="74"/>
        <v>39.068934114605533</v>
      </c>
      <c r="Z159" s="54">
        <f t="shared" si="74"/>
        <v>40.724766588422952</v>
      </c>
      <c r="AA159" s="54">
        <f t="shared" si="74"/>
        <v>42.390813523383002</v>
      </c>
      <c r="AB159" s="54">
        <f t="shared" si="74"/>
        <v>44.067074919485641</v>
      </c>
      <c r="AC159" s="54">
        <f t="shared" si="74"/>
        <v>45.753550776730876</v>
      </c>
      <c r="AD159" s="54">
        <f t="shared" si="74"/>
        <v>47.450241095118699</v>
      </c>
    </row>
    <row r="160" spans="1:30">
      <c r="A160" s="55" t="s">
        <v>89</v>
      </c>
      <c r="B160" s="54">
        <f t="shared" ref="B160:AD160" si="75">B144*1000*B$384/1000000</f>
        <v>2.7415757609222511</v>
      </c>
      <c r="C160" s="54">
        <f t="shared" si="75"/>
        <v>0</v>
      </c>
      <c r="D160" s="54">
        <f t="shared" si="75"/>
        <v>0</v>
      </c>
      <c r="E160" s="54">
        <f t="shared" si="75"/>
        <v>0</v>
      </c>
      <c r="F160" s="54">
        <f t="shared" si="75"/>
        <v>0</v>
      </c>
      <c r="G160" s="54">
        <f t="shared" si="75"/>
        <v>0</v>
      </c>
      <c r="H160" s="54">
        <f t="shared" si="75"/>
        <v>0</v>
      </c>
      <c r="I160" s="54">
        <f t="shared" si="75"/>
        <v>0</v>
      </c>
      <c r="J160" s="54">
        <f t="shared" si="75"/>
        <v>0</v>
      </c>
      <c r="K160" s="54">
        <f t="shared" si="75"/>
        <v>0</v>
      </c>
      <c r="L160" s="54">
        <f t="shared" si="75"/>
        <v>0</v>
      </c>
      <c r="M160" s="54">
        <f t="shared" si="75"/>
        <v>0</v>
      </c>
      <c r="N160" s="54">
        <f t="shared" si="75"/>
        <v>0</v>
      </c>
      <c r="O160" s="54">
        <f t="shared" si="75"/>
        <v>0</v>
      </c>
      <c r="P160" s="54">
        <f t="shared" si="75"/>
        <v>0</v>
      </c>
      <c r="Q160" s="54">
        <f t="shared" si="75"/>
        <v>0</v>
      </c>
      <c r="R160" s="54">
        <f t="shared" si="75"/>
        <v>0</v>
      </c>
      <c r="S160" s="54">
        <f t="shared" si="75"/>
        <v>0</v>
      </c>
      <c r="T160" s="54">
        <f t="shared" si="75"/>
        <v>0</v>
      </c>
      <c r="U160" s="54">
        <f t="shared" si="75"/>
        <v>0</v>
      </c>
      <c r="V160" s="54">
        <f t="shared" si="75"/>
        <v>0</v>
      </c>
      <c r="W160" s="54">
        <f t="shared" si="75"/>
        <v>0</v>
      </c>
      <c r="X160" s="54">
        <f t="shared" si="75"/>
        <v>0</v>
      </c>
      <c r="Y160" s="54">
        <f t="shared" si="75"/>
        <v>0</v>
      </c>
      <c r="Z160" s="54">
        <f t="shared" si="75"/>
        <v>0</v>
      </c>
      <c r="AA160" s="54">
        <f t="shared" si="75"/>
        <v>0</v>
      </c>
      <c r="AB160" s="54">
        <f t="shared" si="75"/>
        <v>0</v>
      </c>
      <c r="AC160" s="54">
        <f t="shared" si="75"/>
        <v>0</v>
      </c>
      <c r="AD160" s="54">
        <f t="shared" si="75"/>
        <v>0</v>
      </c>
    </row>
    <row r="161" spans="1:30">
      <c r="A161" s="55" t="s">
        <v>90</v>
      </c>
      <c r="B161" s="54">
        <f t="shared" ref="B161:AD161" si="76">B145*1000*B$384/1000000</f>
        <v>0</v>
      </c>
      <c r="C161" s="54">
        <f t="shared" si="76"/>
        <v>8.0644349025069645E-2</v>
      </c>
      <c r="D161" s="54">
        <f t="shared" si="76"/>
        <v>0.16676509415041785</v>
      </c>
      <c r="E161" s="54">
        <f t="shared" si="76"/>
        <v>0.25836223537604464</v>
      </c>
      <c r="F161" s="54">
        <f t="shared" si="76"/>
        <v>0.35543577270194987</v>
      </c>
      <c r="G161" s="54">
        <f t="shared" si="76"/>
        <v>0.45798570612813372</v>
      </c>
      <c r="H161" s="54">
        <f t="shared" si="76"/>
        <v>0.56601203565459612</v>
      </c>
      <c r="I161" s="54">
        <f t="shared" si="76"/>
        <v>0.67951476128133714</v>
      </c>
      <c r="J161" s="54">
        <f t="shared" si="76"/>
        <v>0.79849388300835655</v>
      </c>
      <c r="K161" s="54">
        <f t="shared" si="76"/>
        <v>0.90148546128133722</v>
      </c>
      <c r="L161" s="54">
        <f t="shared" si="76"/>
        <v>1.0051836713091922</v>
      </c>
      <c r="M161" s="54">
        <f t="shared" si="76"/>
        <v>1.1095885130919223</v>
      </c>
      <c r="N161" s="54">
        <f t="shared" si="76"/>
        <v>1.2146999866295269</v>
      </c>
      <c r="O161" s="54">
        <f t="shared" si="76"/>
        <v>1.3205180919220056</v>
      </c>
      <c r="P161" s="54">
        <f t="shared" si="76"/>
        <v>1.4270428289693593</v>
      </c>
      <c r="Q161" s="54">
        <f t="shared" si="76"/>
        <v>1.5342741977715879</v>
      </c>
      <c r="R161" s="54">
        <f t="shared" si="76"/>
        <v>1.6422121983286908</v>
      </c>
      <c r="S161" s="54">
        <f t="shared" si="76"/>
        <v>1.7508568306406691</v>
      </c>
      <c r="T161" s="54">
        <f t="shared" si="76"/>
        <v>1.8602080947075215</v>
      </c>
      <c r="U161" s="54">
        <f t="shared" si="76"/>
        <v>1.9702659905292481</v>
      </c>
      <c r="V161" s="54">
        <f t="shared" si="76"/>
        <v>2.0810305181058495</v>
      </c>
      <c r="W161" s="54">
        <f t="shared" si="76"/>
        <v>2.1925016774373258</v>
      </c>
      <c r="X161" s="54">
        <f t="shared" si="76"/>
        <v>2.3046794685236773</v>
      </c>
      <c r="Y161" s="54">
        <f t="shared" si="76"/>
        <v>2.4175638913649031</v>
      </c>
      <c r="Z161" s="54">
        <f t="shared" si="76"/>
        <v>2.5311549459610032</v>
      </c>
      <c r="AA161" s="54">
        <f t="shared" si="76"/>
        <v>2.645452632311978</v>
      </c>
      <c r="AB161" s="54">
        <f t="shared" si="76"/>
        <v>2.7604569504178276</v>
      </c>
      <c r="AC161" s="54">
        <f t="shared" si="76"/>
        <v>2.8761679002785514</v>
      </c>
      <c r="AD161" s="54">
        <f t="shared" si="76"/>
        <v>2.9925854818941504</v>
      </c>
    </row>
    <row r="162" spans="1:30">
      <c r="A162" s="55" t="s">
        <v>91</v>
      </c>
      <c r="B162" s="54">
        <f t="shared" ref="B162:AD162" si="77">B146*1000*B$384/1000000</f>
        <v>0</v>
      </c>
      <c r="C162" s="54">
        <f t="shared" si="77"/>
        <v>0</v>
      </c>
      <c r="D162" s="54">
        <f t="shared" si="77"/>
        <v>0</v>
      </c>
      <c r="E162" s="54">
        <f t="shared" si="77"/>
        <v>0</v>
      </c>
      <c r="F162" s="54">
        <f t="shared" si="77"/>
        <v>0</v>
      </c>
      <c r="G162" s="54">
        <f t="shared" si="77"/>
        <v>0</v>
      </c>
      <c r="H162" s="54">
        <f t="shared" si="77"/>
        <v>0</v>
      </c>
      <c r="I162" s="54">
        <f t="shared" si="77"/>
        <v>0</v>
      </c>
      <c r="J162" s="54">
        <f t="shared" si="77"/>
        <v>0</v>
      </c>
      <c r="K162" s="54">
        <f t="shared" si="77"/>
        <v>0</v>
      </c>
      <c r="L162" s="54">
        <f t="shared" si="77"/>
        <v>0</v>
      </c>
      <c r="M162" s="54">
        <f t="shared" si="77"/>
        <v>0</v>
      </c>
      <c r="N162" s="54">
        <f t="shared" si="77"/>
        <v>0</v>
      </c>
      <c r="O162" s="54">
        <f t="shared" si="77"/>
        <v>0</v>
      </c>
      <c r="P162" s="54">
        <f t="shared" si="77"/>
        <v>0</v>
      </c>
      <c r="Q162" s="54">
        <f t="shared" si="77"/>
        <v>0</v>
      </c>
      <c r="R162" s="54">
        <f t="shared" si="77"/>
        <v>0</v>
      </c>
      <c r="S162" s="54">
        <f t="shared" si="77"/>
        <v>0</v>
      </c>
      <c r="T162" s="54">
        <f t="shared" si="77"/>
        <v>0</v>
      </c>
      <c r="U162" s="54">
        <f t="shared" si="77"/>
        <v>0</v>
      </c>
      <c r="V162" s="54">
        <f t="shared" si="77"/>
        <v>0</v>
      </c>
      <c r="W162" s="54">
        <f t="shared" si="77"/>
        <v>0</v>
      </c>
      <c r="X162" s="54">
        <f t="shared" si="77"/>
        <v>0</v>
      </c>
      <c r="Y162" s="54">
        <f t="shared" si="77"/>
        <v>0</v>
      </c>
      <c r="Z162" s="54">
        <f t="shared" si="77"/>
        <v>0</v>
      </c>
      <c r="AA162" s="54">
        <f t="shared" si="77"/>
        <v>0</v>
      </c>
      <c r="AB162" s="54">
        <f t="shared" si="77"/>
        <v>0</v>
      </c>
      <c r="AC162" s="54">
        <f t="shared" si="77"/>
        <v>0</v>
      </c>
      <c r="AD162" s="54">
        <f t="shared" si="77"/>
        <v>0</v>
      </c>
    </row>
    <row r="163" spans="1:30">
      <c r="A163" s="53" t="s">
        <v>106</v>
      </c>
      <c r="B163" s="54">
        <f>B156+B149</f>
        <v>394.86194982154342</v>
      </c>
      <c r="C163" s="54">
        <f t="shared" ref="C163:J163" si="78">C156+C149</f>
        <v>391.40218140871769</v>
      </c>
      <c r="D163" s="54">
        <f t="shared" si="78"/>
        <v>389.57182808847915</v>
      </c>
      <c r="E163" s="54">
        <f t="shared" si="78"/>
        <v>387.61414606579598</v>
      </c>
      <c r="F163" s="54">
        <f t="shared" si="78"/>
        <v>385.52915146791173</v>
      </c>
      <c r="G163" s="54">
        <f t="shared" si="78"/>
        <v>383.31683140341158</v>
      </c>
      <c r="H163" s="54">
        <f t="shared" si="78"/>
        <v>380.97719121248338</v>
      </c>
      <c r="I163" s="54">
        <f t="shared" si="78"/>
        <v>378.51023069899054</v>
      </c>
      <c r="J163" s="54">
        <f t="shared" si="78"/>
        <v>375.91594508498105</v>
      </c>
      <c r="K163" s="54">
        <f t="shared" ref="K163:X163" si="79">K156+K149</f>
        <v>370.3615939486528</v>
      </c>
      <c r="L163" s="54">
        <f t="shared" si="79"/>
        <v>364.79081026844307</v>
      </c>
      <c r="M163" s="54">
        <f t="shared" si="79"/>
        <v>359.20359776172847</v>
      </c>
      <c r="N163" s="54">
        <f t="shared" si="79"/>
        <v>353.5999571322713</v>
      </c>
      <c r="O163" s="54">
        <f t="shared" si="79"/>
        <v>345.02493142493438</v>
      </c>
      <c r="P163" s="54">
        <f t="shared" si="79"/>
        <v>336.42353003910847</v>
      </c>
      <c r="Q163" s="54">
        <f t="shared" si="79"/>
        <v>327.79575163801235</v>
      </c>
      <c r="R163" s="54">
        <f t="shared" si="79"/>
        <v>319.14159889373235</v>
      </c>
      <c r="S163" s="54">
        <f t="shared" si="79"/>
        <v>310.46107047096331</v>
      </c>
      <c r="T163" s="54">
        <f t="shared" si="79"/>
        <v>302.41276288071379</v>
      </c>
      <c r="U163" s="54">
        <f t="shared" si="79"/>
        <v>295.00705238377009</v>
      </c>
      <c r="V163" s="54">
        <f t="shared" si="79"/>
        <v>287.57361894918211</v>
      </c>
      <c r="W163" s="54">
        <f t="shared" si="79"/>
        <v>280.11246257694967</v>
      </c>
      <c r="X163" s="54">
        <f t="shared" si="79"/>
        <v>272.62358326707295</v>
      </c>
      <c r="Y163" s="54">
        <f t="shared" ref="Y163:AD163" si="80">Y156+Y149</f>
        <v>265.10698101955182</v>
      </c>
      <c r="Z163" s="54">
        <f t="shared" si="80"/>
        <v>257.56265583438631</v>
      </c>
      <c r="AA163" s="54">
        <f t="shared" si="80"/>
        <v>249.9906077115765</v>
      </c>
      <c r="AB163" s="54">
        <f t="shared" si="80"/>
        <v>242.39083540284153</v>
      </c>
      <c r="AC163" s="54">
        <f t="shared" si="80"/>
        <v>234.76334140321356</v>
      </c>
      <c r="AD163" s="54">
        <f t="shared" si="80"/>
        <v>227.10812446594116</v>
      </c>
    </row>
    <row r="164" spans="1:30">
      <c r="A164" s="53" t="s">
        <v>107</v>
      </c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 spans="1:30">
      <c r="A165" s="55" t="s">
        <v>86</v>
      </c>
      <c r="B165" s="54">
        <f t="shared" ref="B165:AD165" si="81">B613+B470*B$384/1000</f>
        <v>0.20120534632413817</v>
      </c>
      <c r="C165" s="54">
        <f t="shared" si="81"/>
        <v>0.20332354271306435</v>
      </c>
      <c r="D165" s="54">
        <f t="shared" si="81"/>
        <v>0.20544173910199054</v>
      </c>
      <c r="E165" s="54">
        <f t="shared" si="81"/>
        <v>0.20755993549091672</v>
      </c>
      <c r="F165" s="54">
        <f t="shared" si="81"/>
        <v>0.20967813187984288</v>
      </c>
      <c r="G165" s="54">
        <f t="shared" si="81"/>
        <v>0.21179632826876904</v>
      </c>
      <c r="H165" s="54">
        <f t="shared" si="81"/>
        <v>0.21391452465769523</v>
      </c>
      <c r="I165" s="54">
        <f t="shared" si="81"/>
        <v>0.21603272104662141</v>
      </c>
      <c r="J165" s="54">
        <f t="shared" si="81"/>
        <v>0.2181509174355476</v>
      </c>
      <c r="K165" s="54">
        <f t="shared" si="81"/>
        <v>0.21842423309863482</v>
      </c>
      <c r="L165" s="54">
        <f t="shared" si="81"/>
        <v>0.21869754876172209</v>
      </c>
      <c r="M165" s="54">
        <f t="shared" si="81"/>
        <v>0.21897086442480934</v>
      </c>
      <c r="N165" s="54">
        <f t="shared" si="81"/>
        <v>0.21924418008789659</v>
      </c>
      <c r="O165" s="54">
        <f t="shared" si="81"/>
        <v>0.21951749575098384</v>
      </c>
      <c r="P165" s="54">
        <f t="shared" si="81"/>
        <v>0.21979081141407109</v>
      </c>
      <c r="Q165" s="54">
        <f t="shared" si="81"/>
        <v>0.22006412707715833</v>
      </c>
      <c r="R165" s="54">
        <f t="shared" si="81"/>
        <v>0.22033744274024558</v>
      </c>
      <c r="S165" s="54">
        <f t="shared" si="81"/>
        <v>0.22061075840333283</v>
      </c>
      <c r="T165" s="54">
        <f t="shared" si="81"/>
        <v>0.22088407406642008</v>
      </c>
      <c r="U165" s="54">
        <f t="shared" si="81"/>
        <v>0.22115738972950733</v>
      </c>
      <c r="V165" s="54">
        <f t="shared" si="81"/>
        <v>0.22143070539259457</v>
      </c>
      <c r="W165" s="54">
        <f t="shared" si="81"/>
        <v>0.22170402105568182</v>
      </c>
      <c r="X165" s="54">
        <f t="shared" si="81"/>
        <v>0.22197733671876907</v>
      </c>
      <c r="Y165" s="54">
        <f t="shared" si="81"/>
        <v>0.22225065238185632</v>
      </c>
      <c r="Z165" s="54">
        <f t="shared" si="81"/>
        <v>0.22252396804494357</v>
      </c>
      <c r="AA165" s="54">
        <f t="shared" si="81"/>
        <v>0.22279728370803081</v>
      </c>
      <c r="AB165" s="54">
        <f t="shared" si="81"/>
        <v>0.22307059937111806</v>
      </c>
      <c r="AC165" s="54">
        <f t="shared" si="81"/>
        <v>0.22334391503420531</v>
      </c>
      <c r="AD165" s="54">
        <f t="shared" si="81"/>
        <v>0.22361723069729256</v>
      </c>
    </row>
    <row r="166" spans="1:30">
      <c r="A166" s="55" t="s">
        <v>87</v>
      </c>
      <c r="B166" s="54">
        <f t="shared" ref="B166:AD166" si="82">B614+B471*B$384/1000</f>
        <v>0.22068452732600002</v>
      </c>
      <c r="C166" s="54">
        <f t="shared" si="82"/>
        <v>0.22272887635900002</v>
      </c>
      <c r="D166" s="54">
        <f t="shared" si="82"/>
        <v>0.22477322539200001</v>
      </c>
      <c r="E166" s="54">
        <f t="shared" si="82"/>
        <v>0.226817574425</v>
      </c>
      <c r="F166" s="54">
        <f t="shared" si="82"/>
        <v>0.22886192345799999</v>
      </c>
      <c r="G166" s="54">
        <f t="shared" si="82"/>
        <v>0.23090627249100001</v>
      </c>
      <c r="H166" s="54">
        <f t="shared" si="82"/>
        <v>0.23295062152400003</v>
      </c>
      <c r="I166" s="54">
        <f t="shared" si="82"/>
        <v>0.23499497055700003</v>
      </c>
      <c r="J166" s="54">
        <f t="shared" si="82"/>
        <v>0.23703931959000002</v>
      </c>
      <c r="K166" s="54">
        <f t="shared" si="82"/>
        <v>0.23730310656200002</v>
      </c>
      <c r="L166" s="54">
        <f t="shared" si="82"/>
        <v>0.23756689353400001</v>
      </c>
      <c r="M166" s="54">
        <f t="shared" si="82"/>
        <v>0.23783068050600001</v>
      </c>
      <c r="N166" s="54">
        <f t="shared" si="82"/>
        <v>0.238094467478</v>
      </c>
      <c r="O166" s="54">
        <f t="shared" si="82"/>
        <v>0.23835825445</v>
      </c>
      <c r="P166" s="54">
        <f t="shared" si="82"/>
        <v>0.238622041422</v>
      </c>
      <c r="Q166" s="54">
        <f t="shared" si="82"/>
        <v>0.23888582839400002</v>
      </c>
      <c r="R166" s="54">
        <f t="shared" si="82"/>
        <v>0.23914961536599999</v>
      </c>
      <c r="S166" s="54">
        <f t="shared" si="82"/>
        <v>0.23941340233800001</v>
      </c>
      <c r="T166" s="54">
        <f t="shared" si="82"/>
        <v>0.23967718931000004</v>
      </c>
      <c r="U166" s="54">
        <f t="shared" si="82"/>
        <v>0.23994097628200001</v>
      </c>
      <c r="V166" s="54">
        <f t="shared" si="82"/>
        <v>0.24020476325400003</v>
      </c>
      <c r="W166" s="54">
        <f t="shared" si="82"/>
        <v>0.240468550226</v>
      </c>
      <c r="X166" s="54">
        <f t="shared" si="82"/>
        <v>0.24073233719800002</v>
      </c>
      <c r="Y166" s="54">
        <f t="shared" si="82"/>
        <v>0.24099612417000002</v>
      </c>
      <c r="Z166" s="54">
        <f t="shared" si="82"/>
        <v>0.24125991114200002</v>
      </c>
      <c r="AA166" s="54">
        <f t="shared" si="82"/>
        <v>0.24152369811400001</v>
      </c>
      <c r="AB166" s="54">
        <f t="shared" si="82"/>
        <v>0.24178748508600001</v>
      </c>
      <c r="AC166" s="54">
        <f t="shared" si="82"/>
        <v>0.24205127205800003</v>
      </c>
      <c r="AD166" s="54">
        <f t="shared" si="82"/>
        <v>0.24231505903</v>
      </c>
    </row>
    <row r="167" spans="1:30">
      <c r="A167" s="55" t="s">
        <v>88</v>
      </c>
      <c r="B167" s="54">
        <f t="shared" ref="B167:AD167" si="83">B615+B472*B$384/1000</f>
        <v>0.15626790692982456</v>
      </c>
      <c r="C167" s="54">
        <f t="shared" si="83"/>
        <v>0.15775179942982456</v>
      </c>
      <c r="D167" s="54">
        <f t="shared" si="83"/>
        <v>0.15923569192982456</v>
      </c>
      <c r="E167" s="54">
        <f t="shared" si="83"/>
        <v>0.16071958442982459</v>
      </c>
      <c r="F167" s="54">
        <f t="shared" si="83"/>
        <v>0.16220347692982456</v>
      </c>
      <c r="G167" s="54">
        <f t="shared" si="83"/>
        <v>0.16368736942982459</v>
      </c>
      <c r="H167" s="54">
        <f t="shared" si="83"/>
        <v>0.16517126192982456</v>
      </c>
      <c r="I167" s="54">
        <f t="shared" si="83"/>
        <v>0.16665515442982456</v>
      </c>
      <c r="J167" s="54">
        <f t="shared" si="83"/>
        <v>0.16813904692982456</v>
      </c>
      <c r="K167" s="54">
        <f t="shared" si="83"/>
        <v>0.16833051692982456</v>
      </c>
      <c r="L167" s="54">
        <f t="shared" si="83"/>
        <v>0.16852198692982456</v>
      </c>
      <c r="M167" s="54">
        <f t="shared" si="83"/>
        <v>0.16871345692982456</v>
      </c>
      <c r="N167" s="54">
        <f t="shared" si="83"/>
        <v>0.16890492692982456</v>
      </c>
      <c r="O167" s="54">
        <f t="shared" si="83"/>
        <v>0.16909639692982459</v>
      </c>
      <c r="P167" s="54">
        <f t="shared" si="83"/>
        <v>0.16928786692982456</v>
      </c>
      <c r="Q167" s="54">
        <f t="shared" si="83"/>
        <v>0.16947933692982459</v>
      </c>
      <c r="R167" s="54">
        <f t="shared" si="83"/>
        <v>0.16967080692982459</v>
      </c>
      <c r="S167" s="54">
        <f t="shared" si="83"/>
        <v>0.16986227692982458</v>
      </c>
      <c r="T167" s="54">
        <f t="shared" si="83"/>
        <v>0.17005374692982456</v>
      </c>
      <c r="U167" s="54">
        <f t="shared" si="83"/>
        <v>0.17024521692982458</v>
      </c>
      <c r="V167" s="54">
        <f t="shared" si="83"/>
        <v>0.17043668692982455</v>
      </c>
      <c r="W167" s="54">
        <f t="shared" si="83"/>
        <v>0.17062815692982458</v>
      </c>
      <c r="X167" s="54">
        <f t="shared" si="83"/>
        <v>0.17081962692982455</v>
      </c>
      <c r="Y167" s="54">
        <f t="shared" si="83"/>
        <v>0.17101109692982458</v>
      </c>
      <c r="Z167" s="54">
        <f t="shared" si="83"/>
        <v>0.17120256692982458</v>
      </c>
      <c r="AA167" s="54">
        <f t="shared" si="83"/>
        <v>0.17139403692982458</v>
      </c>
      <c r="AB167" s="54">
        <f t="shared" si="83"/>
        <v>0.17158550692982458</v>
      </c>
      <c r="AC167" s="54">
        <f t="shared" si="83"/>
        <v>0.17177697692982458</v>
      </c>
      <c r="AD167" s="54">
        <f t="shared" si="83"/>
        <v>0.17196844692982458</v>
      </c>
    </row>
    <row r="168" spans="1:30">
      <c r="A168" s="55" t="s">
        <v>89</v>
      </c>
      <c r="B168" s="54">
        <f t="shared" ref="B168:AD168" si="84">B616+B473*B$384/1000</f>
        <v>0.26048664550090911</v>
      </c>
      <c r="C168" s="54">
        <f t="shared" si="84"/>
        <v>0.26266985165590911</v>
      </c>
      <c r="D168" s="54">
        <f t="shared" si="84"/>
        <v>0.26485305781090906</v>
      </c>
      <c r="E168" s="54">
        <f t="shared" si="84"/>
        <v>0.26703626396590907</v>
      </c>
      <c r="F168" s="54">
        <f t="shared" si="84"/>
        <v>0.26921947012090908</v>
      </c>
      <c r="G168" s="54">
        <f t="shared" si="84"/>
        <v>0.27140267627590908</v>
      </c>
      <c r="H168" s="54">
        <f t="shared" si="84"/>
        <v>0.27358588243090909</v>
      </c>
      <c r="I168" s="54">
        <f t="shared" si="84"/>
        <v>0.27576908858590909</v>
      </c>
      <c r="J168" s="54">
        <f t="shared" si="84"/>
        <v>0.2779522947409091</v>
      </c>
      <c r="K168" s="54">
        <f t="shared" si="84"/>
        <v>0.2782339987609091</v>
      </c>
      <c r="L168" s="54">
        <f t="shared" si="84"/>
        <v>0.27851570278090909</v>
      </c>
      <c r="M168" s="54">
        <f t="shared" si="84"/>
        <v>0.27879740680090909</v>
      </c>
      <c r="N168" s="54">
        <f t="shared" si="84"/>
        <v>0.27907911082090908</v>
      </c>
      <c r="O168" s="54">
        <f t="shared" si="84"/>
        <v>0.27936081484090913</v>
      </c>
      <c r="P168" s="54">
        <f t="shared" si="84"/>
        <v>0.27964251886090907</v>
      </c>
      <c r="Q168" s="54">
        <f t="shared" si="84"/>
        <v>0.27992422288090912</v>
      </c>
      <c r="R168" s="54">
        <f t="shared" si="84"/>
        <v>0.28020592690090906</v>
      </c>
      <c r="S168" s="54">
        <f t="shared" si="84"/>
        <v>0.28048763092090911</v>
      </c>
      <c r="T168" s="54">
        <f t="shared" si="84"/>
        <v>0.28076933494090911</v>
      </c>
      <c r="U168" s="54">
        <f t="shared" si="84"/>
        <v>0.28105103896090911</v>
      </c>
      <c r="V168" s="54">
        <f t="shared" si="84"/>
        <v>0.2813327429809091</v>
      </c>
      <c r="W168" s="54">
        <f t="shared" si="84"/>
        <v>0.2816144470009091</v>
      </c>
      <c r="X168" s="54">
        <f t="shared" si="84"/>
        <v>0.28189615102090909</v>
      </c>
      <c r="Y168" s="54">
        <f t="shared" si="84"/>
        <v>0.28217785504090909</v>
      </c>
      <c r="Z168" s="54">
        <f t="shared" si="84"/>
        <v>0.28245955906090914</v>
      </c>
      <c r="AA168" s="54">
        <f t="shared" si="84"/>
        <v>0.28274126308090908</v>
      </c>
      <c r="AB168" s="54">
        <f t="shared" si="84"/>
        <v>0.28302296710090913</v>
      </c>
      <c r="AC168" s="54">
        <f t="shared" si="84"/>
        <v>0.28330467112090907</v>
      </c>
      <c r="AD168" s="54">
        <f t="shared" si="84"/>
        <v>0.28358637514090912</v>
      </c>
    </row>
    <row r="169" spans="1:30">
      <c r="A169" s="55" t="s">
        <v>90</v>
      </c>
      <c r="B169" s="54">
        <f t="shared" ref="B169:AD169" si="85">B617+B474*B$384/1000</f>
        <v>7.7284513786735939E-2</v>
      </c>
      <c r="C169" s="54">
        <f t="shared" si="85"/>
        <v>7.739245250539889E-2</v>
      </c>
      <c r="D169" s="54">
        <f t="shared" si="85"/>
        <v>7.7500391224061854E-2</v>
      </c>
      <c r="E169" s="54">
        <f t="shared" si="85"/>
        <v>7.7608329942724805E-2</v>
      </c>
      <c r="F169" s="54">
        <f t="shared" si="85"/>
        <v>7.7716268661387755E-2</v>
      </c>
      <c r="G169" s="54">
        <f t="shared" si="85"/>
        <v>7.7824207380050706E-2</v>
      </c>
      <c r="H169" s="54">
        <f t="shared" si="85"/>
        <v>7.7932146098713656E-2</v>
      </c>
      <c r="I169" s="54">
        <f t="shared" si="85"/>
        <v>7.8040084817376607E-2</v>
      </c>
      <c r="J169" s="54">
        <f t="shared" si="85"/>
        <v>7.8148023536039557E-2</v>
      </c>
      <c r="K169" s="54">
        <f t="shared" si="85"/>
        <v>7.8161951112641237E-2</v>
      </c>
      <c r="L169" s="54">
        <f t="shared" si="85"/>
        <v>7.8175878689242903E-2</v>
      </c>
      <c r="M169" s="54">
        <f t="shared" si="85"/>
        <v>7.8189806265844583E-2</v>
      </c>
      <c r="N169" s="54">
        <f t="shared" si="85"/>
        <v>7.8203733842446249E-2</v>
      </c>
      <c r="O169" s="54">
        <f t="shared" si="85"/>
        <v>7.8217661419047915E-2</v>
      </c>
      <c r="P169" s="54">
        <f t="shared" si="85"/>
        <v>7.8231588995649595E-2</v>
      </c>
      <c r="Q169" s="54">
        <f t="shared" si="85"/>
        <v>7.8245516572251261E-2</v>
      </c>
      <c r="R169" s="54">
        <f t="shared" si="85"/>
        <v>7.8259444148852941E-2</v>
      </c>
      <c r="S169" s="54">
        <f t="shared" si="85"/>
        <v>7.8273371725454607E-2</v>
      </c>
      <c r="T169" s="54">
        <f t="shared" si="85"/>
        <v>7.8287299302056274E-2</v>
      </c>
      <c r="U169" s="54">
        <f t="shared" si="85"/>
        <v>7.8301226878657954E-2</v>
      </c>
      <c r="V169" s="54">
        <f t="shared" si="85"/>
        <v>7.831515445525962E-2</v>
      </c>
      <c r="W169" s="54">
        <f t="shared" si="85"/>
        <v>7.8329082031861286E-2</v>
      </c>
      <c r="X169" s="54">
        <f t="shared" si="85"/>
        <v>7.8343009608462966E-2</v>
      </c>
      <c r="Y169" s="54">
        <f t="shared" si="85"/>
        <v>7.8356937185064632E-2</v>
      </c>
      <c r="Z169" s="54">
        <f t="shared" si="85"/>
        <v>7.8370864761666312E-2</v>
      </c>
      <c r="AA169" s="54">
        <f t="shared" si="85"/>
        <v>7.8384792338267978E-2</v>
      </c>
      <c r="AB169" s="54">
        <f t="shared" si="85"/>
        <v>7.8398719914869644E-2</v>
      </c>
      <c r="AC169" s="54">
        <f t="shared" si="85"/>
        <v>7.8412647491471324E-2</v>
      </c>
      <c r="AD169" s="54">
        <f t="shared" si="85"/>
        <v>7.842657506807299E-2</v>
      </c>
    </row>
    <row r="170" spans="1:30">
      <c r="A170" s="55" t="s">
        <v>91</v>
      </c>
      <c r="B170" s="54">
        <f t="shared" ref="B170:AD170" si="86">B618+B475*B$384/1000</f>
        <v>7.4303435467699658E-2</v>
      </c>
      <c r="C170" s="54">
        <f t="shared" si="86"/>
        <v>7.4303435467699658E-2</v>
      </c>
      <c r="D170" s="54">
        <f t="shared" si="86"/>
        <v>7.4303435467699658E-2</v>
      </c>
      <c r="E170" s="54">
        <f t="shared" si="86"/>
        <v>7.4303435467699658E-2</v>
      </c>
      <c r="F170" s="54">
        <f t="shared" si="86"/>
        <v>7.4303435467699658E-2</v>
      </c>
      <c r="G170" s="54">
        <f t="shared" si="86"/>
        <v>7.4303435467699658E-2</v>
      </c>
      <c r="H170" s="54">
        <f t="shared" si="86"/>
        <v>7.4303435467699658E-2</v>
      </c>
      <c r="I170" s="54">
        <f t="shared" si="86"/>
        <v>7.4303435467699658E-2</v>
      </c>
      <c r="J170" s="54">
        <f t="shared" si="86"/>
        <v>7.4303435467699658E-2</v>
      </c>
      <c r="K170" s="54">
        <f t="shared" si="86"/>
        <v>7.4303435467699658E-2</v>
      </c>
      <c r="L170" s="54">
        <f t="shared" si="86"/>
        <v>7.4303435467699658E-2</v>
      </c>
      <c r="M170" s="54">
        <f t="shared" si="86"/>
        <v>7.4303435467699658E-2</v>
      </c>
      <c r="N170" s="54">
        <f t="shared" si="86"/>
        <v>7.4303435467699658E-2</v>
      </c>
      <c r="O170" s="54">
        <f t="shared" si="86"/>
        <v>7.4303435467699658E-2</v>
      </c>
      <c r="P170" s="54">
        <f t="shared" si="86"/>
        <v>7.4303435467699658E-2</v>
      </c>
      <c r="Q170" s="54">
        <f t="shared" si="86"/>
        <v>7.4303435467699658E-2</v>
      </c>
      <c r="R170" s="54">
        <f t="shared" si="86"/>
        <v>7.4303435467699658E-2</v>
      </c>
      <c r="S170" s="54">
        <f t="shared" si="86"/>
        <v>7.4303435467699658E-2</v>
      </c>
      <c r="T170" s="54">
        <f t="shared" si="86"/>
        <v>7.4303435467699658E-2</v>
      </c>
      <c r="U170" s="54">
        <f t="shared" si="86"/>
        <v>7.4303435467699658E-2</v>
      </c>
      <c r="V170" s="54">
        <f t="shared" si="86"/>
        <v>7.4303435467699658E-2</v>
      </c>
      <c r="W170" s="54">
        <f t="shared" si="86"/>
        <v>7.4303435467699658E-2</v>
      </c>
      <c r="X170" s="54">
        <f t="shared" si="86"/>
        <v>7.4303435467699658E-2</v>
      </c>
      <c r="Y170" s="54">
        <f t="shared" si="86"/>
        <v>7.4303435467699658E-2</v>
      </c>
      <c r="Z170" s="54">
        <f t="shared" si="86"/>
        <v>7.4303435467699658E-2</v>
      </c>
      <c r="AA170" s="54">
        <f t="shared" si="86"/>
        <v>7.4303435467699658E-2</v>
      </c>
      <c r="AB170" s="54">
        <f t="shared" si="86"/>
        <v>7.4303435467699658E-2</v>
      </c>
      <c r="AC170" s="54">
        <f t="shared" si="86"/>
        <v>7.4303435467699658E-2</v>
      </c>
      <c r="AD170" s="54">
        <f t="shared" si="86"/>
        <v>7.4303435467699658E-2</v>
      </c>
    </row>
    <row r="171" spans="1:30">
      <c r="B171" s="20">
        <v>2022</v>
      </c>
      <c r="C171" s="20">
        <v>2023</v>
      </c>
      <c r="D171" s="20">
        <v>2024</v>
      </c>
      <c r="E171" s="20">
        <v>2025</v>
      </c>
      <c r="F171" s="20">
        <v>2026</v>
      </c>
      <c r="G171" s="20">
        <v>2027</v>
      </c>
      <c r="H171" s="20">
        <v>2028</v>
      </c>
      <c r="I171" s="20">
        <v>2029</v>
      </c>
      <c r="J171" s="20">
        <v>2030</v>
      </c>
      <c r="K171" s="20">
        <v>2031</v>
      </c>
      <c r="L171" s="20">
        <v>2032</v>
      </c>
      <c r="M171" s="20">
        <v>2033</v>
      </c>
      <c r="N171" s="20">
        <v>2034</v>
      </c>
      <c r="O171" s="20">
        <v>2035</v>
      </c>
      <c r="P171" s="20">
        <v>2036</v>
      </c>
      <c r="Q171" s="20">
        <v>2037</v>
      </c>
      <c r="R171" s="20">
        <v>2038</v>
      </c>
      <c r="S171" s="20">
        <v>2039</v>
      </c>
      <c r="T171" s="20">
        <v>2040</v>
      </c>
      <c r="U171" s="20">
        <v>2041</v>
      </c>
      <c r="V171" s="20">
        <v>2042</v>
      </c>
      <c r="W171" s="20">
        <v>2043</v>
      </c>
      <c r="X171" s="20">
        <v>2044</v>
      </c>
      <c r="Y171" s="20">
        <v>2045</v>
      </c>
      <c r="Z171" s="20">
        <v>2046</v>
      </c>
      <c r="AA171" s="20">
        <v>2047</v>
      </c>
      <c r="AB171" s="20">
        <v>2048</v>
      </c>
      <c r="AC171" s="20">
        <v>2049</v>
      </c>
      <c r="AD171" s="20">
        <v>2050</v>
      </c>
    </row>
    <row r="172" spans="1:30">
      <c r="A172" s="59" t="s">
        <v>108</v>
      </c>
      <c r="B172" s="60">
        <f>'Input data'!B3</f>
        <v>214.96299999999999</v>
      </c>
      <c r="C172" s="60">
        <f>B172</f>
        <v>214.96299999999999</v>
      </c>
      <c r="D172" s="60">
        <f t="shared" ref="D172:AD172" si="87">C172</f>
        <v>214.96299999999999</v>
      </c>
      <c r="E172" s="60">
        <f t="shared" si="87"/>
        <v>214.96299999999999</v>
      </c>
      <c r="F172" s="60">
        <f t="shared" si="87"/>
        <v>214.96299999999999</v>
      </c>
      <c r="G172" s="60">
        <f t="shared" si="87"/>
        <v>214.96299999999999</v>
      </c>
      <c r="H172" s="60">
        <f t="shared" si="87"/>
        <v>214.96299999999999</v>
      </c>
      <c r="I172" s="60">
        <f t="shared" si="87"/>
        <v>214.96299999999999</v>
      </c>
      <c r="J172" s="60">
        <f t="shared" si="87"/>
        <v>214.96299999999999</v>
      </c>
      <c r="K172" s="60">
        <f t="shared" si="87"/>
        <v>214.96299999999999</v>
      </c>
      <c r="L172" s="60">
        <f t="shared" si="87"/>
        <v>214.96299999999999</v>
      </c>
      <c r="M172" s="60">
        <f t="shared" si="87"/>
        <v>214.96299999999999</v>
      </c>
      <c r="N172" s="60">
        <f t="shared" si="87"/>
        <v>214.96299999999999</v>
      </c>
      <c r="O172" s="60">
        <f t="shared" si="87"/>
        <v>214.96299999999999</v>
      </c>
      <c r="P172" s="60">
        <f t="shared" si="87"/>
        <v>214.96299999999999</v>
      </c>
      <c r="Q172" s="60">
        <f t="shared" si="87"/>
        <v>214.96299999999999</v>
      </c>
      <c r="R172" s="60">
        <f t="shared" si="87"/>
        <v>214.96299999999999</v>
      </c>
      <c r="S172" s="60">
        <f t="shared" si="87"/>
        <v>214.96299999999999</v>
      </c>
      <c r="T172" s="60">
        <f t="shared" si="87"/>
        <v>214.96299999999999</v>
      </c>
      <c r="U172" s="60">
        <f t="shared" si="87"/>
        <v>214.96299999999999</v>
      </c>
      <c r="V172" s="60">
        <f t="shared" si="87"/>
        <v>214.96299999999999</v>
      </c>
      <c r="W172" s="60">
        <f t="shared" si="87"/>
        <v>214.96299999999999</v>
      </c>
      <c r="X172" s="60">
        <f t="shared" si="87"/>
        <v>214.96299999999999</v>
      </c>
      <c r="Y172" s="60">
        <f t="shared" si="87"/>
        <v>214.96299999999999</v>
      </c>
      <c r="Z172" s="60">
        <f t="shared" si="87"/>
        <v>214.96299999999999</v>
      </c>
      <c r="AA172" s="60">
        <f t="shared" si="87"/>
        <v>214.96299999999999</v>
      </c>
      <c r="AB172" s="60">
        <f t="shared" si="87"/>
        <v>214.96299999999999</v>
      </c>
      <c r="AC172" s="60">
        <f t="shared" si="87"/>
        <v>214.96299999999999</v>
      </c>
      <c r="AD172" s="60">
        <f t="shared" si="87"/>
        <v>214.96299999999999</v>
      </c>
    </row>
    <row r="173" spans="1:30">
      <c r="A173" s="61" t="s">
        <v>86</v>
      </c>
      <c r="B173" s="60">
        <f t="shared" ref="B173:AD173" si="88">B$172*B75/100</f>
        <v>204.06890069917961</v>
      </c>
      <c r="C173" s="60">
        <f t="shared" si="88"/>
        <v>197.31954203863998</v>
      </c>
      <c r="D173" s="60">
        <f t="shared" si="88"/>
        <v>185.59315346565</v>
      </c>
      <c r="E173" s="60">
        <f t="shared" si="88"/>
        <v>173.86676704228998</v>
      </c>
      <c r="F173" s="60">
        <f t="shared" si="88"/>
        <v>162.1403784693</v>
      </c>
      <c r="G173" s="60">
        <f t="shared" si="88"/>
        <v>150.41398989631</v>
      </c>
      <c r="H173" s="60">
        <f t="shared" si="88"/>
        <v>138.68760132332</v>
      </c>
      <c r="I173" s="60">
        <f t="shared" si="88"/>
        <v>126.96121275032999</v>
      </c>
      <c r="J173" s="60">
        <f t="shared" si="88"/>
        <v>115.23482417734</v>
      </c>
      <c r="K173" s="60">
        <f t="shared" si="88"/>
        <v>103.50843560435</v>
      </c>
      <c r="L173" s="60">
        <f t="shared" si="88"/>
        <v>91.782047031359994</v>
      </c>
      <c r="M173" s="60">
        <f t="shared" si="88"/>
        <v>80.055658458370004</v>
      </c>
      <c r="N173" s="60">
        <f t="shared" si="88"/>
        <v>68.32926988538</v>
      </c>
      <c r="O173" s="60">
        <f t="shared" si="88"/>
        <v>54.453251312389995</v>
      </c>
      <c r="P173" s="60">
        <f t="shared" si="88"/>
        <v>40.577234889029995</v>
      </c>
      <c r="Q173" s="60">
        <f t="shared" si="88"/>
        <v>26.70121631604</v>
      </c>
      <c r="R173" s="60">
        <f t="shared" si="88"/>
        <v>12.825197098161</v>
      </c>
      <c r="S173" s="60">
        <f t="shared" si="88"/>
        <v>0</v>
      </c>
      <c r="T173" s="60">
        <f t="shared" si="88"/>
        <v>0</v>
      </c>
      <c r="U173" s="60">
        <f t="shared" si="88"/>
        <v>0</v>
      </c>
      <c r="V173" s="60">
        <f t="shared" si="88"/>
        <v>0</v>
      </c>
      <c r="W173" s="60">
        <f t="shared" si="88"/>
        <v>0</v>
      </c>
      <c r="X173" s="60">
        <f t="shared" si="88"/>
        <v>0</v>
      </c>
      <c r="Y173" s="60">
        <f t="shared" si="88"/>
        <v>0</v>
      </c>
      <c r="Z173" s="60">
        <f t="shared" si="88"/>
        <v>0</v>
      </c>
      <c r="AA173" s="60">
        <f t="shared" si="88"/>
        <v>0</v>
      </c>
      <c r="AB173" s="60">
        <f t="shared" si="88"/>
        <v>0</v>
      </c>
      <c r="AC173" s="60">
        <f t="shared" si="88"/>
        <v>0</v>
      </c>
      <c r="AD173" s="60">
        <f t="shared" si="88"/>
        <v>0</v>
      </c>
    </row>
    <row r="174" spans="1:30">
      <c r="A174" s="61" t="s">
        <v>87</v>
      </c>
      <c r="B174" s="60">
        <f t="shared" ref="B174:AD174" si="89">B$172*B76/100</f>
        <v>4.9770305616291992</v>
      </c>
      <c r="C174" s="60">
        <f t="shared" si="89"/>
        <v>0</v>
      </c>
      <c r="D174" s="60">
        <f t="shared" si="89"/>
        <v>0</v>
      </c>
      <c r="E174" s="60">
        <f t="shared" si="89"/>
        <v>0</v>
      </c>
      <c r="F174" s="60">
        <f t="shared" si="89"/>
        <v>0</v>
      </c>
      <c r="G174" s="60">
        <f t="shared" si="89"/>
        <v>0</v>
      </c>
      <c r="H174" s="60">
        <f t="shared" si="89"/>
        <v>0</v>
      </c>
      <c r="I174" s="60">
        <f t="shared" si="89"/>
        <v>0</v>
      </c>
      <c r="J174" s="60">
        <f t="shared" si="89"/>
        <v>0</v>
      </c>
      <c r="K174" s="60">
        <f t="shared" si="89"/>
        <v>0</v>
      </c>
      <c r="L174" s="60">
        <f t="shared" si="89"/>
        <v>0</v>
      </c>
      <c r="M174" s="60">
        <f t="shared" si="89"/>
        <v>0</v>
      </c>
      <c r="N174" s="60">
        <f t="shared" si="89"/>
        <v>0</v>
      </c>
      <c r="O174" s="60">
        <f t="shared" si="89"/>
        <v>0</v>
      </c>
      <c r="P174" s="60">
        <f t="shared" si="89"/>
        <v>0</v>
      </c>
      <c r="Q174" s="60">
        <f t="shared" si="89"/>
        <v>0</v>
      </c>
      <c r="R174" s="60">
        <f t="shared" si="89"/>
        <v>0</v>
      </c>
      <c r="S174" s="60">
        <f t="shared" si="89"/>
        <v>0</v>
      </c>
      <c r="T174" s="60">
        <f t="shared" si="89"/>
        <v>0</v>
      </c>
      <c r="U174" s="60">
        <f t="shared" si="89"/>
        <v>0</v>
      </c>
      <c r="V174" s="60">
        <f t="shared" si="89"/>
        <v>0</v>
      </c>
      <c r="W174" s="60">
        <f t="shared" si="89"/>
        <v>0</v>
      </c>
      <c r="X174" s="60">
        <f t="shared" si="89"/>
        <v>0</v>
      </c>
      <c r="Y174" s="60">
        <f t="shared" si="89"/>
        <v>0</v>
      </c>
      <c r="Z174" s="60">
        <f t="shared" si="89"/>
        <v>0</v>
      </c>
      <c r="AA174" s="60">
        <f t="shared" si="89"/>
        <v>0</v>
      </c>
      <c r="AB174" s="60">
        <f t="shared" si="89"/>
        <v>0</v>
      </c>
      <c r="AC174" s="60">
        <f t="shared" si="89"/>
        <v>0</v>
      </c>
      <c r="AD174" s="60">
        <f t="shared" si="89"/>
        <v>0</v>
      </c>
    </row>
    <row r="175" spans="1:30">
      <c r="A175" s="61" t="s">
        <v>88</v>
      </c>
      <c r="B175" s="60">
        <f t="shared" ref="B175:AD175" si="90">B$172*B77/100</f>
        <v>4.5632920797333736E-3</v>
      </c>
      <c r="C175" s="60">
        <f t="shared" si="90"/>
        <v>3.0845956612380001</v>
      </c>
      <c r="D175" s="60">
        <f t="shared" si="90"/>
        <v>6.1646280879119999</v>
      </c>
      <c r="E175" s="60">
        <f t="shared" si="90"/>
        <v>9.2446605145860001</v>
      </c>
      <c r="F175" s="60">
        <f t="shared" si="90"/>
        <v>12.32469294126</v>
      </c>
      <c r="G175" s="60">
        <f t="shared" si="90"/>
        <v>15.404725152971</v>
      </c>
      <c r="H175" s="60">
        <f t="shared" si="90"/>
        <v>18.484757579644999</v>
      </c>
      <c r="I175" s="60">
        <f t="shared" si="90"/>
        <v>21.564789361429998</v>
      </c>
      <c r="J175" s="60">
        <f t="shared" si="90"/>
        <v>24.644822218030001</v>
      </c>
      <c r="K175" s="60">
        <f t="shared" si="90"/>
        <v>27.72485507463</v>
      </c>
      <c r="L175" s="60">
        <f t="shared" si="90"/>
        <v>30.804887931229999</v>
      </c>
      <c r="M175" s="60">
        <f t="shared" si="90"/>
        <v>33.884918638199998</v>
      </c>
      <c r="N175" s="60">
        <f t="shared" si="90"/>
        <v>36.964951494799998</v>
      </c>
      <c r="O175" s="60">
        <f t="shared" si="90"/>
        <v>40.044984351399997</v>
      </c>
      <c r="P175" s="60">
        <f t="shared" si="90"/>
        <v>43.125017208000003</v>
      </c>
      <c r="Q175" s="60">
        <f t="shared" si="90"/>
        <v>46.205050064600002</v>
      </c>
      <c r="R175" s="60">
        <f t="shared" si="90"/>
        <v>49.285080771570001</v>
      </c>
      <c r="S175" s="60">
        <f t="shared" si="90"/>
        <v>52.36511362817</v>
      </c>
      <c r="T175" s="60">
        <f t="shared" si="90"/>
        <v>55.445146484769992</v>
      </c>
      <c r="U175" s="60">
        <f t="shared" si="90"/>
        <v>58.525179341369991</v>
      </c>
      <c r="V175" s="60">
        <f t="shared" si="90"/>
        <v>61.605212197969998</v>
      </c>
      <c r="W175" s="60">
        <f t="shared" si="90"/>
        <v>64.685242904939997</v>
      </c>
      <c r="X175" s="60">
        <f t="shared" si="90"/>
        <v>67.765275761539996</v>
      </c>
      <c r="Y175" s="60">
        <f t="shared" si="90"/>
        <v>70.845308618139995</v>
      </c>
      <c r="Z175" s="60">
        <f t="shared" si="90"/>
        <v>73.925341474739994</v>
      </c>
      <c r="AA175" s="60">
        <f t="shared" si="90"/>
        <v>77.005372181710001</v>
      </c>
      <c r="AB175" s="60">
        <f t="shared" si="90"/>
        <v>80.08540503831</v>
      </c>
      <c r="AC175" s="60">
        <f t="shared" si="90"/>
        <v>83.165437894909985</v>
      </c>
      <c r="AD175" s="60">
        <f t="shared" si="90"/>
        <v>86.245470751509998</v>
      </c>
    </row>
    <row r="176" spans="1:30">
      <c r="A176" s="61" t="s">
        <v>89</v>
      </c>
      <c r="B176" s="60">
        <f t="shared" ref="B176:AD176" si="91">B$172*B78/100</f>
        <v>5.9125054379745405</v>
      </c>
      <c r="C176" s="60">
        <f t="shared" si="91"/>
        <v>11.627264404503999</v>
      </c>
      <c r="D176" s="60">
        <f t="shared" si="91"/>
        <v>17.342023300091</v>
      </c>
      <c r="E176" s="60">
        <f t="shared" si="91"/>
        <v>23.056783055530001</v>
      </c>
      <c r="F176" s="60">
        <f t="shared" si="91"/>
        <v>28.77154001645</v>
      </c>
      <c r="G176" s="60">
        <f t="shared" si="91"/>
        <v>34.486299126999995</v>
      </c>
      <c r="H176" s="60">
        <f t="shared" si="91"/>
        <v>40.201058237549994</v>
      </c>
      <c r="I176" s="60">
        <f t="shared" si="91"/>
        <v>45.915817348099999</v>
      </c>
      <c r="J176" s="60">
        <f t="shared" si="91"/>
        <v>51.63057645864999</v>
      </c>
      <c r="K176" s="60">
        <f t="shared" si="91"/>
        <v>57.345335569199996</v>
      </c>
      <c r="L176" s="60">
        <f t="shared" si="91"/>
        <v>63.060094679750001</v>
      </c>
      <c r="M176" s="60">
        <f t="shared" si="91"/>
        <v>68.7748537903</v>
      </c>
      <c r="N176" s="60">
        <f t="shared" si="91"/>
        <v>74.489612900850005</v>
      </c>
      <c r="O176" s="60">
        <f t="shared" si="91"/>
        <v>80.204372011399997</v>
      </c>
      <c r="P176" s="60">
        <f t="shared" si="91"/>
        <v>85.919128972319996</v>
      </c>
      <c r="Q176" s="60">
        <f t="shared" si="91"/>
        <v>91.633888082870001</v>
      </c>
      <c r="R176" s="60">
        <f t="shared" si="91"/>
        <v>97.348647193420007</v>
      </c>
      <c r="S176" s="60">
        <f t="shared" si="91"/>
        <v>102.01258547402999</v>
      </c>
      <c r="T176" s="60">
        <f t="shared" si="91"/>
        <v>93.85132601158999</v>
      </c>
      <c r="U176" s="60">
        <f t="shared" si="91"/>
        <v>85.690066549150004</v>
      </c>
      <c r="V176" s="60">
        <f t="shared" si="91"/>
        <v>77.528807086709989</v>
      </c>
      <c r="W176" s="60">
        <f t="shared" si="91"/>
        <v>69.367547624269989</v>
      </c>
      <c r="X176" s="60">
        <f t="shared" si="91"/>
        <v>61.206288161829995</v>
      </c>
      <c r="Y176" s="60">
        <f t="shared" si="91"/>
        <v>53.045028699389995</v>
      </c>
      <c r="Z176" s="60">
        <f t="shared" si="91"/>
        <v>44.883769236949995</v>
      </c>
      <c r="AA176" s="60">
        <f t="shared" si="91"/>
        <v>36.722509774510002</v>
      </c>
      <c r="AB176" s="60">
        <f t="shared" si="91"/>
        <v>28.561250312069998</v>
      </c>
      <c r="AC176" s="60">
        <f t="shared" si="91"/>
        <v>20.399990419704</v>
      </c>
      <c r="AD176" s="60">
        <f t="shared" si="91"/>
        <v>12.238730957264</v>
      </c>
    </row>
    <row r="177" spans="1:30">
      <c r="A177" s="61" t="s">
        <v>90</v>
      </c>
      <c r="B177" s="60">
        <f t="shared" ref="B177:AD177" si="92">B$172*B79/100</f>
        <v>0</v>
      </c>
      <c r="C177" s="60">
        <f t="shared" si="92"/>
        <v>2.9315970357659999</v>
      </c>
      <c r="D177" s="60">
        <f t="shared" si="92"/>
        <v>5.8631942864949993</v>
      </c>
      <c r="E177" s="60">
        <f t="shared" si="92"/>
        <v>8.7947913222610001</v>
      </c>
      <c r="F177" s="60">
        <f t="shared" si="92"/>
        <v>11.726388358027</v>
      </c>
      <c r="G177" s="60">
        <f t="shared" si="92"/>
        <v>14.657985393793002</v>
      </c>
      <c r="H177" s="60">
        <f t="shared" si="92"/>
        <v>17.589582644522</v>
      </c>
      <c r="I177" s="60">
        <f t="shared" si="92"/>
        <v>20.521179680287997</v>
      </c>
      <c r="J177" s="60">
        <f t="shared" si="92"/>
        <v>23.452777145979997</v>
      </c>
      <c r="K177" s="60">
        <f t="shared" si="92"/>
        <v>26.38437375182</v>
      </c>
      <c r="L177" s="60">
        <f t="shared" si="92"/>
        <v>29.315970357659999</v>
      </c>
      <c r="M177" s="60">
        <f t="shared" si="92"/>
        <v>32.247569113129998</v>
      </c>
      <c r="N177" s="60">
        <f t="shared" si="92"/>
        <v>35.179165718969998</v>
      </c>
      <c r="O177" s="60">
        <f t="shared" si="92"/>
        <v>38.110762324809997</v>
      </c>
      <c r="P177" s="60">
        <f t="shared" si="92"/>
        <v>41.042358930649996</v>
      </c>
      <c r="Q177" s="60">
        <f t="shared" si="92"/>
        <v>43.973955536490003</v>
      </c>
      <c r="R177" s="60">
        <f t="shared" si="92"/>
        <v>46.905554291959994</v>
      </c>
      <c r="S177" s="60">
        <f t="shared" si="92"/>
        <v>49.837150897799994</v>
      </c>
      <c r="T177" s="60">
        <f t="shared" si="92"/>
        <v>52.76874750364</v>
      </c>
      <c r="U177" s="60">
        <f t="shared" si="92"/>
        <v>55.700344109479992</v>
      </c>
      <c r="V177" s="60">
        <f t="shared" si="92"/>
        <v>58.631942864949998</v>
      </c>
      <c r="W177" s="60">
        <f t="shared" si="92"/>
        <v>61.563539470790005</v>
      </c>
      <c r="X177" s="60">
        <f t="shared" si="92"/>
        <v>64.49513607662999</v>
      </c>
      <c r="Y177" s="60">
        <f t="shared" si="92"/>
        <v>67.426732682470004</v>
      </c>
      <c r="Z177" s="60">
        <f t="shared" si="92"/>
        <v>70.358329288310003</v>
      </c>
      <c r="AA177" s="60">
        <f t="shared" si="92"/>
        <v>73.289928043779994</v>
      </c>
      <c r="AB177" s="60">
        <f t="shared" si="92"/>
        <v>76.221524649619994</v>
      </c>
      <c r="AC177" s="60">
        <f t="shared" si="92"/>
        <v>79.153121255460007</v>
      </c>
      <c r="AD177" s="60">
        <f t="shared" si="92"/>
        <v>82.084717861299993</v>
      </c>
    </row>
    <row r="178" spans="1:30">
      <c r="A178" s="61" t="s">
        <v>91</v>
      </c>
      <c r="B178" s="60">
        <f t="shared" ref="B178:AD178" si="93">B$172*B80/100</f>
        <v>0</v>
      </c>
      <c r="C178" s="60">
        <f t="shared" si="93"/>
        <v>0</v>
      </c>
      <c r="D178" s="60">
        <f t="shared" si="93"/>
        <v>0</v>
      </c>
      <c r="E178" s="60">
        <f t="shared" si="93"/>
        <v>0</v>
      </c>
      <c r="F178" s="60">
        <f t="shared" si="93"/>
        <v>0</v>
      </c>
      <c r="G178" s="60">
        <f t="shared" si="93"/>
        <v>0</v>
      </c>
      <c r="H178" s="60">
        <f t="shared" si="93"/>
        <v>0</v>
      </c>
      <c r="I178" s="60">
        <f t="shared" si="93"/>
        <v>0</v>
      </c>
      <c r="J178" s="60">
        <f t="shared" si="93"/>
        <v>0</v>
      </c>
      <c r="K178" s="60">
        <f t="shared" si="93"/>
        <v>0</v>
      </c>
      <c r="L178" s="60">
        <f t="shared" si="93"/>
        <v>0</v>
      </c>
      <c r="M178" s="60">
        <f t="shared" si="93"/>
        <v>0</v>
      </c>
      <c r="N178" s="60">
        <f t="shared" si="93"/>
        <v>0</v>
      </c>
      <c r="O178" s="60">
        <f t="shared" si="93"/>
        <v>2.1496300000000002</v>
      </c>
      <c r="P178" s="60">
        <f t="shared" si="93"/>
        <v>4.2992600000000003</v>
      </c>
      <c r="Q178" s="60">
        <f t="shared" si="93"/>
        <v>6.4488900000000005</v>
      </c>
      <c r="R178" s="60">
        <f t="shared" si="93"/>
        <v>8.5985200000000006</v>
      </c>
      <c r="S178" s="60">
        <f t="shared" si="93"/>
        <v>10.748150000000001</v>
      </c>
      <c r="T178" s="60">
        <f t="shared" si="93"/>
        <v>12.897780000000001</v>
      </c>
      <c r="U178" s="60">
        <f t="shared" si="93"/>
        <v>15.047409999999999</v>
      </c>
      <c r="V178" s="60">
        <f t="shared" si="93"/>
        <v>17.197040000000001</v>
      </c>
      <c r="W178" s="60">
        <f t="shared" si="93"/>
        <v>19.34667</v>
      </c>
      <c r="X178" s="60">
        <f t="shared" si="93"/>
        <v>21.496300000000002</v>
      </c>
      <c r="Y178" s="60">
        <f t="shared" si="93"/>
        <v>23.64593</v>
      </c>
      <c r="Z178" s="60">
        <f t="shared" si="93"/>
        <v>25.795560000000002</v>
      </c>
      <c r="AA178" s="60">
        <f t="shared" si="93"/>
        <v>27.945189999999997</v>
      </c>
      <c r="AB178" s="60">
        <f t="shared" si="93"/>
        <v>30.094819999999999</v>
      </c>
      <c r="AC178" s="60">
        <f t="shared" si="93"/>
        <v>32.244450000000001</v>
      </c>
      <c r="AD178" s="60">
        <f t="shared" si="93"/>
        <v>34.394080000000002</v>
      </c>
    </row>
    <row r="179" spans="1:30">
      <c r="A179" s="23"/>
      <c r="B179" s="60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>
      <c r="A180" s="62" t="s">
        <v>100</v>
      </c>
      <c r="B180" s="63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</row>
    <row r="181" spans="1:30">
      <c r="A181" s="59" t="s">
        <v>109</v>
      </c>
      <c r="B181" s="60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>
      <c r="A182" s="61" t="s">
        <v>86</v>
      </c>
      <c r="B182" s="60"/>
      <c r="C182" s="60">
        <f t="shared" ref="C182:AD182" si="94">C75-B75</f>
        <v>-3.1397769200000027</v>
      </c>
      <c r="D182" s="60">
        <f t="shared" si="94"/>
        <v>-5.4550729999999987</v>
      </c>
      <c r="E182" s="60">
        <f t="shared" si="94"/>
        <v>-5.4550720000000013</v>
      </c>
      <c r="F182" s="60">
        <f t="shared" si="94"/>
        <v>-5.4550729999999987</v>
      </c>
      <c r="G182" s="60">
        <f t="shared" si="94"/>
        <v>-5.4550729999999987</v>
      </c>
      <c r="H182" s="60">
        <f t="shared" si="94"/>
        <v>-5.4550729999999987</v>
      </c>
      <c r="I182" s="60">
        <f t="shared" si="94"/>
        <v>-5.4550729999999987</v>
      </c>
      <c r="J182" s="60">
        <f t="shared" si="94"/>
        <v>-5.4550730000000058</v>
      </c>
      <c r="K182" s="60">
        <f t="shared" si="94"/>
        <v>-5.4550729999999987</v>
      </c>
      <c r="L182" s="60">
        <f t="shared" si="94"/>
        <v>-5.4550729999999987</v>
      </c>
      <c r="M182" s="60">
        <f t="shared" si="94"/>
        <v>-5.4550729999999987</v>
      </c>
      <c r="N182" s="60">
        <f t="shared" si="94"/>
        <v>-5.4550730000000023</v>
      </c>
      <c r="O182" s="60">
        <f t="shared" si="94"/>
        <v>-6.4550729999999987</v>
      </c>
      <c r="P182" s="60">
        <f t="shared" si="94"/>
        <v>-6.4550720000000013</v>
      </c>
      <c r="Q182" s="60">
        <f t="shared" si="94"/>
        <v>-6.4550729999999987</v>
      </c>
      <c r="R182" s="60">
        <f t="shared" si="94"/>
        <v>-6.4550732999999996</v>
      </c>
      <c r="S182" s="60">
        <f t="shared" si="94"/>
        <v>-5.9662347000000002</v>
      </c>
      <c r="T182" s="60">
        <f t="shared" si="94"/>
        <v>0</v>
      </c>
      <c r="U182" s="60">
        <f t="shared" si="94"/>
        <v>0</v>
      </c>
      <c r="V182" s="60">
        <f t="shared" si="94"/>
        <v>0</v>
      </c>
      <c r="W182" s="60">
        <f t="shared" si="94"/>
        <v>0</v>
      </c>
      <c r="X182" s="60">
        <f t="shared" si="94"/>
        <v>0</v>
      </c>
      <c r="Y182" s="60">
        <f t="shared" si="94"/>
        <v>0</v>
      </c>
      <c r="Z182" s="60">
        <f t="shared" si="94"/>
        <v>0</v>
      </c>
      <c r="AA182" s="60">
        <f t="shared" si="94"/>
        <v>0</v>
      </c>
      <c r="AB182" s="60">
        <f t="shared" si="94"/>
        <v>0</v>
      </c>
      <c r="AC182" s="60">
        <f t="shared" si="94"/>
        <v>0</v>
      </c>
      <c r="AD182" s="60">
        <f t="shared" si="94"/>
        <v>0</v>
      </c>
    </row>
    <row r="183" spans="1:30">
      <c r="A183" s="61" t="s">
        <v>87</v>
      </c>
      <c r="B183" s="60"/>
      <c r="C183" s="60">
        <f t="shared" ref="C183:AD183" si="95">C76-B76</f>
        <v>-2.3152963819955992</v>
      </c>
      <c r="D183" s="60">
        <f t="shared" si="95"/>
        <v>0</v>
      </c>
      <c r="E183" s="60">
        <f t="shared" si="95"/>
        <v>0</v>
      </c>
      <c r="F183" s="60">
        <f t="shared" si="95"/>
        <v>0</v>
      </c>
      <c r="G183" s="60">
        <f t="shared" si="95"/>
        <v>0</v>
      </c>
      <c r="H183" s="60">
        <f t="shared" si="95"/>
        <v>0</v>
      </c>
      <c r="I183" s="60">
        <f t="shared" si="95"/>
        <v>0</v>
      </c>
      <c r="J183" s="60">
        <f t="shared" si="95"/>
        <v>0</v>
      </c>
      <c r="K183" s="60">
        <f t="shared" si="95"/>
        <v>0</v>
      </c>
      <c r="L183" s="60">
        <f t="shared" si="95"/>
        <v>0</v>
      </c>
      <c r="M183" s="60">
        <f t="shared" si="95"/>
        <v>0</v>
      </c>
      <c r="N183" s="60">
        <f t="shared" si="95"/>
        <v>0</v>
      </c>
      <c r="O183" s="60">
        <f t="shared" si="95"/>
        <v>0</v>
      </c>
      <c r="P183" s="60">
        <f t="shared" si="95"/>
        <v>0</v>
      </c>
      <c r="Q183" s="60">
        <f t="shared" si="95"/>
        <v>0</v>
      </c>
      <c r="R183" s="60">
        <f t="shared" si="95"/>
        <v>0</v>
      </c>
      <c r="S183" s="60">
        <f t="shared" si="95"/>
        <v>0</v>
      </c>
      <c r="T183" s="60">
        <f t="shared" si="95"/>
        <v>0</v>
      </c>
      <c r="U183" s="60">
        <f t="shared" si="95"/>
        <v>0</v>
      </c>
      <c r="V183" s="60">
        <f t="shared" si="95"/>
        <v>0</v>
      </c>
      <c r="W183" s="60">
        <f t="shared" si="95"/>
        <v>0</v>
      </c>
      <c r="X183" s="60">
        <f t="shared" si="95"/>
        <v>0</v>
      </c>
      <c r="Y183" s="60">
        <f t="shared" si="95"/>
        <v>0</v>
      </c>
      <c r="Z183" s="60">
        <f t="shared" si="95"/>
        <v>0</v>
      </c>
      <c r="AA183" s="60">
        <f t="shared" si="95"/>
        <v>0</v>
      </c>
      <c r="AB183" s="60">
        <f t="shared" si="95"/>
        <v>0</v>
      </c>
      <c r="AC183" s="60">
        <f t="shared" si="95"/>
        <v>0</v>
      </c>
      <c r="AD183" s="60">
        <f t="shared" si="95"/>
        <v>0</v>
      </c>
    </row>
    <row r="184" spans="1:30">
      <c r="A184" s="61" t="s">
        <v>88</v>
      </c>
      <c r="B184" s="60"/>
      <c r="C184" s="60">
        <f t="shared" ref="C184:AD184" si="96">C77-B77</f>
        <v>1.4328197732438916</v>
      </c>
      <c r="D184" s="60">
        <f t="shared" si="96"/>
        <v>1.4328198000000001</v>
      </c>
      <c r="E184" s="60">
        <f t="shared" si="96"/>
        <v>1.4328197999999999</v>
      </c>
      <c r="F184" s="60">
        <f t="shared" si="96"/>
        <v>1.4328197999999999</v>
      </c>
      <c r="G184" s="60">
        <f t="shared" si="96"/>
        <v>1.4328197000000005</v>
      </c>
      <c r="H184" s="60">
        <f t="shared" si="96"/>
        <v>1.4328197999999999</v>
      </c>
      <c r="I184" s="60">
        <f t="shared" si="96"/>
        <v>1.432819499999999</v>
      </c>
      <c r="J184" s="60">
        <f t="shared" si="96"/>
        <v>1.4328200000000013</v>
      </c>
      <c r="K184" s="60">
        <f t="shared" si="96"/>
        <v>1.4328199999999995</v>
      </c>
      <c r="L184" s="60">
        <f t="shared" si="96"/>
        <v>1.4328199999999995</v>
      </c>
      <c r="M184" s="60">
        <f t="shared" si="96"/>
        <v>1.4328190000000003</v>
      </c>
      <c r="N184" s="60">
        <f t="shared" si="96"/>
        <v>1.4328199999999995</v>
      </c>
      <c r="O184" s="60">
        <f t="shared" si="96"/>
        <v>1.4328199999999995</v>
      </c>
      <c r="P184" s="60">
        <f t="shared" si="96"/>
        <v>1.4328199999999995</v>
      </c>
      <c r="Q184" s="60">
        <f t="shared" si="96"/>
        <v>1.4328200000000031</v>
      </c>
      <c r="R184" s="60">
        <f t="shared" si="96"/>
        <v>1.4328189999999985</v>
      </c>
      <c r="S184" s="60">
        <f t="shared" si="96"/>
        <v>1.4328199999999995</v>
      </c>
      <c r="T184" s="60">
        <f t="shared" si="96"/>
        <v>1.4328199999999995</v>
      </c>
      <c r="U184" s="60">
        <f t="shared" si="96"/>
        <v>1.4328199999999995</v>
      </c>
      <c r="V184" s="60">
        <f t="shared" si="96"/>
        <v>1.4328199999999995</v>
      </c>
      <c r="W184" s="60">
        <f t="shared" si="96"/>
        <v>1.4328190000000021</v>
      </c>
      <c r="X184" s="60">
        <f t="shared" si="96"/>
        <v>1.4328199999999995</v>
      </c>
      <c r="Y184" s="60">
        <f t="shared" si="96"/>
        <v>1.4328199999999995</v>
      </c>
      <c r="Z184" s="60">
        <f t="shared" si="96"/>
        <v>1.4328199999999995</v>
      </c>
      <c r="AA184" s="60">
        <f t="shared" si="96"/>
        <v>1.4328190000000021</v>
      </c>
      <c r="AB184" s="60">
        <f t="shared" si="96"/>
        <v>1.4328199999999995</v>
      </c>
      <c r="AC184" s="60">
        <f t="shared" si="96"/>
        <v>1.4328199999999995</v>
      </c>
      <c r="AD184" s="60">
        <f t="shared" si="96"/>
        <v>1.4328199999999995</v>
      </c>
    </row>
    <row r="185" spans="1:30">
      <c r="A185" s="61" t="s">
        <v>89</v>
      </c>
      <c r="B185" s="60"/>
      <c r="C185" s="60">
        <f t="shared" ref="C185:AD185" si="97">C78-B78</f>
        <v>2.658484933002172</v>
      </c>
      <c r="D185" s="60">
        <f t="shared" si="97"/>
        <v>2.6584849000000004</v>
      </c>
      <c r="E185" s="60">
        <f t="shared" si="97"/>
        <v>2.6584852999999988</v>
      </c>
      <c r="F185" s="60">
        <f t="shared" si="97"/>
        <v>2.6584840000000014</v>
      </c>
      <c r="G185" s="60">
        <f t="shared" si="97"/>
        <v>2.6584849999999989</v>
      </c>
      <c r="H185" s="60">
        <f t="shared" si="97"/>
        <v>2.6584849999999989</v>
      </c>
      <c r="I185" s="60">
        <f t="shared" si="97"/>
        <v>2.6584850000000024</v>
      </c>
      <c r="J185" s="60">
        <f t="shared" si="97"/>
        <v>2.6584849999999989</v>
      </c>
      <c r="K185" s="60">
        <f t="shared" si="97"/>
        <v>2.6584849999999989</v>
      </c>
      <c r="L185" s="60">
        <f t="shared" si="97"/>
        <v>2.6584850000000024</v>
      </c>
      <c r="M185" s="60">
        <f t="shared" si="97"/>
        <v>2.6584849999999989</v>
      </c>
      <c r="N185" s="60">
        <f t="shared" si="97"/>
        <v>2.6584850000000024</v>
      </c>
      <c r="O185" s="60">
        <f t="shared" si="97"/>
        <v>2.6584849999999989</v>
      </c>
      <c r="P185" s="60">
        <f t="shared" si="97"/>
        <v>2.6584840000000014</v>
      </c>
      <c r="Q185" s="60">
        <f t="shared" si="97"/>
        <v>2.6584849999999989</v>
      </c>
      <c r="R185" s="60">
        <f t="shared" si="97"/>
        <v>2.6584849999999989</v>
      </c>
      <c r="S185" s="60">
        <f t="shared" si="97"/>
        <v>2.1696469999999977</v>
      </c>
      <c r="T185" s="60">
        <f t="shared" si="97"/>
        <v>-3.7965879999999999</v>
      </c>
      <c r="U185" s="60">
        <f t="shared" si="97"/>
        <v>-3.7965879999999999</v>
      </c>
      <c r="V185" s="60">
        <f t="shared" si="97"/>
        <v>-3.7965879999999999</v>
      </c>
      <c r="W185" s="60">
        <f t="shared" si="97"/>
        <v>-3.7965879999999999</v>
      </c>
      <c r="X185" s="60">
        <f t="shared" si="97"/>
        <v>-3.7965879999999999</v>
      </c>
      <c r="Y185" s="60">
        <f t="shared" si="97"/>
        <v>-3.7965879999999999</v>
      </c>
      <c r="Z185" s="60">
        <f t="shared" si="97"/>
        <v>-3.7965879999999999</v>
      </c>
      <c r="AA185" s="60">
        <f t="shared" si="97"/>
        <v>-3.7965879999999999</v>
      </c>
      <c r="AB185" s="60">
        <f t="shared" si="97"/>
        <v>-3.7965879999999999</v>
      </c>
      <c r="AC185" s="60">
        <f t="shared" si="97"/>
        <v>-3.7965881999999986</v>
      </c>
      <c r="AD185" s="60">
        <f t="shared" si="97"/>
        <v>-3.7965880000000007</v>
      </c>
    </row>
    <row r="186" spans="1:30">
      <c r="A186" s="61" t="s">
        <v>90</v>
      </c>
      <c r="B186" s="60"/>
      <c r="C186" s="60">
        <f t="shared" ref="C186:AD186" si="98">C79-B79</f>
        <v>1.3637682</v>
      </c>
      <c r="D186" s="60">
        <f t="shared" si="98"/>
        <v>1.3637682999999998</v>
      </c>
      <c r="E186" s="60">
        <f t="shared" si="98"/>
        <v>1.3637682000000004</v>
      </c>
      <c r="F186" s="60">
        <f t="shared" si="98"/>
        <v>1.3637682</v>
      </c>
      <c r="G186" s="60">
        <f t="shared" si="98"/>
        <v>1.3637682</v>
      </c>
      <c r="H186" s="60">
        <f t="shared" si="98"/>
        <v>1.3637683000000003</v>
      </c>
      <c r="I186" s="60">
        <f t="shared" si="98"/>
        <v>1.3637681999999991</v>
      </c>
      <c r="J186" s="60">
        <f t="shared" si="98"/>
        <v>1.3637683999999997</v>
      </c>
      <c r="K186" s="60">
        <f t="shared" si="98"/>
        <v>1.3637680000000003</v>
      </c>
      <c r="L186" s="60">
        <f t="shared" si="98"/>
        <v>1.3637680000000003</v>
      </c>
      <c r="M186" s="60">
        <f t="shared" si="98"/>
        <v>1.3637689999999996</v>
      </c>
      <c r="N186" s="60">
        <f t="shared" si="98"/>
        <v>1.3637680000000003</v>
      </c>
      <c r="O186" s="60">
        <f t="shared" si="98"/>
        <v>1.3637680000000003</v>
      </c>
      <c r="P186" s="60">
        <f t="shared" si="98"/>
        <v>1.3637680000000003</v>
      </c>
      <c r="Q186" s="60">
        <f t="shared" si="98"/>
        <v>1.3637680000000003</v>
      </c>
      <c r="R186" s="60">
        <f t="shared" si="98"/>
        <v>1.3637689999999978</v>
      </c>
      <c r="S186" s="60">
        <f t="shared" si="98"/>
        <v>1.3637680000000003</v>
      </c>
      <c r="T186" s="60">
        <f t="shared" si="98"/>
        <v>1.3637680000000003</v>
      </c>
      <c r="U186" s="60">
        <f t="shared" si="98"/>
        <v>1.3637680000000003</v>
      </c>
      <c r="V186" s="60">
        <f t="shared" si="98"/>
        <v>1.3637690000000013</v>
      </c>
      <c r="W186" s="60">
        <f t="shared" si="98"/>
        <v>1.3637680000000003</v>
      </c>
      <c r="X186" s="60">
        <f t="shared" si="98"/>
        <v>1.3637680000000003</v>
      </c>
      <c r="Y186" s="60">
        <f t="shared" si="98"/>
        <v>1.3637680000000003</v>
      </c>
      <c r="Z186" s="60">
        <f t="shared" si="98"/>
        <v>1.3637680000000003</v>
      </c>
      <c r="AA186" s="60">
        <f t="shared" si="98"/>
        <v>1.3637689999999978</v>
      </c>
      <c r="AB186" s="60">
        <f t="shared" si="98"/>
        <v>1.3637680000000003</v>
      </c>
      <c r="AC186" s="60">
        <f t="shared" si="98"/>
        <v>1.3637680000000003</v>
      </c>
      <c r="AD186" s="60">
        <f t="shared" si="98"/>
        <v>1.3637680000000003</v>
      </c>
    </row>
    <row r="187" spans="1:30">
      <c r="A187" s="61" t="s">
        <v>91</v>
      </c>
      <c r="B187" s="60"/>
      <c r="C187" s="60">
        <f t="shared" ref="C187:AD187" si="99">C80-B80</f>
        <v>0</v>
      </c>
      <c r="D187" s="60">
        <f t="shared" si="99"/>
        <v>0</v>
      </c>
      <c r="E187" s="60">
        <f t="shared" si="99"/>
        <v>0</v>
      </c>
      <c r="F187" s="60">
        <f t="shared" si="99"/>
        <v>0</v>
      </c>
      <c r="G187" s="60">
        <f t="shared" si="99"/>
        <v>0</v>
      </c>
      <c r="H187" s="60">
        <f t="shared" si="99"/>
        <v>0</v>
      </c>
      <c r="I187" s="60">
        <f t="shared" si="99"/>
        <v>0</v>
      </c>
      <c r="J187" s="60">
        <f t="shared" si="99"/>
        <v>0</v>
      </c>
      <c r="K187" s="60">
        <f t="shared" si="99"/>
        <v>0</v>
      </c>
      <c r="L187" s="60">
        <f t="shared" si="99"/>
        <v>0</v>
      </c>
      <c r="M187" s="60">
        <f t="shared" si="99"/>
        <v>0</v>
      </c>
      <c r="N187" s="60">
        <f t="shared" si="99"/>
        <v>0</v>
      </c>
      <c r="O187" s="60">
        <f t="shared" si="99"/>
        <v>1</v>
      </c>
      <c r="P187" s="60">
        <f t="shared" si="99"/>
        <v>1</v>
      </c>
      <c r="Q187" s="60">
        <f t="shared" si="99"/>
        <v>1</v>
      </c>
      <c r="R187" s="60">
        <f t="shared" si="99"/>
        <v>1</v>
      </c>
      <c r="S187" s="60">
        <f t="shared" si="99"/>
        <v>1</v>
      </c>
      <c r="T187" s="60">
        <f t="shared" si="99"/>
        <v>1</v>
      </c>
      <c r="U187" s="60">
        <f t="shared" si="99"/>
        <v>1</v>
      </c>
      <c r="V187" s="60">
        <f t="shared" si="99"/>
        <v>1</v>
      </c>
      <c r="W187" s="60">
        <f t="shared" si="99"/>
        <v>1</v>
      </c>
      <c r="X187" s="60">
        <f t="shared" si="99"/>
        <v>1</v>
      </c>
      <c r="Y187" s="60">
        <f t="shared" si="99"/>
        <v>1</v>
      </c>
      <c r="Z187" s="60">
        <f t="shared" si="99"/>
        <v>1</v>
      </c>
      <c r="AA187" s="60">
        <f t="shared" si="99"/>
        <v>1</v>
      </c>
      <c r="AB187" s="60">
        <f t="shared" si="99"/>
        <v>1</v>
      </c>
      <c r="AC187" s="60">
        <f t="shared" si="99"/>
        <v>1</v>
      </c>
      <c r="AD187" s="60">
        <f t="shared" si="99"/>
        <v>1</v>
      </c>
    </row>
    <row r="188" spans="1:30">
      <c r="A188" s="23"/>
      <c r="B188" s="60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>
      <c r="A189" s="62" t="s">
        <v>20</v>
      </c>
      <c r="B189" s="60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>
      <c r="A190" s="59" t="s">
        <v>110</v>
      </c>
      <c r="B190" s="60">
        <f>SUM(B191:B196)</f>
        <v>15.811541350317743</v>
      </c>
      <c r="C190" s="60">
        <f t="shared" ref="C190:AD190" si="100">SUM(C191:C196)</f>
        <v>15.579249158694374</v>
      </c>
      <c r="D190" s="60">
        <f t="shared" si="100"/>
        <v>15.421114790158081</v>
      </c>
      <c r="E190" s="60">
        <f t="shared" si="100"/>
        <v>15.262980609566352</v>
      </c>
      <c r="F190" s="60">
        <f t="shared" si="100"/>
        <v>15.104846094922127</v>
      </c>
      <c r="G190" s="60">
        <f t="shared" si="100"/>
        <v>14.946711714771649</v>
      </c>
      <c r="H190" s="60">
        <f t="shared" si="100"/>
        <v>14.788577359778023</v>
      </c>
      <c r="I190" s="60">
        <f t="shared" si="100"/>
        <v>14.630442977761664</v>
      </c>
      <c r="J190" s="60">
        <f t="shared" si="100"/>
        <v>14.472308648857833</v>
      </c>
      <c r="K190" s="60">
        <f t="shared" si="100"/>
        <v>14.314174223058346</v>
      </c>
      <c r="L190" s="60">
        <f t="shared" si="100"/>
        <v>14.156039797258863</v>
      </c>
      <c r="M190" s="60">
        <f t="shared" si="100"/>
        <v>13.997905604369109</v>
      </c>
      <c r="N190" s="60">
        <f t="shared" si="100"/>
        <v>13.839771178569624</v>
      </c>
      <c r="O190" s="60">
        <f t="shared" si="100"/>
        <v>13.523638947770136</v>
      </c>
      <c r="P190" s="60">
        <f t="shared" si="100"/>
        <v>13.207506739541769</v>
      </c>
      <c r="Q190" s="60">
        <f t="shared" si="100"/>
        <v>12.891374508742286</v>
      </c>
      <c r="R190" s="60">
        <f t="shared" si="100"/>
        <v>12.57524246345319</v>
      </c>
      <c r="S190" s="60">
        <f t="shared" si="100"/>
        <v>12.270143898767415</v>
      </c>
      <c r="T190" s="60">
        <f t="shared" si="100"/>
        <v>12.099709862984326</v>
      </c>
      <c r="U190" s="60">
        <f t="shared" si="100"/>
        <v>11.929275827201238</v>
      </c>
      <c r="V190" s="60">
        <f t="shared" si="100"/>
        <v>11.758842033657274</v>
      </c>
      <c r="W190" s="60">
        <f t="shared" si="100"/>
        <v>11.588407988544791</v>
      </c>
      <c r="X190" s="60">
        <f t="shared" si="100"/>
        <v>11.417973952761699</v>
      </c>
      <c r="Y190" s="60">
        <f t="shared" si="100"/>
        <v>11.24753991697861</v>
      </c>
      <c r="Z190" s="60">
        <f t="shared" si="100"/>
        <v>11.077105881195521</v>
      </c>
      <c r="AA190" s="60">
        <f t="shared" si="100"/>
        <v>10.906672078322163</v>
      </c>
      <c r="AB190" s="60">
        <f t="shared" si="100"/>
        <v>10.736238042539071</v>
      </c>
      <c r="AC190" s="60">
        <f t="shared" si="100"/>
        <v>10.565803979670644</v>
      </c>
      <c r="AD190" s="60">
        <f t="shared" si="100"/>
        <v>10.395369943887554</v>
      </c>
    </row>
    <row r="191" spans="1:30">
      <c r="A191" s="61" t="s">
        <v>86</v>
      </c>
      <c r="B191" s="60">
        <f t="shared" ref="B191:AD191" si="101">B477*B173*1000000/1000/1000</f>
        <v>14.9990642013897</v>
      </c>
      <c r="C191" s="60">
        <f t="shared" si="101"/>
        <v>14.502986339840037</v>
      </c>
      <c r="D191" s="60">
        <f t="shared" si="101"/>
        <v>13.641096779725274</v>
      </c>
      <c r="E191" s="60">
        <f t="shared" si="101"/>
        <v>12.779207377608312</v>
      </c>
      <c r="F191" s="60">
        <f t="shared" si="101"/>
        <v>11.917317817493549</v>
      </c>
      <c r="G191" s="60">
        <f t="shared" si="101"/>
        <v>11.055428257378784</v>
      </c>
      <c r="H191" s="60">
        <f t="shared" si="101"/>
        <v>10.193538697264019</v>
      </c>
      <c r="I191" s="60">
        <f t="shared" si="101"/>
        <v>9.3316491371492543</v>
      </c>
      <c r="J191" s="60">
        <f t="shared" si="101"/>
        <v>8.4697595770344911</v>
      </c>
      <c r="K191" s="60">
        <f t="shared" si="101"/>
        <v>7.6078700169197244</v>
      </c>
      <c r="L191" s="60">
        <f t="shared" si="101"/>
        <v>6.7459804568049595</v>
      </c>
      <c r="M191" s="60">
        <f t="shared" si="101"/>
        <v>5.8840908966901946</v>
      </c>
      <c r="N191" s="60">
        <f t="shared" si="101"/>
        <v>5.0222013365754297</v>
      </c>
      <c r="O191" s="60">
        <f t="shared" si="101"/>
        <v>4.0023139714606648</v>
      </c>
      <c r="P191" s="60">
        <f t="shared" si="101"/>
        <v>2.9824267643437046</v>
      </c>
      <c r="Q191" s="60">
        <f t="shared" si="101"/>
        <v>1.9625393992289402</v>
      </c>
      <c r="R191" s="60">
        <f t="shared" si="101"/>
        <v>0.94265198671483363</v>
      </c>
      <c r="S191" s="60">
        <f t="shared" si="101"/>
        <v>0</v>
      </c>
      <c r="T191" s="60">
        <f t="shared" si="101"/>
        <v>0</v>
      </c>
      <c r="U191" s="60">
        <f t="shared" si="101"/>
        <v>0</v>
      </c>
      <c r="V191" s="60">
        <f t="shared" si="101"/>
        <v>0</v>
      </c>
      <c r="W191" s="60">
        <f t="shared" si="101"/>
        <v>0</v>
      </c>
      <c r="X191" s="60">
        <f t="shared" si="101"/>
        <v>0</v>
      </c>
      <c r="Y191" s="60">
        <f t="shared" si="101"/>
        <v>0</v>
      </c>
      <c r="Z191" s="60">
        <f t="shared" si="101"/>
        <v>0</v>
      </c>
      <c r="AA191" s="60">
        <f t="shared" si="101"/>
        <v>0</v>
      </c>
      <c r="AB191" s="60">
        <f t="shared" si="101"/>
        <v>0</v>
      </c>
      <c r="AC191" s="60">
        <f t="shared" si="101"/>
        <v>0</v>
      </c>
      <c r="AD191" s="60">
        <f t="shared" si="101"/>
        <v>0</v>
      </c>
    </row>
    <row r="192" spans="1:30">
      <c r="A192" s="61" t="s">
        <v>87</v>
      </c>
      <c r="B192" s="60">
        <f t="shared" ref="B192:AD192" si="102">B478*B174*1000000/1000/1000</f>
        <v>0.43996950164802123</v>
      </c>
      <c r="C192" s="60">
        <f t="shared" si="102"/>
        <v>0</v>
      </c>
      <c r="D192" s="60">
        <f t="shared" si="102"/>
        <v>0</v>
      </c>
      <c r="E192" s="60">
        <f t="shared" si="102"/>
        <v>0</v>
      </c>
      <c r="F192" s="60">
        <f t="shared" si="102"/>
        <v>0</v>
      </c>
      <c r="G192" s="60">
        <f t="shared" si="102"/>
        <v>0</v>
      </c>
      <c r="H192" s="60">
        <f t="shared" si="102"/>
        <v>0</v>
      </c>
      <c r="I192" s="60">
        <f t="shared" si="102"/>
        <v>0</v>
      </c>
      <c r="J192" s="60">
        <f t="shared" si="102"/>
        <v>0</v>
      </c>
      <c r="K192" s="60">
        <f t="shared" si="102"/>
        <v>0</v>
      </c>
      <c r="L192" s="60">
        <f t="shared" si="102"/>
        <v>0</v>
      </c>
      <c r="M192" s="60">
        <f t="shared" si="102"/>
        <v>0</v>
      </c>
      <c r="N192" s="60">
        <f t="shared" si="102"/>
        <v>0</v>
      </c>
      <c r="O192" s="60">
        <f t="shared" si="102"/>
        <v>0</v>
      </c>
      <c r="P192" s="60">
        <f t="shared" si="102"/>
        <v>0</v>
      </c>
      <c r="Q192" s="60">
        <f t="shared" si="102"/>
        <v>0</v>
      </c>
      <c r="R192" s="60">
        <f t="shared" si="102"/>
        <v>0</v>
      </c>
      <c r="S192" s="60">
        <f t="shared" si="102"/>
        <v>0</v>
      </c>
      <c r="T192" s="60">
        <f t="shared" si="102"/>
        <v>0</v>
      </c>
      <c r="U192" s="60">
        <f t="shared" si="102"/>
        <v>0</v>
      </c>
      <c r="V192" s="60">
        <f t="shared" si="102"/>
        <v>0</v>
      </c>
      <c r="W192" s="60">
        <f t="shared" si="102"/>
        <v>0</v>
      </c>
      <c r="X192" s="60">
        <f t="shared" si="102"/>
        <v>0</v>
      </c>
      <c r="Y192" s="60">
        <f t="shared" si="102"/>
        <v>0</v>
      </c>
      <c r="Z192" s="60">
        <f t="shared" si="102"/>
        <v>0</v>
      </c>
      <c r="AA192" s="60">
        <f t="shared" si="102"/>
        <v>0</v>
      </c>
      <c r="AB192" s="60">
        <f t="shared" si="102"/>
        <v>0</v>
      </c>
      <c r="AC192" s="60">
        <f t="shared" si="102"/>
        <v>0</v>
      </c>
      <c r="AD192" s="60">
        <f t="shared" si="102"/>
        <v>0</v>
      </c>
    </row>
    <row r="193" spans="1:30">
      <c r="A193" s="61" t="s">
        <v>88</v>
      </c>
      <c r="B193" s="60">
        <f t="shared" ref="B193:AD193" si="103">B479*B175*1000000/1000/1000</f>
        <v>1.9804687626042839E-5</v>
      </c>
      <c r="C193" s="60">
        <f t="shared" si="103"/>
        <v>1.3387145169772921E-2</v>
      </c>
      <c r="D193" s="60">
        <f t="shared" si="103"/>
        <v>2.6754485901538082E-2</v>
      </c>
      <c r="E193" s="60">
        <f t="shared" si="103"/>
        <v>4.0121826633303243E-2</v>
      </c>
      <c r="F193" s="60">
        <f t="shared" si="103"/>
        <v>5.3489167365068403E-2</v>
      </c>
      <c r="G193" s="60">
        <f t="shared" si="103"/>
        <v>6.6856507163894144E-2</v>
      </c>
      <c r="H193" s="60">
        <f t="shared" si="103"/>
        <v>8.0223847895659298E-2</v>
      </c>
      <c r="I193" s="60">
        <f t="shared" si="103"/>
        <v>9.3591185828606191E-2</v>
      </c>
      <c r="J193" s="60">
        <f t="shared" si="103"/>
        <v>0.1069585284262502</v>
      </c>
      <c r="K193" s="60">
        <f t="shared" si="103"/>
        <v>0.12032587102389419</v>
      </c>
      <c r="L193" s="60">
        <f t="shared" si="103"/>
        <v>0.13369321362153819</v>
      </c>
      <c r="M193" s="60">
        <f t="shared" si="103"/>
        <v>0.14706054688978801</v>
      </c>
      <c r="N193" s="60">
        <f t="shared" si="103"/>
        <v>0.160427889487432</v>
      </c>
      <c r="O193" s="60">
        <f t="shared" si="103"/>
        <v>0.17379523208507597</v>
      </c>
      <c r="P193" s="60">
        <f t="shared" si="103"/>
        <v>0.18716257468271999</v>
      </c>
      <c r="Q193" s="60">
        <f t="shared" si="103"/>
        <v>0.20052991728036404</v>
      </c>
      <c r="R193" s="60">
        <f t="shared" si="103"/>
        <v>0.2138972505486138</v>
      </c>
      <c r="S193" s="60">
        <f t="shared" si="103"/>
        <v>0.2272645931462578</v>
      </c>
      <c r="T193" s="60">
        <f t="shared" si="103"/>
        <v>0.24063193574390174</v>
      </c>
      <c r="U193" s="60">
        <f t="shared" si="103"/>
        <v>0.25399927834154579</v>
      </c>
      <c r="V193" s="60">
        <f t="shared" si="103"/>
        <v>0.26736662093918984</v>
      </c>
      <c r="W193" s="60">
        <f t="shared" si="103"/>
        <v>0.28073395420743957</v>
      </c>
      <c r="X193" s="60">
        <f t="shared" si="103"/>
        <v>0.29410129680508357</v>
      </c>
      <c r="Y193" s="60">
        <f t="shared" si="103"/>
        <v>0.30746863940272756</v>
      </c>
      <c r="Z193" s="60">
        <f t="shared" si="103"/>
        <v>0.32083598200037167</v>
      </c>
      <c r="AA193" s="60">
        <f t="shared" si="103"/>
        <v>0.33420331526862146</v>
      </c>
      <c r="AB193" s="60">
        <f t="shared" si="103"/>
        <v>0.3475706578662654</v>
      </c>
      <c r="AC193" s="60">
        <f t="shared" si="103"/>
        <v>0.36093800046390934</v>
      </c>
      <c r="AD193" s="60">
        <f t="shared" si="103"/>
        <v>0.37430534306155333</v>
      </c>
    </row>
    <row r="194" spans="1:30">
      <c r="A194" s="61" t="s">
        <v>89</v>
      </c>
      <c r="B194" s="60">
        <f t="shared" ref="B194:AD194" si="104">B480*B176*1000000/1000/1000</f>
        <v>0.37248784259239603</v>
      </c>
      <c r="C194" s="60">
        <f t="shared" si="104"/>
        <v>0.73251765748375197</v>
      </c>
      <c r="D194" s="60">
        <f t="shared" si="104"/>
        <v>1.0925474679057332</v>
      </c>
      <c r="E194" s="60">
        <f t="shared" si="104"/>
        <v>1.4525773324983902</v>
      </c>
      <c r="F194" s="60">
        <f t="shared" si="104"/>
        <v>1.8126070210363503</v>
      </c>
      <c r="G194" s="60">
        <f t="shared" si="104"/>
        <v>2.1726368450009996</v>
      </c>
      <c r="H194" s="60">
        <f t="shared" si="104"/>
        <v>2.5326666689656494</v>
      </c>
      <c r="I194" s="60">
        <f t="shared" si="104"/>
        <v>2.8926964929303001</v>
      </c>
      <c r="J194" s="60">
        <f t="shared" si="104"/>
        <v>3.2527263168949494</v>
      </c>
      <c r="K194" s="60">
        <f t="shared" si="104"/>
        <v>3.6127561408595996</v>
      </c>
      <c r="L194" s="60">
        <f t="shared" si="104"/>
        <v>3.9727859648242507</v>
      </c>
      <c r="M194" s="60">
        <f t="shared" si="104"/>
        <v>4.3328157887889001</v>
      </c>
      <c r="N194" s="60">
        <f t="shared" si="104"/>
        <v>4.6928456127535503</v>
      </c>
      <c r="O194" s="60">
        <f t="shared" si="104"/>
        <v>5.0528754367181987</v>
      </c>
      <c r="P194" s="60">
        <f t="shared" si="104"/>
        <v>5.4129051252561595</v>
      </c>
      <c r="Q194" s="60">
        <f t="shared" si="104"/>
        <v>5.7729349492208106</v>
      </c>
      <c r="R194" s="60">
        <f t="shared" si="104"/>
        <v>6.1329647731854608</v>
      </c>
      <c r="S194" s="60">
        <f t="shared" si="104"/>
        <v>6.4267928848638896</v>
      </c>
      <c r="T194" s="60">
        <f t="shared" si="104"/>
        <v>5.9126335387301694</v>
      </c>
      <c r="U194" s="60">
        <f t="shared" si="104"/>
        <v>5.398474192596451</v>
      </c>
      <c r="V194" s="60">
        <f t="shared" si="104"/>
        <v>4.8843148464627291</v>
      </c>
      <c r="W194" s="60">
        <f t="shared" si="104"/>
        <v>4.3701555003290098</v>
      </c>
      <c r="X194" s="60">
        <f t="shared" si="104"/>
        <v>3.8559961541952896</v>
      </c>
      <c r="Y194" s="60">
        <f t="shared" si="104"/>
        <v>3.3418368080615699</v>
      </c>
      <c r="Z194" s="60">
        <f t="shared" si="104"/>
        <v>2.8276774619278497</v>
      </c>
      <c r="AA194" s="60">
        <f t="shared" si="104"/>
        <v>2.31351811579413</v>
      </c>
      <c r="AB194" s="60">
        <f t="shared" si="104"/>
        <v>1.7993587696604096</v>
      </c>
      <c r="AC194" s="60">
        <f t="shared" si="104"/>
        <v>1.2851993964413517</v>
      </c>
      <c r="AD194" s="60">
        <f t="shared" si="104"/>
        <v>0.77104005030763201</v>
      </c>
    </row>
    <row r="195" spans="1:30">
      <c r="A195" s="61" t="s">
        <v>90</v>
      </c>
      <c r="B195" s="60">
        <f t="shared" ref="B195:AD195" si="105">B481*B177*1000000/1000/1000</f>
        <v>0</v>
      </c>
      <c r="C195" s="60">
        <f t="shared" si="105"/>
        <v>0.33035801620081146</v>
      </c>
      <c r="D195" s="60">
        <f t="shared" si="105"/>
        <v>0.66071605662553534</v>
      </c>
      <c r="E195" s="60">
        <f t="shared" si="105"/>
        <v>0.99107407282634674</v>
      </c>
      <c r="F195" s="60">
        <f t="shared" si="105"/>
        <v>1.3214320890271583</v>
      </c>
      <c r="G195" s="60">
        <f t="shared" si="105"/>
        <v>1.65179010522797</v>
      </c>
      <c r="H195" s="60">
        <f t="shared" si="105"/>
        <v>1.9821481456526935</v>
      </c>
      <c r="I195" s="60">
        <f t="shared" si="105"/>
        <v>2.3125061618535048</v>
      </c>
      <c r="J195" s="60">
        <f t="shared" si="105"/>
        <v>2.6428642265021414</v>
      </c>
      <c r="K195" s="60">
        <f t="shared" si="105"/>
        <v>2.9732221942551278</v>
      </c>
      <c r="L195" s="60">
        <f t="shared" si="105"/>
        <v>3.3035801620081142</v>
      </c>
      <c r="M195" s="60">
        <f t="shared" si="105"/>
        <v>3.6339383720002258</v>
      </c>
      <c r="N195" s="60">
        <f t="shared" si="105"/>
        <v>3.9642963397532123</v>
      </c>
      <c r="O195" s="60">
        <f t="shared" si="105"/>
        <v>4.2946543075061978</v>
      </c>
      <c r="P195" s="60">
        <f t="shared" si="105"/>
        <v>4.6250122752591842</v>
      </c>
      <c r="Q195" s="60">
        <f t="shared" si="105"/>
        <v>4.9553702430121715</v>
      </c>
      <c r="R195" s="60">
        <f t="shared" si="105"/>
        <v>5.2857284530042827</v>
      </c>
      <c r="S195" s="60">
        <f t="shared" si="105"/>
        <v>5.6160864207572683</v>
      </c>
      <c r="T195" s="60">
        <f t="shared" si="105"/>
        <v>5.9464443885102556</v>
      </c>
      <c r="U195" s="60">
        <f t="shared" si="105"/>
        <v>6.2768023562632402</v>
      </c>
      <c r="V195" s="60">
        <f t="shared" si="105"/>
        <v>6.6071605662553541</v>
      </c>
      <c r="W195" s="60">
        <f t="shared" si="105"/>
        <v>6.9375185340083405</v>
      </c>
      <c r="X195" s="60">
        <f t="shared" si="105"/>
        <v>7.2678765017613252</v>
      </c>
      <c r="Y195" s="60">
        <f t="shared" si="105"/>
        <v>7.5982344695143125</v>
      </c>
      <c r="Z195" s="60">
        <f t="shared" si="105"/>
        <v>7.9285924372672989</v>
      </c>
      <c r="AA195" s="60">
        <f t="shared" si="105"/>
        <v>8.258950647259411</v>
      </c>
      <c r="AB195" s="60">
        <f t="shared" si="105"/>
        <v>8.5893086150123956</v>
      </c>
      <c r="AC195" s="60">
        <f t="shared" si="105"/>
        <v>8.9196665827653838</v>
      </c>
      <c r="AD195" s="60">
        <f t="shared" si="105"/>
        <v>9.2500245505183685</v>
      </c>
    </row>
    <row r="196" spans="1:30">
      <c r="A196" s="61" t="s">
        <v>91</v>
      </c>
      <c r="B196" s="60">
        <f t="shared" ref="B196:AD196" si="106">B482*B178*1000000/1000/1000</f>
        <v>0</v>
      </c>
      <c r="C196" s="60">
        <f t="shared" si="106"/>
        <v>0</v>
      </c>
      <c r="D196" s="60">
        <f t="shared" si="106"/>
        <v>0</v>
      </c>
      <c r="E196" s="60">
        <f t="shared" si="106"/>
        <v>0</v>
      </c>
      <c r="F196" s="60">
        <f t="shared" si="106"/>
        <v>0</v>
      </c>
      <c r="G196" s="60">
        <f t="shared" si="106"/>
        <v>0</v>
      </c>
      <c r="H196" s="60">
        <f t="shared" si="106"/>
        <v>0</v>
      </c>
      <c r="I196" s="60">
        <f t="shared" si="106"/>
        <v>0</v>
      </c>
      <c r="J196" s="60">
        <f t="shared" si="106"/>
        <v>0</v>
      </c>
      <c r="K196" s="60">
        <f t="shared" si="106"/>
        <v>0</v>
      </c>
      <c r="L196" s="60">
        <f t="shared" si="106"/>
        <v>0</v>
      </c>
      <c r="M196" s="60">
        <f t="shared" si="106"/>
        <v>0</v>
      </c>
      <c r="N196" s="60">
        <f t="shared" si="106"/>
        <v>0</v>
      </c>
      <c r="O196" s="60">
        <f t="shared" si="106"/>
        <v>0</v>
      </c>
      <c r="P196" s="60">
        <f t="shared" si="106"/>
        <v>0</v>
      </c>
      <c r="Q196" s="60">
        <f t="shared" si="106"/>
        <v>0</v>
      </c>
      <c r="R196" s="60">
        <f t="shared" si="106"/>
        <v>0</v>
      </c>
      <c r="S196" s="60">
        <f t="shared" si="106"/>
        <v>0</v>
      </c>
      <c r="T196" s="60">
        <f t="shared" si="106"/>
        <v>0</v>
      </c>
      <c r="U196" s="60">
        <f t="shared" si="106"/>
        <v>0</v>
      </c>
      <c r="V196" s="60">
        <f t="shared" si="106"/>
        <v>0</v>
      </c>
      <c r="W196" s="60">
        <f t="shared" si="106"/>
        <v>0</v>
      </c>
      <c r="X196" s="60">
        <f t="shared" si="106"/>
        <v>0</v>
      </c>
      <c r="Y196" s="60">
        <f t="shared" si="106"/>
        <v>0</v>
      </c>
      <c r="Z196" s="60">
        <f t="shared" si="106"/>
        <v>0</v>
      </c>
      <c r="AA196" s="60">
        <f t="shared" si="106"/>
        <v>0</v>
      </c>
      <c r="AB196" s="60">
        <f t="shared" si="106"/>
        <v>0</v>
      </c>
      <c r="AC196" s="60">
        <f t="shared" si="106"/>
        <v>0</v>
      </c>
      <c r="AD196" s="60">
        <f t="shared" si="106"/>
        <v>0</v>
      </c>
    </row>
    <row r="197" spans="1:30">
      <c r="A197" s="23"/>
      <c r="B197" s="60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>
      <c r="A198" s="62" t="s">
        <v>103</v>
      </c>
      <c r="B198" s="60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>
      <c r="A199" s="59" t="s">
        <v>111</v>
      </c>
      <c r="B199" s="60">
        <f>SUM(B200:B205)</f>
        <v>206.2628446300341</v>
      </c>
      <c r="C199" s="60">
        <f t="shared" ref="C199:AD199" si="107">SUM(C200:C205)</f>
        <v>202.8388342958346</v>
      </c>
      <c r="D199" s="60">
        <f t="shared" si="107"/>
        <v>200.36798575277777</v>
      </c>
      <c r="E199" s="60">
        <f t="shared" si="107"/>
        <v>197.8971398410151</v>
      </c>
      <c r="F199" s="60">
        <f t="shared" si="107"/>
        <v>195.42628960073205</v>
      </c>
      <c r="G199" s="60">
        <f t="shared" si="107"/>
        <v>192.95544093682338</v>
      </c>
      <c r="H199" s="60">
        <f t="shared" si="107"/>
        <v>190.48459256812507</v>
      </c>
      <c r="I199" s="60">
        <f t="shared" si="107"/>
        <v>188.01374356979386</v>
      </c>
      <c r="J199" s="60">
        <f t="shared" si="107"/>
        <v>185.54289566351719</v>
      </c>
      <c r="K199" s="60">
        <f t="shared" si="107"/>
        <v>183.07204724524391</v>
      </c>
      <c r="L199" s="60">
        <f t="shared" si="107"/>
        <v>180.60119882697063</v>
      </c>
      <c r="M199" s="60">
        <f t="shared" si="107"/>
        <v>178.13035001657647</v>
      </c>
      <c r="N199" s="60">
        <f t="shared" si="107"/>
        <v>175.65950159830319</v>
      </c>
      <c r="O199" s="60">
        <f t="shared" si="107"/>
        <v>172.20937387008462</v>
      </c>
      <c r="P199" s="60">
        <f t="shared" si="107"/>
        <v>168.75924646013965</v>
      </c>
      <c r="Q199" s="60">
        <f t="shared" si="107"/>
        <v>165.3091187319211</v>
      </c>
      <c r="R199" s="60">
        <f t="shared" si="107"/>
        <v>161.8589899930239</v>
      </c>
      <c r="S199" s="60">
        <f t="shared" si="107"/>
        <v>158.5644470936891</v>
      </c>
      <c r="T199" s="60">
        <f t="shared" si="107"/>
        <v>157.16879842663542</v>
      </c>
      <c r="U199" s="60">
        <f t="shared" si="107"/>
        <v>155.77314975958174</v>
      </c>
      <c r="V199" s="60">
        <f t="shared" si="107"/>
        <v>154.37750237251961</v>
      </c>
      <c r="W199" s="60">
        <f t="shared" si="107"/>
        <v>152.98185203335353</v>
      </c>
      <c r="X199" s="60">
        <f t="shared" si="107"/>
        <v>151.58620336629986</v>
      </c>
      <c r="Y199" s="60">
        <f t="shared" si="107"/>
        <v>150.19055469924618</v>
      </c>
      <c r="Z199" s="60">
        <f t="shared" si="107"/>
        <v>148.79490603219247</v>
      </c>
      <c r="AA199" s="60">
        <f t="shared" si="107"/>
        <v>147.39925697301794</v>
      </c>
      <c r="AB199" s="60">
        <f t="shared" si="107"/>
        <v>146.00360830596424</v>
      </c>
      <c r="AC199" s="60">
        <f t="shared" si="107"/>
        <v>144.60795929019346</v>
      </c>
      <c r="AD199" s="60">
        <f t="shared" si="107"/>
        <v>143.21231062313979</v>
      </c>
    </row>
    <row r="200" spans="1:30">
      <c r="A200" s="61" t="s">
        <v>86</v>
      </c>
      <c r="B200" s="60">
        <f t="shared" ref="B200:AD200" si="108">B173*B620</f>
        <v>195.73662886860032</v>
      </c>
      <c r="C200" s="60">
        <f t="shared" si="108"/>
        <v>189.2628511067131</v>
      </c>
      <c r="D200" s="60">
        <f t="shared" si="108"/>
        <v>178.01525894437847</v>
      </c>
      <c r="E200" s="60">
        <f t="shared" si="108"/>
        <v>166.76766884390295</v>
      </c>
      <c r="F200" s="60">
        <f t="shared" si="108"/>
        <v>155.52007668156833</v>
      </c>
      <c r="G200" s="60">
        <f t="shared" si="108"/>
        <v>144.2724845192337</v>
      </c>
      <c r="H200" s="60">
        <f t="shared" si="108"/>
        <v>133.02489235689904</v>
      </c>
      <c r="I200" s="60">
        <f t="shared" si="108"/>
        <v>121.7773001945644</v>
      </c>
      <c r="J200" s="60">
        <f t="shared" si="108"/>
        <v>110.52970803222976</v>
      </c>
      <c r="K200" s="60">
        <f t="shared" si="108"/>
        <v>99.282115869895122</v>
      </c>
      <c r="L200" s="60">
        <f t="shared" si="108"/>
        <v>88.034523707560467</v>
      </c>
      <c r="M200" s="60">
        <f t="shared" si="108"/>
        <v>76.786931545225841</v>
      </c>
      <c r="N200" s="60">
        <f t="shared" si="108"/>
        <v>65.539339382891185</v>
      </c>
      <c r="O200" s="60">
        <f t="shared" si="108"/>
        <v>52.229888073605686</v>
      </c>
      <c r="P200" s="60">
        <f t="shared" si="108"/>
        <v>38.920438826179328</v>
      </c>
      <c r="Q200" s="60">
        <f t="shared" si="108"/>
        <v>25.610987516893836</v>
      </c>
      <c r="R200" s="60">
        <f t="shared" si="108"/>
        <v>12.301535589050593</v>
      </c>
      <c r="S200" s="60">
        <f t="shared" si="108"/>
        <v>0</v>
      </c>
      <c r="T200" s="60">
        <f t="shared" si="108"/>
        <v>0</v>
      </c>
      <c r="U200" s="60">
        <f t="shared" si="108"/>
        <v>0</v>
      </c>
      <c r="V200" s="60">
        <f t="shared" si="108"/>
        <v>0</v>
      </c>
      <c r="W200" s="60">
        <f t="shared" si="108"/>
        <v>0</v>
      </c>
      <c r="X200" s="60">
        <f t="shared" si="108"/>
        <v>0</v>
      </c>
      <c r="Y200" s="60">
        <f t="shared" si="108"/>
        <v>0</v>
      </c>
      <c r="Z200" s="60">
        <f t="shared" si="108"/>
        <v>0</v>
      </c>
      <c r="AA200" s="60">
        <f t="shared" si="108"/>
        <v>0</v>
      </c>
      <c r="AB200" s="60">
        <f t="shared" si="108"/>
        <v>0</v>
      </c>
      <c r="AC200" s="60">
        <f t="shared" si="108"/>
        <v>0</v>
      </c>
      <c r="AD200" s="60">
        <f t="shared" si="108"/>
        <v>0</v>
      </c>
    </row>
    <row r="201" spans="1:30">
      <c r="A201" s="61" t="s">
        <v>87</v>
      </c>
      <c r="B201" s="60">
        <f t="shared" ref="B201:AD201" si="109">B174*B621</f>
        <v>5.7269760763937763</v>
      </c>
      <c r="C201" s="60">
        <f t="shared" si="109"/>
        <v>0</v>
      </c>
      <c r="D201" s="60">
        <f t="shared" si="109"/>
        <v>0</v>
      </c>
      <c r="E201" s="60">
        <f t="shared" si="109"/>
        <v>0</v>
      </c>
      <c r="F201" s="60">
        <f t="shared" si="109"/>
        <v>0</v>
      </c>
      <c r="G201" s="60">
        <f t="shared" si="109"/>
        <v>0</v>
      </c>
      <c r="H201" s="60">
        <f t="shared" si="109"/>
        <v>0</v>
      </c>
      <c r="I201" s="60">
        <f t="shared" si="109"/>
        <v>0</v>
      </c>
      <c r="J201" s="60">
        <f t="shared" si="109"/>
        <v>0</v>
      </c>
      <c r="K201" s="60">
        <f t="shared" si="109"/>
        <v>0</v>
      </c>
      <c r="L201" s="60">
        <f t="shared" si="109"/>
        <v>0</v>
      </c>
      <c r="M201" s="60">
        <f t="shared" si="109"/>
        <v>0</v>
      </c>
      <c r="N201" s="60">
        <f t="shared" si="109"/>
        <v>0</v>
      </c>
      <c r="O201" s="60">
        <f t="shared" si="109"/>
        <v>0</v>
      </c>
      <c r="P201" s="60">
        <f t="shared" si="109"/>
        <v>0</v>
      </c>
      <c r="Q201" s="60">
        <f t="shared" si="109"/>
        <v>0</v>
      </c>
      <c r="R201" s="60">
        <f t="shared" si="109"/>
        <v>0</v>
      </c>
      <c r="S201" s="60">
        <f t="shared" si="109"/>
        <v>0</v>
      </c>
      <c r="T201" s="60">
        <f t="shared" si="109"/>
        <v>0</v>
      </c>
      <c r="U201" s="60">
        <f t="shared" si="109"/>
        <v>0</v>
      </c>
      <c r="V201" s="60">
        <f t="shared" si="109"/>
        <v>0</v>
      </c>
      <c r="W201" s="60">
        <f t="shared" si="109"/>
        <v>0</v>
      </c>
      <c r="X201" s="60">
        <f t="shared" si="109"/>
        <v>0</v>
      </c>
      <c r="Y201" s="60">
        <f t="shared" si="109"/>
        <v>0</v>
      </c>
      <c r="Z201" s="60">
        <f t="shared" si="109"/>
        <v>0</v>
      </c>
      <c r="AA201" s="60">
        <f t="shared" si="109"/>
        <v>0</v>
      </c>
      <c r="AB201" s="60">
        <f t="shared" si="109"/>
        <v>0</v>
      </c>
      <c r="AC201" s="60">
        <f t="shared" si="109"/>
        <v>0</v>
      </c>
      <c r="AD201" s="60">
        <f t="shared" si="109"/>
        <v>0</v>
      </c>
    </row>
    <row r="202" spans="1:30">
      <c r="A202" s="61" t="s">
        <v>88</v>
      </c>
      <c r="B202" s="60">
        <f t="shared" ref="B202:AD202" si="110">B175*B622</f>
        <v>3.5496049764445533E-3</v>
      </c>
      <c r="C202" s="60">
        <f t="shared" si="110"/>
        <v>2.3993853380714176</v>
      </c>
      <c r="D202" s="60">
        <f t="shared" si="110"/>
        <v>4.7952211159056111</v>
      </c>
      <c r="E202" s="60">
        <f t="shared" si="110"/>
        <v>7.1910568937398054</v>
      </c>
      <c r="F202" s="60">
        <f t="shared" si="110"/>
        <v>9.5868926715740006</v>
      </c>
      <c r="G202" s="60">
        <f t="shared" si="110"/>
        <v>11.982728282196952</v>
      </c>
      <c r="H202" s="60">
        <f t="shared" si="110"/>
        <v>14.378564060031145</v>
      </c>
      <c r="I202" s="60">
        <f t="shared" si="110"/>
        <v>16.774399336231614</v>
      </c>
      <c r="J202" s="60">
        <f t="shared" si="110"/>
        <v>19.170235448488292</v>
      </c>
      <c r="K202" s="60">
        <f t="shared" si="110"/>
        <v>21.56607156074497</v>
      </c>
      <c r="L202" s="60">
        <f t="shared" si="110"/>
        <v>23.961907673001647</v>
      </c>
      <c r="M202" s="60">
        <f t="shared" si="110"/>
        <v>26.357742113145907</v>
      </c>
      <c r="N202" s="60">
        <f t="shared" si="110"/>
        <v>28.753578225402585</v>
      </c>
      <c r="O202" s="60">
        <f t="shared" si="110"/>
        <v>31.149414337659259</v>
      </c>
      <c r="P202" s="60">
        <f t="shared" si="110"/>
        <v>33.54525044991594</v>
      </c>
      <c r="Q202" s="60">
        <f t="shared" si="110"/>
        <v>35.941086562172622</v>
      </c>
      <c r="R202" s="60">
        <f t="shared" si="110"/>
        <v>38.336921002316878</v>
      </c>
      <c r="S202" s="60">
        <f t="shared" si="110"/>
        <v>40.732757114573559</v>
      </c>
      <c r="T202" s="60">
        <f t="shared" si="110"/>
        <v>43.128593226830226</v>
      </c>
      <c r="U202" s="60">
        <f t="shared" si="110"/>
        <v>45.5244293390869</v>
      </c>
      <c r="V202" s="60">
        <f t="shared" si="110"/>
        <v>47.920265451343589</v>
      </c>
      <c r="W202" s="60">
        <f t="shared" si="110"/>
        <v>50.316099891487845</v>
      </c>
      <c r="X202" s="60">
        <f t="shared" si="110"/>
        <v>52.711936003744526</v>
      </c>
      <c r="Y202" s="60">
        <f t="shared" si="110"/>
        <v>55.1077721160012</v>
      </c>
      <c r="Z202" s="60">
        <f t="shared" si="110"/>
        <v>57.503608228257875</v>
      </c>
      <c r="AA202" s="60">
        <f t="shared" si="110"/>
        <v>59.899442668402145</v>
      </c>
      <c r="AB202" s="60">
        <f t="shared" si="110"/>
        <v>62.295278780658819</v>
      </c>
      <c r="AC202" s="60">
        <f t="shared" si="110"/>
        <v>64.691114892915479</v>
      </c>
      <c r="AD202" s="60">
        <f t="shared" si="110"/>
        <v>67.086951005172168</v>
      </c>
    </row>
    <row r="203" spans="1:30">
      <c r="A203" s="61" t="s">
        <v>89</v>
      </c>
      <c r="B203" s="60">
        <f t="shared" ref="B203:AD203" si="111">B176*B623</f>
        <v>4.79569008006355</v>
      </c>
      <c r="C203" s="60">
        <f t="shared" si="111"/>
        <v>9.4309860934450036</v>
      </c>
      <c r="D203" s="60">
        <f t="shared" si="111"/>
        <v>14.066282049284347</v>
      </c>
      <c r="E203" s="60">
        <f t="shared" si="111"/>
        <v>18.701578702557924</v>
      </c>
      <c r="F203" s="60">
        <f t="shared" si="111"/>
        <v>23.33687308917024</v>
      </c>
      <c r="G203" s="60">
        <f t="shared" si="111"/>
        <v>27.972169219368133</v>
      </c>
      <c r="H203" s="60">
        <f t="shared" si="111"/>
        <v>32.607465349566034</v>
      </c>
      <c r="I203" s="60">
        <f t="shared" si="111"/>
        <v>37.242761479763942</v>
      </c>
      <c r="J203" s="60">
        <f t="shared" si="111"/>
        <v>41.878057609961836</v>
      </c>
      <c r="K203" s="60">
        <f t="shared" si="111"/>
        <v>46.513353740159737</v>
      </c>
      <c r="L203" s="60">
        <f t="shared" si="111"/>
        <v>51.148649870357644</v>
      </c>
      <c r="M203" s="60">
        <f t="shared" si="111"/>
        <v>55.783946000555545</v>
      </c>
      <c r="N203" s="60">
        <f t="shared" si="111"/>
        <v>60.419242130753453</v>
      </c>
      <c r="O203" s="60">
        <f t="shared" si="111"/>
        <v>65.054538260951347</v>
      </c>
      <c r="P203" s="60">
        <f t="shared" si="111"/>
        <v>69.689832647563662</v>
      </c>
      <c r="Q203" s="60">
        <f t="shared" si="111"/>
        <v>74.325128777761563</v>
      </c>
      <c r="R203" s="60">
        <f t="shared" si="111"/>
        <v>78.960424907959464</v>
      </c>
      <c r="S203" s="60">
        <f t="shared" si="111"/>
        <v>82.743390146806192</v>
      </c>
      <c r="T203" s="60">
        <f t="shared" si="111"/>
        <v>76.123714028883469</v>
      </c>
      <c r="U203" s="60">
        <f t="shared" si="111"/>
        <v>69.504037910960761</v>
      </c>
      <c r="V203" s="60">
        <f t="shared" si="111"/>
        <v>62.884361793038032</v>
      </c>
      <c r="W203" s="60">
        <f t="shared" si="111"/>
        <v>56.264685675115309</v>
      </c>
      <c r="X203" s="60">
        <f t="shared" si="111"/>
        <v>49.645009557192594</v>
      </c>
      <c r="Y203" s="60">
        <f t="shared" si="111"/>
        <v>43.025333439269865</v>
      </c>
      <c r="Z203" s="60">
        <f t="shared" si="111"/>
        <v>36.405657321347142</v>
      </c>
      <c r="AA203" s="60">
        <f t="shared" si="111"/>
        <v>29.785981203424427</v>
      </c>
      <c r="AB203" s="60">
        <f t="shared" si="111"/>
        <v>23.166305085501701</v>
      </c>
      <c r="AC203" s="60">
        <f t="shared" si="111"/>
        <v>16.546628618861867</v>
      </c>
      <c r="AD203" s="60">
        <f t="shared" si="111"/>
        <v>9.9269525009391426</v>
      </c>
    </row>
    <row r="204" spans="1:30">
      <c r="A204" s="61" t="s">
        <v>90</v>
      </c>
      <c r="B204" s="60">
        <f t="shared" ref="B204:AD204" si="112">B177*B624</f>
        <v>0</v>
      </c>
      <c r="C204" s="60">
        <f t="shared" si="112"/>
        <v>1.7456117576050869</v>
      </c>
      <c r="D204" s="60">
        <f t="shared" si="112"/>
        <v>3.4912236432093273</v>
      </c>
      <c r="E204" s="60">
        <f t="shared" si="112"/>
        <v>5.2368354008144147</v>
      </c>
      <c r="F204" s="60">
        <f t="shared" si="112"/>
        <v>6.9824471584195011</v>
      </c>
      <c r="G204" s="60">
        <f t="shared" si="112"/>
        <v>8.7280589160245885</v>
      </c>
      <c r="H204" s="60">
        <f t="shared" si="112"/>
        <v>10.473670801628829</v>
      </c>
      <c r="I204" s="60">
        <f t="shared" si="112"/>
        <v>12.219282559233914</v>
      </c>
      <c r="J204" s="60">
        <f t="shared" si="112"/>
        <v>13.964894572837309</v>
      </c>
      <c r="K204" s="60">
        <f t="shared" si="112"/>
        <v>15.710506074444089</v>
      </c>
      <c r="L204" s="60">
        <f t="shared" si="112"/>
        <v>17.456117576050868</v>
      </c>
      <c r="M204" s="60">
        <f t="shared" si="112"/>
        <v>19.201730357649186</v>
      </c>
      <c r="N204" s="60">
        <f t="shared" si="112"/>
        <v>20.947341859255964</v>
      </c>
      <c r="O204" s="60">
        <f t="shared" si="112"/>
        <v>22.692953360862742</v>
      </c>
      <c r="P204" s="60">
        <f t="shared" si="112"/>
        <v>24.438564862469523</v>
      </c>
      <c r="Q204" s="60">
        <f t="shared" si="112"/>
        <v>26.184176364076304</v>
      </c>
      <c r="R204" s="60">
        <f t="shared" si="112"/>
        <v>27.929789145674619</v>
      </c>
      <c r="S204" s="60">
        <f t="shared" si="112"/>
        <v>29.675400647281396</v>
      </c>
      <c r="T204" s="60">
        <f t="shared" si="112"/>
        <v>31.421012148888178</v>
      </c>
      <c r="U204" s="60">
        <f t="shared" si="112"/>
        <v>33.166623650494955</v>
      </c>
      <c r="V204" s="60">
        <f t="shared" si="112"/>
        <v>34.912236432093273</v>
      </c>
      <c r="W204" s="60">
        <f t="shared" si="112"/>
        <v>36.657847933700062</v>
      </c>
      <c r="X204" s="60">
        <f t="shared" si="112"/>
        <v>38.403459435306829</v>
      </c>
      <c r="Y204" s="60">
        <f t="shared" si="112"/>
        <v>40.149070936913617</v>
      </c>
      <c r="Z204" s="60">
        <f t="shared" si="112"/>
        <v>41.894682438520391</v>
      </c>
      <c r="AA204" s="60">
        <f t="shared" si="112"/>
        <v>43.640295220118709</v>
      </c>
      <c r="AB204" s="60">
        <f t="shared" si="112"/>
        <v>45.385906721725483</v>
      </c>
      <c r="AC204" s="60">
        <f t="shared" si="112"/>
        <v>47.131518223332272</v>
      </c>
      <c r="AD204" s="60">
        <f t="shared" si="112"/>
        <v>48.877129724939046</v>
      </c>
    </row>
    <row r="205" spans="1:30">
      <c r="A205" s="61" t="s">
        <v>91</v>
      </c>
      <c r="B205" s="60">
        <f t="shared" ref="B205:AD205" si="113">B178*B625</f>
        <v>0</v>
      </c>
      <c r="C205" s="60">
        <f t="shared" si="113"/>
        <v>0</v>
      </c>
      <c r="D205" s="60">
        <f t="shared" si="113"/>
        <v>0</v>
      </c>
      <c r="E205" s="60">
        <f t="shared" si="113"/>
        <v>0</v>
      </c>
      <c r="F205" s="60">
        <f t="shared" si="113"/>
        <v>0</v>
      </c>
      <c r="G205" s="60">
        <f t="shared" si="113"/>
        <v>0</v>
      </c>
      <c r="H205" s="60">
        <f t="shared" si="113"/>
        <v>0</v>
      </c>
      <c r="I205" s="60">
        <f t="shared" si="113"/>
        <v>0</v>
      </c>
      <c r="J205" s="60">
        <f t="shared" si="113"/>
        <v>0</v>
      </c>
      <c r="K205" s="60">
        <f t="shared" si="113"/>
        <v>0</v>
      </c>
      <c r="L205" s="60">
        <f t="shared" si="113"/>
        <v>0</v>
      </c>
      <c r="M205" s="60">
        <f t="shared" si="113"/>
        <v>0</v>
      </c>
      <c r="N205" s="60">
        <f t="shared" si="113"/>
        <v>0</v>
      </c>
      <c r="O205" s="60">
        <f t="shared" si="113"/>
        <v>1.0825798370055892</v>
      </c>
      <c r="P205" s="60">
        <f t="shared" si="113"/>
        <v>2.1651596740111785</v>
      </c>
      <c r="Q205" s="60">
        <f t="shared" si="113"/>
        <v>3.2477395110167677</v>
      </c>
      <c r="R205" s="60">
        <f t="shared" si="113"/>
        <v>4.330319348022357</v>
      </c>
      <c r="S205" s="60">
        <f t="shared" si="113"/>
        <v>5.4128991850279462</v>
      </c>
      <c r="T205" s="60">
        <f t="shared" si="113"/>
        <v>6.4954790220335354</v>
      </c>
      <c r="U205" s="60">
        <f t="shared" si="113"/>
        <v>7.5780588590391238</v>
      </c>
      <c r="V205" s="60">
        <f t="shared" si="113"/>
        <v>8.6606386960447139</v>
      </c>
      <c r="W205" s="60">
        <f t="shared" si="113"/>
        <v>9.7432185330503014</v>
      </c>
      <c r="X205" s="60">
        <f t="shared" si="113"/>
        <v>10.825798370055892</v>
      </c>
      <c r="Y205" s="60">
        <f t="shared" si="113"/>
        <v>11.90837820706148</v>
      </c>
      <c r="Z205" s="60">
        <f t="shared" si="113"/>
        <v>12.990958044067071</v>
      </c>
      <c r="AA205" s="60">
        <f t="shared" si="113"/>
        <v>14.073537881072657</v>
      </c>
      <c r="AB205" s="60">
        <f t="shared" si="113"/>
        <v>15.156117718078248</v>
      </c>
      <c r="AC205" s="60">
        <f t="shared" si="113"/>
        <v>16.238697555083839</v>
      </c>
      <c r="AD205" s="60">
        <f t="shared" si="113"/>
        <v>17.321277392089428</v>
      </c>
    </row>
    <row r="206" spans="1:30">
      <c r="A206" s="59" t="s">
        <v>112</v>
      </c>
      <c r="B206" s="60">
        <f>SUM(B207:B212)</f>
        <v>3.4864448677450621</v>
      </c>
      <c r="C206" s="60">
        <f t="shared" ref="C206:AD206" si="114">SUM(C207:C212)</f>
        <v>3.5559636204719909</v>
      </c>
      <c r="D206" s="60">
        <f t="shared" si="114"/>
        <v>3.639383090477307</v>
      </c>
      <c r="E206" s="60">
        <f t="shared" si="114"/>
        <v>3.7203515235817988</v>
      </c>
      <c r="F206" s="60">
        <f t="shared" si="114"/>
        <v>3.7988687928729146</v>
      </c>
      <c r="G206" s="60">
        <f t="shared" si="114"/>
        <v>3.8749350120545496</v>
      </c>
      <c r="H206" s="60">
        <f t="shared" si="114"/>
        <v>3.9485501550607314</v>
      </c>
      <c r="I206" s="60">
        <f t="shared" si="114"/>
        <v>4.0197142081400168</v>
      </c>
      <c r="J206" s="60">
        <f t="shared" si="114"/>
        <v>4.0884271933023379</v>
      </c>
      <c r="K206" s="60">
        <f t="shared" si="114"/>
        <v>4.0580683922370415</v>
      </c>
      <c r="L206" s="60">
        <f t="shared" si="114"/>
        <v>4.0273933223201466</v>
      </c>
      <c r="M206" s="60">
        <f t="shared" si="114"/>
        <v>3.9964020500473802</v>
      </c>
      <c r="N206" s="60">
        <f t="shared" si="114"/>
        <v>3.9650944426601971</v>
      </c>
      <c r="O206" s="60">
        <f t="shared" si="114"/>
        <v>3.8880461974839147</v>
      </c>
      <c r="P206" s="60">
        <f t="shared" si="114"/>
        <v>3.8103656943578006</v>
      </c>
      <c r="Q206" s="60">
        <f t="shared" si="114"/>
        <v>3.7320529202808914</v>
      </c>
      <c r="R206" s="60">
        <f t="shared" si="114"/>
        <v>3.6531079356331517</v>
      </c>
      <c r="S206" s="60">
        <f t="shared" si="114"/>
        <v>3.5767469464907018</v>
      </c>
      <c r="T206" s="60">
        <f t="shared" si="114"/>
        <v>3.5391651349229152</v>
      </c>
      <c r="U206" s="60">
        <f t="shared" si="114"/>
        <v>3.5012424552835633</v>
      </c>
      <c r="V206" s="60">
        <f t="shared" si="114"/>
        <v>3.4629789789120666</v>
      </c>
      <c r="W206" s="60">
        <f t="shared" si="114"/>
        <v>3.4243745606149854</v>
      </c>
      <c r="X206" s="60">
        <f t="shared" si="114"/>
        <v>3.3854292769938437</v>
      </c>
      <c r="Y206" s="60">
        <f t="shared" si="114"/>
        <v>3.3461431253011367</v>
      </c>
      <c r="Z206" s="60">
        <f t="shared" si="114"/>
        <v>3.306516105536863</v>
      </c>
      <c r="AA206" s="60">
        <f t="shared" si="114"/>
        <v>3.2665482874574878</v>
      </c>
      <c r="AB206" s="60">
        <f t="shared" si="114"/>
        <v>3.2262395317829911</v>
      </c>
      <c r="AC206" s="60">
        <f t="shared" si="114"/>
        <v>3.1855898998706991</v>
      </c>
      <c r="AD206" s="60">
        <f t="shared" si="114"/>
        <v>3.1445994080259849</v>
      </c>
    </row>
    <row r="207" spans="1:30">
      <c r="A207" s="61" t="s">
        <v>86</v>
      </c>
      <c r="B207" s="60">
        <f t="shared" ref="B207:AD207" si="115">B191*1000*B$384/1000000</f>
        <v>3.3072936564064288</v>
      </c>
      <c r="C207" s="60">
        <f t="shared" si="115"/>
        <v>3.3103066320684889</v>
      </c>
      <c r="D207" s="60">
        <f t="shared" si="115"/>
        <v>3.2192988400151648</v>
      </c>
      <c r="E207" s="60">
        <f t="shared" si="115"/>
        <v>3.1149317982920266</v>
      </c>
      <c r="F207" s="60">
        <f t="shared" si="115"/>
        <v>2.9972054310996277</v>
      </c>
      <c r="G207" s="60">
        <f t="shared" si="115"/>
        <v>2.86611977572545</v>
      </c>
      <c r="H207" s="60">
        <f t="shared" si="115"/>
        <v>2.721674832169493</v>
      </c>
      <c r="I207" s="60">
        <f t="shared" si="115"/>
        <v>2.5638706004317573</v>
      </c>
      <c r="J207" s="60">
        <f t="shared" si="115"/>
        <v>2.3927070805122437</v>
      </c>
      <c r="K207" s="60">
        <f t="shared" si="115"/>
        <v>2.1568311497967421</v>
      </c>
      <c r="L207" s="60">
        <f t="shared" si="115"/>
        <v>1.9192314399610111</v>
      </c>
      <c r="M207" s="60">
        <f t="shared" si="115"/>
        <v>1.6799079510050505</v>
      </c>
      <c r="N207" s="60">
        <f t="shared" si="115"/>
        <v>1.4388606829288606</v>
      </c>
      <c r="O207" s="60">
        <f t="shared" si="115"/>
        <v>1.1506652667949411</v>
      </c>
      <c r="P207" s="60">
        <f t="shared" si="115"/>
        <v>0.86043012151315879</v>
      </c>
      <c r="Q207" s="60">
        <f t="shared" si="115"/>
        <v>0.56815515607677824</v>
      </c>
      <c r="R207" s="60">
        <f t="shared" si="115"/>
        <v>0.27384040214065919</v>
      </c>
      <c r="S207" s="60">
        <f t="shared" si="115"/>
        <v>0</v>
      </c>
      <c r="T207" s="60">
        <f t="shared" si="115"/>
        <v>0</v>
      </c>
      <c r="U207" s="60">
        <f t="shared" si="115"/>
        <v>0</v>
      </c>
      <c r="V207" s="60">
        <f t="shared" si="115"/>
        <v>0</v>
      </c>
      <c r="W207" s="60">
        <f t="shared" si="115"/>
        <v>0</v>
      </c>
      <c r="X207" s="60">
        <f t="shared" si="115"/>
        <v>0</v>
      </c>
      <c r="Y207" s="60">
        <f t="shared" si="115"/>
        <v>0</v>
      </c>
      <c r="Z207" s="60">
        <f t="shared" si="115"/>
        <v>0</v>
      </c>
      <c r="AA207" s="60">
        <f t="shared" si="115"/>
        <v>0</v>
      </c>
      <c r="AB207" s="60">
        <f t="shared" si="115"/>
        <v>0</v>
      </c>
      <c r="AC207" s="60">
        <f t="shared" si="115"/>
        <v>0</v>
      </c>
      <c r="AD207" s="60">
        <f t="shared" si="115"/>
        <v>0</v>
      </c>
    </row>
    <row r="208" spans="1:30">
      <c r="A208" s="61" t="s">
        <v>87</v>
      </c>
      <c r="B208" s="60">
        <f t="shared" ref="B208:AD208" si="116">B192*1000*B$384/1000000</f>
        <v>9.7013275113388683E-2</v>
      </c>
      <c r="C208" s="60">
        <f t="shared" si="116"/>
        <v>0</v>
      </c>
      <c r="D208" s="60">
        <f t="shared" si="116"/>
        <v>0</v>
      </c>
      <c r="E208" s="60">
        <f t="shared" si="116"/>
        <v>0</v>
      </c>
      <c r="F208" s="60">
        <f t="shared" si="116"/>
        <v>0</v>
      </c>
      <c r="G208" s="60">
        <f t="shared" si="116"/>
        <v>0</v>
      </c>
      <c r="H208" s="60">
        <f t="shared" si="116"/>
        <v>0</v>
      </c>
      <c r="I208" s="60">
        <f t="shared" si="116"/>
        <v>0</v>
      </c>
      <c r="J208" s="60">
        <f t="shared" si="116"/>
        <v>0</v>
      </c>
      <c r="K208" s="60">
        <f t="shared" si="116"/>
        <v>0</v>
      </c>
      <c r="L208" s="60">
        <f t="shared" si="116"/>
        <v>0</v>
      </c>
      <c r="M208" s="60">
        <f t="shared" si="116"/>
        <v>0</v>
      </c>
      <c r="N208" s="60">
        <f t="shared" si="116"/>
        <v>0</v>
      </c>
      <c r="O208" s="60">
        <f t="shared" si="116"/>
        <v>0</v>
      </c>
      <c r="P208" s="60">
        <f t="shared" si="116"/>
        <v>0</v>
      </c>
      <c r="Q208" s="60">
        <f t="shared" si="116"/>
        <v>0</v>
      </c>
      <c r="R208" s="60">
        <f t="shared" si="116"/>
        <v>0</v>
      </c>
      <c r="S208" s="60">
        <f t="shared" si="116"/>
        <v>0</v>
      </c>
      <c r="T208" s="60">
        <f t="shared" si="116"/>
        <v>0</v>
      </c>
      <c r="U208" s="60">
        <f t="shared" si="116"/>
        <v>0</v>
      </c>
      <c r="V208" s="60">
        <f t="shared" si="116"/>
        <v>0</v>
      </c>
      <c r="W208" s="60">
        <f t="shared" si="116"/>
        <v>0</v>
      </c>
      <c r="X208" s="60">
        <f t="shared" si="116"/>
        <v>0</v>
      </c>
      <c r="Y208" s="60">
        <f t="shared" si="116"/>
        <v>0</v>
      </c>
      <c r="Z208" s="60">
        <f t="shared" si="116"/>
        <v>0</v>
      </c>
      <c r="AA208" s="60">
        <f t="shared" si="116"/>
        <v>0</v>
      </c>
      <c r="AB208" s="60">
        <f t="shared" si="116"/>
        <v>0</v>
      </c>
      <c r="AC208" s="60">
        <f t="shared" si="116"/>
        <v>0</v>
      </c>
      <c r="AD208" s="60">
        <f t="shared" si="116"/>
        <v>0</v>
      </c>
    </row>
    <row r="209" spans="1:30">
      <c r="A209" s="61" t="s">
        <v>88</v>
      </c>
      <c r="B209" s="60">
        <f t="shared" ref="B209:AD209" si="117">B193*1000*B$384/1000000</f>
        <v>4.3669336215424462E-6</v>
      </c>
      <c r="C209" s="60">
        <f t="shared" si="117"/>
        <v>3.0556158850006689E-3</v>
      </c>
      <c r="D209" s="60">
        <f t="shared" si="117"/>
        <v>6.3140586727629868E-3</v>
      </c>
      <c r="E209" s="60">
        <f t="shared" si="117"/>
        <v>9.7796952418676645E-3</v>
      </c>
      <c r="F209" s="60">
        <f t="shared" si="117"/>
        <v>1.3452525592314704E-2</v>
      </c>
      <c r="G209" s="60">
        <f t="shared" si="117"/>
        <v>1.733254948223956E-2</v>
      </c>
      <c r="H209" s="60">
        <f t="shared" si="117"/>
        <v>2.1419767388141032E-2</v>
      </c>
      <c r="I209" s="60">
        <f t="shared" si="117"/>
        <v>2.5714178306409551E-2</v>
      </c>
      <c r="J209" s="60">
        <f t="shared" si="117"/>
        <v>3.0215784280415679E-2</v>
      </c>
      <c r="K209" s="60">
        <f t="shared" si="117"/>
        <v>3.4112384435274007E-2</v>
      </c>
      <c r="L209" s="60">
        <f t="shared" si="117"/>
        <v>3.803571927532761E-2</v>
      </c>
      <c r="M209" s="60">
        <f t="shared" si="117"/>
        <v>4.1985786137034478E-2</v>
      </c>
      <c r="N209" s="60">
        <f t="shared" si="117"/>
        <v>4.596259033814927E-2</v>
      </c>
      <c r="O209" s="60">
        <f t="shared" si="117"/>
        <v>4.9966129224459345E-2</v>
      </c>
      <c r="P209" s="60">
        <f t="shared" si="117"/>
        <v>5.3996402795964724E-2</v>
      </c>
      <c r="Q209" s="60">
        <f t="shared" si="117"/>
        <v>5.8053411052665392E-2</v>
      </c>
      <c r="R209" s="60">
        <f t="shared" si="117"/>
        <v>6.2137151284372312E-2</v>
      </c>
      <c r="S209" s="60">
        <f t="shared" si="117"/>
        <v>6.6247628902134148E-2</v>
      </c>
      <c r="T209" s="60">
        <f t="shared" si="117"/>
        <v>7.0384841205091253E-2</v>
      </c>
      <c r="U209" s="60">
        <f t="shared" si="117"/>
        <v>7.454878819324369E-2</v>
      </c>
      <c r="V209" s="60">
        <f t="shared" si="117"/>
        <v>7.8739469866591402E-2</v>
      </c>
      <c r="W209" s="60">
        <f t="shared" si="117"/>
        <v>8.2956883468298395E-2</v>
      </c>
      <c r="X209" s="60">
        <f t="shared" si="117"/>
        <v>8.7201034502707275E-2</v>
      </c>
      <c r="Y209" s="60">
        <f t="shared" si="117"/>
        <v>9.1471920222311445E-2</v>
      </c>
      <c r="Z209" s="60">
        <f t="shared" si="117"/>
        <v>9.5769540627110933E-2</v>
      </c>
      <c r="AA209" s="60">
        <f t="shared" si="117"/>
        <v>0.10009389292295214</v>
      </c>
      <c r="AB209" s="60">
        <f t="shared" si="117"/>
        <v>0.10444498268881275</v>
      </c>
      <c r="AC209" s="60">
        <f t="shared" si="117"/>
        <v>0.10882280713986868</v>
      </c>
      <c r="AD209" s="60">
        <f t="shared" si="117"/>
        <v>0.1132273662761199</v>
      </c>
    </row>
    <row r="210" spans="1:30">
      <c r="A210" s="61" t="s">
        <v>89</v>
      </c>
      <c r="B210" s="60">
        <f t="shared" ref="B210:AD210" si="118">B194*1000*B$384/1000000</f>
        <v>8.2133569291623326E-2</v>
      </c>
      <c r="C210" s="60">
        <f t="shared" si="118"/>
        <v>0.16719715532066637</v>
      </c>
      <c r="D210" s="60">
        <f t="shared" si="118"/>
        <v>0.25784120242575304</v>
      </c>
      <c r="E210" s="60">
        <f t="shared" si="118"/>
        <v>0.35406572479648257</v>
      </c>
      <c r="F210" s="60">
        <f t="shared" si="118"/>
        <v>0.45587066579064206</v>
      </c>
      <c r="G210" s="60">
        <f t="shared" si="118"/>
        <v>0.56325610206650911</v>
      </c>
      <c r="H210" s="60">
        <f t="shared" si="118"/>
        <v>0.67622200061382842</v>
      </c>
      <c r="I210" s="60">
        <f t="shared" si="118"/>
        <v>0.79476836143259988</v>
      </c>
      <c r="J210" s="60">
        <f t="shared" si="118"/>
        <v>0.91889518452282315</v>
      </c>
      <c r="K210" s="60">
        <f t="shared" si="118"/>
        <v>1.0242163659336965</v>
      </c>
      <c r="L210" s="60">
        <f t="shared" si="118"/>
        <v>1.1302576069924992</v>
      </c>
      <c r="M210" s="60">
        <f t="shared" si="118"/>
        <v>1.2370189076992311</v>
      </c>
      <c r="N210" s="60">
        <f t="shared" si="118"/>
        <v>1.344500268053892</v>
      </c>
      <c r="O210" s="60">
        <f t="shared" si="118"/>
        <v>1.4527016880564823</v>
      </c>
      <c r="P210" s="60">
        <f t="shared" si="118"/>
        <v>1.5616231286364022</v>
      </c>
      <c r="Q210" s="60">
        <f t="shared" si="118"/>
        <v>1.6712646677994245</v>
      </c>
      <c r="R210" s="60">
        <f t="shared" si="118"/>
        <v>1.7816262666103766</v>
      </c>
      <c r="S210" s="60">
        <f t="shared" si="118"/>
        <v>1.8734101259378237</v>
      </c>
      <c r="T210" s="60">
        <f t="shared" si="118"/>
        <v>1.7294453100785745</v>
      </c>
      <c r="U210" s="60">
        <f t="shared" si="118"/>
        <v>1.5844521755270584</v>
      </c>
      <c r="V210" s="60">
        <f t="shared" si="118"/>
        <v>1.4384307222832737</v>
      </c>
      <c r="W210" s="60">
        <f t="shared" si="118"/>
        <v>1.2913809503472224</v>
      </c>
      <c r="X210" s="60">
        <f t="shared" si="118"/>
        <v>1.1433028597189034</v>
      </c>
      <c r="Y210" s="60">
        <f t="shared" si="118"/>
        <v>0.99419645039831706</v>
      </c>
      <c r="Z210" s="60">
        <f t="shared" si="118"/>
        <v>0.84406172238546318</v>
      </c>
      <c r="AA210" s="60">
        <f t="shared" si="118"/>
        <v>0.69289867568034202</v>
      </c>
      <c r="AB210" s="60">
        <f t="shared" si="118"/>
        <v>0.54070731028295305</v>
      </c>
      <c r="AC210" s="60">
        <f t="shared" si="118"/>
        <v>0.38748761802706755</v>
      </c>
      <c r="AD210" s="60">
        <f t="shared" si="118"/>
        <v>0.23323961521805867</v>
      </c>
    </row>
    <row r="211" spans="1:30">
      <c r="A211" s="61" t="s">
        <v>90</v>
      </c>
      <c r="B211" s="60">
        <f t="shared" ref="B211:AD211" si="119">B195*1000*B$384/1000000</f>
        <v>0</v>
      </c>
      <c r="C211" s="60">
        <f t="shared" si="119"/>
        <v>7.5404217197835216E-2</v>
      </c>
      <c r="D211" s="60">
        <f t="shared" si="119"/>
        <v>0.15592898936362634</v>
      </c>
      <c r="E211" s="60">
        <f t="shared" si="119"/>
        <v>0.24157430525142201</v>
      </c>
      <c r="F211" s="60">
        <f t="shared" si="119"/>
        <v>0.33234017039033031</v>
      </c>
      <c r="G211" s="60">
        <f t="shared" si="119"/>
        <v>0.42822658478035119</v>
      </c>
      <c r="H211" s="60">
        <f t="shared" si="119"/>
        <v>0.52923355488926915</v>
      </c>
      <c r="I211" s="60">
        <f t="shared" si="119"/>
        <v>0.6353610679692504</v>
      </c>
      <c r="J211" s="60">
        <f t="shared" si="119"/>
        <v>0.74660914398685496</v>
      </c>
      <c r="K211" s="60">
        <f t="shared" si="119"/>
        <v>0.84290849207132867</v>
      </c>
      <c r="L211" s="60">
        <f t="shared" si="119"/>
        <v>0.93986855609130848</v>
      </c>
      <c r="M211" s="60">
        <f t="shared" si="119"/>
        <v>1.0374894052060644</v>
      </c>
      <c r="N211" s="60">
        <f t="shared" si="119"/>
        <v>1.1357709013392954</v>
      </c>
      <c r="O211" s="60">
        <f t="shared" si="119"/>
        <v>1.2347131134080318</v>
      </c>
      <c r="P211" s="60">
        <f t="shared" si="119"/>
        <v>1.3343160414122746</v>
      </c>
      <c r="Q211" s="60">
        <f t="shared" si="119"/>
        <v>1.4345796853520234</v>
      </c>
      <c r="R211" s="60">
        <f t="shared" si="119"/>
        <v>1.535504115597744</v>
      </c>
      <c r="S211" s="60">
        <f t="shared" si="119"/>
        <v>1.6370891916507437</v>
      </c>
      <c r="T211" s="60">
        <f t="shared" si="119"/>
        <v>1.7393349836392498</v>
      </c>
      <c r="U211" s="60">
        <f t="shared" si="119"/>
        <v>1.842241491563261</v>
      </c>
      <c r="V211" s="60">
        <f t="shared" si="119"/>
        <v>1.9458087867622016</v>
      </c>
      <c r="W211" s="60">
        <f t="shared" si="119"/>
        <v>2.0500367267994646</v>
      </c>
      <c r="X211" s="60">
        <f t="shared" si="119"/>
        <v>2.154925382772233</v>
      </c>
      <c r="Y211" s="60">
        <f t="shared" si="119"/>
        <v>2.2604747546805082</v>
      </c>
      <c r="Z211" s="60">
        <f t="shared" si="119"/>
        <v>2.3666848425242888</v>
      </c>
      <c r="AA211" s="60">
        <f t="shared" si="119"/>
        <v>2.4735557188541937</v>
      </c>
      <c r="AB211" s="60">
        <f t="shared" si="119"/>
        <v>2.5810872388112251</v>
      </c>
      <c r="AC211" s="60">
        <f t="shared" si="119"/>
        <v>2.6892794747037629</v>
      </c>
      <c r="AD211" s="60">
        <f t="shared" si="119"/>
        <v>2.7981324265318066</v>
      </c>
    </row>
    <row r="212" spans="1:30">
      <c r="A212" s="61" t="s">
        <v>91</v>
      </c>
      <c r="B212" s="60">
        <f t="shared" ref="B212:AD212" si="120">B196*1000*B$384/1000000</f>
        <v>0</v>
      </c>
      <c r="C212" s="60">
        <f t="shared" si="120"/>
        <v>0</v>
      </c>
      <c r="D212" s="60">
        <f t="shared" si="120"/>
        <v>0</v>
      </c>
      <c r="E212" s="60">
        <f t="shared" si="120"/>
        <v>0</v>
      </c>
      <c r="F212" s="60">
        <f t="shared" si="120"/>
        <v>0</v>
      </c>
      <c r="G212" s="60">
        <f t="shared" si="120"/>
        <v>0</v>
      </c>
      <c r="H212" s="60">
        <f t="shared" si="120"/>
        <v>0</v>
      </c>
      <c r="I212" s="60">
        <f t="shared" si="120"/>
        <v>0</v>
      </c>
      <c r="J212" s="60">
        <f t="shared" si="120"/>
        <v>0</v>
      </c>
      <c r="K212" s="60">
        <f t="shared" si="120"/>
        <v>0</v>
      </c>
      <c r="L212" s="60">
        <f t="shared" si="120"/>
        <v>0</v>
      </c>
      <c r="M212" s="60">
        <f t="shared" si="120"/>
        <v>0</v>
      </c>
      <c r="N212" s="60">
        <f t="shared" si="120"/>
        <v>0</v>
      </c>
      <c r="O212" s="60">
        <f t="shared" si="120"/>
        <v>0</v>
      </c>
      <c r="P212" s="60">
        <f t="shared" si="120"/>
        <v>0</v>
      </c>
      <c r="Q212" s="60">
        <f t="shared" si="120"/>
        <v>0</v>
      </c>
      <c r="R212" s="60">
        <f t="shared" si="120"/>
        <v>0</v>
      </c>
      <c r="S212" s="60">
        <f t="shared" si="120"/>
        <v>0</v>
      </c>
      <c r="T212" s="60">
        <f t="shared" si="120"/>
        <v>0</v>
      </c>
      <c r="U212" s="60">
        <f t="shared" si="120"/>
        <v>0</v>
      </c>
      <c r="V212" s="60">
        <f t="shared" si="120"/>
        <v>0</v>
      </c>
      <c r="W212" s="60">
        <f t="shared" si="120"/>
        <v>0</v>
      </c>
      <c r="X212" s="60">
        <f t="shared" si="120"/>
        <v>0</v>
      </c>
      <c r="Y212" s="60">
        <f t="shared" si="120"/>
        <v>0</v>
      </c>
      <c r="Z212" s="60">
        <f t="shared" si="120"/>
        <v>0</v>
      </c>
      <c r="AA212" s="60">
        <f t="shared" si="120"/>
        <v>0</v>
      </c>
      <c r="AB212" s="60">
        <f t="shared" si="120"/>
        <v>0</v>
      </c>
      <c r="AC212" s="60">
        <f t="shared" si="120"/>
        <v>0</v>
      </c>
      <c r="AD212" s="60">
        <f t="shared" si="120"/>
        <v>0</v>
      </c>
    </row>
    <row r="213" spans="1:30">
      <c r="A213" s="59" t="s">
        <v>113</v>
      </c>
      <c r="B213" s="60">
        <f>B206+B199</f>
        <v>209.74928949777916</v>
      </c>
      <c r="C213" s="60">
        <f t="shared" ref="C213:AD213" si="121">C206+C199</f>
        <v>206.3947979163066</v>
      </c>
      <c r="D213" s="60">
        <f t="shared" si="121"/>
        <v>204.00736884325508</v>
      </c>
      <c r="E213" s="60">
        <f t="shared" si="121"/>
        <v>201.6174913645969</v>
      </c>
      <c r="F213" s="60">
        <f t="shared" si="121"/>
        <v>199.22515839360497</v>
      </c>
      <c r="G213" s="60">
        <f t="shared" si="121"/>
        <v>196.83037594887793</v>
      </c>
      <c r="H213" s="60">
        <f t="shared" si="121"/>
        <v>194.4331427231858</v>
      </c>
      <c r="I213" s="60">
        <f t="shared" si="121"/>
        <v>192.03345777793388</v>
      </c>
      <c r="J213" s="60">
        <f t="shared" si="121"/>
        <v>189.63132285681954</v>
      </c>
      <c r="K213" s="60">
        <f t="shared" si="121"/>
        <v>187.13011563748094</v>
      </c>
      <c r="L213" s="60">
        <f t="shared" si="121"/>
        <v>184.62859214929077</v>
      </c>
      <c r="M213" s="60">
        <f t="shared" si="121"/>
        <v>182.12675206662385</v>
      </c>
      <c r="N213" s="60">
        <f t="shared" si="121"/>
        <v>179.62459604096338</v>
      </c>
      <c r="O213" s="60">
        <f t="shared" si="121"/>
        <v>176.09742006756852</v>
      </c>
      <c r="P213" s="60">
        <f t="shared" si="121"/>
        <v>172.56961215449746</v>
      </c>
      <c r="Q213" s="60">
        <f t="shared" si="121"/>
        <v>169.041171652202</v>
      </c>
      <c r="R213" s="60">
        <f t="shared" si="121"/>
        <v>165.51209792865706</v>
      </c>
      <c r="S213" s="60">
        <f t="shared" si="121"/>
        <v>162.14119404017981</v>
      </c>
      <c r="T213" s="60">
        <f t="shared" si="121"/>
        <v>160.70796356155833</v>
      </c>
      <c r="U213" s="60">
        <f t="shared" si="121"/>
        <v>159.27439221486532</v>
      </c>
      <c r="V213" s="60">
        <f t="shared" si="121"/>
        <v>157.84048135143169</v>
      </c>
      <c r="W213" s="60">
        <f t="shared" si="121"/>
        <v>156.40622659396851</v>
      </c>
      <c r="X213" s="60">
        <f t="shared" si="121"/>
        <v>154.9716326432937</v>
      </c>
      <c r="Y213" s="60">
        <f t="shared" si="121"/>
        <v>153.5366978245473</v>
      </c>
      <c r="Z213" s="60">
        <f t="shared" si="121"/>
        <v>152.10142213772934</v>
      </c>
      <c r="AA213" s="60">
        <f t="shared" si="121"/>
        <v>150.66580526047542</v>
      </c>
      <c r="AB213" s="60">
        <f t="shared" si="121"/>
        <v>149.22984783774723</v>
      </c>
      <c r="AC213" s="60">
        <f t="shared" si="121"/>
        <v>147.79354919006417</v>
      </c>
      <c r="AD213" s="60">
        <f t="shared" si="121"/>
        <v>146.35691003116577</v>
      </c>
    </row>
    <row r="214" spans="1:30">
      <c r="A214" s="59" t="s">
        <v>107</v>
      </c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:30">
      <c r="A215" s="61" t="s">
        <v>86</v>
      </c>
      <c r="B215" s="60">
        <f t="shared" ref="B215:AD215" si="122">B620+B477*B$384/1000</f>
        <v>0.97537607074396782</v>
      </c>
      <c r="C215" s="60">
        <f t="shared" si="122"/>
        <v>0.97594569574396772</v>
      </c>
      <c r="D215" s="60">
        <f t="shared" si="122"/>
        <v>0.97651532074396774</v>
      </c>
      <c r="E215" s="60">
        <f t="shared" si="122"/>
        <v>0.97708494574396776</v>
      </c>
      <c r="F215" s="60">
        <f t="shared" si="122"/>
        <v>0.97765457074396778</v>
      </c>
      <c r="G215" s="60">
        <f t="shared" si="122"/>
        <v>0.97822419574396779</v>
      </c>
      <c r="H215" s="60">
        <f t="shared" si="122"/>
        <v>0.97879382074396781</v>
      </c>
      <c r="I215" s="60">
        <f t="shared" si="122"/>
        <v>0.97936344574396772</v>
      </c>
      <c r="J215" s="60">
        <f t="shared" si="122"/>
        <v>0.97993307074396774</v>
      </c>
      <c r="K215" s="60">
        <f t="shared" si="122"/>
        <v>0.9800065707439678</v>
      </c>
      <c r="L215" s="60">
        <f t="shared" si="122"/>
        <v>0.98008007074396775</v>
      </c>
      <c r="M215" s="60">
        <f t="shared" si="122"/>
        <v>0.98015357074396781</v>
      </c>
      <c r="N215" s="60">
        <f t="shared" si="122"/>
        <v>0.98022707074396775</v>
      </c>
      <c r="O215" s="60">
        <f t="shared" si="122"/>
        <v>0.98030057074396781</v>
      </c>
      <c r="P215" s="60">
        <f t="shared" si="122"/>
        <v>0.98037407074396776</v>
      </c>
      <c r="Q215" s="60">
        <f t="shared" si="122"/>
        <v>0.98044757074396771</v>
      </c>
      <c r="R215" s="60">
        <f t="shared" si="122"/>
        <v>0.98052107074396777</v>
      </c>
      <c r="S215" s="60">
        <f t="shared" si="122"/>
        <v>0.98059457074396772</v>
      </c>
      <c r="T215" s="60">
        <f t="shared" si="122"/>
        <v>0.98066807074396778</v>
      </c>
      <c r="U215" s="60">
        <f t="shared" si="122"/>
        <v>0.98074157074396773</v>
      </c>
      <c r="V215" s="60">
        <f t="shared" si="122"/>
        <v>0.98081507074396779</v>
      </c>
      <c r="W215" s="60">
        <f t="shared" si="122"/>
        <v>0.98088857074396774</v>
      </c>
      <c r="X215" s="60">
        <f t="shared" si="122"/>
        <v>0.9809620707439678</v>
      </c>
      <c r="Y215" s="60">
        <f t="shared" si="122"/>
        <v>0.98103557074396774</v>
      </c>
      <c r="Z215" s="60">
        <f t="shared" si="122"/>
        <v>0.9811090707439678</v>
      </c>
      <c r="AA215" s="60">
        <f t="shared" si="122"/>
        <v>0.98118257074396775</v>
      </c>
      <c r="AB215" s="60">
        <f t="shared" si="122"/>
        <v>0.98125607074396781</v>
      </c>
      <c r="AC215" s="60">
        <f t="shared" si="122"/>
        <v>0.98132957074396776</v>
      </c>
      <c r="AD215" s="60">
        <f t="shared" si="122"/>
        <v>0.98140307074396782</v>
      </c>
    </row>
    <row r="216" spans="1:30">
      <c r="A216" s="61" t="s">
        <v>87</v>
      </c>
      <c r="B216" s="60">
        <f t="shared" ref="B216:AD216" si="123">B621+B478*B$384/1000</f>
        <v>1.1701735159931828</v>
      </c>
      <c r="C216" s="60">
        <f t="shared" si="123"/>
        <v>1.1708586159931829</v>
      </c>
      <c r="D216" s="60">
        <f t="shared" si="123"/>
        <v>1.1715437159931827</v>
      </c>
      <c r="E216" s="60">
        <f t="shared" si="123"/>
        <v>1.1722288159931828</v>
      </c>
      <c r="F216" s="60">
        <f t="shared" si="123"/>
        <v>1.1729139159931827</v>
      </c>
      <c r="G216" s="60">
        <f t="shared" si="123"/>
        <v>1.1735990159931828</v>
      </c>
      <c r="H216" s="60">
        <f t="shared" si="123"/>
        <v>1.1742841159931827</v>
      </c>
      <c r="I216" s="60">
        <f t="shared" si="123"/>
        <v>1.1749692159931828</v>
      </c>
      <c r="J216" s="60">
        <f t="shared" si="123"/>
        <v>1.1756543159931827</v>
      </c>
      <c r="K216" s="60">
        <f t="shared" si="123"/>
        <v>1.1757427159931828</v>
      </c>
      <c r="L216" s="60">
        <f t="shared" si="123"/>
        <v>1.1758311159931829</v>
      </c>
      <c r="M216" s="60">
        <f t="shared" si="123"/>
        <v>1.1759195159931828</v>
      </c>
      <c r="N216" s="60">
        <f t="shared" si="123"/>
        <v>1.1760079159931829</v>
      </c>
      <c r="O216" s="60">
        <f t="shared" si="123"/>
        <v>1.1760963159931828</v>
      </c>
      <c r="P216" s="60">
        <f t="shared" si="123"/>
        <v>1.1761847159931829</v>
      </c>
      <c r="Q216" s="60">
        <f t="shared" si="123"/>
        <v>1.1762731159931827</v>
      </c>
      <c r="R216" s="60">
        <f t="shared" si="123"/>
        <v>1.1763615159931828</v>
      </c>
      <c r="S216" s="60">
        <f t="shared" si="123"/>
        <v>1.1764499159931827</v>
      </c>
      <c r="T216" s="60">
        <f t="shared" si="123"/>
        <v>1.1765383159931828</v>
      </c>
      <c r="U216" s="60">
        <f t="shared" si="123"/>
        <v>1.1766267159931827</v>
      </c>
      <c r="V216" s="60">
        <f t="shared" si="123"/>
        <v>1.1767151159931828</v>
      </c>
      <c r="W216" s="60">
        <f t="shared" si="123"/>
        <v>1.1768035159931829</v>
      </c>
      <c r="X216" s="60">
        <f t="shared" si="123"/>
        <v>1.1768919159931828</v>
      </c>
      <c r="Y216" s="60">
        <f t="shared" si="123"/>
        <v>1.1769803159931829</v>
      </c>
      <c r="Z216" s="60">
        <f t="shared" si="123"/>
        <v>1.1770687159931827</v>
      </c>
      <c r="AA216" s="60">
        <f t="shared" si="123"/>
        <v>1.1771571159931828</v>
      </c>
      <c r="AB216" s="60">
        <f t="shared" si="123"/>
        <v>1.1772455159931827</v>
      </c>
      <c r="AC216" s="60">
        <f t="shared" si="123"/>
        <v>1.1773339159931828</v>
      </c>
      <c r="AD216" s="60">
        <f t="shared" si="123"/>
        <v>1.1774223159931827</v>
      </c>
    </row>
    <row r="217" spans="1:30">
      <c r="A217" s="61" t="s">
        <v>88</v>
      </c>
      <c r="B217" s="60">
        <f t="shared" ref="B217:AD217" si="124">B622+B479*B$384/1000</f>
        <v>0.77881753961139144</v>
      </c>
      <c r="C217" s="60">
        <f t="shared" si="124"/>
        <v>0.77885117461139153</v>
      </c>
      <c r="D217" s="60">
        <f t="shared" si="124"/>
        <v>0.7788848096113915</v>
      </c>
      <c r="E217" s="60">
        <f t="shared" si="124"/>
        <v>0.77891844461139148</v>
      </c>
      <c r="F217" s="60">
        <f t="shared" si="124"/>
        <v>0.77895207961139146</v>
      </c>
      <c r="G217" s="60">
        <f t="shared" si="124"/>
        <v>0.77898571461139154</v>
      </c>
      <c r="H217" s="60">
        <f t="shared" si="124"/>
        <v>0.77901934961139152</v>
      </c>
      <c r="I217" s="60">
        <f t="shared" si="124"/>
        <v>0.7790529846113915</v>
      </c>
      <c r="J217" s="60">
        <f t="shared" si="124"/>
        <v>0.77908661961139147</v>
      </c>
      <c r="K217" s="60">
        <f t="shared" si="124"/>
        <v>0.77909095961139152</v>
      </c>
      <c r="L217" s="60">
        <f t="shared" si="124"/>
        <v>0.77909529961139146</v>
      </c>
      <c r="M217" s="60">
        <f t="shared" si="124"/>
        <v>0.7790996396113915</v>
      </c>
      <c r="N217" s="60">
        <f t="shared" si="124"/>
        <v>0.77910397961139144</v>
      </c>
      <c r="O217" s="60">
        <f t="shared" si="124"/>
        <v>0.77910831961139149</v>
      </c>
      <c r="P217" s="60">
        <f t="shared" si="124"/>
        <v>0.77911265961139153</v>
      </c>
      <c r="Q217" s="60">
        <f t="shared" si="124"/>
        <v>0.77911699961139147</v>
      </c>
      <c r="R217" s="60">
        <f t="shared" si="124"/>
        <v>0.77912133961139152</v>
      </c>
      <c r="S217" s="60">
        <f t="shared" si="124"/>
        <v>0.77912567961139145</v>
      </c>
      <c r="T217" s="60">
        <f t="shared" si="124"/>
        <v>0.7791300196113915</v>
      </c>
      <c r="U217" s="60">
        <f t="shared" si="124"/>
        <v>0.77913435961139155</v>
      </c>
      <c r="V217" s="60">
        <f t="shared" si="124"/>
        <v>0.77913869961139148</v>
      </c>
      <c r="W217" s="60">
        <f t="shared" si="124"/>
        <v>0.77914303961139153</v>
      </c>
      <c r="X217" s="60">
        <f t="shared" si="124"/>
        <v>0.77914737961139147</v>
      </c>
      <c r="Y217" s="60">
        <f t="shared" si="124"/>
        <v>0.77915171961139151</v>
      </c>
      <c r="Z217" s="60">
        <f t="shared" si="124"/>
        <v>0.77915605961139145</v>
      </c>
      <c r="AA217" s="60">
        <f t="shared" si="124"/>
        <v>0.7791603996113915</v>
      </c>
      <c r="AB217" s="60">
        <f t="shared" si="124"/>
        <v>0.77916473961139154</v>
      </c>
      <c r="AC217" s="60">
        <f t="shared" si="124"/>
        <v>0.77916907961139148</v>
      </c>
      <c r="AD217" s="60">
        <f t="shared" si="124"/>
        <v>0.77917341961139153</v>
      </c>
    </row>
    <row r="218" spans="1:30">
      <c r="A218" s="61" t="s">
        <v>89</v>
      </c>
      <c r="B218" s="60">
        <f t="shared" ref="B218:AD218" si="125">B623+B480*B$384/1000</f>
        <v>0.82500112693785188</v>
      </c>
      <c r="C218" s="60">
        <f t="shared" si="125"/>
        <v>0.82548937693785196</v>
      </c>
      <c r="D218" s="60">
        <f t="shared" si="125"/>
        <v>0.82597762693785193</v>
      </c>
      <c r="E218" s="60">
        <f t="shared" si="125"/>
        <v>0.8264658769378519</v>
      </c>
      <c r="F218" s="60">
        <f t="shared" si="125"/>
        <v>0.82695412693785197</v>
      </c>
      <c r="G218" s="60">
        <f t="shared" si="125"/>
        <v>0.82744237693785194</v>
      </c>
      <c r="H218" s="60">
        <f t="shared" si="125"/>
        <v>0.82793062693785191</v>
      </c>
      <c r="I218" s="60">
        <f t="shared" si="125"/>
        <v>0.82841887693785199</v>
      </c>
      <c r="J218" s="60">
        <f t="shared" si="125"/>
        <v>0.82890712693785196</v>
      </c>
      <c r="K218" s="60">
        <f t="shared" si="125"/>
        <v>0.82897012693785199</v>
      </c>
      <c r="L218" s="60">
        <f t="shared" si="125"/>
        <v>0.82903312693785192</v>
      </c>
      <c r="M218" s="60">
        <f t="shared" si="125"/>
        <v>0.82909612693785195</v>
      </c>
      <c r="N218" s="60">
        <f t="shared" si="125"/>
        <v>0.82915912693785199</v>
      </c>
      <c r="O218" s="60">
        <f t="shared" si="125"/>
        <v>0.82922212693785191</v>
      </c>
      <c r="P218" s="60">
        <f t="shared" si="125"/>
        <v>0.82928512693785195</v>
      </c>
      <c r="Q218" s="60">
        <f t="shared" si="125"/>
        <v>0.82934812693785198</v>
      </c>
      <c r="R218" s="60">
        <f t="shared" si="125"/>
        <v>0.82941112693785191</v>
      </c>
      <c r="S218" s="60">
        <f t="shared" si="125"/>
        <v>0.82947412693785194</v>
      </c>
      <c r="T218" s="60">
        <f t="shared" si="125"/>
        <v>0.82953712693785198</v>
      </c>
      <c r="U218" s="60">
        <f t="shared" si="125"/>
        <v>0.8296001269378519</v>
      </c>
      <c r="V218" s="60">
        <f t="shared" si="125"/>
        <v>0.82966312693785194</v>
      </c>
      <c r="W218" s="60">
        <f t="shared" si="125"/>
        <v>0.82972612693785197</v>
      </c>
      <c r="X218" s="60">
        <f t="shared" si="125"/>
        <v>0.8297891269378519</v>
      </c>
      <c r="Y218" s="60">
        <f t="shared" si="125"/>
        <v>0.82985212693785193</v>
      </c>
      <c r="Z218" s="60">
        <f t="shared" si="125"/>
        <v>0.82991512693785197</v>
      </c>
      <c r="AA218" s="60">
        <f t="shared" si="125"/>
        <v>0.82997812693785189</v>
      </c>
      <c r="AB218" s="60">
        <f t="shared" si="125"/>
        <v>0.83004112693785193</v>
      </c>
      <c r="AC218" s="60">
        <f t="shared" si="125"/>
        <v>0.83010412693785196</v>
      </c>
      <c r="AD218" s="60">
        <f t="shared" si="125"/>
        <v>0.83016712693785188</v>
      </c>
    </row>
    <row r="219" spans="1:30">
      <c r="A219" s="61" t="s">
        <v>90</v>
      </c>
      <c r="B219" s="60">
        <f t="shared" ref="B219:AD219" si="126">B624+B481*B$384/1000</f>
        <v>0.62029524453459528</v>
      </c>
      <c r="C219" s="60">
        <f t="shared" si="126"/>
        <v>0.62116858237547878</v>
      </c>
      <c r="D219" s="60">
        <f t="shared" si="126"/>
        <v>0.62204192021636229</v>
      </c>
      <c r="E219" s="60">
        <f t="shared" si="126"/>
        <v>0.62291525805724579</v>
      </c>
      <c r="F219" s="60">
        <f t="shared" si="126"/>
        <v>0.62378859589812929</v>
      </c>
      <c r="G219" s="60">
        <f t="shared" si="126"/>
        <v>0.62466193373901269</v>
      </c>
      <c r="H219" s="60">
        <f t="shared" si="126"/>
        <v>0.62553527157989619</v>
      </c>
      <c r="I219" s="60">
        <f t="shared" si="126"/>
        <v>0.62640860942077969</v>
      </c>
      <c r="J219" s="60">
        <f t="shared" si="126"/>
        <v>0.6272819472616632</v>
      </c>
      <c r="K219" s="60">
        <f t="shared" si="126"/>
        <v>0.62739463601532552</v>
      </c>
      <c r="L219" s="60">
        <f t="shared" si="126"/>
        <v>0.62750732476898796</v>
      </c>
      <c r="M219" s="60">
        <f t="shared" si="126"/>
        <v>0.62762001352265029</v>
      </c>
      <c r="N219" s="60">
        <f t="shared" si="126"/>
        <v>0.62773270227631273</v>
      </c>
      <c r="O219" s="60">
        <f t="shared" si="126"/>
        <v>0.62784539102997505</v>
      </c>
      <c r="P219" s="60">
        <f t="shared" si="126"/>
        <v>0.62795807978363749</v>
      </c>
      <c r="Q219" s="60">
        <f t="shared" si="126"/>
        <v>0.62807076853729982</v>
      </c>
      <c r="R219" s="60">
        <f t="shared" si="126"/>
        <v>0.62818345729096225</v>
      </c>
      <c r="S219" s="60">
        <f t="shared" si="126"/>
        <v>0.62829614604462458</v>
      </c>
      <c r="T219" s="60">
        <f t="shared" si="126"/>
        <v>0.62840883479828702</v>
      </c>
      <c r="U219" s="60">
        <f t="shared" si="126"/>
        <v>0.62852152355194935</v>
      </c>
      <c r="V219" s="60">
        <f t="shared" si="126"/>
        <v>0.62863421230561178</v>
      </c>
      <c r="W219" s="60">
        <f t="shared" si="126"/>
        <v>0.62874690105927411</v>
      </c>
      <c r="X219" s="60">
        <f t="shared" si="126"/>
        <v>0.62885958981293655</v>
      </c>
      <c r="Y219" s="60">
        <f t="shared" si="126"/>
        <v>0.62897227856659899</v>
      </c>
      <c r="Z219" s="60">
        <f t="shared" si="126"/>
        <v>0.62908496732026131</v>
      </c>
      <c r="AA219" s="60">
        <f t="shared" si="126"/>
        <v>0.62919765607392375</v>
      </c>
      <c r="AB219" s="60">
        <f t="shared" si="126"/>
        <v>0.62931034482758608</v>
      </c>
      <c r="AC219" s="60">
        <f t="shared" si="126"/>
        <v>0.62942303358124851</v>
      </c>
      <c r="AD219" s="60">
        <f t="shared" si="126"/>
        <v>0.62953572233491084</v>
      </c>
    </row>
    <row r="220" spans="1:30">
      <c r="A220" s="61" t="s">
        <v>91</v>
      </c>
      <c r="B220" s="60">
        <f t="shared" ref="B220:AD220" si="127">B625+B482*B$384/1000</f>
        <v>0.50361217372551981</v>
      </c>
      <c r="C220" s="60">
        <f t="shared" si="127"/>
        <v>0.50361217372551981</v>
      </c>
      <c r="D220" s="60">
        <f t="shared" si="127"/>
        <v>0.50361217372551981</v>
      </c>
      <c r="E220" s="60">
        <f t="shared" si="127"/>
        <v>0.50361217372551981</v>
      </c>
      <c r="F220" s="60">
        <f t="shared" si="127"/>
        <v>0.50361217372551981</v>
      </c>
      <c r="G220" s="60">
        <f t="shared" si="127"/>
        <v>0.50361217372551981</v>
      </c>
      <c r="H220" s="60">
        <f t="shared" si="127"/>
        <v>0.50361217372551981</v>
      </c>
      <c r="I220" s="60">
        <f t="shared" si="127"/>
        <v>0.50361217372551981</v>
      </c>
      <c r="J220" s="60">
        <f t="shared" si="127"/>
        <v>0.50361217372551981</v>
      </c>
      <c r="K220" s="60">
        <f t="shared" si="127"/>
        <v>0.50361217372551981</v>
      </c>
      <c r="L220" s="60">
        <f t="shared" si="127"/>
        <v>0.50361217372551981</v>
      </c>
      <c r="M220" s="60">
        <f t="shared" si="127"/>
        <v>0.50361217372551981</v>
      </c>
      <c r="N220" s="60">
        <f t="shared" si="127"/>
        <v>0.50361217372551981</v>
      </c>
      <c r="O220" s="60">
        <f t="shared" si="127"/>
        <v>0.50361217372551981</v>
      </c>
      <c r="P220" s="60">
        <f t="shared" si="127"/>
        <v>0.50361217372551981</v>
      </c>
      <c r="Q220" s="60">
        <f t="shared" si="127"/>
        <v>0.50361217372551981</v>
      </c>
      <c r="R220" s="60">
        <f t="shared" si="127"/>
        <v>0.50361217372551981</v>
      </c>
      <c r="S220" s="60">
        <f t="shared" si="127"/>
        <v>0.50361217372551981</v>
      </c>
      <c r="T220" s="60">
        <f t="shared" si="127"/>
        <v>0.50361217372551981</v>
      </c>
      <c r="U220" s="60">
        <f t="shared" si="127"/>
        <v>0.50361217372551981</v>
      </c>
      <c r="V220" s="60">
        <f t="shared" si="127"/>
        <v>0.50361217372551981</v>
      </c>
      <c r="W220" s="60">
        <f t="shared" si="127"/>
        <v>0.50361217372551981</v>
      </c>
      <c r="X220" s="60">
        <f t="shared" si="127"/>
        <v>0.50361217372551981</v>
      </c>
      <c r="Y220" s="60">
        <f t="shared" si="127"/>
        <v>0.50361217372551981</v>
      </c>
      <c r="Z220" s="60">
        <f t="shared" si="127"/>
        <v>0.50361217372551981</v>
      </c>
      <c r="AA220" s="60">
        <f t="shared" si="127"/>
        <v>0.50361217372551981</v>
      </c>
      <c r="AB220" s="60">
        <f t="shared" si="127"/>
        <v>0.50361217372551981</v>
      </c>
      <c r="AC220" s="60">
        <f t="shared" si="127"/>
        <v>0.50361217372551981</v>
      </c>
      <c r="AD220" s="60">
        <f t="shared" si="127"/>
        <v>0.50361217372551981</v>
      </c>
    </row>
    <row r="221" spans="1:30">
      <c r="B221" s="20">
        <v>2022</v>
      </c>
      <c r="C221" s="20">
        <v>2023</v>
      </c>
      <c r="D221" s="20">
        <v>2024</v>
      </c>
      <c r="E221" s="20">
        <v>2025</v>
      </c>
      <c r="F221" s="20">
        <v>2026</v>
      </c>
      <c r="G221" s="20">
        <v>2027</v>
      </c>
      <c r="H221" s="20">
        <v>2028</v>
      </c>
      <c r="I221" s="20">
        <v>2029</v>
      </c>
      <c r="J221" s="20">
        <v>2030</v>
      </c>
      <c r="K221" s="20">
        <v>2031</v>
      </c>
      <c r="L221" s="20">
        <v>2032</v>
      </c>
      <c r="M221" s="20">
        <v>2033</v>
      </c>
      <c r="N221" s="20">
        <v>2034</v>
      </c>
      <c r="O221" s="20">
        <v>2035</v>
      </c>
      <c r="P221" s="20">
        <v>2036</v>
      </c>
      <c r="Q221" s="20">
        <v>2037</v>
      </c>
      <c r="R221" s="20">
        <v>2038</v>
      </c>
      <c r="S221" s="20">
        <v>2039</v>
      </c>
      <c r="T221" s="20">
        <v>2040</v>
      </c>
      <c r="U221" s="20">
        <v>2041</v>
      </c>
      <c r="V221" s="20">
        <v>2042</v>
      </c>
      <c r="W221" s="20">
        <v>2043</v>
      </c>
      <c r="X221" s="20">
        <v>2044</v>
      </c>
      <c r="Y221" s="20">
        <v>2045</v>
      </c>
      <c r="Z221" s="20">
        <v>2046</v>
      </c>
      <c r="AA221" s="20">
        <v>2047</v>
      </c>
      <c r="AB221" s="20">
        <v>2048</v>
      </c>
      <c r="AC221" s="20">
        <v>2049</v>
      </c>
      <c r="AD221" s="20">
        <v>2050</v>
      </c>
    </row>
    <row r="222" spans="1:30">
      <c r="A222" s="65" t="s">
        <v>114</v>
      </c>
      <c r="B222" s="66">
        <f>'Input data'!B5</f>
        <v>79.032144180000003</v>
      </c>
      <c r="C222" s="66">
        <f>B222</f>
        <v>79.032144180000003</v>
      </c>
      <c r="D222" s="66">
        <f t="shared" ref="D222" si="128">C222</f>
        <v>79.032144180000003</v>
      </c>
      <c r="E222" s="66">
        <f t="shared" ref="E222" si="129">D222</f>
        <v>79.032144180000003</v>
      </c>
      <c r="F222" s="66">
        <f t="shared" ref="F222" si="130">E222</f>
        <v>79.032144180000003</v>
      </c>
      <c r="G222" s="66">
        <f t="shared" ref="G222" si="131">F222</f>
        <v>79.032144180000003</v>
      </c>
      <c r="H222" s="66">
        <f t="shared" ref="H222" si="132">G222</f>
        <v>79.032144180000003</v>
      </c>
      <c r="I222" s="66">
        <f t="shared" ref="I222" si="133">H222</f>
        <v>79.032144180000003</v>
      </c>
      <c r="J222" s="66">
        <f t="shared" ref="J222" si="134">I222</f>
        <v>79.032144180000003</v>
      </c>
      <c r="K222" s="66">
        <f t="shared" ref="K222" si="135">J222</f>
        <v>79.032144180000003</v>
      </c>
      <c r="L222" s="66">
        <f t="shared" ref="L222" si="136">K222</f>
        <v>79.032144180000003</v>
      </c>
      <c r="M222" s="66">
        <f t="shared" ref="M222" si="137">L222</f>
        <v>79.032144180000003</v>
      </c>
      <c r="N222" s="66">
        <f t="shared" ref="N222" si="138">M222</f>
        <v>79.032144180000003</v>
      </c>
      <c r="O222" s="66">
        <f t="shared" ref="O222" si="139">N222</f>
        <v>79.032144180000003</v>
      </c>
      <c r="P222" s="66">
        <f t="shared" ref="P222" si="140">O222</f>
        <v>79.032144180000003</v>
      </c>
      <c r="Q222" s="66">
        <f t="shared" ref="Q222" si="141">P222</f>
        <v>79.032144180000003</v>
      </c>
      <c r="R222" s="66">
        <f t="shared" ref="R222" si="142">Q222</f>
        <v>79.032144180000003</v>
      </c>
      <c r="S222" s="66">
        <f t="shared" ref="S222" si="143">R222</f>
        <v>79.032144180000003</v>
      </c>
      <c r="T222" s="66">
        <f t="shared" ref="T222" si="144">S222</f>
        <v>79.032144180000003</v>
      </c>
      <c r="U222" s="66">
        <f t="shared" ref="U222" si="145">T222</f>
        <v>79.032144180000003</v>
      </c>
      <c r="V222" s="66">
        <f t="shared" ref="V222" si="146">U222</f>
        <v>79.032144180000003</v>
      </c>
      <c r="W222" s="66">
        <f t="shared" ref="W222" si="147">V222</f>
        <v>79.032144180000003</v>
      </c>
      <c r="X222" s="66">
        <f t="shared" ref="X222" si="148">W222</f>
        <v>79.032144180000003</v>
      </c>
      <c r="Y222" s="66">
        <f t="shared" ref="Y222" si="149">X222</f>
        <v>79.032144180000003</v>
      </c>
      <c r="Z222" s="66">
        <f t="shared" ref="Z222" si="150">Y222</f>
        <v>79.032144180000003</v>
      </c>
      <c r="AA222" s="66">
        <f t="shared" ref="AA222" si="151">Z222</f>
        <v>79.032144180000003</v>
      </c>
      <c r="AB222" s="66">
        <f t="shared" ref="AB222" si="152">AA222</f>
        <v>79.032144180000003</v>
      </c>
      <c r="AC222" s="66">
        <f t="shared" ref="AC222" si="153">AB222</f>
        <v>79.032144180000003</v>
      </c>
      <c r="AD222" s="66">
        <f t="shared" ref="AD222" si="154">AC222</f>
        <v>79.032144180000003</v>
      </c>
    </row>
    <row r="223" spans="1:30">
      <c r="A223" s="67" t="s">
        <v>86</v>
      </c>
      <c r="B223" s="66">
        <f t="shared" ref="B223:AD223" si="155">B$222*B82/100</f>
        <v>78.873588881683929</v>
      </c>
      <c r="C223" s="66">
        <f t="shared" si="155"/>
        <v>72.461270245336721</v>
      </c>
      <c r="D223" s="66">
        <f t="shared" si="155"/>
        <v>66.048951388648803</v>
      </c>
      <c r="E223" s="66">
        <f t="shared" si="155"/>
        <v>59.636632531960871</v>
      </c>
      <c r="F223" s="66">
        <f t="shared" si="155"/>
        <v>53.224313675272946</v>
      </c>
      <c r="G223" s="66">
        <f t="shared" si="155"/>
        <v>46.811995608906464</v>
      </c>
      <c r="H223" s="66">
        <f t="shared" si="155"/>
        <v>40.399676752218539</v>
      </c>
      <c r="I223" s="66">
        <f t="shared" si="155"/>
        <v>33.987357895530614</v>
      </c>
      <c r="J223" s="66">
        <f t="shared" si="155"/>
        <v>27.575039038842689</v>
      </c>
      <c r="K223" s="66">
        <f t="shared" si="155"/>
        <v>21.162720182154768</v>
      </c>
      <c r="L223" s="66">
        <f t="shared" si="155"/>
        <v>14.750402115788281</v>
      </c>
      <c r="M223" s="66">
        <f t="shared" si="155"/>
        <v>8.3380832591003582</v>
      </c>
      <c r="N223" s="66">
        <f t="shared" si="155"/>
        <v>1.925764323380289</v>
      </c>
      <c r="O223" s="66">
        <f t="shared" si="155"/>
        <v>0</v>
      </c>
      <c r="P223" s="66">
        <f t="shared" si="155"/>
        <v>0</v>
      </c>
      <c r="Q223" s="66">
        <f t="shared" si="155"/>
        <v>0</v>
      </c>
      <c r="R223" s="66">
        <f t="shared" si="155"/>
        <v>0</v>
      </c>
      <c r="S223" s="66">
        <f t="shared" si="155"/>
        <v>0</v>
      </c>
      <c r="T223" s="66">
        <f t="shared" si="155"/>
        <v>0</v>
      </c>
      <c r="U223" s="66">
        <f t="shared" si="155"/>
        <v>0</v>
      </c>
      <c r="V223" s="66">
        <f t="shared" si="155"/>
        <v>0</v>
      </c>
      <c r="W223" s="66">
        <f t="shared" si="155"/>
        <v>0</v>
      </c>
      <c r="X223" s="66">
        <f t="shared" si="155"/>
        <v>0</v>
      </c>
      <c r="Y223" s="66">
        <f t="shared" si="155"/>
        <v>0</v>
      </c>
      <c r="Z223" s="66">
        <f t="shared" si="155"/>
        <v>0</v>
      </c>
      <c r="AA223" s="66">
        <f t="shared" si="155"/>
        <v>0</v>
      </c>
      <c r="AB223" s="66">
        <f t="shared" si="155"/>
        <v>0</v>
      </c>
      <c r="AC223" s="66">
        <f t="shared" si="155"/>
        <v>0</v>
      </c>
      <c r="AD223" s="66">
        <f t="shared" si="155"/>
        <v>0</v>
      </c>
    </row>
    <row r="224" spans="1:30">
      <c r="A224" s="67" t="s">
        <v>87</v>
      </c>
      <c r="B224" s="66">
        <f t="shared" ref="B224:AD224" si="156">B$222*B83/100</f>
        <v>7.160561859435674E-2</v>
      </c>
      <c r="C224" s="66">
        <f t="shared" si="156"/>
        <v>2.1726632708272224</v>
      </c>
      <c r="D224" s="66">
        <f t="shared" si="156"/>
        <v>4.273720889998752</v>
      </c>
      <c r="E224" s="66">
        <f t="shared" si="156"/>
        <v>6.3747785091702802</v>
      </c>
      <c r="F224" s="66">
        <f t="shared" si="156"/>
        <v>8.4758362864060981</v>
      </c>
      <c r="G224" s="66">
        <f t="shared" si="156"/>
        <v>10.576893984609772</v>
      </c>
      <c r="H224" s="66">
        <f t="shared" si="156"/>
        <v>12.677951682813443</v>
      </c>
      <c r="I224" s="66">
        <f t="shared" si="156"/>
        <v>14.779008590695675</v>
      </c>
      <c r="J224" s="66">
        <f t="shared" si="156"/>
        <v>16.880066288899346</v>
      </c>
      <c r="K224" s="66">
        <f t="shared" si="156"/>
        <v>18.981123987103022</v>
      </c>
      <c r="L224" s="66">
        <f t="shared" si="156"/>
        <v>21.082181685306697</v>
      </c>
      <c r="M224" s="66">
        <f t="shared" si="156"/>
        <v>23.183239383510369</v>
      </c>
      <c r="N224" s="66">
        <f t="shared" si="156"/>
        <v>25.28429708171404</v>
      </c>
      <c r="O224" s="66">
        <f t="shared" si="156"/>
        <v>22.108478883842221</v>
      </c>
      <c r="P224" s="66">
        <f t="shared" si="156"/>
        <v>17.006896283557971</v>
      </c>
      <c r="Q224" s="66">
        <f t="shared" si="156"/>
        <v>11.905313683273718</v>
      </c>
      <c r="R224" s="66">
        <f t="shared" si="156"/>
        <v>6.8037313200859</v>
      </c>
      <c r="S224" s="66">
        <f t="shared" si="156"/>
        <v>1.7021487198016485</v>
      </c>
      <c r="T224" s="66">
        <f t="shared" si="156"/>
        <v>0</v>
      </c>
      <c r="U224" s="66">
        <f t="shared" si="156"/>
        <v>0</v>
      </c>
      <c r="V224" s="66">
        <f t="shared" si="156"/>
        <v>0</v>
      </c>
      <c r="W224" s="66">
        <f t="shared" si="156"/>
        <v>0</v>
      </c>
      <c r="X224" s="66">
        <f t="shared" si="156"/>
        <v>0</v>
      </c>
      <c r="Y224" s="66">
        <f t="shared" si="156"/>
        <v>0</v>
      </c>
      <c r="Z224" s="66">
        <f t="shared" si="156"/>
        <v>0</v>
      </c>
      <c r="AA224" s="66">
        <f t="shared" si="156"/>
        <v>0</v>
      </c>
      <c r="AB224" s="66">
        <f t="shared" si="156"/>
        <v>0</v>
      </c>
      <c r="AC224" s="66">
        <f t="shared" si="156"/>
        <v>0</v>
      </c>
      <c r="AD224" s="66">
        <f t="shared" si="156"/>
        <v>0</v>
      </c>
    </row>
    <row r="225" spans="1:30">
      <c r="A225" s="67" t="s">
        <v>88</v>
      </c>
      <c r="B225" s="66">
        <f t="shared" ref="B225:AD225" si="157">B$222*B84/100</f>
        <v>0</v>
      </c>
      <c r="C225" s="66">
        <f t="shared" si="157"/>
        <v>1.1323882101755878</v>
      </c>
      <c r="D225" s="66">
        <f t="shared" si="157"/>
        <v>2.2647764203511755</v>
      </c>
      <c r="E225" s="66">
        <f t="shared" si="157"/>
        <v>3.3971646305267624</v>
      </c>
      <c r="F225" s="66">
        <f t="shared" si="157"/>
        <v>4.5295527616702067</v>
      </c>
      <c r="G225" s="66">
        <f t="shared" si="157"/>
        <v>5.6619409718457936</v>
      </c>
      <c r="H225" s="66">
        <f t="shared" si="157"/>
        <v>6.7943291820213814</v>
      </c>
      <c r="I225" s="66">
        <f t="shared" si="157"/>
        <v>7.926716997036249</v>
      </c>
      <c r="J225" s="66">
        <f t="shared" si="157"/>
        <v>9.0591053652761246</v>
      </c>
      <c r="K225" s="66">
        <f t="shared" si="157"/>
        <v>10.191493733516001</v>
      </c>
      <c r="L225" s="66">
        <f t="shared" si="157"/>
        <v>11.323882101755878</v>
      </c>
      <c r="M225" s="66">
        <f t="shared" si="157"/>
        <v>12.456270469995752</v>
      </c>
      <c r="N225" s="66">
        <f t="shared" si="157"/>
        <v>13.588658047914187</v>
      </c>
      <c r="O225" s="66">
        <f t="shared" si="157"/>
        <v>14.721046416154065</v>
      </c>
      <c r="P225" s="66">
        <f t="shared" si="157"/>
        <v>15.85343478439394</v>
      </c>
      <c r="Q225" s="66">
        <f t="shared" si="157"/>
        <v>16.985823152633817</v>
      </c>
      <c r="R225" s="66">
        <f t="shared" si="157"/>
        <v>18.118211520873693</v>
      </c>
      <c r="S225" s="66">
        <f t="shared" si="157"/>
        <v>19.250599098792126</v>
      </c>
      <c r="T225" s="66">
        <f t="shared" si="157"/>
        <v>16.983554139774409</v>
      </c>
      <c r="U225" s="66">
        <f t="shared" si="157"/>
        <v>13.014359117408592</v>
      </c>
      <c r="V225" s="66">
        <f t="shared" si="157"/>
        <v>9.0451648853642155</v>
      </c>
      <c r="W225" s="66">
        <f t="shared" si="157"/>
        <v>5.0759708113841278</v>
      </c>
      <c r="X225" s="66">
        <f t="shared" si="157"/>
        <v>1.1067764212754634</v>
      </c>
      <c r="Y225" s="66">
        <f t="shared" si="157"/>
        <v>0</v>
      </c>
      <c r="Z225" s="66">
        <f t="shared" si="157"/>
        <v>0</v>
      </c>
      <c r="AA225" s="66">
        <f t="shared" si="157"/>
        <v>0</v>
      </c>
      <c r="AB225" s="66">
        <f t="shared" si="157"/>
        <v>0</v>
      </c>
      <c r="AC225" s="66">
        <f t="shared" si="157"/>
        <v>0</v>
      </c>
      <c r="AD225" s="66">
        <f t="shared" si="157"/>
        <v>0</v>
      </c>
    </row>
    <row r="226" spans="1:30">
      <c r="A226" s="67" t="s">
        <v>89</v>
      </c>
      <c r="B226" s="66">
        <f t="shared" ref="B226:AD226" si="158">B$222*B85/100</f>
        <v>8.6949679721718895E-2</v>
      </c>
      <c r="C226" s="66">
        <f t="shared" si="158"/>
        <v>2.1880072825876256</v>
      </c>
      <c r="D226" s="66">
        <f t="shared" si="158"/>
        <v>4.2890649017591542</v>
      </c>
      <c r="E226" s="66">
        <f t="shared" si="158"/>
        <v>6.3901225209306833</v>
      </c>
      <c r="F226" s="66">
        <f t="shared" si="158"/>
        <v>8.4911803771986438</v>
      </c>
      <c r="G226" s="66">
        <f t="shared" si="158"/>
        <v>10.592238075402317</v>
      </c>
      <c r="H226" s="66">
        <f t="shared" si="158"/>
        <v>12.693295773605991</v>
      </c>
      <c r="I226" s="66">
        <f t="shared" si="158"/>
        <v>14.794352681488222</v>
      </c>
      <c r="J226" s="66">
        <f t="shared" si="158"/>
        <v>16.895410379691896</v>
      </c>
      <c r="K226" s="66">
        <f t="shared" si="158"/>
        <v>18.996468077895567</v>
      </c>
      <c r="L226" s="66">
        <f t="shared" si="158"/>
        <v>21.097525776099243</v>
      </c>
      <c r="M226" s="66">
        <f t="shared" si="158"/>
        <v>23.198583474302914</v>
      </c>
      <c r="N226" s="66">
        <f t="shared" si="158"/>
        <v>25.299641172506586</v>
      </c>
      <c r="O226" s="66">
        <f t="shared" si="158"/>
        <v>27.400698870710261</v>
      </c>
      <c r="P226" s="66">
        <f t="shared" si="158"/>
        <v>29.501756568913933</v>
      </c>
      <c r="Q226" s="66">
        <f t="shared" si="158"/>
        <v>31.602814267117605</v>
      </c>
      <c r="R226" s="66">
        <f t="shared" si="158"/>
        <v>33.703871965321284</v>
      </c>
      <c r="S226" s="66">
        <f t="shared" si="158"/>
        <v>35.804928873203508</v>
      </c>
      <c r="T226" s="66">
        <f t="shared" si="158"/>
        <v>37.90598657140719</v>
      </c>
      <c r="U226" s="66">
        <f t="shared" si="158"/>
        <v>40.007044269610859</v>
      </c>
      <c r="V226" s="66">
        <f t="shared" si="158"/>
        <v>42.108101967814527</v>
      </c>
      <c r="W226" s="66">
        <f t="shared" si="158"/>
        <v>44.209159666018202</v>
      </c>
      <c r="X226" s="66">
        <f t="shared" si="158"/>
        <v>46.31021736422187</v>
      </c>
      <c r="Y226" s="66">
        <f t="shared" si="158"/>
        <v>48.411275062425545</v>
      </c>
      <c r="Z226" s="66">
        <f t="shared" si="158"/>
        <v>50.512332760629221</v>
      </c>
      <c r="AA226" s="66">
        <f t="shared" si="158"/>
        <v>52.086762137053796</v>
      </c>
      <c r="AB226" s="66">
        <f t="shared" si="158"/>
        <v>51.008947045013095</v>
      </c>
      <c r="AC226" s="66">
        <f t="shared" si="158"/>
        <v>49.931131952972379</v>
      </c>
      <c r="AD226" s="66">
        <f t="shared" si="158"/>
        <v>48.853316860931685</v>
      </c>
    </row>
    <row r="227" spans="1:30">
      <c r="A227" s="67" t="s">
        <v>90</v>
      </c>
      <c r="B227" s="66">
        <f t="shared" ref="B227:AD227" si="159">B$222*B86/100</f>
        <v>0</v>
      </c>
      <c r="C227" s="66">
        <f t="shared" si="159"/>
        <v>1.0778152501049909</v>
      </c>
      <c r="D227" s="66">
        <f t="shared" si="159"/>
        <v>2.1556305792421258</v>
      </c>
      <c r="E227" s="66">
        <f t="shared" si="159"/>
        <v>3.2334458293471169</v>
      </c>
      <c r="F227" s="66">
        <f t="shared" si="159"/>
        <v>4.311261079452108</v>
      </c>
      <c r="G227" s="66">
        <f t="shared" si="159"/>
        <v>5.3890763295570983</v>
      </c>
      <c r="H227" s="66">
        <f t="shared" si="159"/>
        <v>6.4668916586942338</v>
      </c>
      <c r="I227" s="66">
        <f t="shared" si="159"/>
        <v>7.544706908799224</v>
      </c>
      <c r="J227" s="66">
        <f t="shared" si="159"/>
        <v>8.622522316968503</v>
      </c>
      <c r="K227" s="66">
        <f t="shared" si="159"/>
        <v>9.7003374090092045</v>
      </c>
      <c r="L227" s="66">
        <f t="shared" si="159"/>
        <v>10.778152501049908</v>
      </c>
      <c r="M227" s="66">
        <f t="shared" si="159"/>
        <v>11.855968383412053</v>
      </c>
      <c r="N227" s="66">
        <f t="shared" si="159"/>
        <v>12.933783475452753</v>
      </c>
      <c r="O227" s="66">
        <f t="shared" si="159"/>
        <v>14.011598567493456</v>
      </c>
      <c r="P227" s="66">
        <f t="shared" si="159"/>
        <v>15.089413659534159</v>
      </c>
      <c r="Q227" s="66">
        <f t="shared" si="159"/>
        <v>16.167228751574861</v>
      </c>
      <c r="R227" s="66">
        <f t="shared" si="159"/>
        <v>17.245044633937006</v>
      </c>
      <c r="S227" s="66">
        <f t="shared" si="159"/>
        <v>18.322859725977708</v>
      </c>
      <c r="T227" s="66">
        <f t="shared" si="159"/>
        <v>19.400674818018409</v>
      </c>
      <c r="U227" s="66">
        <f t="shared" si="159"/>
        <v>20.478489910059114</v>
      </c>
      <c r="V227" s="66">
        <f t="shared" si="159"/>
        <v>21.556305792421259</v>
      </c>
      <c r="W227" s="66">
        <f t="shared" si="159"/>
        <v>22.634120884461964</v>
      </c>
      <c r="X227" s="66">
        <f t="shared" si="159"/>
        <v>23.711935976502662</v>
      </c>
      <c r="Y227" s="66">
        <f t="shared" si="159"/>
        <v>24.789751068543364</v>
      </c>
      <c r="Z227" s="66">
        <f t="shared" si="159"/>
        <v>25.867566160584069</v>
      </c>
      <c r="AA227" s="66">
        <f t="shared" si="159"/>
        <v>26.945382042946211</v>
      </c>
      <c r="AB227" s="66">
        <f t="shared" si="159"/>
        <v>28.023197134986912</v>
      </c>
      <c r="AC227" s="66">
        <f t="shared" si="159"/>
        <v>29.101012227027617</v>
      </c>
      <c r="AD227" s="66">
        <f t="shared" si="159"/>
        <v>30.178827319068319</v>
      </c>
    </row>
    <row r="228" spans="1:30">
      <c r="A228" s="67" t="s">
        <v>91</v>
      </c>
      <c r="B228" s="66">
        <f t="shared" ref="B228:AD228" si="160">B$222*B87/100</f>
        <v>0</v>
      </c>
      <c r="C228" s="66">
        <f t="shared" si="160"/>
        <v>0</v>
      </c>
      <c r="D228" s="66">
        <f t="shared" si="160"/>
        <v>0</v>
      </c>
      <c r="E228" s="66">
        <f t="shared" si="160"/>
        <v>0</v>
      </c>
      <c r="F228" s="66">
        <f t="shared" si="160"/>
        <v>0</v>
      </c>
      <c r="G228" s="66">
        <f t="shared" si="160"/>
        <v>0</v>
      </c>
      <c r="H228" s="66">
        <f t="shared" si="160"/>
        <v>0</v>
      </c>
      <c r="I228" s="66">
        <f t="shared" si="160"/>
        <v>0</v>
      </c>
      <c r="J228" s="66">
        <f t="shared" si="160"/>
        <v>0</v>
      </c>
      <c r="K228" s="66">
        <f t="shared" si="160"/>
        <v>0</v>
      </c>
      <c r="L228" s="66">
        <f t="shared" si="160"/>
        <v>0</v>
      </c>
      <c r="M228" s="66">
        <f t="shared" si="160"/>
        <v>0</v>
      </c>
      <c r="N228" s="66">
        <f t="shared" si="160"/>
        <v>0</v>
      </c>
      <c r="O228" s="66">
        <f t="shared" si="160"/>
        <v>0.79032144180000008</v>
      </c>
      <c r="P228" s="66">
        <f t="shared" si="160"/>
        <v>1.5806428836000002</v>
      </c>
      <c r="Q228" s="66">
        <f t="shared" si="160"/>
        <v>2.3709643254000001</v>
      </c>
      <c r="R228" s="66">
        <f t="shared" si="160"/>
        <v>3.1612857672000003</v>
      </c>
      <c r="S228" s="66">
        <f t="shared" si="160"/>
        <v>3.9516072090000001</v>
      </c>
      <c r="T228" s="66">
        <f t="shared" si="160"/>
        <v>4.7419286508000003</v>
      </c>
      <c r="U228" s="66">
        <f t="shared" si="160"/>
        <v>5.5322500926</v>
      </c>
      <c r="V228" s="66">
        <f t="shared" si="160"/>
        <v>6.3225715344000006</v>
      </c>
      <c r="W228" s="66">
        <f t="shared" si="160"/>
        <v>7.1128929762000004</v>
      </c>
      <c r="X228" s="66">
        <f t="shared" si="160"/>
        <v>7.9032144180000001</v>
      </c>
      <c r="Y228" s="66">
        <f t="shared" si="160"/>
        <v>5.8311179699989442</v>
      </c>
      <c r="Z228" s="66">
        <f t="shared" si="160"/>
        <v>2.6522451007224244</v>
      </c>
      <c r="AA228" s="66">
        <f t="shared" si="160"/>
        <v>0</v>
      </c>
      <c r="AB228" s="66">
        <f t="shared" si="160"/>
        <v>0</v>
      </c>
      <c r="AC228" s="66">
        <f t="shared" si="160"/>
        <v>0</v>
      </c>
      <c r="AD228" s="66">
        <f t="shared" si="160"/>
        <v>0</v>
      </c>
    </row>
    <row r="229" spans="1:30">
      <c r="A229" s="24"/>
      <c r="B229" s="66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>
      <c r="A230" s="68" t="s">
        <v>100</v>
      </c>
      <c r="B230" s="69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 spans="1:30">
      <c r="A231" s="65" t="s">
        <v>115</v>
      </c>
      <c r="B231" s="66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>
      <c r="A232" s="67" t="s">
        <v>86</v>
      </c>
      <c r="B232" s="66"/>
      <c r="C232" s="66">
        <f t="shared" ref="C232:AD232" si="161">C82-B82</f>
        <v>-8.1135577212011469</v>
      </c>
      <c r="D232" s="66">
        <f t="shared" si="161"/>
        <v>-8.1135579999999976</v>
      </c>
      <c r="E232" s="66">
        <f t="shared" si="161"/>
        <v>-8.1135580000000118</v>
      </c>
      <c r="F232" s="66">
        <f t="shared" si="161"/>
        <v>-8.1135579999999976</v>
      </c>
      <c r="G232" s="66">
        <f t="shared" si="161"/>
        <v>-8.1135570000000001</v>
      </c>
      <c r="H232" s="66">
        <f t="shared" si="161"/>
        <v>-8.1135579999999976</v>
      </c>
      <c r="I232" s="66">
        <f t="shared" si="161"/>
        <v>-8.1135579999999976</v>
      </c>
      <c r="J232" s="66">
        <f t="shared" si="161"/>
        <v>-8.1135580000000047</v>
      </c>
      <c r="K232" s="66">
        <f t="shared" si="161"/>
        <v>-8.1135579999999976</v>
      </c>
      <c r="L232" s="66">
        <f t="shared" si="161"/>
        <v>-8.1135570000000001</v>
      </c>
      <c r="M232" s="66">
        <f t="shared" si="161"/>
        <v>-8.1135579999999994</v>
      </c>
      <c r="N232" s="66">
        <f t="shared" si="161"/>
        <v>-8.1135581000000006</v>
      </c>
      <c r="O232" s="66">
        <f t="shared" si="161"/>
        <v>-2.4366848999999999</v>
      </c>
      <c r="P232" s="66">
        <f t="shared" si="161"/>
        <v>0</v>
      </c>
      <c r="Q232" s="66">
        <f t="shared" si="161"/>
        <v>0</v>
      </c>
      <c r="R232" s="66">
        <f t="shared" si="161"/>
        <v>0</v>
      </c>
      <c r="S232" s="66">
        <f t="shared" si="161"/>
        <v>0</v>
      </c>
      <c r="T232" s="66">
        <f t="shared" si="161"/>
        <v>0</v>
      </c>
      <c r="U232" s="66">
        <f t="shared" si="161"/>
        <v>0</v>
      </c>
      <c r="V232" s="66">
        <f t="shared" si="161"/>
        <v>0</v>
      </c>
      <c r="W232" s="66">
        <f t="shared" si="161"/>
        <v>0</v>
      </c>
      <c r="X232" s="66">
        <f t="shared" si="161"/>
        <v>0</v>
      </c>
      <c r="Y232" s="66">
        <f t="shared" si="161"/>
        <v>0</v>
      </c>
      <c r="Z232" s="66">
        <f t="shared" si="161"/>
        <v>0</v>
      </c>
      <c r="AA232" s="66">
        <f t="shared" si="161"/>
        <v>0</v>
      </c>
      <c r="AB232" s="66">
        <f t="shared" si="161"/>
        <v>0</v>
      </c>
      <c r="AC232" s="66">
        <f t="shared" si="161"/>
        <v>0</v>
      </c>
      <c r="AD232" s="66">
        <f t="shared" si="161"/>
        <v>0</v>
      </c>
    </row>
    <row r="233" spans="1:30">
      <c r="A233" s="67" t="s">
        <v>87</v>
      </c>
      <c r="B233" s="66"/>
      <c r="C233" s="66">
        <f t="shared" ref="C233:AD233" si="162">C83-B83</f>
        <v>2.6584849418327723</v>
      </c>
      <c r="D233" s="66">
        <f t="shared" si="162"/>
        <v>2.6584849000000004</v>
      </c>
      <c r="E233" s="66">
        <f t="shared" si="162"/>
        <v>2.6584849000000004</v>
      </c>
      <c r="F233" s="66">
        <f t="shared" si="162"/>
        <v>2.6584851</v>
      </c>
      <c r="G233" s="66">
        <f t="shared" si="162"/>
        <v>2.6584849999999989</v>
      </c>
      <c r="H233" s="66">
        <f t="shared" si="162"/>
        <v>2.6584849999999989</v>
      </c>
      <c r="I233" s="66">
        <f t="shared" si="162"/>
        <v>2.6584840000000014</v>
      </c>
      <c r="J233" s="66">
        <f t="shared" si="162"/>
        <v>2.6584849999999989</v>
      </c>
      <c r="K233" s="66">
        <f t="shared" si="162"/>
        <v>2.6584850000000024</v>
      </c>
      <c r="L233" s="66">
        <f t="shared" si="162"/>
        <v>2.6584849999999989</v>
      </c>
      <c r="M233" s="66">
        <f t="shared" si="162"/>
        <v>2.6584849999999989</v>
      </c>
      <c r="N233" s="66">
        <f t="shared" si="162"/>
        <v>2.6584850000000024</v>
      </c>
      <c r="O233" s="66">
        <f t="shared" si="162"/>
        <v>-4.0183880000000016</v>
      </c>
      <c r="P233" s="66">
        <f t="shared" si="162"/>
        <v>-6.4550729999999987</v>
      </c>
      <c r="Q233" s="66">
        <f t="shared" si="162"/>
        <v>-6.4550730000000005</v>
      </c>
      <c r="R233" s="66">
        <f t="shared" si="162"/>
        <v>-6.4550727000000006</v>
      </c>
      <c r="S233" s="66">
        <f t="shared" si="162"/>
        <v>-6.4550729999999996</v>
      </c>
      <c r="T233" s="66">
        <f t="shared" si="162"/>
        <v>-2.1537423000000002</v>
      </c>
      <c r="U233" s="66">
        <f t="shared" si="162"/>
        <v>0</v>
      </c>
      <c r="V233" s="66">
        <f t="shared" si="162"/>
        <v>0</v>
      </c>
      <c r="W233" s="66">
        <f t="shared" si="162"/>
        <v>0</v>
      </c>
      <c r="X233" s="66">
        <f t="shared" si="162"/>
        <v>0</v>
      </c>
      <c r="Y233" s="66">
        <f t="shared" si="162"/>
        <v>0</v>
      </c>
      <c r="Z233" s="66">
        <f t="shared" si="162"/>
        <v>0</v>
      </c>
      <c r="AA233" s="66">
        <f t="shared" si="162"/>
        <v>0</v>
      </c>
      <c r="AB233" s="66">
        <f t="shared" si="162"/>
        <v>0</v>
      </c>
      <c r="AC233" s="66">
        <f t="shared" si="162"/>
        <v>0</v>
      </c>
      <c r="AD233" s="66">
        <f t="shared" si="162"/>
        <v>0</v>
      </c>
    </row>
    <row r="234" spans="1:30">
      <c r="A234" s="67" t="s">
        <v>88</v>
      </c>
      <c r="B234" s="66"/>
      <c r="C234" s="66">
        <f t="shared" ref="C234:AD234" si="163">C84-B84</f>
        <v>1.4328198000000001</v>
      </c>
      <c r="D234" s="66">
        <f t="shared" si="163"/>
        <v>1.4328198000000001</v>
      </c>
      <c r="E234" s="66">
        <f t="shared" si="163"/>
        <v>1.4328197999999994</v>
      </c>
      <c r="F234" s="66">
        <f t="shared" si="163"/>
        <v>1.4328197000000005</v>
      </c>
      <c r="G234" s="66">
        <f t="shared" si="163"/>
        <v>1.4328197999999999</v>
      </c>
      <c r="H234" s="66">
        <f t="shared" si="163"/>
        <v>1.4328197999999999</v>
      </c>
      <c r="I234" s="66">
        <f t="shared" si="163"/>
        <v>1.4328193000000002</v>
      </c>
      <c r="J234" s="66">
        <f t="shared" si="163"/>
        <v>1.4328199999999995</v>
      </c>
      <c r="K234" s="66">
        <f t="shared" si="163"/>
        <v>1.4328199999999995</v>
      </c>
      <c r="L234" s="66">
        <f t="shared" si="163"/>
        <v>1.4328200000000013</v>
      </c>
      <c r="M234" s="66">
        <f t="shared" si="163"/>
        <v>1.4328199999999995</v>
      </c>
      <c r="N234" s="66">
        <f t="shared" si="163"/>
        <v>1.4328189999999985</v>
      </c>
      <c r="O234" s="66">
        <f t="shared" si="163"/>
        <v>1.4328200000000031</v>
      </c>
      <c r="P234" s="66">
        <f t="shared" si="163"/>
        <v>1.4328199999999995</v>
      </c>
      <c r="Q234" s="66">
        <f t="shared" si="163"/>
        <v>1.4328199999999995</v>
      </c>
      <c r="R234" s="66">
        <f t="shared" si="163"/>
        <v>1.4328199999999995</v>
      </c>
      <c r="S234" s="66">
        <f t="shared" si="163"/>
        <v>1.4328189999999985</v>
      </c>
      <c r="T234" s="66">
        <f t="shared" si="163"/>
        <v>-2.868509999999997</v>
      </c>
      <c r="U234" s="66">
        <f t="shared" si="163"/>
        <v>-5.0222540000000002</v>
      </c>
      <c r="V234" s="66">
        <f t="shared" si="163"/>
        <v>-5.022253000000001</v>
      </c>
      <c r="W234" s="66">
        <f t="shared" si="163"/>
        <v>-5.0222528000000004</v>
      </c>
      <c r="X234" s="66">
        <f t="shared" si="163"/>
        <v>-5.0222531999999998</v>
      </c>
      <c r="Y234" s="66">
        <f t="shared" si="163"/>
        <v>-1.4004129999999999</v>
      </c>
      <c r="Z234" s="66">
        <f t="shared" si="163"/>
        <v>0</v>
      </c>
      <c r="AA234" s="66">
        <f t="shared" si="163"/>
        <v>0</v>
      </c>
      <c r="AB234" s="66">
        <f t="shared" si="163"/>
        <v>0</v>
      </c>
      <c r="AC234" s="66">
        <f t="shared" si="163"/>
        <v>0</v>
      </c>
      <c r="AD234" s="66">
        <f t="shared" si="163"/>
        <v>0</v>
      </c>
    </row>
    <row r="235" spans="1:30">
      <c r="A235" s="67" t="s">
        <v>89</v>
      </c>
      <c r="B235" s="66"/>
      <c r="C235" s="66">
        <f t="shared" ref="C235:AD235" si="164">C85-B85</f>
        <v>2.6584848793683666</v>
      </c>
      <c r="D235" s="66">
        <f t="shared" si="164"/>
        <v>2.6584849000000004</v>
      </c>
      <c r="E235" s="66">
        <f t="shared" si="164"/>
        <v>2.6584848999999995</v>
      </c>
      <c r="F235" s="66">
        <f t="shared" si="164"/>
        <v>2.6584851999999994</v>
      </c>
      <c r="G235" s="66">
        <f t="shared" si="164"/>
        <v>2.6584850000000007</v>
      </c>
      <c r="H235" s="66">
        <f t="shared" si="164"/>
        <v>2.6584850000000007</v>
      </c>
      <c r="I235" s="66">
        <f t="shared" si="164"/>
        <v>2.6584839999999978</v>
      </c>
      <c r="J235" s="66">
        <f t="shared" si="164"/>
        <v>2.6584850000000024</v>
      </c>
      <c r="K235" s="66">
        <f t="shared" si="164"/>
        <v>2.6584849999999989</v>
      </c>
      <c r="L235" s="66">
        <f t="shared" si="164"/>
        <v>2.6584849999999989</v>
      </c>
      <c r="M235" s="66">
        <f t="shared" si="164"/>
        <v>2.6584850000000024</v>
      </c>
      <c r="N235" s="66">
        <f t="shared" si="164"/>
        <v>2.6584849999999989</v>
      </c>
      <c r="O235" s="66">
        <f t="shared" si="164"/>
        <v>2.6584849999999989</v>
      </c>
      <c r="P235" s="66">
        <f t="shared" si="164"/>
        <v>2.6584849999999989</v>
      </c>
      <c r="Q235" s="66">
        <f t="shared" si="164"/>
        <v>2.6584849999999989</v>
      </c>
      <c r="R235" s="66">
        <f t="shared" si="164"/>
        <v>2.658485000000006</v>
      </c>
      <c r="S235" s="66">
        <f t="shared" si="164"/>
        <v>2.6584839999999943</v>
      </c>
      <c r="T235" s="66">
        <f t="shared" si="164"/>
        <v>2.658485000000006</v>
      </c>
      <c r="U235" s="66">
        <f t="shared" si="164"/>
        <v>2.6584849999999989</v>
      </c>
      <c r="V235" s="66">
        <f t="shared" si="164"/>
        <v>2.6584849999999989</v>
      </c>
      <c r="W235" s="66">
        <f t="shared" si="164"/>
        <v>2.6584849999999989</v>
      </c>
      <c r="X235" s="66">
        <f t="shared" si="164"/>
        <v>2.6584849999999989</v>
      </c>
      <c r="Y235" s="66">
        <f t="shared" si="164"/>
        <v>2.6584849999999989</v>
      </c>
      <c r="Z235" s="66">
        <f t="shared" si="164"/>
        <v>2.658485000000006</v>
      </c>
      <c r="AA235" s="66">
        <f t="shared" si="164"/>
        <v>1.9921379999999971</v>
      </c>
      <c r="AB235" s="66">
        <f t="shared" si="164"/>
        <v>-1.3637679999999932</v>
      </c>
      <c r="AC235" s="66">
        <f t="shared" si="164"/>
        <v>-1.3637680000000074</v>
      </c>
      <c r="AD235" s="66">
        <f t="shared" si="164"/>
        <v>-1.3637680000000003</v>
      </c>
    </row>
    <row r="236" spans="1:30">
      <c r="A236" s="67" t="s">
        <v>90</v>
      </c>
      <c r="B236" s="66"/>
      <c r="C236" s="66">
        <f t="shared" ref="C236:AD236" si="165">C86-B86</f>
        <v>1.3637682</v>
      </c>
      <c r="D236" s="66">
        <f t="shared" si="165"/>
        <v>1.3637682999999998</v>
      </c>
      <c r="E236" s="66">
        <f t="shared" si="165"/>
        <v>1.3637682000000004</v>
      </c>
      <c r="F236" s="66">
        <f t="shared" si="165"/>
        <v>1.3637682</v>
      </c>
      <c r="G236" s="66">
        <f t="shared" si="165"/>
        <v>1.3637682</v>
      </c>
      <c r="H236" s="66">
        <f t="shared" si="165"/>
        <v>1.3637683000000003</v>
      </c>
      <c r="I236" s="66">
        <f t="shared" si="165"/>
        <v>1.3637681999999991</v>
      </c>
      <c r="J236" s="66">
        <f t="shared" si="165"/>
        <v>1.3637683999999997</v>
      </c>
      <c r="K236" s="66">
        <f t="shared" si="165"/>
        <v>1.3637680000000003</v>
      </c>
      <c r="L236" s="66">
        <f t="shared" si="165"/>
        <v>1.3637680000000003</v>
      </c>
      <c r="M236" s="66">
        <f t="shared" si="165"/>
        <v>1.3637689999999996</v>
      </c>
      <c r="N236" s="66">
        <f t="shared" si="165"/>
        <v>1.3637680000000003</v>
      </c>
      <c r="O236" s="66">
        <f t="shared" si="165"/>
        <v>1.3637680000000003</v>
      </c>
      <c r="P236" s="66">
        <f t="shared" si="165"/>
        <v>1.3637680000000003</v>
      </c>
      <c r="Q236" s="66">
        <f t="shared" si="165"/>
        <v>1.3637680000000003</v>
      </c>
      <c r="R236" s="66">
        <f t="shared" si="165"/>
        <v>1.3637689999999978</v>
      </c>
      <c r="S236" s="66">
        <f t="shared" si="165"/>
        <v>1.3637680000000003</v>
      </c>
      <c r="T236" s="66">
        <f t="shared" si="165"/>
        <v>1.3637680000000003</v>
      </c>
      <c r="U236" s="66">
        <f t="shared" si="165"/>
        <v>1.3637680000000003</v>
      </c>
      <c r="V236" s="66">
        <f t="shared" si="165"/>
        <v>1.3637690000000013</v>
      </c>
      <c r="W236" s="66">
        <f t="shared" si="165"/>
        <v>1.3637680000000003</v>
      </c>
      <c r="X236" s="66">
        <f t="shared" si="165"/>
        <v>1.3637680000000003</v>
      </c>
      <c r="Y236" s="66">
        <f t="shared" si="165"/>
        <v>1.3637680000000003</v>
      </c>
      <c r="Z236" s="66">
        <f t="shared" si="165"/>
        <v>1.3637680000000003</v>
      </c>
      <c r="AA236" s="66">
        <f t="shared" si="165"/>
        <v>1.3637689999999978</v>
      </c>
      <c r="AB236" s="66">
        <f t="shared" si="165"/>
        <v>1.3637680000000003</v>
      </c>
      <c r="AC236" s="66">
        <f t="shared" si="165"/>
        <v>1.3637680000000003</v>
      </c>
      <c r="AD236" s="66">
        <f t="shared" si="165"/>
        <v>1.3637680000000003</v>
      </c>
    </row>
    <row r="237" spans="1:30">
      <c r="A237" s="67" t="s">
        <v>91</v>
      </c>
      <c r="B237" s="66"/>
      <c r="C237" s="66">
        <f t="shared" ref="C237:AD237" si="166">C87-B87</f>
        <v>0</v>
      </c>
      <c r="D237" s="66">
        <f t="shared" si="166"/>
        <v>0</v>
      </c>
      <c r="E237" s="66">
        <f t="shared" si="166"/>
        <v>0</v>
      </c>
      <c r="F237" s="66">
        <f t="shared" si="166"/>
        <v>0</v>
      </c>
      <c r="G237" s="66">
        <f t="shared" si="166"/>
        <v>0</v>
      </c>
      <c r="H237" s="66">
        <f t="shared" si="166"/>
        <v>0</v>
      </c>
      <c r="I237" s="66">
        <f t="shared" si="166"/>
        <v>0</v>
      </c>
      <c r="J237" s="66">
        <f t="shared" si="166"/>
        <v>0</v>
      </c>
      <c r="K237" s="66">
        <f t="shared" si="166"/>
        <v>0</v>
      </c>
      <c r="L237" s="66">
        <f t="shared" si="166"/>
        <v>0</v>
      </c>
      <c r="M237" s="66">
        <f t="shared" si="166"/>
        <v>0</v>
      </c>
      <c r="N237" s="66">
        <f t="shared" si="166"/>
        <v>0</v>
      </c>
      <c r="O237" s="66">
        <f t="shared" si="166"/>
        <v>1</v>
      </c>
      <c r="P237" s="66">
        <f t="shared" si="166"/>
        <v>1</v>
      </c>
      <c r="Q237" s="66">
        <f t="shared" si="166"/>
        <v>1</v>
      </c>
      <c r="R237" s="66">
        <f t="shared" si="166"/>
        <v>1</v>
      </c>
      <c r="S237" s="66">
        <f t="shared" si="166"/>
        <v>1</v>
      </c>
      <c r="T237" s="66">
        <f t="shared" si="166"/>
        <v>1</v>
      </c>
      <c r="U237" s="66">
        <f t="shared" si="166"/>
        <v>1</v>
      </c>
      <c r="V237" s="66">
        <f t="shared" si="166"/>
        <v>1</v>
      </c>
      <c r="W237" s="66">
        <f t="shared" si="166"/>
        <v>1</v>
      </c>
      <c r="X237" s="66">
        <f t="shared" si="166"/>
        <v>1</v>
      </c>
      <c r="Y237" s="66">
        <f t="shared" si="166"/>
        <v>-2.6218401</v>
      </c>
      <c r="Z237" s="66">
        <f t="shared" si="166"/>
        <v>-4.0222531000000004</v>
      </c>
      <c r="AA237" s="66">
        <f t="shared" si="166"/>
        <v>-3.3559068000000001</v>
      </c>
      <c r="AB237" s="66">
        <f t="shared" si="166"/>
        <v>0</v>
      </c>
      <c r="AC237" s="66">
        <f t="shared" si="166"/>
        <v>0</v>
      </c>
      <c r="AD237" s="66">
        <f t="shared" si="166"/>
        <v>0</v>
      </c>
    </row>
    <row r="238" spans="1:30">
      <c r="A238" s="24"/>
      <c r="B238" s="66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>
      <c r="A239" s="68" t="s">
        <v>20</v>
      </c>
      <c r="B239" s="66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>
      <c r="A240" s="65" t="s">
        <v>116</v>
      </c>
      <c r="B240" s="66">
        <f>SUM(B241:B246)</f>
        <v>111.03146903704018</v>
      </c>
      <c r="C240" s="66">
        <f t="shared" ref="C240:AD240" si="167">SUM(C241:C246)</f>
        <v>108.81068614007704</v>
      </c>
      <c r="D240" s="66">
        <f t="shared" si="167"/>
        <v>106.58990291590857</v>
      </c>
      <c r="E240" s="66">
        <f t="shared" si="167"/>
        <v>104.36911968585096</v>
      </c>
      <c r="F240" s="66">
        <f t="shared" si="167"/>
        <v>102.14833695483793</v>
      </c>
      <c r="G240" s="66">
        <f t="shared" si="167"/>
        <v>99.927555057157932</v>
      </c>
      <c r="H240" s="66">
        <f t="shared" si="167"/>
        <v>97.706772055052411</v>
      </c>
      <c r="I240" s="66">
        <f t="shared" si="167"/>
        <v>95.485986545864264</v>
      </c>
      <c r="J240" s="66">
        <f t="shared" si="167"/>
        <v>93.265203661873514</v>
      </c>
      <c r="K240" s="66">
        <f t="shared" si="167"/>
        <v>91.044420754326268</v>
      </c>
      <c r="L240" s="66">
        <f t="shared" si="167"/>
        <v>88.823638957093678</v>
      </c>
      <c r="M240" s="66">
        <f t="shared" si="167"/>
        <v>86.602856108437706</v>
      </c>
      <c r="N240" s="66">
        <f t="shared" si="167"/>
        <v>84.382072528730745</v>
      </c>
      <c r="O240" s="66">
        <f t="shared" si="167"/>
        <v>81.050975041844566</v>
      </c>
      <c r="P240" s="66">
        <f t="shared" si="167"/>
        <v>77.71987744392689</v>
      </c>
      <c r="Q240" s="66">
        <f t="shared" si="167"/>
        <v>74.388779846009186</v>
      </c>
      <c r="R240" s="66">
        <f t="shared" si="167"/>
        <v>71.057682640077246</v>
      </c>
      <c r="S240" s="66">
        <f t="shared" si="167"/>
        <v>67.726583370716654</v>
      </c>
      <c r="T240" s="66">
        <f t="shared" si="167"/>
        <v>66.757718774797326</v>
      </c>
      <c r="U240" s="66">
        <f t="shared" si="167"/>
        <v>66.971659348862929</v>
      </c>
      <c r="V240" s="66">
        <f t="shared" si="167"/>
        <v>67.185600542948094</v>
      </c>
      <c r="W240" s="66">
        <f t="shared" si="167"/>
        <v>67.399541790367593</v>
      </c>
      <c r="X240" s="66">
        <f t="shared" si="167"/>
        <v>67.613482813335793</v>
      </c>
      <c r="Y240" s="66">
        <f t="shared" si="167"/>
        <v>69.859740594175562</v>
      </c>
      <c r="Z240" s="66">
        <f t="shared" si="167"/>
        <v>72.891809634120918</v>
      </c>
      <c r="AA240" s="66">
        <f t="shared" si="167"/>
        <v>75.184023869973359</v>
      </c>
      <c r="AB240" s="66">
        <f t="shared" si="167"/>
        <v>73.750126315632301</v>
      </c>
      <c r="AC240" s="66">
        <f t="shared" si="167"/>
        <v>72.316228761291228</v>
      </c>
      <c r="AD240" s="66">
        <f t="shared" si="167"/>
        <v>70.88233120695017</v>
      </c>
    </row>
    <row r="241" spans="1:30">
      <c r="A241" s="67" t="s">
        <v>86</v>
      </c>
      <c r="B241" s="66">
        <f t="shared" ref="B241:AD241" si="168">B484*B223*1000000/1000/1000</f>
        <v>110.80871628398891</v>
      </c>
      <c r="C241" s="66">
        <f t="shared" si="168"/>
        <v>101.80011395497111</v>
      </c>
      <c r="D241" s="66">
        <f t="shared" si="168"/>
        <v>92.791511316398811</v>
      </c>
      <c r="E241" s="66">
        <f t="shared" si="168"/>
        <v>83.782908677826498</v>
      </c>
      <c r="F241" s="66">
        <f t="shared" si="168"/>
        <v>74.774306039254228</v>
      </c>
      <c r="G241" s="66">
        <f t="shared" si="168"/>
        <v>65.765704510996599</v>
      </c>
      <c r="H241" s="66">
        <f t="shared" si="168"/>
        <v>56.757101872424293</v>
      </c>
      <c r="I241" s="66">
        <f t="shared" si="168"/>
        <v>47.748499233852002</v>
      </c>
      <c r="J241" s="66">
        <f t="shared" si="168"/>
        <v>38.739896595279703</v>
      </c>
      <c r="K241" s="66">
        <f t="shared" si="168"/>
        <v>29.731293956707411</v>
      </c>
      <c r="L241" s="66">
        <f t="shared" si="168"/>
        <v>20.722692428449797</v>
      </c>
      <c r="M241" s="66">
        <f t="shared" si="168"/>
        <v>11.714089789877502</v>
      </c>
      <c r="N241" s="66">
        <f t="shared" si="168"/>
        <v>2.7054870402737343</v>
      </c>
      <c r="O241" s="66">
        <f t="shared" si="168"/>
        <v>0</v>
      </c>
      <c r="P241" s="66">
        <f t="shared" si="168"/>
        <v>0</v>
      </c>
      <c r="Q241" s="66">
        <f t="shared" si="168"/>
        <v>0</v>
      </c>
      <c r="R241" s="66">
        <f t="shared" si="168"/>
        <v>0</v>
      </c>
      <c r="S241" s="66">
        <f t="shared" si="168"/>
        <v>0</v>
      </c>
      <c r="T241" s="66">
        <f t="shared" si="168"/>
        <v>0</v>
      </c>
      <c r="U241" s="66">
        <f t="shared" si="168"/>
        <v>0</v>
      </c>
      <c r="V241" s="66">
        <f t="shared" si="168"/>
        <v>0</v>
      </c>
      <c r="W241" s="66">
        <f t="shared" si="168"/>
        <v>0</v>
      </c>
      <c r="X241" s="66">
        <f t="shared" si="168"/>
        <v>0</v>
      </c>
      <c r="Y241" s="66">
        <f t="shared" si="168"/>
        <v>0</v>
      </c>
      <c r="Z241" s="66">
        <f t="shared" si="168"/>
        <v>0</v>
      </c>
      <c r="AA241" s="66">
        <f t="shared" si="168"/>
        <v>0</v>
      </c>
      <c r="AB241" s="66">
        <f t="shared" si="168"/>
        <v>0</v>
      </c>
      <c r="AC241" s="66">
        <f t="shared" si="168"/>
        <v>0</v>
      </c>
      <c r="AD241" s="66">
        <f t="shared" si="168"/>
        <v>0</v>
      </c>
    </row>
    <row r="242" spans="1:30">
      <c r="A242" s="67" t="s">
        <v>87</v>
      </c>
      <c r="B242" s="66">
        <f t="shared" ref="B242:AD242" si="169">B485*B224*1000000/1000/1000</f>
        <v>0.10059801750702585</v>
      </c>
      <c r="C242" s="66">
        <f t="shared" si="169"/>
        <v>3.0523529025524563</v>
      </c>
      <c r="D242" s="66">
        <f t="shared" si="169"/>
        <v>6.0041077411503467</v>
      </c>
      <c r="E242" s="66">
        <f t="shared" si="169"/>
        <v>8.9558625797482367</v>
      </c>
      <c r="F242" s="66">
        <f t="shared" si="169"/>
        <v>11.907617640409065</v>
      </c>
      <c r="G242" s="66">
        <f t="shared" si="169"/>
        <v>14.859372590038424</v>
      </c>
      <c r="H242" s="66">
        <f t="shared" si="169"/>
        <v>17.81112753966778</v>
      </c>
      <c r="I242" s="66">
        <f t="shared" si="169"/>
        <v>20.762881378982446</v>
      </c>
      <c r="J242" s="66">
        <f t="shared" si="169"/>
        <v>23.714636328611803</v>
      </c>
      <c r="K242" s="66">
        <f t="shared" si="169"/>
        <v>26.666391278241164</v>
      </c>
      <c r="L242" s="66">
        <f t="shared" si="169"/>
        <v>29.618146227870522</v>
      </c>
      <c r="M242" s="66">
        <f t="shared" si="169"/>
        <v>32.569901177499879</v>
      </c>
      <c r="N242" s="66">
        <f t="shared" si="169"/>
        <v>35.521656127129248</v>
      </c>
      <c r="O242" s="66">
        <f t="shared" si="169"/>
        <v>31.059980899121101</v>
      </c>
      <c r="P242" s="66">
        <f t="shared" si="169"/>
        <v>23.892818519807758</v>
      </c>
      <c r="Q242" s="66">
        <f t="shared" si="169"/>
        <v>16.725656140494415</v>
      </c>
      <c r="R242" s="66">
        <f t="shared" si="169"/>
        <v>9.5584940942754795</v>
      </c>
      <c r="S242" s="66">
        <f t="shared" si="169"/>
        <v>2.391331714962138</v>
      </c>
      <c r="T242" s="66">
        <f t="shared" si="169"/>
        <v>0</v>
      </c>
      <c r="U242" s="66">
        <f t="shared" si="169"/>
        <v>0</v>
      </c>
      <c r="V242" s="66">
        <f t="shared" si="169"/>
        <v>0</v>
      </c>
      <c r="W242" s="66">
        <f t="shared" si="169"/>
        <v>0</v>
      </c>
      <c r="X242" s="66">
        <f t="shared" si="169"/>
        <v>0</v>
      </c>
      <c r="Y242" s="66">
        <f t="shared" si="169"/>
        <v>0</v>
      </c>
      <c r="Z242" s="66">
        <f t="shared" si="169"/>
        <v>0</v>
      </c>
      <c r="AA242" s="66">
        <f t="shared" si="169"/>
        <v>0</v>
      </c>
      <c r="AB242" s="66">
        <f t="shared" si="169"/>
        <v>0</v>
      </c>
      <c r="AC242" s="66">
        <f t="shared" si="169"/>
        <v>0</v>
      </c>
      <c r="AD242" s="66">
        <f t="shared" si="169"/>
        <v>0</v>
      </c>
    </row>
    <row r="243" spans="1:30">
      <c r="A243" s="67" t="s">
        <v>88</v>
      </c>
      <c r="B243" s="66">
        <f t="shared" ref="B243:AD243" si="170">B486*B225*1000000/1000/1000</f>
        <v>0</v>
      </c>
      <c r="C243" s="66">
        <f t="shared" si="170"/>
        <v>0.80399562922466739</v>
      </c>
      <c r="D243" s="66">
        <f t="shared" si="170"/>
        <v>1.6079912584493348</v>
      </c>
      <c r="E243" s="66">
        <f t="shared" si="170"/>
        <v>2.4119868876740012</v>
      </c>
      <c r="F243" s="66">
        <f t="shared" si="170"/>
        <v>3.2159824607858467</v>
      </c>
      <c r="G243" s="66">
        <f t="shared" si="170"/>
        <v>4.0199780900105129</v>
      </c>
      <c r="H243" s="66">
        <f t="shared" si="170"/>
        <v>4.8239737192351804</v>
      </c>
      <c r="I243" s="66">
        <f t="shared" si="170"/>
        <v>5.6279690678957364</v>
      </c>
      <c r="J243" s="66">
        <f t="shared" si="170"/>
        <v>6.4319648093460486</v>
      </c>
      <c r="K243" s="66">
        <f t="shared" si="170"/>
        <v>7.2359605507963609</v>
      </c>
      <c r="L243" s="66">
        <f t="shared" si="170"/>
        <v>8.0399562922466732</v>
      </c>
      <c r="M243" s="66">
        <f t="shared" si="170"/>
        <v>8.8439520336969846</v>
      </c>
      <c r="N243" s="66">
        <f t="shared" si="170"/>
        <v>9.647947214019073</v>
      </c>
      <c r="O243" s="66">
        <f t="shared" si="170"/>
        <v>10.451942955469388</v>
      </c>
      <c r="P243" s="66">
        <f t="shared" si="170"/>
        <v>11.255938696919699</v>
      </c>
      <c r="Q243" s="66">
        <f t="shared" si="170"/>
        <v>12.059934438370009</v>
      </c>
      <c r="R243" s="66">
        <f t="shared" si="170"/>
        <v>12.863930179820322</v>
      </c>
      <c r="S243" s="66">
        <f t="shared" si="170"/>
        <v>13.667925360142409</v>
      </c>
      <c r="T243" s="66">
        <f t="shared" si="170"/>
        <v>12.05832343923983</v>
      </c>
      <c r="U243" s="66">
        <f t="shared" si="170"/>
        <v>9.240194973360099</v>
      </c>
      <c r="V243" s="66">
        <f t="shared" si="170"/>
        <v>6.4220670686085928</v>
      </c>
      <c r="W243" s="66">
        <f t="shared" si="170"/>
        <v>3.6039392760827305</v>
      </c>
      <c r="X243" s="66">
        <f t="shared" si="170"/>
        <v>0.78581125910557892</v>
      </c>
      <c r="Y243" s="66">
        <f t="shared" si="170"/>
        <v>0</v>
      </c>
      <c r="Z243" s="66">
        <f t="shared" si="170"/>
        <v>0</v>
      </c>
      <c r="AA243" s="66">
        <f t="shared" si="170"/>
        <v>0</v>
      </c>
      <c r="AB243" s="66">
        <f t="shared" si="170"/>
        <v>0</v>
      </c>
      <c r="AC243" s="66">
        <f t="shared" si="170"/>
        <v>0</v>
      </c>
      <c r="AD243" s="66">
        <f t="shared" si="170"/>
        <v>0</v>
      </c>
    </row>
    <row r="244" spans="1:30">
      <c r="A244" s="67" t="s">
        <v>89</v>
      </c>
      <c r="B244" s="66">
        <f t="shared" ref="B244:AD244" si="171">B487*B226*1000000/1000/1000</f>
        <v>0.12215473554424565</v>
      </c>
      <c r="C244" s="66">
        <f t="shared" si="171"/>
        <v>3.0739095512345291</v>
      </c>
      <c r="D244" s="66">
        <f t="shared" si="171"/>
        <v>6.0256643898324169</v>
      </c>
      <c r="E244" s="66">
        <f t="shared" si="171"/>
        <v>8.9774192284303069</v>
      </c>
      <c r="F244" s="66">
        <f t="shared" si="171"/>
        <v>11.929174400122603</v>
      </c>
      <c r="G244" s="66">
        <f t="shared" si="171"/>
        <v>14.880929349751961</v>
      </c>
      <c r="H244" s="66">
        <f t="shared" si="171"/>
        <v>17.83268429938132</v>
      </c>
      <c r="I244" s="66">
        <f t="shared" si="171"/>
        <v>20.78443813869599</v>
      </c>
      <c r="J244" s="66">
        <f t="shared" si="171"/>
        <v>23.736193088325347</v>
      </c>
      <c r="K244" s="66">
        <f t="shared" si="171"/>
        <v>26.687948037954701</v>
      </c>
      <c r="L244" s="66">
        <f t="shared" si="171"/>
        <v>29.639702987584066</v>
      </c>
      <c r="M244" s="66">
        <f t="shared" si="171"/>
        <v>32.59145793721342</v>
      </c>
      <c r="N244" s="66">
        <f t="shared" si="171"/>
        <v>35.543212886842774</v>
      </c>
      <c r="O244" s="66">
        <f t="shared" si="171"/>
        <v>38.494967836472142</v>
      </c>
      <c r="P244" s="66">
        <f t="shared" si="171"/>
        <v>41.446722786101496</v>
      </c>
      <c r="Q244" s="66">
        <f t="shared" si="171"/>
        <v>44.39847773573085</v>
      </c>
      <c r="R244" s="66">
        <f t="shared" si="171"/>
        <v>47.350232685360211</v>
      </c>
      <c r="S244" s="66">
        <f t="shared" si="171"/>
        <v>50.301986524674867</v>
      </c>
      <c r="T244" s="66">
        <f t="shared" si="171"/>
        <v>53.253741474304256</v>
      </c>
      <c r="U244" s="66">
        <f t="shared" si="171"/>
        <v>56.205496423933596</v>
      </c>
      <c r="V244" s="66">
        <f t="shared" si="171"/>
        <v>59.15725137356295</v>
      </c>
      <c r="W244" s="66">
        <f t="shared" si="171"/>
        <v>62.109006323192311</v>
      </c>
      <c r="X244" s="66">
        <f t="shared" si="171"/>
        <v>65.060761272821665</v>
      </c>
      <c r="Y244" s="66">
        <f t="shared" si="171"/>
        <v>68.012516222451026</v>
      </c>
      <c r="Z244" s="66">
        <f t="shared" si="171"/>
        <v>70.964271172080373</v>
      </c>
      <c r="AA244" s="66">
        <f t="shared" si="171"/>
        <v>73.176171258725503</v>
      </c>
      <c r="AB244" s="66">
        <f t="shared" si="171"/>
        <v>71.661959614068451</v>
      </c>
      <c r="AC244" s="66">
        <f t="shared" si="171"/>
        <v>70.14774796941137</v>
      </c>
      <c r="AD244" s="66">
        <f t="shared" si="171"/>
        <v>68.633536324754317</v>
      </c>
    </row>
    <row r="245" spans="1:30">
      <c r="A245" s="67" t="s">
        <v>90</v>
      </c>
      <c r="B245" s="66">
        <f t="shared" ref="B245:AD245" si="172">B488*B227*1000000/1000/1000</f>
        <v>0</v>
      </c>
      <c r="C245" s="66">
        <f t="shared" si="172"/>
        <v>8.0314102094261611E-2</v>
      </c>
      <c r="D245" s="66">
        <f t="shared" si="172"/>
        <v>0.16062821007765471</v>
      </c>
      <c r="E245" s="66">
        <f t="shared" si="172"/>
        <v>0.24094231217191631</v>
      </c>
      <c r="F245" s="66">
        <f t="shared" si="172"/>
        <v>0.32125641426617796</v>
      </c>
      <c r="G245" s="66">
        <f t="shared" si="172"/>
        <v>0.40157051636043944</v>
      </c>
      <c r="H245" s="66">
        <f t="shared" si="172"/>
        <v>0.48188462434383261</v>
      </c>
      <c r="I245" s="66">
        <f t="shared" si="172"/>
        <v>0.5621987264380941</v>
      </c>
      <c r="J245" s="66">
        <f t="shared" si="172"/>
        <v>0.64251284031061884</v>
      </c>
      <c r="K245" s="66">
        <f t="shared" si="172"/>
        <v>0.72282693062661729</v>
      </c>
      <c r="L245" s="66">
        <f t="shared" si="172"/>
        <v>0.80314102094261597</v>
      </c>
      <c r="M245" s="66">
        <f t="shared" si="172"/>
        <v>0.88345517014992947</v>
      </c>
      <c r="N245" s="66">
        <f t="shared" si="172"/>
        <v>0.96376926046592792</v>
      </c>
      <c r="O245" s="66">
        <f t="shared" si="172"/>
        <v>1.0440833507819267</v>
      </c>
      <c r="P245" s="66">
        <f t="shared" si="172"/>
        <v>1.1243974410979254</v>
      </c>
      <c r="Q245" s="66">
        <f t="shared" si="172"/>
        <v>1.2047115314139238</v>
      </c>
      <c r="R245" s="66">
        <f t="shared" si="172"/>
        <v>1.2850256806212377</v>
      </c>
      <c r="S245" s="66">
        <f t="shared" si="172"/>
        <v>1.3653397709372357</v>
      </c>
      <c r="T245" s="66">
        <f t="shared" si="172"/>
        <v>1.4456538612532346</v>
      </c>
      <c r="U245" s="66">
        <f t="shared" si="172"/>
        <v>1.5259679515692335</v>
      </c>
      <c r="V245" s="66">
        <f t="shared" si="172"/>
        <v>1.6062821007765469</v>
      </c>
      <c r="W245" s="66">
        <f t="shared" si="172"/>
        <v>1.686596191092546</v>
      </c>
      <c r="X245" s="66">
        <f t="shared" si="172"/>
        <v>1.7669102814085438</v>
      </c>
      <c r="Y245" s="66">
        <f t="shared" si="172"/>
        <v>1.8472243717245427</v>
      </c>
      <c r="Z245" s="66">
        <f t="shared" si="172"/>
        <v>1.9275384620405416</v>
      </c>
      <c r="AA245" s="66">
        <f t="shared" si="172"/>
        <v>2.0078526112478547</v>
      </c>
      <c r="AB245" s="66">
        <f t="shared" si="172"/>
        <v>2.0881667015638534</v>
      </c>
      <c r="AC245" s="66">
        <f t="shared" si="172"/>
        <v>2.1684807918798525</v>
      </c>
      <c r="AD245" s="66">
        <f t="shared" si="172"/>
        <v>2.2487948821958508</v>
      </c>
    </row>
    <row r="246" spans="1:30">
      <c r="A246" s="67" t="s">
        <v>91</v>
      </c>
      <c r="B246" s="66">
        <f t="shared" ref="B246:AD246" si="173">B489*B228*1000000/1000/1000</f>
        <v>0</v>
      </c>
      <c r="C246" s="66">
        <f t="shared" si="173"/>
        <v>0</v>
      </c>
      <c r="D246" s="66">
        <f t="shared" si="173"/>
        <v>0</v>
      </c>
      <c r="E246" s="66">
        <f t="shared" si="173"/>
        <v>0</v>
      </c>
      <c r="F246" s="66">
        <f t="shared" si="173"/>
        <v>0</v>
      </c>
      <c r="G246" s="66">
        <f t="shared" si="173"/>
        <v>0</v>
      </c>
      <c r="H246" s="66">
        <f t="shared" si="173"/>
        <v>0</v>
      </c>
      <c r="I246" s="66">
        <f t="shared" si="173"/>
        <v>0</v>
      </c>
      <c r="J246" s="66">
        <f t="shared" si="173"/>
        <v>0</v>
      </c>
      <c r="K246" s="66">
        <f t="shared" si="173"/>
        <v>0</v>
      </c>
      <c r="L246" s="66">
        <f t="shared" si="173"/>
        <v>0</v>
      </c>
      <c r="M246" s="66">
        <f t="shared" si="173"/>
        <v>0</v>
      </c>
      <c r="N246" s="66">
        <f t="shared" si="173"/>
        <v>0</v>
      </c>
      <c r="O246" s="66">
        <f t="shared" si="173"/>
        <v>0</v>
      </c>
      <c r="P246" s="66">
        <f t="shared" si="173"/>
        <v>0</v>
      </c>
      <c r="Q246" s="66">
        <f t="shared" si="173"/>
        <v>0</v>
      </c>
      <c r="R246" s="66">
        <f t="shared" si="173"/>
        <v>0</v>
      </c>
      <c r="S246" s="66">
        <f t="shared" si="173"/>
        <v>0</v>
      </c>
      <c r="T246" s="66">
        <f t="shared" si="173"/>
        <v>0</v>
      </c>
      <c r="U246" s="66">
        <f t="shared" si="173"/>
        <v>0</v>
      </c>
      <c r="V246" s="66">
        <f t="shared" si="173"/>
        <v>0</v>
      </c>
      <c r="W246" s="66">
        <f t="shared" si="173"/>
        <v>0</v>
      </c>
      <c r="X246" s="66">
        <f t="shared" si="173"/>
        <v>0</v>
      </c>
      <c r="Y246" s="66">
        <f t="shared" si="173"/>
        <v>0</v>
      </c>
      <c r="Z246" s="66">
        <f t="shared" si="173"/>
        <v>0</v>
      </c>
      <c r="AA246" s="66">
        <f t="shared" si="173"/>
        <v>0</v>
      </c>
      <c r="AB246" s="66">
        <f t="shared" si="173"/>
        <v>0</v>
      </c>
      <c r="AC246" s="66">
        <f t="shared" si="173"/>
        <v>0</v>
      </c>
      <c r="AD246" s="66">
        <f t="shared" si="173"/>
        <v>0</v>
      </c>
    </row>
    <row r="247" spans="1:30">
      <c r="A247" s="24"/>
      <c r="B247" s="66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>
      <c r="A248" s="68" t="s">
        <v>103</v>
      </c>
      <c r="B248" s="66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>
      <c r="A249" s="65" t="s">
        <v>117</v>
      </c>
      <c r="B249" s="66">
        <f>SUM(B250:B255)</f>
        <v>58.138032469734341</v>
      </c>
      <c r="C249" s="66">
        <f t="shared" ref="C249:AD249" si="174">SUM(C250:C255)</f>
        <v>56.362656315073004</v>
      </c>
      <c r="D249" s="66">
        <f t="shared" si="174"/>
        <v>54.587280009019544</v>
      </c>
      <c r="E249" s="66">
        <f t="shared" si="174"/>
        <v>52.811903671847894</v>
      </c>
      <c r="F249" s="66">
        <f t="shared" si="174"/>
        <v>51.036527446444431</v>
      </c>
      <c r="G249" s="66">
        <f t="shared" si="174"/>
        <v>49.261151761913226</v>
      </c>
      <c r="H249" s="66">
        <f t="shared" si="174"/>
        <v>47.485775526622589</v>
      </c>
      <c r="I249" s="66">
        <f t="shared" si="174"/>
        <v>45.710398329206932</v>
      </c>
      <c r="J249" s="66">
        <f t="shared" si="174"/>
        <v>43.935022214385882</v>
      </c>
      <c r="K249" s="66">
        <f t="shared" si="174"/>
        <v>42.159645975092133</v>
      </c>
      <c r="L249" s="66">
        <f t="shared" si="174"/>
        <v>40.384270317675998</v>
      </c>
      <c r="M249" s="66">
        <f t="shared" si="174"/>
        <v>38.608894389563964</v>
      </c>
      <c r="N249" s="66">
        <f t="shared" si="174"/>
        <v>36.833517645325436</v>
      </c>
      <c r="O249" s="66">
        <f t="shared" si="174"/>
        <v>35.219947747858583</v>
      </c>
      <c r="P249" s="66">
        <f t="shared" si="174"/>
        <v>33.663472520291144</v>
      </c>
      <c r="Q249" s="66">
        <f t="shared" si="174"/>
        <v>32.106997292723698</v>
      </c>
      <c r="R249" s="66">
        <f t="shared" si="174"/>
        <v>30.550522543871853</v>
      </c>
      <c r="S249" s="66">
        <f t="shared" si="174"/>
        <v>28.994046720365326</v>
      </c>
      <c r="T249" s="66">
        <f t="shared" si="174"/>
        <v>27.9179842355618</v>
      </c>
      <c r="U249" s="66">
        <f t="shared" si="174"/>
        <v>27.082470868547674</v>
      </c>
      <c r="V249" s="66">
        <f t="shared" si="174"/>
        <v>26.246958259472287</v>
      </c>
      <c r="W249" s="66">
        <f t="shared" si="174"/>
        <v>25.411445428566601</v>
      </c>
      <c r="X249" s="66">
        <f t="shared" si="174"/>
        <v>24.575932418958097</v>
      </c>
      <c r="Y249" s="66">
        <f t="shared" si="174"/>
        <v>23.231627143562029</v>
      </c>
      <c r="Z249" s="66">
        <f t="shared" si="174"/>
        <v>21.690593314116107</v>
      </c>
      <c r="AA249" s="66">
        <f t="shared" si="174"/>
        <v>20.441455301987844</v>
      </c>
      <c r="AB249" s="66">
        <f t="shared" si="174"/>
        <v>20.662385235836943</v>
      </c>
      <c r="AC249" s="66">
        <f t="shared" si="174"/>
        <v>20.883315169686043</v>
      </c>
      <c r="AD249" s="66">
        <f t="shared" si="174"/>
        <v>21.104245103535142</v>
      </c>
    </row>
    <row r="250" spans="1:30">
      <c r="A250" s="67" t="s">
        <v>86</v>
      </c>
      <c r="B250" s="66">
        <f t="shared" ref="B250:AD250" si="175">B223*B627</f>
        <v>58.071022742787115</v>
      </c>
      <c r="C250" s="66">
        <f t="shared" si="175"/>
        <v>53.349925267130239</v>
      </c>
      <c r="D250" s="66">
        <f t="shared" si="175"/>
        <v>48.628827629246558</v>
      </c>
      <c r="E250" s="66">
        <f t="shared" si="175"/>
        <v>43.907729991362864</v>
      </c>
      <c r="F250" s="66">
        <f t="shared" si="175"/>
        <v>39.186632353479169</v>
      </c>
      <c r="G250" s="66">
        <f t="shared" si="175"/>
        <v>34.465535297473082</v>
      </c>
      <c r="H250" s="66">
        <f t="shared" si="175"/>
        <v>29.744437659589394</v>
      </c>
      <c r="I250" s="66">
        <f t="shared" si="175"/>
        <v>25.023340021705707</v>
      </c>
      <c r="J250" s="66">
        <f t="shared" si="175"/>
        <v>20.302242383822016</v>
      </c>
      <c r="K250" s="66">
        <f t="shared" si="175"/>
        <v>15.58114474593833</v>
      </c>
      <c r="L250" s="66">
        <f t="shared" si="175"/>
        <v>10.860047689932237</v>
      </c>
      <c r="M250" s="66">
        <f t="shared" si="175"/>
        <v>6.1389500520485489</v>
      </c>
      <c r="N250" s="66">
        <f t="shared" si="175"/>
        <v>1.4178523559771006</v>
      </c>
      <c r="O250" s="66">
        <f t="shared" si="175"/>
        <v>0</v>
      </c>
      <c r="P250" s="66">
        <f t="shared" si="175"/>
        <v>0</v>
      </c>
      <c r="Q250" s="66">
        <f t="shared" si="175"/>
        <v>0</v>
      </c>
      <c r="R250" s="66">
        <f t="shared" si="175"/>
        <v>0</v>
      </c>
      <c r="S250" s="66">
        <f t="shared" si="175"/>
        <v>0</v>
      </c>
      <c r="T250" s="66">
        <f t="shared" si="175"/>
        <v>0</v>
      </c>
      <c r="U250" s="66">
        <f t="shared" si="175"/>
        <v>0</v>
      </c>
      <c r="V250" s="66">
        <f t="shared" si="175"/>
        <v>0</v>
      </c>
      <c r="W250" s="66">
        <f t="shared" si="175"/>
        <v>0</v>
      </c>
      <c r="X250" s="66">
        <f t="shared" si="175"/>
        <v>0</v>
      </c>
      <c r="Y250" s="66">
        <f t="shared" si="175"/>
        <v>0</v>
      </c>
      <c r="Z250" s="66">
        <f t="shared" si="175"/>
        <v>0</v>
      </c>
      <c r="AA250" s="66">
        <f t="shared" si="175"/>
        <v>0</v>
      </c>
      <c r="AB250" s="66">
        <f t="shared" si="175"/>
        <v>0</v>
      </c>
      <c r="AC250" s="66">
        <f t="shared" si="175"/>
        <v>0</v>
      </c>
      <c r="AD250" s="66">
        <f t="shared" si="175"/>
        <v>0</v>
      </c>
    </row>
    <row r="251" spans="1:30">
      <c r="A251" s="67" t="s">
        <v>87</v>
      </c>
      <c r="B251" s="66">
        <f t="shared" ref="B251:AD251" si="176">B224*B628</f>
        <v>5.0596997091937226E-2</v>
      </c>
      <c r="C251" s="66">
        <f t="shared" si="176"/>
        <v>1.5352180367095862</v>
      </c>
      <c r="D251" s="66">
        <f t="shared" si="176"/>
        <v>3.0198390529658794</v>
      </c>
      <c r="E251" s="66">
        <f t="shared" si="176"/>
        <v>4.5044600692221719</v>
      </c>
      <c r="F251" s="66">
        <f t="shared" si="176"/>
        <v>5.9890811971677218</v>
      </c>
      <c r="G251" s="66">
        <f t="shared" si="176"/>
        <v>7.4737022692686432</v>
      </c>
      <c r="H251" s="66">
        <f t="shared" si="176"/>
        <v>8.9583233413695638</v>
      </c>
      <c r="I251" s="66">
        <f t="shared" si="176"/>
        <v>10.4429438550242</v>
      </c>
      <c r="J251" s="66">
        <f t="shared" si="176"/>
        <v>11.92756492712512</v>
      </c>
      <c r="K251" s="66">
        <f t="shared" si="176"/>
        <v>13.412185999226043</v>
      </c>
      <c r="L251" s="66">
        <f t="shared" si="176"/>
        <v>14.896807071326966</v>
      </c>
      <c r="M251" s="66">
        <f t="shared" si="176"/>
        <v>16.381428143427886</v>
      </c>
      <c r="N251" s="66">
        <f t="shared" si="176"/>
        <v>17.866049215528808</v>
      </c>
      <c r="O251" s="66">
        <f t="shared" si="176"/>
        <v>15.621995365054767</v>
      </c>
      <c r="P251" s="66">
        <f t="shared" si="176"/>
        <v>12.017183828503043</v>
      </c>
      <c r="Q251" s="66">
        <f t="shared" si="176"/>
        <v>8.4123722919513177</v>
      </c>
      <c r="R251" s="66">
        <f t="shared" si="176"/>
        <v>4.8075609229334804</v>
      </c>
      <c r="S251" s="66">
        <f t="shared" si="176"/>
        <v>1.2027493863817567</v>
      </c>
      <c r="T251" s="66">
        <f t="shared" si="176"/>
        <v>0</v>
      </c>
      <c r="U251" s="66">
        <f t="shared" si="176"/>
        <v>0</v>
      </c>
      <c r="V251" s="66">
        <f t="shared" si="176"/>
        <v>0</v>
      </c>
      <c r="W251" s="66">
        <f t="shared" si="176"/>
        <v>0</v>
      </c>
      <c r="X251" s="66">
        <f t="shared" si="176"/>
        <v>0</v>
      </c>
      <c r="Y251" s="66">
        <f t="shared" si="176"/>
        <v>0</v>
      </c>
      <c r="Z251" s="66">
        <f t="shared" si="176"/>
        <v>0</v>
      </c>
      <c r="AA251" s="66">
        <f t="shared" si="176"/>
        <v>0</v>
      </c>
      <c r="AB251" s="66">
        <f t="shared" si="176"/>
        <v>0</v>
      </c>
      <c r="AC251" s="66">
        <f t="shared" si="176"/>
        <v>0</v>
      </c>
      <c r="AD251" s="66">
        <f t="shared" si="176"/>
        <v>0</v>
      </c>
    </row>
    <row r="252" spans="1:30">
      <c r="A252" s="67" t="s">
        <v>88</v>
      </c>
      <c r="B252" s="66">
        <f t="shared" ref="B252:AD252" si="177">B225*B629</f>
        <v>0</v>
      </c>
      <c r="C252" s="66">
        <f t="shared" si="177"/>
        <v>0.64012231556045718</v>
      </c>
      <c r="D252" s="66">
        <f t="shared" si="177"/>
        <v>1.2802446311209144</v>
      </c>
      <c r="E252" s="66">
        <f t="shared" si="177"/>
        <v>1.9203669466813709</v>
      </c>
      <c r="F252" s="66">
        <f t="shared" si="177"/>
        <v>2.5604892175661256</v>
      </c>
      <c r="G252" s="66">
        <f t="shared" si="177"/>
        <v>3.2006115331265823</v>
      </c>
      <c r="H252" s="66">
        <f t="shared" si="177"/>
        <v>3.8407338486870395</v>
      </c>
      <c r="I252" s="66">
        <f t="shared" si="177"/>
        <v>4.4808559408689828</v>
      </c>
      <c r="J252" s="66">
        <f t="shared" si="177"/>
        <v>5.1209783457808458</v>
      </c>
      <c r="K252" s="66">
        <f t="shared" si="177"/>
        <v>5.7611007506927088</v>
      </c>
      <c r="L252" s="66">
        <f t="shared" si="177"/>
        <v>6.4012231556045718</v>
      </c>
      <c r="M252" s="66">
        <f t="shared" si="177"/>
        <v>7.0413455605164339</v>
      </c>
      <c r="N252" s="66">
        <f t="shared" si="177"/>
        <v>7.6814675186712682</v>
      </c>
      <c r="O252" s="66">
        <f t="shared" si="177"/>
        <v>8.321589923583133</v>
      </c>
      <c r="P252" s="66">
        <f t="shared" si="177"/>
        <v>8.9617123284949951</v>
      </c>
      <c r="Q252" s="66">
        <f t="shared" si="177"/>
        <v>9.6018347334068572</v>
      </c>
      <c r="R252" s="66">
        <f t="shared" si="177"/>
        <v>10.241957138318721</v>
      </c>
      <c r="S252" s="66">
        <f t="shared" si="177"/>
        <v>10.882079096473554</v>
      </c>
      <c r="T252" s="66">
        <f t="shared" si="177"/>
        <v>9.6005520939793634</v>
      </c>
      <c r="U252" s="66">
        <f t="shared" si="177"/>
        <v>7.3568248228928192</v>
      </c>
      <c r="V252" s="66">
        <f t="shared" si="177"/>
        <v>5.1130979985633029</v>
      </c>
      <c r="W252" s="66">
        <f t="shared" si="177"/>
        <v>2.869371263585192</v>
      </c>
      <c r="X252" s="66">
        <f t="shared" si="177"/>
        <v>0.62564434990427009</v>
      </c>
      <c r="Y252" s="66">
        <f t="shared" si="177"/>
        <v>0</v>
      </c>
      <c r="Z252" s="66">
        <f t="shared" si="177"/>
        <v>0</v>
      </c>
      <c r="AA252" s="66">
        <f t="shared" si="177"/>
        <v>0</v>
      </c>
      <c r="AB252" s="66">
        <f t="shared" si="177"/>
        <v>0</v>
      </c>
      <c r="AC252" s="66">
        <f t="shared" si="177"/>
        <v>0</v>
      </c>
      <c r="AD252" s="66">
        <f t="shared" si="177"/>
        <v>0</v>
      </c>
    </row>
    <row r="253" spans="1:30">
      <c r="A253" s="67" t="s">
        <v>89</v>
      </c>
      <c r="B253" s="66">
        <f t="shared" ref="B253:AD253" si="178">B226*B630</f>
        <v>1.641272985529138E-2</v>
      </c>
      <c r="C253" s="66">
        <f t="shared" si="178"/>
        <v>0.41301098020664412</v>
      </c>
      <c r="D253" s="66">
        <f t="shared" si="178"/>
        <v>0.80960923363586634</v>
      </c>
      <c r="E253" s="66">
        <f t="shared" si="178"/>
        <v>1.2062074870650887</v>
      </c>
      <c r="F253" s="66">
        <f t="shared" si="178"/>
        <v>1.6028057852489288</v>
      </c>
      <c r="G253" s="66">
        <f t="shared" si="178"/>
        <v>1.9994040535963571</v>
      </c>
      <c r="H253" s="66">
        <f t="shared" si="178"/>
        <v>2.3960023219437856</v>
      </c>
      <c r="I253" s="66">
        <f t="shared" si="178"/>
        <v>2.7926004411091538</v>
      </c>
      <c r="J253" s="66">
        <f t="shared" si="178"/>
        <v>3.1891987094565821</v>
      </c>
      <c r="K253" s="66">
        <f t="shared" si="178"/>
        <v>3.5857969778040104</v>
      </c>
      <c r="L253" s="66">
        <f t="shared" si="178"/>
        <v>3.9823952461514391</v>
      </c>
      <c r="M253" s="66">
        <f t="shared" si="178"/>
        <v>4.378993514498867</v>
      </c>
      <c r="N253" s="66">
        <f t="shared" si="178"/>
        <v>4.7755917828462948</v>
      </c>
      <c r="O253" s="66">
        <f t="shared" si="178"/>
        <v>5.1721900511937235</v>
      </c>
      <c r="P253" s="66">
        <f t="shared" si="178"/>
        <v>5.5687883195411514</v>
      </c>
      <c r="Q253" s="66">
        <f t="shared" si="178"/>
        <v>5.9653865878885801</v>
      </c>
      <c r="R253" s="66">
        <f t="shared" si="178"/>
        <v>6.3619848562360088</v>
      </c>
      <c r="S253" s="66">
        <f t="shared" si="178"/>
        <v>6.7585829754013762</v>
      </c>
      <c r="T253" s="66">
        <f t="shared" si="178"/>
        <v>7.1551812437488058</v>
      </c>
      <c r="U253" s="66">
        <f t="shared" si="178"/>
        <v>7.5517795120962337</v>
      </c>
      <c r="V253" s="66">
        <f t="shared" si="178"/>
        <v>7.9483777804436606</v>
      </c>
      <c r="W253" s="66">
        <f t="shared" si="178"/>
        <v>8.3449760487910893</v>
      </c>
      <c r="X253" s="66">
        <f t="shared" si="178"/>
        <v>8.7415743171385163</v>
      </c>
      <c r="Y253" s="66">
        <f t="shared" si="178"/>
        <v>9.138172585485945</v>
      </c>
      <c r="Z253" s="66">
        <f t="shared" si="178"/>
        <v>9.5347708538333737</v>
      </c>
      <c r="AA253" s="66">
        <f t="shared" si="178"/>
        <v>9.8319621041541829</v>
      </c>
      <c r="AB253" s="66">
        <f t="shared" si="178"/>
        <v>9.6285123847735434</v>
      </c>
      <c r="AC253" s="66">
        <f t="shared" si="178"/>
        <v>9.4250626653929039</v>
      </c>
      <c r="AD253" s="66">
        <f t="shared" si="178"/>
        <v>9.2216129460122662</v>
      </c>
    </row>
    <row r="254" spans="1:30">
      <c r="A254" s="67" t="s">
        <v>90</v>
      </c>
      <c r="B254" s="66">
        <f t="shared" ref="B254:AD254" si="179">B227*B631</f>
        <v>0</v>
      </c>
      <c r="C254" s="66">
        <f t="shared" si="179"/>
        <v>0.42437971546607833</v>
      </c>
      <c r="D254" s="66">
        <f t="shared" si="179"/>
        <v>0.84875946205032726</v>
      </c>
      <c r="E254" s="66">
        <f t="shared" si="179"/>
        <v>1.2731391775164056</v>
      </c>
      <c r="F254" s="66">
        <f t="shared" si="179"/>
        <v>1.697518892982484</v>
      </c>
      <c r="G254" s="66">
        <f t="shared" si="179"/>
        <v>2.121898608448562</v>
      </c>
      <c r="H254" s="66">
        <f t="shared" si="179"/>
        <v>2.5462783550328112</v>
      </c>
      <c r="I254" s="66">
        <f t="shared" si="179"/>
        <v>2.9706580704988892</v>
      </c>
      <c r="J254" s="66">
        <f t="shared" si="179"/>
        <v>3.395037848201309</v>
      </c>
      <c r="K254" s="66">
        <f t="shared" si="179"/>
        <v>3.8194175014310456</v>
      </c>
      <c r="L254" s="66">
        <f t="shared" si="179"/>
        <v>4.2437971546607827</v>
      </c>
      <c r="M254" s="66">
        <f t="shared" si="179"/>
        <v>4.6681771190722268</v>
      </c>
      <c r="N254" s="66">
        <f t="shared" si="179"/>
        <v>5.0925567723019629</v>
      </c>
      <c r="O254" s="66">
        <f t="shared" si="179"/>
        <v>5.5169364255316999</v>
      </c>
      <c r="P254" s="66">
        <f t="shared" si="179"/>
        <v>5.941316078761437</v>
      </c>
      <c r="Q254" s="66">
        <f t="shared" si="179"/>
        <v>6.365695731991174</v>
      </c>
      <c r="R254" s="66">
        <f t="shared" si="179"/>
        <v>6.7900756964026181</v>
      </c>
      <c r="S254" s="66">
        <f t="shared" si="179"/>
        <v>7.2144553496323542</v>
      </c>
      <c r="T254" s="66">
        <f t="shared" si="179"/>
        <v>7.6388350028620913</v>
      </c>
      <c r="U254" s="66">
        <f t="shared" si="179"/>
        <v>8.0632146560918283</v>
      </c>
      <c r="V254" s="66">
        <f t="shared" si="179"/>
        <v>8.4875946205032733</v>
      </c>
      <c r="W254" s="66">
        <f t="shared" si="179"/>
        <v>8.9119742737330103</v>
      </c>
      <c r="X254" s="66">
        <f t="shared" si="179"/>
        <v>9.3363539269627456</v>
      </c>
      <c r="Y254" s="66">
        <f t="shared" si="179"/>
        <v>9.7607335801924826</v>
      </c>
      <c r="Z254" s="66">
        <f t="shared" si="179"/>
        <v>10.185113233422221</v>
      </c>
      <c r="AA254" s="66">
        <f t="shared" si="179"/>
        <v>10.609493197833663</v>
      </c>
      <c r="AB254" s="66">
        <f t="shared" si="179"/>
        <v>11.0338728510634</v>
      </c>
      <c r="AC254" s="66">
        <f t="shared" si="179"/>
        <v>11.458252504293139</v>
      </c>
      <c r="AD254" s="66">
        <f t="shared" si="179"/>
        <v>11.882632157522874</v>
      </c>
    </row>
    <row r="255" spans="1:30">
      <c r="A255" s="67" t="s">
        <v>91</v>
      </c>
      <c r="B255" s="66">
        <f t="shared" ref="B255:AD255" si="180">B228*B632</f>
        <v>0</v>
      </c>
      <c r="C255" s="66">
        <f t="shared" si="180"/>
        <v>0</v>
      </c>
      <c r="D255" s="66">
        <f t="shared" si="180"/>
        <v>0</v>
      </c>
      <c r="E255" s="66">
        <f t="shared" si="180"/>
        <v>0</v>
      </c>
      <c r="F255" s="66">
        <f t="shared" si="180"/>
        <v>0</v>
      </c>
      <c r="G255" s="66">
        <f t="shared" si="180"/>
        <v>0</v>
      </c>
      <c r="H255" s="66">
        <f t="shared" si="180"/>
        <v>0</v>
      </c>
      <c r="I255" s="66">
        <f t="shared" si="180"/>
        <v>0</v>
      </c>
      <c r="J255" s="66">
        <f t="shared" si="180"/>
        <v>0</v>
      </c>
      <c r="K255" s="66">
        <f t="shared" si="180"/>
        <v>0</v>
      </c>
      <c r="L255" s="66">
        <f t="shared" si="180"/>
        <v>0</v>
      </c>
      <c r="M255" s="66">
        <f t="shared" si="180"/>
        <v>0</v>
      </c>
      <c r="N255" s="66">
        <f t="shared" si="180"/>
        <v>0</v>
      </c>
      <c r="O255" s="66">
        <f t="shared" si="180"/>
        <v>0.58723598249525655</v>
      </c>
      <c r="P255" s="66">
        <f t="shared" si="180"/>
        <v>1.1744719649905131</v>
      </c>
      <c r="Q255" s="66">
        <f t="shared" si="180"/>
        <v>1.7617079474857695</v>
      </c>
      <c r="R255" s="66">
        <f t="shared" si="180"/>
        <v>2.3489439299810262</v>
      </c>
      <c r="S255" s="66">
        <f t="shared" si="180"/>
        <v>2.9361799124762822</v>
      </c>
      <c r="T255" s="66">
        <f t="shared" si="180"/>
        <v>3.5234158949715391</v>
      </c>
      <c r="U255" s="66">
        <f t="shared" si="180"/>
        <v>4.1106518774667951</v>
      </c>
      <c r="V255" s="66">
        <f t="shared" si="180"/>
        <v>4.6978878599620524</v>
      </c>
      <c r="W255" s="66">
        <f t="shared" si="180"/>
        <v>5.2851238424573088</v>
      </c>
      <c r="X255" s="66">
        <f t="shared" si="180"/>
        <v>5.8723598249525644</v>
      </c>
      <c r="Y255" s="66">
        <f t="shared" si="180"/>
        <v>4.3327209778836036</v>
      </c>
      <c r="Z255" s="66">
        <f t="shared" si="180"/>
        <v>1.9707092268605122</v>
      </c>
      <c r="AA255" s="66">
        <f t="shared" si="180"/>
        <v>0</v>
      </c>
      <c r="AB255" s="66">
        <f t="shared" si="180"/>
        <v>0</v>
      </c>
      <c r="AC255" s="66">
        <f t="shared" si="180"/>
        <v>0</v>
      </c>
      <c r="AD255" s="66">
        <f t="shared" si="180"/>
        <v>0</v>
      </c>
    </row>
    <row r="256" spans="1:30">
      <c r="A256" s="65" t="s">
        <v>118</v>
      </c>
      <c r="B256" s="66">
        <f>SUM(B257:B262)</f>
        <v>24.482438922667363</v>
      </c>
      <c r="C256" s="66">
        <f t="shared" ref="C256:AD256" si="181">SUM(C257:C262)</f>
        <v>24.836039111472584</v>
      </c>
      <c r="D256" s="66">
        <f t="shared" si="181"/>
        <v>25.155217088154423</v>
      </c>
      <c r="E256" s="66">
        <f t="shared" si="181"/>
        <v>25.439972923426176</v>
      </c>
      <c r="F256" s="66">
        <f t="shared" si="181"/>
        <v>25.69030674414174</v>
      </c>
      <c r="G256" s="66">
        <f t="shared" si="181"/>
        <v>25.906218648568188</v>
      </c>
      <c r="H256" s="66">
        <f t="shared" si="181"/>
        <v>26.087708138698993</v>
      </c>
      <c r="I256" s="66">
        <f t="shared" si="181"/>
        <v>26.23477480347621</v>
      </c>
      <c r="J256" s="66">
        <f t="shared" si="181"/>
        <v>26.347420034479271</v>
      </c>
      <c r="K256" s="66">
        <f t="shared" si="181"/>
        <v>25.811093283851491</v>
      </c>
      <c r="L256" s="66">
        <f t="shared" si="181"/>
        <v>25.270325283293147</v>
      </c>
      <c r="M256" s="66">
        <f t="shared" si="181"/>
        <v>24.725115418958971</v>
      </c>
      <c r="N256" s="66">
        <f t="shared" si="181"/>
        <v>24.175463779481362</v>
      </c>
      <c r="O256" s="66">
        <f t="shared" si="181"/>
        <v>23.302155324530307</v>
      </c>
      <c r="P256" s="66">
        <f t="shared" si="181"/>
        <v>22.422184642572901</v>
      </c>
      <c r="Q256" s="66">
        <f t="shared" si="181"/>
        <v>21.535551765419662</v>
      </c>
      <c r="R256" s="66">
        <f t="shared" si="181"/>
        <v>20.642256806942438</v>
      </c>
      <c r="S256" s="66">
        <f t="shared" si="181"/>
        <v>19.742299052563901</v>
      </c>
      <c r="T256" s="66">
        <f t="shared" si="181"/>
        <v>19.526632741628216</v>
      </c>
      <c r="U256" s="66">
        <f t="shared" si="181"/>
        <v>19.656182018891272</v>
      </c>
      <c r="V256" s="66">
        <f t="shared" si="181"/>
        <v>19.78615935989821</v>
      </c>
      <c r="W256" s="66">
        <f t="shared" si="181"/>
        <v>19.916564599053622</v>
      </c>
      <c r="X256" s="66">
        <f t="shared" si="181"/>
        <v>20.047397654154057</v>
      </c>
      <c r="Y256" s="66">
        <f t="shared" si="181"/>
        <v>20.783272826767231</v>
      </c>
      <c r="Z256" s="66">
        <f t="shared" si="181"/>
        <v>21.758205175785097</v>
      </c>
      <c r="AA256" s="66">
        <f t="shared" si="181"/>
        <v>22.517615149057018</v>
      </c>
      <c r="AB256" s="66">
        <f t="shared" si="181"/>
        <v>22.161912957847505</v>
      </c>
      <c r="AC256" s="66">
        <f t="shared" si="181"/>
        <v>21.803342971529307</v>
      </c>
      <c r="AD256" s="66">
        <f t="shared" si="181"/>
        <v>21.441905190102425</v>
      </c>
    </row>
    <row r="257" spans="1:30">
      <c r="A257" s="67" t="s">
        <v>86</v>
      </c>
      <c r="B257" s="66">
        <f t="shared" ref="B257:AD257" si="182">B241*1000*B$384/1000000</f>
        <v>24.433321940619557</v>
      </c>
      <c r="C257" s="66">
        <f t="shared" si="182"/>
        <v>23.235876010222157</v>
      </c>
      <c r="D257" s="66">
        <f t="shared" si="182"/>
        <v>21.898796670670119</v>
      </c>
      <c r="E257" s="66">
        <f t="shared" si="182"/>
        <v>20.422083990220212</v>
      </c>
      <c r="F257" s="66">
        <f t="shared" si="182"/>
        <v>18.805737968872439</v>
      </c>
      <c r="G257" s="66">
        <f t="shared" si="182"/>
        <v>17.049758894475868</v>
      </c>
      <c r="H257" s="66">
        <f t="shared" si="182"/>
        <v>15.154146199937287</v>
      </c>
      <c r="I257" s="66">
        <f t="shared" si="182"/>
        <v>13.118900164500838</v>
      </c>
      <c r="J257" s="66">
        <f t="shared" si="182"/>
        <v>10.944020788166515</v>
      </c>
      <c r="K257" s="66">
        <f t="shared" si="182"/>
        <v>8.4288218367265504</v>
      </c>
      <c r="L257" s="66">
        <f t="shared" si="182"/>
        <v>5.8956059958939671</v>
      </c>
      <c r="M257" s="66">
        <f t="shared" si="182"/>
        <v>3.3443726350100267</v>
      </c>
      <c r="N257" s="66">
        <f t="shared" si="182"/>
        <v>0.77512203703842486</v>
      </c>
      <c r="O257" s="66">
        <f t="shared" si="182"/>
        <v>0</v>
      </c>
      <c r="P257" s="66">
        <f t="shared" si="182"/>
        <v>0</v>
      </c>
      <c r="Q257" s="66">
        <f t="shared" si="182"/>
        <v>0</v>
      </c>
      <c r="R257" s="66">
        <f t="shared" si="182"/>
        <v>0</v>
      </c>
      <c r="S257" s="66">
        <f t="shared" si="182"/>
        <v>0</v>
      </c>
      <c r="T257" s="66">
        <f t="shared" si="182"/>
        <v>0</v>
      </c>
      <c r="U257" s="66">
        <f t="shared" si="182"/>
        <v>0</v>
      </c>
      <c r="V257" s="66">
        <f t="shared" si="182"/>
        <v>0</v>
      </c>
      <c r="W257" s="66">
        <f t="shared" si="182"/>
        <v>0</v>
      </c>
      <c r="X257" s="66">
        <f t="shared" si="182"/>
        <v>0</v>
      </c>
      <c r="Y257" s="66">
        <f t="shared" si="182"/>
        <v>0</v>
      </c>
      <c r="Z257" s="66">
        <f t="shared" si="182"/>
        <v>0</v>
      </c>
      <c r="AA257" s="66">
        <f t="shared" si="182"/>
        <v>0</v>
      </c>
      <c r="AB257" s="66">
        <f t="shared" si="182"/>
        <v>0</v>
      </c>
      <c r="AC257" s="66">
        <f t="shared" si="182"/>
        <v>0</v>
      </c>
      <c r="AD257" s="66">
        <f t="shared" si="182"/>
        <v>0</v>
      </c>
    </row>
    <row r="258" spans="1:30">
      <c r="A258" s="67" t="s">
        <v>87</v>
      </c>
      <c r="B258" s="66">
        <f t="shared" ref="B258:AD258" si="183">B242*1000*B$384/1000000</f>
        <v>2.21818628602992E-2</v>
      </c>
      <c r="C258" s="66">
        <f t="shared" si="183"/>
        <v>0.69669955000759809</v>
      </c>
      <c r="D258" s="66">
        <f t="shared" si="183"/>
        <v>1.4169694269114819</v>
      </c>
      <c r="E258" s="66">
        <f t="shared" si="183"/>
        <v>2.1829915038136329</v>
      </c>
      <c r="F258" s="66">
        <f t="shared" si="183"/>
        <v>2.9947658365628795</v>
      </c>
      <c r="G258" s="66">
        <f t="shared" si="183"/>
        <v>3.852292343967461</v>
      </c>
      <c r="H258" s="66">
        <f t="shared" si="183"/>
        <v>4.7555710530912982</v>
      </c>
      <c r="I258" s="66">
        <f t="shared" si="183"/>
        <v>5.7046016588754274</v>
      </c>
      <c r="J258" s="66">
        <f t="shared" si="183"/>
        <v>6.6993847628328345</v>
      </c>
      <c r="K258" s="66">
        <f t="shared" si="183"/>
        <v>7.55992192738137</v>
      </c>
      <c r="L258" s="66">
        <f t="shared" si="183"/>
        <v>8.4263626018291635</v>
      </c>
      <c r="M258" s="66">
        <f t="shared" si="183"/>
        <v>9.2987067861762167</v>
      </c>
      <c r="N258" s="66">
        <f t="shared" si="183"/>
        <v>10.176954480422529</v>
      </c>
      <c r="O258" s="66">
        <f t="shared" si="183"/>
        <v>8.9297445084973166</v>
      </c>
      <c r="P258" s="66">
        <f t="shared" si="183"/>
        <v>6.893078142964538</v>
      </c>
      <c r="Q258" s="66">
        <f t="shared" si="183"/>
        <v>4.8420774526731334</v>
      </c>
      <c r="R258" s="66">
        <f t="shared" si="183"/>
        <v>2.7767425343870271</v>
      </c>
      <c r="S258" s="66">
        <f t="shared" si="183"/>
        <v>0.69707319491146313</v>
      </c>
      <c r="T258" s="66">
        <f t="shared" si="183"/>
        <v>0</v>
      </c>
      <c r="U258" s="66">
        <f t="shared" si="183"/>
        <v>0</v>
      </c>
      <c r="V258" s="66">
        <f t="shared" si="183"/>
        <v>0</v>
      </c>
      <c r="W258" s="66">
        <f t="shared" si="183"/>
        <v>0</v>
      </c>
      <c r="X258" s="66">
        <f t="shared" si="183"/>
        <v>0</v>
      </c>
      <c r="Y258" s="66">
        <f t="shared" si="183"/>
        <v>0</v>
      </c>
      <c r="Z258" s="66">
        <f t="shared" si="183"/>
        <v>0</v>
      </c>
      <c r="AA258" s="66">
        <f t="shared" si="183"/>
        <v>0</v>
      </c>
      <c r="AB258" s="66">
        <f t="shared" si="183"/>
        <v>0</v>
      </c>
      <c r="AC258" s="66">
        <f t="shared" si="183"/>
        <v>0</v>
      </c>
      <c r="AD258" s="66">
        <f t="shared" si="183"/>
        <v>0</v>
      </c>
    </row>
    <row r="259" spans="1:30">
      <c r="A259" s="67" t="s">
        <v>88</v>
      </c>
      <c r="B259" s="66">
        <f t="shared" ref="B259:AD259" si="184">B243*1000*B$384/1000000</f>
        <v>0</v>
      </c>
      <c r="C259" s="66">
        <f t="shared" si="184"/>
        <v>0.18351200237053034</v>
      </c>
      <c r="D259" s="66">
        <f t="shared" si="184"/>
        <v>0.37948593699404298</v>
      </c>
      <c r="E259" s="66">
        <f t="shared" si="184"/>
        <v>0.58792180387053783</v>
      </c>
      <c r="F259" s="66">
        <f t="shared" si="184"/>
        <v>0.80881958888764049</v>
      </c>
      <c r="G259" s="66">
        <f t="shared" si="184"/>
        <v>1.0421793198352254</v>
      </c>
      <c r="H259" s="66">
        <f t="shared" si="184"/>
        <v>1.288000983035793</v>
      </c>
      <c r="I259" s="66">
        <f t="shared" si="184"/>
        <v>1.5462845014043536</v>
      </c>
      <c r="J259" s="66">
        <f t="shared" si="184"/>
        <v>1.8170300586402586</v>
      </c>
      <c r="K259" s="66">
        <f t="shared" si="184"/>
        <v>2.051394816150768</v>
      </c>
      <c r="L259" s="66">
        <f t="shared" si="184"/>
        <v>2.2873675651441783</v>
      </c>
      <c r="M259" s="66">
        <f t="shared" si="184"/>
        <v>2.5249483056204891</v>
      </c>
      <c r="N259" s="66">
        <f t="shared" si="184"/>
        <v>2.7641368768164645</v>
      </c>
      <c r="O259" s="66">
        <f t="shared" si="184"/>
        <v>3.0049335996974489</v>
      </c>
      <c r="P259" s="66">
        <f t="shared" si="184"/>
        <v>3.247338314061333</v>
      </c>
      <c r="Q259" s="66">
        <f t="shared" si="184"/>
        <v>3.4913510199081172</v>
      </c>
      <c r="R259" s="66">
        <f t="shared" si="184"/>
        <v>3.736971717237803</v>
      </c>
      <c r="S259" s="66">
        <f t="shared" si="184"/>
        <v>3.9842002424815122</v>
      </c>
      <c r="T259" s="66">
        <f t="shared" si="184"/>
        <v>3.5270596059776502</v>
      </c>
      <c r="U259" s="66">
        <f t="shared" si="184"/>
        <v>2.7119972246811894</v>
      </c>
      <c r="V259" s="66">
        <f t="shared" si="184"/>
        <v>1.8912987517052307</v>
      </c>
      <c r="W259" s="66">
        <f t="shared" si="184"/>
        <v>1.0649640560824469</v>
      </c>
      <c r="X259" s="66">
        <f t="shared" si="184"/>
        <v>0.23299303832480414</v>
      </c>
      <c r="Y259" s="66">
        <f t="shared" si="184"/>
        <v>0</v>
      </c>
      <c r="Z259" s="66">
        <f t="shared" si="184"/>
        <v>0</v>
      </c>
      <c r="AA259" s="66">
        <f t="shared" si="184"/>
        <v>0</v>
      </c>
      <c r="AB259" s="66">
        <f t="shared" si="184"/>
        <v>0</v>
      </c>
      <c r="AC259" s="66">
        <f t="shared" si="184"/>
        <v>0</v>
      </c>
      <c r="AD259" s="66">
        <f t="shared" si="184"/>
        <v>0</v>
      </c>
    </row>
    <row r="260" spans="1:30">
      <c r="A260" s="67" t="s">
        <v>89</v>
      </c>
      <c r="B260" s="66">
        <f t="shared" ref="B260:AD260" si="185">B244*1000*B$384/1000000</f>
        <v>2.6935119187506167E-2</v>
      </c>
      <c r="C260" s="66">
        <f t="shared" si="185"/>
        <v>0.70161985506928126</v>
      </c>
      <c r="D260" s="66">
        <f t="shared" si="185"/>
        <v>1.4220567960004504</v>
      </c>
      <c r="E260" s="66">
        <f t="shared" si="185"/>
        <v>2.1882459369298872</v>
      </c>
      <c r="F260" s="66">
        <f t="shared" si="185"/>
        <v>3.0001873616308345</v>
      </c>
      <c r="G260" s="66">
        <f t="shared" si="185"/>
        <v>3.8578809339231959</v>
      </c>
      <c r="H260" s="66">
        <f t="shared" si="185"/>
        <v>4.7613267079348116</v>
      </c>
      <c r="I260" s="66">
        <f t="shared" si="185"/>
        <v>5.7105243786067232</v>
      </c>
      <c r="J260" s="66">
        <f t="shared" si="185"/>
        <v>6.7054745474519102</v>
      </c>
      <c r="K260" s="66">
        <f t="shared" si="185"/>
        <v>7.5660332687601581</v>
      </c>
      <c r="L260" s="66">
        <f t="shared" si="185"/>
        <v>8.4324954999676667</v>
      </c>
      <c r="M260" s="66">
        <f t="shared" si="185"/>
        <v>9.3048612410744322</v>
      </c>
      <c r="N260" s="66">
        <f t="shared" si="185"/>
        <v>10.183130492080455</v>
      </c>
      <c r="O260" s="66">
        <f t="shared" si="185"/>
        <v>11.06730325298574</v>
      </c>
      <c r="P260" s="66">
        <f t="shared" si="185"/>
        <v>11.957379523790282</v>
      </c>
      <c r="Q260" s="66">
        <f t="shared" si="185"/>
        <v>12.853359304494081</v>
      </c>
      <c r="R260" s="66">
        <f t="shared" si="185"/>
        <v>13.755242595097142</v>
      </c>
      <c r="S260" s="66">
        <f t="shared" si="185"/>
        <v>14.663029071942724</v>
      </c>
      <c r="T260" s="66">
        <f t="shared" si="185"/>
        <v>15.576719381233994</v>
      </c>
      <c r="U260" s="66">
        <f t="shared" si="185"/>
        <v>16.49631320042451</v>
      </c>
      <c r="V260" s="66">
        <f t="shared" si="185"/>
        <v>17.421810529514286</v>
      </c>
      <c r="W260" s="66">
        <f t="shared" si="185"/>
        <v>18.353211368503327</v>
      </c>
      <c r="X260" s="66">
        <f t="shared" si="185"/>
        <v>19.290515717391621</v>
      </c>
      <c r="Y260" s="66">
        <f t="shared" si="185"/>
        <v>20.23372357617918</v>
      </c>
      <c r="Z260" s="66">
        <f t="shared" si="185"/>
        <v>21.182834944865995</v>
      </c>
      <c r="AA260" s="66">
        <f t="shared" si="185"/>
        <v>21.916263291988287</v>
      </c>
      <c r="AB260" s="66">
        <f t="shared" si="185"/>
        <v>21.534418864027568</v>
      </c>
      <c r="AC260" s="66">
        <f t="shared" si="185"/>
        <v>21.149546012777531</v>
      </c>
      <c r="AD260" s="66">
        <f t="shared" si="185"/>
        <v>20.761644738238179</v>
      </c>
    </row>
    <row r="261" spans="1:30">
      <c r="A261" s="67" t="s">
        <v>90</v>
      </c>
      <c r="B261" s="66">
        <f t="shared" ref="B261:AD261" si="186">B245*1000*B$384/1000000</f>
        <v>0</v>
      </c>
      <c r="C261" s="66">
        <f t="shared" si="186"/>
        <v>1.8331693803015213E-2</v>
      </c>
      <c r="D261" s="66">
        <f t="shared" si="186"/>
        <v>3.7908257578326505E-2</v>
      </c>
      <c r="E261" s="66">
        <f t="shared" si="186"/>
        <v>5.8729688591904604E-2</v>
      </c>
      <c r="F261" s="66">
        <f t="shared" si="186"/>
        <v>8.0795988187943757E-2</v>
      </c>
      <c r="G261" s="66">
        <f t="shared" si="186"/>
        <v>0.10410715636644394</v>
      </c>
      <c r="H261" s="66">
        <f t="shared" si="186"/>
        <v>0.12866319469980331</v>
      </c>
      <c r="I261" s="66">
        <f t="shared" si="186"/>
        <v>0.15446410008886638</v>
      </c>
      <c r="J261" s="66">
        <f t="shared" si="186"/>
        <v>0.18150987738774982</v>
      </c>
      <c r="K261" s="66">
        <f t="shared" si="186"/>
        <v>0.20492143483264599</v>
      </c>
      <c r="L261" s="66">
        <f t="shared" si="186"/>
        <v>0.22849362045817426</v>
      </c>
      <c r="M261" s="66">
        <f t="shared" si="186"/>
        <v>0.25222645107780489</v>
      </c>
      <c r="N261" s="66">
        <f t="shared" si="186"/>
        <v>0.27611989312348834</v>
      </c>
      <c r="O261" s="66">
        <f t="shared" si="186"/>
        <v>0.30017396334980395</v>
      </c>
      <c r="P261" s="66">
        <f t="shared" si="186"/>
        <v>0.32438866175675146</v>
      </c>
      <c r="Q261" s="66">
        <f t="shared" si="186"/>
        <v>0.34876398834433098</v>
      </c>
      <c r="R261" s="66">
        <f t="shared" si="186"/>
        <v>0.37329996022046952</v>
      </c>
      <c r="S261" s="66">
        <f t="shared" si="186"/>
        <v>0.39799654322820421</v>
      </c>
      <c r="T261" s="66">
        <f t="shared" si="186"/>
        <v>0.42285375441657108</v>
      </c>
      <c r="U261" s="66">
        <f t="shared" si="186"/>
        <v>0.44787159378557001</v>
      </c>
      <c r="V261" s="66">
        <f t="shared" si="186"/>
        <v>0.47305007867869309</v>
      </c>
      <c r="W261" s="66">
        <f t="shared" si="186"/>
        <v>0.49838917446784731</v>
      </c>
      <c r="X261" s="66">
        <f t="shared" si="186"/>
        <v>0.5238888984376332</v>
      </c>
      <c r="Y261" s="66">
        <f t="shared" si="186"/>
        <v>0.54954925058805137</v>
      </c>
      <c r="Z261" s="66">
        <f t="shared" si="186"/>
        <v>0.57537023091910167</v>
      </c>
      <c r="AA261" s="66">
        <f t="shared" si="186"/>
        <v>0.60135185706873251</v>
      </c>
      <c r="AB261" s="66">
        <f t="shared" si="186"/>
        <v>0.62749409381993804</v>
      </c>
      <c r="AC261" s="66">
        <f t="shared" si="186"/>
        <v>0.65379695875177557</v>
      </c>
      <c r="AD261" s="66">
        <f t="shared" si="186"/>
        <v>0.68026045186424489</v>
      </c>
    </row>
    <row r="262" spans="1:30">
      <c r="A262" s="67" t="s">
        <v>91</v>
      </c>
      <c r="B262" s="66">
        <f t="shared" ref="B262:AD262" si="187">B246*1000*B$384/1000000</f>
        <v>0</v>
      </c>
      <c r="C262" s="66">
        <f t="shared" si="187"/>
        <v>0</v>
      </c>
      <c r="D262" s="66">
        <f t="shared" si="187"/>
        <v>0</v>
      </c>
      <c r="E262" s="66">
        <f t="shared" si="187"/>
        <v>0</v>
      </c>
      <c r="F262" s="66">
        <f t="shared" si="187"/>
        <v>0</v>
      </c>
      <c r="G262" s="66">
        <f t="shared" si="187"/>
        <v>0</v>
      </c>
      <c r="H262" s="66">
        <f t="shared" si="187"/>
        <v>0</v>
      </c>
      <c r="I262" s="66">
        <f t="shared" si="187"/>
        <v>0</v>
      </c>
      <c r="J262" s="66">
        <f t="shared" si="187"/>
        <v>0</v>
      </c>
      <c r="K262" s="66">
        <f t="shared" si="187"/>
        <v>0</v>
      </c>
      <c r="L262" s="66">
        <f t="shared" si="187"/>
        <v>0</v>
      </c>
      <c r="M262" s="66">
        <f t="shared" si="187"/>
        <v>0</v>
      </c>
      <c r="N262" s="66">
        <f t="shared" si="187"/>
        <v>0</v>
      </c>
      <c r="O262" s="66">
        <f t="shared" si="187"/>
        <v>0</v>
      </c>
      <c r="P262" s="66">
        <f t="shared" si="187"/>
        <v>0</v>
      </c>
      <c r="Q262" s="66">
        <f t="shared" si="187"/>
        <v>0</v>
      </c>
      <c r="R262" s="66">
        <f t="shared" si="187"/>
        <v>0</v>
      </c>
      <c r="S262" s="66">
        <f t="shared" si="187"/>
        <v>0</v>
      </c>
      <c r="T262" s="66">
        <f t="shared" si="187"/>
        <v>0</v>
      </c>
      <c r="U262" s="66">
        <f t="shared" si="187"/>
        <v>0</v>
      </c>
      <c r="V262" s="66">
        <f t="shared" si="187"/>
        <v>0</v>
      </c>
      <c r="W262" s="66">
        <f t="shared" si="187"/>
        <v>0</v>
      </c>
      <c r="X262" s="66">
        <f t="shared" si="187"/>
        <v>0</v>
      </c>
      <c r="Y262" s="66">
        <f t="shared" si="187"/>
        <v>0</v>
      </c>
      <c r="Z262" s="66">
        <f t="shared" si="187"/>
        <v>0</v>
      </c>
      <c r="AA262" s="66">
        <f t="shared" si="187"/>
        <v>0</v>
      </c>
      <c r="AB262" s="66">
        <f t="shared" si="187"/>
        <v>0</v>
      </c>
      <c r="AC262" s="66">
        <f t="shared" si="187"/>
        <v>0</v>
      </c>
      <c r="AD262" s="66">
        <f t="shared" si="187"/>
        <v>0</v>
      </c>
    </row>
    <row r="263" spans="1:30">
      <c r="A263" s="65" t="s">
        <v>119</v>
      </c>
      <c r="B263" s="66">
        <f t="shared" ref="B263:AD263" si="188">B256+B249</f>
        <v>82.620471392401697</v>
      </c>
      <c r="C263" s="66">
        <f t="shared" si="188"/>
        <v>81.198695426545584</v>
      </c>
      <c r="D263" s="66">
        <f t="shared" si="188"/>
        <v>79.742497097173967</v>
      </c>
      <c r="E263" s="66">
        <f t="shared" si="188"/>
        <v>78.251876595274069</v>
      </c>
      <c r="F263" s="66">
        <f t="shared" si="188"/>
        <v>76.726834190586175</v>
      </c>
      <c r="G263" s="66">
        <f t="shared" si="188"/>
        <v>75.167370410481411</v>
      </c>
      <c r="H263" s="66">
        <f t="shared" si="188"/>
        <v>73.573483665321589</v>
      </c>
      <c r="I263" s="66">
        <f t="shared" si="188"/>
        <v>71.945173132683138</v>
      </c>
      <c r="J263" s="66">
        <f t="shared" si="188"/>
        <v>70.282442248865152</v>
      </c>
      <c r="K263" s="66">
        <f t="shared" si="188"/>
        <v>67.970739258943624</v>
      </c>
      <c r="L263" s="66">
        <f t="shared" si="188"/>
        <v>65.654595600969145</v>
      </c>
      <c r="M263" s="66">
        <f t="shared" si="188"/>
        <v>63.334009808522936</v>
      </c>
      <c r="N263" s="66">
        <f t="shared" si="188"/>
        <v>61.008981424806798</v>
      </c>
      <c r="O263" s="66">
        <f t="shared" si="188"/>
        <v>58.522103072388887</v>
      </c>
      <c r="P263" s="66">
        <f t="shared" si="188"/>
        <v>56.085657162864045</v>
      </c>
      <c r="Q263" s="66">
        <f t="shared" si="188"/>
        <v>53.642549058143359</v>
      </c>
      <c r="R263" s="66">
        <f t="shared" si="188"/>
        <v>51.192779350814291</v>
      </c>
      <c r="S263" s="66">
        <f t="shared" si="188"/>
        <v>48.736345772929226</v>
      </c>
      <c r="T263" s="66">
        <f t="shared" si="188"/>
        <v>47.444616977190016</v>
      </c>
      <c r="U263" s="66">
        <f t="shared" si="188"/>
        <v>46.738652887438946</v>
      </c>
      <c r="V263" s="66">
        <f t="shared" si="188"/>
        <v>46.033117619370501</v>
      </c>
      <c r="W263" s="66">
        <f t="shared" si="188"/>
        <v>45.328010027620223</v>
      </c>
      <c r="X263" s="66">
        <f t="shared" si="188"/>
        <v>44.623330073112157</v>
      </c>
      <c r="Y263" s="66">
        <f t="shared" si="188"/>
        <v>44.01489997032926</v>
      </c>
      <c r="Z263" s="66">
        <f t="shared" si="188"/>
        <v>43.448798489901208</v>
      </c>
      <c r="AA263" s="66">
        <f t="shared" si="188"/>
        <v>42.959070451044866</v>
      </c>
      <c r="AB263" s="66">
        <f t="shared" si="188"/>
        <v>42.824298193684449</v>
      </c>
      <c r="AC263" s="66">
        <f t="shared" si="188"/>
        <v>42.686658141215347</v>
      </c>
      <c r="AD263" s="66">
        <f t="shared" si="188"/>
        <v>42.546150293637567</v>
      </c>
    </row>
    <row r="264" spans="1:30">
      <c r="A264" s="65" t="s">
        <v>107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</row>
    <row r="265" spans="1:30">
      <c r="A265" s="67" t="s">
        <v>86</v>
      </c>
      <c r="B265" s="66">
        <f t="shared" ref="B265:AD265" si="189">B627+B484*B$384/1000</f>
        <v>1.0460325928260872</v>
      </c>
      <c r="C265" s="66">
        <f t="shared" si="189"/>
        <v>1.0569204903260871</v>
      </c>
      <c r="D265" s="66">
        <f t="shared" si="189"/>
        <v>1.0678083878260871</v>
      </c>
      <c r="E265" s="66">
        <f t="shared" si="189"/>
        <v>1.0786962853260871</v>
      </c>
      <c r="F265" s="66">
        <f t="shared" si="189"/>
        <v>1.089584182826087</v>
      </c>
      <c r="G265" s="66">
        <f t="shared" si="189"/>
        <v>1.100472080326087</v>
      </c>
      <c r="H265" s="66">
        <f t="shared" si="189"/>
        <v>1.1113599778260872</v>
      </c>
      <c r="I265" s="66">
        <f t="shared" si="189"/>
        <v>1.1222478753260872</v>
      </c>
      <c r="J265" s="66">
        <f t="shared" si="189"/>
        <v>1.1331357728260871</v>
      </c>
      <c r="K265" s="66">
        <f t="shared" si="189"/>
        <v>1.1345406628260872</v>
      </c>
      <c r="L265" s="66">
        <f t="shared" si="189"/>
        <v>1.1359455528260871</v>
      </c>
      <c r="M265" s="66">
        <f t="shared" si="189"/>
        <v>1.137350442826087</v>
      </c>
      <c r="N265" s="66">
        <f t="shared" si="189"/>
        <v>1.1387553328260871</v>
      </c>
      <c r="O265" s="66">
        <f t="shared" si="189"/>
        <v>1.1401602228260872</v>
      </c>
      <c r="P265" s="66">
        <f t="shared" si="189"/>
        <v>1.1415651128260871</v>
      </c>
      <c r="Q265" s="66">
        <f t="shared" si="189"/>
        <v>1.142970002826087</v>
      </c>
      <c r="R265" s="66">
        <f t="shared" si="189"/>
        <v>1.1443748928260871</v>
      </c>
      <c r="S265" s="66">
        <f t="shared" si="189"/>
        <v>1.1457797828260872</v>
      </c>
      <c r="T265" s="66">
        <f t="shared" si="189"/>
        <v>1.147184672826087</v>
      </c>
      <c r="U265" s="66">
        <f t="shared" si="189"/>
        <v>1.1485895628260872</v>
      </c>
      <c r="V265" s="66">
        <f t="shared" si="189"/>
        <v>1.149994452826087</v>
      </c>
      <c r="W265" s="66">
        <f t="shared" si="189"/>
        <v>1.1513993428260871</v>
      </c>
      <c r="X265" s="66">
        <f t="shared" si="189"/>
        <v>1.152804232826087</v>
      </c>
      <c r="Y265" s="66">
        <f t="shared" si="189"/>
        <v>1.1542091228260871</v>
      </c>
      <c r="Z265" s="66">
        <f t="shared" si="189"/>
        <v>1.1556140128260872</v>
      </c>
      <c r="AA265" s="66">
        <f t="shared" si="189"/>
        <v>1.1570189028260871</v>
      </c>
      <c r="AB265" s="66">
        <f t="shared" si="189"/>
        <v>1.158423792826087</v>
      </c>
      <c r="AC265" s="66">
        <f t="shared" si="189"/>
        <v>1.1598286828260871</v>
      </c>
      <c r="AD265" s="66">
        <f t="shared" si="189"/>
        <v>1.1612335728260872</v>
      </c>
    </row>
    <row r="266" spans="1:30">
      <c r="A266" s="67" t="s">
        <v>87</v>
      </c>
      <c r="B266" s="66">
        <f t="shared" ref="B266:AD266" si="190">B628+B485*B$384/1000</f>
        <v>1.0163847667391304</v>
      </c>
      <c r="C266" s="66">
        <f t="shared" si="190"/>
        <v>1.0272726642391306</v>
      </c>
      <c r="D266" s="66">
        <f t="shared" si="190"/>
        <v>1.0381605617391305</v>
      </c>
      <c r="E266" s="66">
        <f t="shared" si="190"/>
        <v>1.0490484592391305</v>
      </c>
      <c r="F266" s="66">
        <f t="shared" si="190"/>
        <v>1.0599363567391304</v>
      </c>
      <c r="G266" s="66">
        <f t="shared" si="190"/>
        <v>1.0708242542391306</v>
      </c>
      <c r="H266" s="66">
        <f t="shared" si="190"/>
        <v>1.0817121517391306</v>
      </c>
      <c r="I266" s="66">
        <f t="shared" si="190"/>
        <v>1.0926000492391306</v>
      </c>
      <c r="J266" s="66">
        <f t="shared" si="190"/>
        <v>1.1034879467391305</v>
      </c>
      <c r="K266" s="66">
        <f t="shared" si="190"/>
        <v>1.1048928367391304</v>
      </c>
      <c r="L266" s="66">
        <f t="shared" si="190"/>
        <v>1.1062977267391305</v>
      </c>
      <c r="M266" s="66">
        <f t="shared" si="190"/>
        <v>1.1077026167391306</v>
      </c>
      <c r="N266" s="66">
        <f t="shared" si="190"/>
        <v>1.1091075067391305</v>
      </c>
      <c r="O266" s="66">
        <f t="shared" si="190"/>
        <v>1.1105123967391304</v>
      </c>
      <c r="P266" s="66">
        <f t="shared" si="190"/>
        <v>1.1119172867391305</v>
      </c>
      <c r="Q266" s="66">
        <f t="shared" si="190"/>
        <v>1.1133221767391306</v>
      </c>
      <c r="R266" s="66">
        <f t="shared" si="190"/>
        <v>1.1147270667391305</v>
      </c>
      <c r="S266" s="66">
        <f t="shared" si="190"/>
        <v>1.1161319567391306</v>
      </c>
      <c r="T266" s="66">
        <f t="shared" si="190"/>
        <v>1.1175368467391305</v>
      </c>
      <c r="U266" s="66">
        <f t="shared" si="190"/>
        <v>1.1189417367391306</v>
      </c>
      <c r="V266" s="66">
        <f t="shared" si="190"/>
        <v>1.1203466267391304</v>
      </c>
      <c r="W266" s="66">
        <f t="shared" si="190"/>
        <v>1.1217515167391305</v>
      </c>
      <c r="X266" s="66">
        <f t="shared" si="190"/>
        <v>1.1231564067391306</v>
      </c>
      <c r="Y266" s="66">
        <f t="shared" si="190"/>
        <v>1.1245612967391305</v>
      </c>
      <c r="Z266" s="66">
        <f t="shared" si="190"/>
        <v>1.1259661867391304</v>
      </c>
      <c r="AA266" s="66">
        <f t="shared" si="190"/>
        <v>1.1273710767391305</v>
      </c>
      <c r="AB266" s="66">
        <f t="shared" si="190"/>
        <v>1.1287759667391306</v>
      </c>
      <c r="AC266" s="66">
        <f t="shared" si="190"/>
        <v>1.1301808567391305</v>
      </c>
      <c r="AD266" s="66">
        <f t="shared" si="190"/>
        <v>1.1315857467391304</v>
      </c>
    </row>
    <row r="267" spans="1:30">
      <c r="A267" s="67" t="s">
        <v>88</v>
      </c>
      <c r="B267" s="66">
        <f t="shared" ref="B267:AD267" si="191">B629+B486*B$384/1000</f>
        <v>0.72184021739130433</v>
      </c>
      <c r="C267" s="66">
        <f t="shared" si="191"/>
        <v>0.72734271739130429</v>
      </c>
      <c r="D267" s="66">
        <f t="shared" si="191"/>
        <v>0.73284521739130437</v>
      </c>
      <c r="E267" s="66">
        <f t="shared" si="191"/>
        <v>0.73834771739130434</v>
      </c>
      <c r="F267" s="66">
        <f t="shared" si="191"/>
        <v>0.7438502173913043</v>
      </c>
      <c r="G267" s="66">
        <f t="shared" si="191"/>
        <v>0.74935271739130438</v>
      </c>
      <c r="H267" s="66">
        <f t="shared" si="191"/>
        <v>0.75485521739130435</v>
      </c>
      <c r="I267" s="66">
        <f t="shared" si="191"/>
        <v>0.76035771739130431</v>
      </c>
      <c r="J267" s="66">
        <f t="shared" si="191"/>
        <v>0.76586021739130428</v>
      </c>
      <c r="K267" s="66">
        <f t="shared" si="191"/>
        <v>0.76657021739130426</v>
      </c>
      <c r="L267" s="66">
        <f t="shared" si="191"/>
        <v>0.76728021739130425</v>
      </c>
      <c r="M267" s="66">
        <f t="shared" si="191"/>
        <v>0.76799021739130435</v>
      </c>
      <c r="N267" s="66">
        <f t="shared" si="191"/>
        <v>0.76870021739130434</v>
      </c>
      <c r="O267" s="66">
        <f t="shared" si="191"/>
        <v>0.76941021739130433</v>
      </c>
      <c r="P267" s="66">
        <f t="shared" si="191"/>
        <v>0.77012021739130432</v>
      </c>
      <c r="Q267" s="66">
        <f t="shared" si="191"/>
        <v>0.77083021739130431</v>
      </c>
      <c r="R267" s="66">
        <f t="shared" si="191"/>
        <v>0.77154021739130429</v>
      </c>
      <c r="S267" s="66">
        <f t="shared" si="191"/>
        <v>0.77225021739130439</v>
      </c>
      <c r="T267" s="66">
        <f t="shared" si="191"/>
        <v>0.77296021739130427</v>
      </c>
      <c r="U267" s="66">
        <f t="shared" si="191"/>
        <v>0.77367021739130437</v>
      </c>
      <c r="V267" s="66">
        <f t="shared" si="191"/>
        <v>0.77438021739130436</v>
      </c>
      <c r="W267" s="66">
        <f t="shared" si="191"/>
        <v>0.77509021739130435</v>
      </c>
      <c r="X267" s="66">
        <f t="shared" si="191"/>
        <v>0.77580021739130434</v>
      </c>
      <c r="Y267" s="66">
        <f t="shared" si="191"/>
        <v>0.77651021739130432</v>
      </c>
      <c r="Z267" s="66">
        <f t="shared" si="191"/>
        <v>0.77722021739130431</v>
      </c>
      <c r="AA267" s="66">
        <f t="shared" si="191"/>
        <v>0.7779302173913043</v>
      </c>
      <c r="AB267" s="66">
        <f t="shared" si="191"/>
        <v>0.77864021739130429</v>
      </c>
      <c r="AC267" s="66">
        <f t="shared" si="191"/>
        <v>0.77935021739130428</v>
      </c>
      <c r="AD267" s="66">
        <f t="shared" si="191"/>
        <v>0.78006021739130427</v>
      </c>
    </row>
    <row r="268" spans="1:30">
      <c r="A268" s="67" t="s">
        <v>89</v>
      </c>
      <c r="B268" s="66">
        <f t="shared" ref="B268:AD268" si="192">B630+B487*B$384/1000</f>
        <v>0.49853949067474046</v>
      </c>
      <c r="C268" s="66">
        <f t="shared" si="192"/>
        <v>0.50942738817474043</v>
      </c>
      <c r="D268" s="66">
        <f t="shared" si="192"/>
        <v>0.5203152856747405</v>
      </c>
      <c r="E268" s="66">
        <f t="shared" si="192"/>
        <v>0.53120318317474047</v>
      </c>
      <c r="F268" s="66">
        <f t="shared" si="192"/>
        <v>0.54209108067474043</v>
      </c>
      <c r="G268" s="66">
        <f t="shared" si="192"/>
        <v>0.55297897817474051</v>
      </c>
      <c r="H268" s="66">
        <f t="shared" si="192"/>
        <v>0.56386687567474048</v>
      </c>
      <c r="I268" s="66">
        <f t="shared" si="192"/>
        <v>0.57475477317474044</v>
      </c>
      <c r="J268" s="66">
        <f t="shared" si="192"/>
        <v>0.58564267067474041</v>
      </c>
      <c r="K268" s="66">
        <f t="shared" si="192"/>
        <v>0.58704756067474051</v>
      </c>
      <c r="L268" s="66">
        <f t="shared" si="192"/>
        <v>0.5884524506747405</v>
      </c>
      <c r="M268" s="66">
        <f t="shared" si="192"/>
        <v>0.58985734067474049</v>
      </c>
      <c r="N268" s="66">
        <f t="shared" si="192"/>
        <v>0.59126223067474049</v>
      </c>
      <c r="O268" s="66">
        <f t="shared" si="192"/>
        <v>0.59266712067474048</v>
      </c>
      <c r="P268" s="66">
        <f t="shared" si="192"/>
        <v>0.59407201067474047</v>
      </c>
      <c r="Q268" s="66">
        <f t="shared" si="192"/>
        <v>0.59547690067474046</v>
      </c>
      <c r="R268" s="66">
        <f t="shared" si="192"/>
        <v>0.59688179067474045</v>
      </c>
      <c r="S268" s="66">
        <f t="shared" si="192"/>
        <v>0.59828668067474045</v>
      </c>
      <c r="T268" s="66">
        <f t="shared" si="192"/>
        <v>0.59969157067474044</v>
      </c>
      <c r="U268" s="66">
        <f t="shared" si="192"/>
        <v>0.60109646067474054</v>
      </c>
      <c r="V268" s="66">
        <f t="shared" si="192"/>
        <v>0.60250135067474042</v>
      </c>
      <c r="W268" s="66">
        <f t="shared" si="192"/>
        <v>0.60390624067474052</v>
      </c>
      <c r="X268" s="66">
        <f t="shared" si="192"/>
        <v>0.60531113067474052</v>
      </c>
      <c r="Y268" s="66">
        <f t="shared" si="192"/>
        <v>0.60671602067474051</v>
      </c>
      <c r="Z268" s="66">
        <f t="shared" si="192"/>
        <v>0.6081209106747405</v>
      </c>
      <c r="AA268" s="66">
        <f t="shared" si="192"/>
        <v>0.60952580067474049</v>
      </c>
      <c r="AB268" s="66">
        <f t="shared" si="192"/>
        <v>0.61093069067474048</v>
      </c>
      <c r="AC268" s="66">
        <f t="shared" si="192"/>
        <v>0.61233558067474048</v>
      </c>
      <c r="AD268" s="66">
        <f t="shared" si="192"/>
        <v>0.61374047067474047</v>
      </c>
    </row>
    <row r="269" spans="1:30">
      <c r="A269" s="67" t="s">
        <v>90</v>
      </c>
      <c r="B269" s="66">
        <f t="shared" ref="B269:AD269" si="193">B631+B488*B$384/1000</f>
        <v>0.41017138599105807</v>
      </c>
      <c r="C269" s="66">
        <f t="shared" si="193"/>
        <v>0.41074888226527567</v>
      </c>
      <c r="D269" s="66">
        <f t="shared" si="193"/>
        <v>0.41132637853949328</v>
      </c>
      <c r="E269" s="66">
        <f t="shared" si="193"/>
        <v>0.41190387481371082</v>
      </c>
      <c r="F269" s="66">
        <f t="shared" si="193"/>
        <v>0.41248137108792843</v>
      </c>
      <c r="G269" s="66">
        <f t="shared" si="193"/>
        <v>0.41305886736214603</v>
      </c>
      <c r="H269" s="66">
        <f t="shared" si="193"/>
        <v>0.41363636363636358</v>
      </c>
      <c r="I269" s="66">
        <f t="shared" si="193"/>
        <v>0.41421385991058118</v>
      </c>
      <c r="J269" s="66">
        <f t="shared" si="193"/>
        <v>0.41479135618479879</v>
      </c>
      <c r="K269" s="66">
        <f t="shared" si="193"/>
        <v>0.41486587183308488</v>
      </c>
      <c r="L269" s="66">
        <f t="shared" si="193"/>
        <v>0.41494038748137102</v>
      </c>
      <c r="M269" s="66">
        <f t="shared" si="193"/>
        <v>0.41501490312965716</v>
      </c>
      <c r="N269" s="66">
        <f t="shared" si="193"/>
        <v>0.41508941877794331</v>
      </c>
      <c r="O269" s="66">
        <f t="shared" si="193"/>
        <v>0.41516393442622945</v>
      </c>
      <c r="P269" s="66">
        <f t="shared" si="193"/>
        <v>0.4152384500745156</v>
      </c>
      <c r="Q269" s="66">
        <f t="shared" si="193"/>
        <v>0.41531296572280174</v>
      </c>
      <c r="R269" s="66">
        <f t="shared" si="193"/>
        <v>0.41538748137108789</v>
      </c>
      <c r="S269" s="66">
        <f t="shared" si="193"/>
        <v>0.41546199701937403</v>
      </c>
      <c r="T269" s="66">
        <f t="shared" si="193"/>
        <v>0.41553651266766017</v>
      </c>
      <c r="U269" s="66">
        <f t="shared" si="193"/>
        <v>0.41561102831594632</v>
      </c>
      <c r="V269" s="66">
        <f t="shared" si="193"/>
        <v>0.41568554396423246</v>
      </c>
      <c r="W269" s="66">
        <f t="shared" si="193"/>
        <v>0.41576005961251861</v>
      </c>
      <c r="X269" s="66">
        <f t="shared" si="193"/>
        <v>0.4158345752608047</v>
      </c>
      <c r="Y269" s="66">
        <f t="shared" si="193"/>
        <v>0.41590909090909084</v>
      </c>
      <c r="Z269" s="66">
        <f t="shared" si="193"/>
        <v>0.41598360655737698</v>
      </c>
      <c r="AA269" s="66">
        <f t="shared" si="193"/>
        <v>0.41605812220566313</v>
      </c>
      <c r="AB269" s="66">
        <f t="shared" si="193"/>
        <v>0.41613263785394927</v>
      </c>
      <c r="AC269" s="66">
        <f t="shared" si="193"/>
        <v>0.41620715350223542</v>
      </c>
      <c r="AD269" s="66">
        <f t="shared" si="193"/>
        <v>0.41628166915052156</v>
      </c>
    </row>
    <row r="270" spans="1:30">
      <c r="A270" s="67" t="s">
        <v>91</v>
      </c>
      <c r="B270" s="66">
        <f t="shared" ref="B270:AD270" si="194">B632+B489*B$384/1000</f>
        <v>0.74303435467699652</v>
      </c>
      <c r="C270" s="66">
        <f t="shared" si="194"/>
        <v>0.74303435467699652</v>
      </c>
      <c r="D270" s="66">
        <f t="shared" si="194"/>
        <v>0.74303435467699652</v>
      </c>
      <c r="E270" s="66">
        <f t="shared" si="194"/>
        <v>0.74303435467699652</v>
      </c>
      <c r="F270" s="66">
        <f t="shared" si="194"/>
        <v>0.74303435467699652</v>
      </c>
      <c r="G270" s="66">
        <f t="shared" si="194"/>
        <v>0.74303435467699652</v>
      </c>
      <c r="H270" s="66">
        <f t="shared" si="194"/>
        <v>0.74303435467699652</v>
      </c>
      <c r="I270" s="66">
        <f t="shared" si="194"/>
        <v>0.74303435467699652</v>
      </c>
      <c r="J270" s="66">
        <f t="shared" si="194"/>
        <v>0.74303435467699652</v>
      </c>
      <c r="K270" s="66">
        <f t="shared" si="194"/>
        <v>0.74303435467699652</v>
      </c>
      <c r="L270" s="66">
        <f t="shared" si="194"/>
        <v>0.74303435467699652</v>
      </c>
      <c r="M270" s="66">
        <f t="shared" si="194"/>
        <v>0.74303435467699652</v>
      </c>
      <c r="N270" s="66">
        <f t="shared" si="194"/>
        <v>0.74303435467699652</v>
      </c>
      <c r="O270" s="66">
        <f t="shared" si="194"/>
        <v>0.74303435467699652</v>
      </c>
      <c r="P270" s="66">
        <f t="shared" si="194"/>
        <v>0.74303435467699652</v>
      </c>
      <c r="Q270" s="66">
        <f t="shared" si="194"/>
        <v>0.74303435467699652</v>
      </c>
      <c r="R270" s="66">
        <f t="shared" si="194"/>
        <v>0.74303435467699652</v>
      </c>
      <c r="S270" s="66">
        <f t="shared" si="194"/>
        <v>0.74303435467699652</v>
      </c>
      <c r="T270" s="66">
        <f t="shared" si="194"/>
        <v>0.74303435467699652</v>
      </c>
      <c r="U270" s="66">
        <f t="shared" si="194"/>
        <v>0.74303435467699652</v>
      </c>
      <c r="V270" s="66">
        <f t="shared" si="194"/>
        <v>0.74303435467699652</v>
      </c>
      <c r="W270" s="66">
        <f t="shared" si="194"/>
        <v>0.74303435467699652</v>
      </c>
      <c r="X270" s="66">
        <f t="shared" si="194"/>
        <v>0.74303435467699652</v>
      </c>
      <c r="Y270" s="66">
        <f t="shared" si="194"/>
        <v>0.74303435467699652</v>
      </c>
      <c r="Z270" s="66">
        <f t="shared" si="194"/>
        <v>0.74303435467699652</v>
      </c>
      <c r="AA270" s="66">
        <f t="shared" si="194"/>
        <v>0.74303435467699652</v>
      </c>
      <c r="AB270" s="66">
        <f t="shared" si="194"/>
        <v>0.74303435467699652</v>
      </c>
      <c r="AC270" s="66">
        <f t="shared" si="194"/>
        <v>0.74303435467699652</v>
      </c>
      <c r="AD270" s="66">
        <f t="shared" si="194"/>
        <v>0.74303435467699652</v>
      </c>
    </row>
    <row r="271" spans="1:30">
      <c r="B271" s="20">
        <v>2022</v>
      </c>
      <c r="C271" s="20">
        <v>2023</v>
      </c>
      <c r="D271" s="20">
        <v>2024</v>
      </c>
      <c r="E271" s="20">
        <v>2025</v>
      </c>
      <c r="F271" s="20">
        <v>2026</v>
      </c>
      <c r="G271" s="20">
        <v>2027</v>
      </c>
      <c r="H271" s="20">
        <v>2028</v>
      </c>
      <c r="I271" s="20">
        <v>2029</v>
      </c>
      <c r="J271" s="20">
        <v>2030</v>
      </c>
      <c r="K271" s="20">
        <v>2031</v>
      </c>
      <c r="L271" s="20">
        <v>2032</v>
      </c>
      <c r="M271" s="20">
        <v>2033</v>
      </c>
      <c r="N271" s="20">
        <v>2034</v>
      </c>
      <c r="O271" s="20">
        <v>2035</v>
      </c>
      <c r="P271" s="20">
        <v>2036</v>
      </c>
      <c r="Q271" s="20">
        <v>2037</v>
      </c>
      <c r="R271" s="20">
        <v>2038</v>
      </c>
      <c r="S271" s="20">
        <v>2039</v>
      </c>
      <c r="T271" s="20">
        <v>2040</v>
      </c>
      <c r="U271" s="20">
        <v>2041</v>
      </c>
      <c r="V271" s="20">
        <v>2042</v>
      </c>
      <c r="W271" s="20">
        <v>2043</v>
      </c>
      <c r="X271" s="20">
        <v>2044</v>
      </c>
      <c r="Y271" s="20">
        <v>2045</v>
      </c>
      <c r="Z271" s="20">
        <v>2046</v>
      </c>
      <c r="AA271" s="20">
        <v>2047</v>
      </c>
      <c r="AB271" s="20">
        <v>2048</v>
      </c>
      <c r="AC271" s="20">
        <v>2049</v>
      </c>
      <c r="AD271" s="20">
        <v>2050</v>
      </c>
    </row>
    <row r="272" spans="1:30">
      <c r="A272" s="70" t="s">
        <v>120</v>
      </c>
      <c r="B272" s="71">
        <f>'Input data'!B6</f>
        <v>390.73521590000001</v>
      </c>
      <c r="C272" s="71">
        <f>B272</f>
        <v>390.73521590000001</v>
      </c>
      <c r="D272" s="71">
        <f t="shared" ref="D272" si="195">C272</f>
        <v>390.73521590000001</v>
      </c>
      <c r="E272" s="71">
        <f t="shared" ref="E272" si="196">D272</f>
        <v>390.73521590000001</v>
      </c>
      <c r="F272" s="71">
        <f t="shared" ref="F272" si="197">E272</f>
        <v>390.73521590000001</v>
      </c>
      <c r="G272" s="71">
        <f t="shared" ref="G272" si="198">F272</f>
        <v>390.73521590000001</v>
      </c>
      <c r="H272" s="71">
        <f t="shared" ref="H272" si="199">G272</f>
        <v>390.73521590000001</v>
      </c>
      <c r="I272" s="71">
        <f t="shared" ref="I272" si="200">H272</f>
        <v>390.73521590000001</v>
      </c>
      <c r="J272" s="71">
        <f t="shared" ref="J272" si="201">I272</f>
        <v>390.73521590000001</v>
      </c>
      <c r="K272" s="71">
        <f t="shared" ref="K272" si="202">J272</f>
        <v>390.73521590000001</v>
      </c>
      <c r="L272" s="71">
        <f t="shared" ref="L272" si="203">K272</f>
        <v>390.73521590000001</v>
      </c>
      <c r="M272" s="71">
        <f t="shared" ref="M272" si="204">L272</f>
        <v>390.73521590000001</v>
      </c>
      <c r="N272" s="71">
        <f t="shared" ref="N272" si="205">M272</f>
        <v>390.73521590000001</v>
      </c>
      <c r="O272" s="71">
        <f t="shared" ref="O272" si="206">N272</f>
        <v>390.73521590000001</v>
      </c>
      <c r="P272" s="71">
        <f t="shared" ref="P272" si="207">O272</f>
        <v>390.73521590000001</v>
      </c>
      <c r="Q272" s="71">
        <f t="shared" ref="Q272" si="208">P272</f>
        <v>390.73521590000001</v>
      </c>
      <c r="R272" s="71">
        <f t="shared" ref="R272" si="209">Q272</f>
        <v>390.73521590000001</v>
      </c>
      <c r="S272" s="71">
        <f t="shared" ref="S272" si="210">R272</f>
        <v>390.73521590000001</v>
      </c>
      <c r="T272" s="71">
        <f t="shared" ref="T272" si="211">S272</f>
        <v>390.73521590000001</v>
      </c>
      <c r="U272" s="71">
        <f t="shared" ref="U272" si="212">T272</f>
        <v>390.73521590000001</v>
      </c>
      <c r="V272" s="71">
        <f t="shared" ref="V272" si="213">U272</f>
        <v>390.73521590000001</v>
      </c>
      <c r="W272" s="71">
        <f t="shared" ref="W272" si="214">V272</f>
        <v>390.73521590000001</v>
      </c>
      <c r="X272" s="71">
        <f t="shared" ref="X272" si="215">W272</f>
        <v>390.73521590000001</v>
      </c>
      <c r="Y272" s="71">
        <f t="shared" ref="Y272" si="216">X272</f>
        <v>390.73521590000001</v>
      </c>
      <c r="Z272" s="71">
        <f t="shared" ref="Z272" si="217">Y272</f>
        <v>390.73521590000001</v>
      </c>
      <c r="AA272" s="71">
        <f t="shared" ref="AA272" si="218">Z272</f>
        <v>390.73521590000001</v>
      </c>
      <c r="AB272" s="71">
        <f t="shared" ref="AB272" si="219">AA272</f>
        <v>390.73521590000001</v>
      </c>
      <c r="AC272" s="71">
        <f t="shared" ref="AC272" si="220">AB272</f>
        <v>390.73521590000001</v>
      </c>
      <c r="AD272" s="71">
        <f t="shared" ref="AD272" si="221">AC272</f>
        <v>390.73521590000001</v>
      </c>
    </row>
    <row r="273" spans="1:30">
      <c r="A273" s="72" t="s">
        <v>86</v>
      </c>
      <c r="B273" s="71">
        <f t="shared" ref="B273:AD273" si="222">B$272*B89/100</f>
        <v>379.36091054764876</v>
      </c>
      <c r="C273" s="71">
        <f t="shared" si="222"/>
        <v>362.61139620778698</v>
      </c>
      <c r="D273" s="71">
        <f t="shared" si="222"/>
        <v>341.29650494373442</v>
      </c>
      <c r="E273" s="71">
        <f t="shared" si="222"/>
        <v>319.98161367968174</v>
      </c>
      <c r="F273" s="71">
        <f t="shared" si="222"/>
        <v>298.66672241562912</v>
      </c>
      <c r="G273" s="71">
        <f t="shared" si="222"/>
        <v>277.3518311515765</v>
      </c>
      <c r="H273" s="71">
        <f t="shared" si="222"/>
        <v>256.03693988752389</v>
      </c>
      <c r="I273" s="71">
        <f t="shared" si="222"/>
        <v>234.72204862347132</v>
      </c>
      <c r="J273" s="71">
        <f t="shared" si="222"/>
        <v>213.4071573594187</v>
      </c>
      <c r="K273" s="71">
        <f t="shared" si="222"/>
        <v>192.09226609536611</v>
      </c>
      <c r="L273" s="71">
        <f t="shared" si="222"/>
        <v>170.77737483131349</v>
      </c>
      <c r="M273" s="71">
        <f t="shared" si="222"/>
        <v>149.4624835672609</v>
      </c>
      <c r="N273" s="71">
        <f t="shared" si="222"/>
        <v>128.14759621056044</v>
      </c>
      <c r="O273" s="71">
        <f t="shared" si="222"/>
        <v>113.31298598457479</v>
      </c>
      <c r="P273" s="71">
        <f t="shared" si="222"/>
        <v>98.478379665941304</v>
      </c>
      <c r="Q273" s="71">
        <f t="shared" si="222"/>
        <v>83.6437733473078</v>
      </c>
      <c r="R273" s="71">
        <f t="shared" si="222"/>
        <v>68.80916702867431</v>
      </c>
      <c r="S273" s="71">
        <f t="shared" si="222"/>
        <v>53.974560710040812</v>
      </c>
      <c r="T273" s="71">
        <f t="shared" si="222"/>
        <v>39.139954391407315</v>
      </c>
      <c r="U273" s="71">
        <f t="shared" si="222"/>
        <v>24.305349635714691</v>
      </c>
      <c r="V273" s="71">
        <f t="shared" si="222"/>
        <v>9.4707433170811974</v>
      </c>
      <c r="W273" s="71">
        <f t="shared" si="222"/>
        <v>0</v>
      </c>
      <c r="X273" s="71">
        <f t="shared" si="222"/>
        <v>0</v>
      </c>
      <c r="Y273" s="71">
        <f t="shared" si="222"/>
        <v>0</v>
      </c>
      <c r="Z273" s="71">
        <f t="shared" si="222"/>
        <v>0</v>
      </c>
      <c r="AA273" s="71">
        <f t="shared" si="222"/>
        <v>0</v>
      </c>
      <c r="AB273" s="71">
        <f t="shared" si="222"/>
        <v>0</v>
      </c>
      <c r="AC273" s="71">
        <f t="shared" si="222"/>
        <v>0</v>
      </c>
      <c r="AD273" s="71">
        <f t="shared" si="222"/>
        <v>0</v>
      </c>
    </row>
    <row r="274" spans="1:30">
      <c r="A274" s="72" t="s">
        <v>87</v>
      </c>
      <c r="B274" s="71">
        <f t="shared" ref="B274:AD274" si="223">B$272*B90/100</f>
        <v>6.7393628807891757</v>
      </c>
      <c r="C274" s="71">
        <f t="shared" si="223"/>
        <v>17.12699942547594</v>
      </c>
      <c r="D274" s="71">
        <f t="shared" si="223"/>
        <v>27.514636139159844</v>
      </c>
      <c r="E274" s="71">
        <f t="shared" si="223"/>
        <v>37.902272852843737</v>
      </c>
      <c r="F274" s="71">
        <f t="shared" si="223"/>
        <v>48.289910347998067</v>
      </c>
      <c r="G274" s="71">
        <f t="shared" si="223"/>
        <v>58.677547452417187</v>
      </c>
      <c r="H274" s="71">
        <f t="shared" si="223"/>
        <v>69.0651845568363</v>
      </c>
      <c r="I274" s="71">
        <f t="shared" si="223"/>
        <v>79.452821661255427</v>
      </c>
      <c r="J274" s="71">
        <f t="shared" si="223"/>
        <v>89.840454858322374</v>
      </c>
      <c r="K274" s="71">
        <f t="shared" si="223"/>
        <v>100.22809196274149</v>
      </c>
      <c r="L274" s="71">
        <f t="shared" si="223"/>
        <v>110.61572906716061</v>
      </c>
      <c r="M274" s="71">
        <f t="shared" si="223"/>
        <v>121.00336617157971</v>
      </c>
      <c r="N274" s="71">
        <f t="shared" si="223"/>
        <v>131.39100327599886</v>
      </c>
      <c r="O274" s="71">
        <f t="shared" si="223"/>
        <v>131.39100327599886</v>
      </c>
      <c r="P274" s="71">
        <f t="shared" si="223"/>
        <v>131.39100327599886</v>
      </c>
      <c r="Q274" s="71">
        <f t="shared" si="223"/>
        <v>131.39100327599886</v>
      </c>
      <c r="R274" s="71">
        <f t="shared" si="223"/>
        <v>131.39100327599886</v>
      </c>
      <c r="S274" s="71">
        <f t="shared" si="223"/>
        <v>131.39100327599886</v>
      </c>
      <c r="T274" s="71">
        <f t="shared" si="223"/>
        <v>131.39100327599886</v>
      </c>
      <c r="U274" s="71">
        <f t="shared" si="223"/>
        <v>131.39100327599886</v>
      </c>
      <c r="V274" s="71">
        <f t="shared" si="223"/>
        <v>131.39100327599886</v>
      </c>
      <c r="W274" s="71">
        <f t="shared" si="223"/>
        <v>126.02713871150569</v>
      </c>
      <c r="X274" s="71">
        <f t="shared" si="223"/>
        <v>111.19253239287218</v>
      </c>
      <c r="Y274" s="71">
        <f t="shared" si="223"/>
        <v>96.357926074238691</v>
      </c>
      <c r="Z274" s="71">
        <f t="shared" si="223"/>
        <v>81.5233197556052</v>
      </c>
      <c r="AA274" s="71">
        <f t="shared" si="223"/>
        <v>66.68871343697171</v>
      </c>
      <c r="AB274" s="71">
        <f t="shared" si="223"/>
        <v>51.854107118338213</v>
      </c>
      <c r="AC274" s="71">
        <f t="shared" si="223"/>
        <v>37.019502362645589</v>
      </c>
      <c r="AD274" s="71">
        <f t="shared" si="223"/>
        <v>22.184896044012092</v>
      </c>
    </row>
    <row r="275" spans="1:30">
      <c r="A275" s="72" t="s">
        <v>88</v>
      </c>
      <c r="B275" s="71">
        <f t="shared" ref="B275:AD275" si="224">B$272*B91/100</f>
        <v>6.9567616833952781E-2</v>
      </c>
      <c r="C275" s="71">
        <f t="shared" si="224"/>
        <v>5.668099209032432</v>
      </c>
      <c r="D275" s="71">
        <f t="shared" si="224"/>
        <v>11.266630748020383</v>
      </c>
      <c r="E275" s="71">
        <f t="shared" si="224"/>
        <v>16.865161896273115</v>
      </c>
      <c r="F275" s="71">
        <f t="shared" si="224"/>
        <v>22.46369343526106</v>
      </c>
      <c r="G275" s="71">
        <f t="shared" si="224"/>
        <v>28.062224974249013</v>
      </c>
      <c r="H275" s="71">
        <f t="shared" si="224"/>
        <v>33.660756513236954</v>
      </c>
      <c r="I275" s="71">
        <f t="shared" si="224"/>
        <v>39.259288833695337</v>
      </c>
      <c r="J275" s="71">
        <f t="shared" si="224"/>
        <v>44.857821154153719</v>
      </c>
      <c r="K275" s="71">
        <f t="shared" si="224"/>
        <v>50.456349567259942</v>
      </c>
      <c r="L275" s="71">
        <f t="shared" si="224"/>
        <v>56.054881887718324</v>
      </c>
      <c r="M275" s="71">
        <f t="shared" si="224"/>
        <v>61.653414208176699</v>
      </c>
      <c r="N275" s="71">
        <f t="shared" si="224"/>
        <v>67.251946528635088</v>
      </c>
      <c r="O275" s="71">
        <f t="shared" si="224"/>
        <v>72.850474941741311</v>
      </c>
      <c r="P275" s="71">
        <f t="shared" si="224"/>
        <v>78.449007262199672</v>
      </c>
      <c r="Q275" s="71">
        <f t="shared" si="224"/>
        <v>84.047539582658061</v>
      </c>
      <c r="R275" s="71">
        <f t="shared" si="224"/>
        <v>89.64607190311645</v>
      </c>
      <c r="S275" s="71">
        <f t="shared" si="224"/>
        <v>95.244604223574825</v>
      </c>
      <c r="T275" s="71">
        <f t="shared" si="224"/>
        <v>100.84313263668103</v>
      </c>
      <c r="U275" s="71">
        <f t="shared" si="224"/>
        <v>106.44166495713942</v>
      </c>
      <c r="V275" s="71">
        <f t="shared" si="224"/>
        <v>112.0401972775978</v>
      </c>
      <c r="W275" s="71">
        <f t="shared" si="224"/>
        <v>117.63872959805617</v>
      </c>
      <c r="X275" s="71">
        <f t="shared" si="224"/>
        <v>123.23726191851458</v>
      </c>
      <c r="Y275" s="71">
        <f t="shared" si="224"/>
        <v>128.83579033162079</v>
      </c>
      <c r="Z275" s="71">
        <f t="shared" si="224"/>
        <v>134.43432265207917</v>
      </c>
      <c r="AA275" s="71">
        <f t="shared" si="224"/>
        <v>140.03285497253754</v>
      </c>
      <c r="AB275" s="71">
        <f t="shared" si="224"/>
        <v>145.63138729299592</v>
      </c>
      <c r="AC275" s="71">
        <f t="shared" si="224"/>
        <v>151.22991570610213</v>
      </c>
      <c r="AD275" s="71">
        <f t="shared" si="224"/>
        <v>156.82844802656052</v>
      </c>
    </row>
    <row r="276" spans="1:30">
      <c r="A276" s="72" t="s">
        <v>89</v>
      </c>
      <c r="B276" s="71">
        <f t="shared" ref="B276:AD276" si="225">B$272*B92/100</f>
        <v>4.5653748547281507</v>
      </c>
      <c r="C276" s="71">
        <f t="shared" si="225"/>
        <v>0</v>
      </c>
      <c r="D276" s="71">
        <f t="shared" si="225"/>
        <v>0</v>
      </c>
      <c r="E276" s="71">
        <f t="shared" si="225"/>
        <v>0</v>
      </c>
      <c r="F276" s="71">
        <f t="shared" si="225"/>
        <v>0</v>
      </c>
      <c r="G276" s="71">
        <f t="shared" si="225"/>
        <v>0</v>
      </c>
      <c r="H276" s="71">
        <f t="shared" si="225"/>
        <v>0</v>
      </c>
      <c r="I276" s="71">
        <f t="shared" si="225"/>
        <v>0</v>
      </c>
      <c r="J276" s="71">
        <f t="shared" si="225"/>
        <v>0</v>
      </c>
      <c r="K276" s="71">
        <f t="shared" si="225"/>
        <v>0</v>
      </c>
      <c r="L276" s="71">
        <f t="shared" si="225"/>
        <v>0</v>
      </c>
      <c r="M276" s="71">
        <f t="shared" si="225"/>
        <v>0</v>
      </c>
      <c r="N276" s="71">
        <f t="shared" si="225"/>
        <v>0</v>
      </c>
      <c r="O276" s="71">
        <f t="shared" si="225"/>
        <v>0</v>
      </c>
      <c r="P276" s="71">
        <f t="shared" si="225"/>
        <v>0</v>
      </c>
      <c r="Q276" s="71">
        <f t="shared" si="225"/>
        <v>0</v>
      </c>
      <c r="R276" s="71">
        <f t="shared" si="225"/>
        <v>0</v>
      </c>
      <c r="S276" s="71">
        <f t="shared" si="225"/>
        <v>0</v>
      </c>
      <c r="T276" s="71">
        <f t="shared" si="225"/>
        <v>0</v>
      </c>
      <c r="U276" s="71">
        <f t="shared" si="225"/>
        <v>0</v>
      </c>
      <c r="V276" s="71">
        <f t="shared" si="225"/>
        <v>0</v>
      </c>
      <c r="W276" s="71">
        <f t="shared" si="225"/>
        <v>0</v>
      </c>
      <c r="X276" s="71">
        <f t="shared" si="225"/>
        <v>0</v>
      </c>
      <c r="Y276" s="71">
        <f t="shared" si="225"/>
        <v>0</v>
      </c>
      <c r="Z276" s="71">
        <f t="shared" si="225"/>
        <v>0</v>
      </c>
      <c r="AA276" s="71">
        <f t="shared" si="225"/>
        <v>0</v>
      </c>
      <c r="AB276" s="71">
        <f t="shared" si="225"/>
        <v>0</v>
      </c>
      <c r="AC276" s="71">
        <f t="shared" si="225"/>
        <v>0</v>
      </c>
      <c r="AD276" s="71">
        <f t="shared" si="225"/>
        <v>0</v>
      </c>
    </row>
    <row r="277" spans="1:30">
      <c r="A277" s="72" t="s">
        <v>90</v>
      </c>
      <c r="B277" s="71">
        <f t="shared" ref="B277:AD277" si="226">B$272*B93/100</f>
        <v>0</v>
      </c>
      <c r="C277" s="71">
        <f t="shared" si="226"/>
        <v>5.3287226206455447</v>
      </c>
      <c r="D277" s="71">
        <f t="shared" si="226"/>
        <v>10.657445632026304</v>
      </c>
      <c r="E277" s="71">
        <f t="shared" si="226"/>
        <v>15.986168252671849</v>
      </c>
      <c r="F277" s="71">
        <f t="shared" si="226"/>
        <v>21.314890873317395</v>
      </c>
      <c r="G277" s="71">
        <f t="shared" si="226"/>
        <v>26.643613493962935</v>
      </c>
      <c r="H277" s="71">
        <f t="shared" si="226"/>
        <v>31.972336505343698</v>
      </c>
      <c r="I277" s="71">
        <f t="shared" si="226"/>
        <v>37.301059125989234</v>
      </c>
      <c r="J277" s="71">
        <f t="shared" si="226"/>
        <v>42.629782528105217</v>
      </c>
      <c r="K277" s="71">
        <f t="shared" si="226"/>
        <v>47.958504367280327</v>
      </c>
      <c r="L277" s="71">
        <f t="shared" si="226"/>
        <v>53.287226206455443</v>
      </c>
      <c r="M277" s="71">
        <f t="shared" si="226"/>
        <v>58.615951952982705</v>
      </c>
      <c r="N277" s="71">
        <f t="shared" si="226"/>
        <v>63.944673792157822</v>
      </c>
      <c r="O277" s="71">
        <f t="shared" si="226"/>
        <v>69.273395631332932</v>
      </c>
      <c r="P277" s="71">
        <f t="shared" si="226"/>
        <v>74.602117470508048</v>
      </c>
      <c r="Q277" s="71">
        <f t="shared" si="226"/>
        <v>79.930839309683165</v>
      </c>
      <c r="R277" s="71">
        <f t="shared" si="226"/>
        <v>85.259565056210434</v>
      </c>
      <c r="S277" s="71">
        <f t="shared" si="226"/>
        <v>90.588286895385536</v>
      </c>
      <c r="T277" s="71">
        <f t="shared" si="226"/>
        <v>95.917008734560653</v>
      </c>
      <c r="U277" s="71">
        <f t="shared" si="226"/>
        <v>101.24573057373577</v>
      </c>
      <c r="V277" s="71">
        <f t="shared" si="226"/>
        <v>106.57445632026304</v>
      </c>
      <c r="W277" s="71">
        <f t="shared" si="226"/>
        <v>111.90317815943816</v>
      </c>
      <c r="X277" s="71">
        <f t="shared" si="226"/>
        <v>117.23189999861326</v>
      </c>
      <c r="Y277" s="71">
        <f t="shared" si="226"/>
        <v>122.56062183778839</v>
      </c>
      <c r="Z277" s="71">
        <f t="shared" si="226"/>
        <v>127.88934367696349</v>
      </c>
      <c r="AA277" s="71">
        <f t="shared" si="226"/>
        <v>133.21806942349076</v>
      </c>
      <c r="AB277" s="71">
        <f t="shared" si="226"/>
        <v>138.54679126266586</v>
      </c>
      <c r="AC277" s="71">
        <f t="shared" si="226"/>
        <v>143.87551310184099</v>
      </c>
      <c r="AD277" s="71">
        <f t="shared" si="226"/>
        <v>149.2042349410161</v>
      </c>
    </row>
    <row r="278" spans="1:30">
      <c r="A278" s="72" t="s">
        <v>91</v>
      </c>
      <c r="B278" s="71">
        <f t="shared" ref="B278:AD278" si="227">B$272*B94/100</f>
        <v>0</v>
      </c>
      <c r="C278" s="71">
        <f t="shared" si="227"/>
        <v>0</v>
      </c>
      <c r="D278" s="71">
        <f t="shared" si="227"/>
        <v>0</v>
      </c>
      <c r="E278" s="71">
        <f t="shared" si="227"/>
        <v>0</v>
      </c>
      <c r="F278" s="71">
        <f t="shared" si="227"/>
        <v>0</v>
      </c>
      <c r="G278" s="71">
        <f t="shared" si="227"/>
        <v>0</v>
      </c>
      <c r="H278" s="71">
        <f t="shared" si="227"/>
        <v>0</v>
      </c>
      <c r="I278" s="71">
        <f t="shared" si="227"/>
        <v>0</v>
      </c>
      <c r="J278" s="71">
        <f t="shared" si="227"/>
        <v>0</v>
      </c>
      <c r="K278" s="71">
        <f t="shared" si="227"/>
        <v>0</v>
      </c>
      <c r="L278" s="71">
        <f t="shared" si="227"/>
        <v>0</v>
      </c>
      <c r="M278" s="71">
        <f t="shared" si="227"/>
        <v>0</v>
      </c>
      <c r="N278" s="71">
        <f t="shared" si="227"/>
        <v>0</v>
      </c>
      <c r="O278" s="71">
        <f t="shared" si="227"/>
        <v>3.9073521590000002</v>
      </c>
      <c r="P278" s="71">
        <f t="shared" si="227"/>
        <v>7.8147043180000004</v>
      </c>
      <c r="Q278" s="71">
        <f t="shared" si="227"/>
        <v>11.722056477000001</v>
      </c>
      <c r="R278" s="71">
        <f t="shared" si="227"/>
        <v>15.629408636000001</v>
      </c>
      <c r="S278" s="71">
        <f t="shared" si="227"/>
        <v>19.536760794999999</v>
      </c>
      <c r="T278" s="71">
        <f t="shared" si="227"/>
        <v>23.444112954000001</v>
      </c>
      <c r="U278" s="71">
        <f t="shared" si="227"/>
        <v>27.351465113</v>
      </c>
      <c r="V278" s="71">
        <f t="shared" si="227"/>
        <v>31.258817272000002</v>
      </c>
      <c r="W278" s="71">
        <f t="shared" si="227"/>
        <v>35.166169431</v>
      </c>
      <c r="X278" s="71">
        <f t="shared" si="227"/>
        <v>39.073521589999999</v>
      </c>
      <c r="Y278" s="71">
        <f t="shared" si="227"/>
        <v>42.980873749000004</v>
      </c>
      <c r="Z278" s="71">
        <f t="shared" si="227"/>
        <v>46.888225908000003</v>
      </c>
      <c r="AA278" s="71">
        <f t="shared" si="227"/>
        <v>50.795578067000008</v>
      </c>
      <c r="AB278" s="71">
        <f t="shared" si="227"/>
        <v>54.702930225999999</v>
      </c>
      <c r="AC278" s="71">
        <f t="shared" si="227"/>
        <v>58.610282384999998</v>
      </c>
      <c r="AD278" s="71">
        <f t="shared" si="227"/>
        <v>62.517634544000003</v>
      </c>
    </row>
    <row r="279" spans="1:30">
      <c r="A279" s="26"/>
      <c r="B279" s="71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>
      <c r="A280" s="73" t="s">
        <v>100</v>
      </c>
      <c r="B280" s="74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</row>
    <row r="281" spans="1:30">
      <c r="A281" s="70" t="s">
        <v>121</v>
      </c>
      <c r="B281" s="71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>
      <c r="A282" s="72" t="s">
        <v>86</v>
      </c>
      <c r="B282" s="71"/>
      <c r="C282" s="71">
        <f t="shared" ref="C282:AD282" si="228">C89-B89</f>
        <v>-4.2866661765517478</v>
      </c>
      <c r="D282" s="71">
        <f t="shared" si="228"/>
        <v>-5.4550729999999987</v>
      </c>
      <c r="E282" s="71">
        <f t="shared" si="228"/>
        <v>-5.4550729999999987</v>
      </c>
      <c r="F282" s="71">
        <f t="shared" si="228"/>
        <v>-5.4550730000000129</v>
      </c>
      <c r="G282" s="71">
        <f t="shared" si="228"/>
        <v>-5.4550729999999987</v>
      </c>
      <c r="H282" s="71">
        <f t="shared" si="228"/>
        <v>-5.4550729999999987</v>
      </c>
      <c r="I282" s="71">
        <f t="shared" si="228"/>
        <v>-5.4550729999999987</v>
      </c>
      <c r="J282" s="71">
        <f t="shared" si="228"/>
        <v>-5.4550729999999987</v>
      </c>
      <c r="K282" s="71">
        <f t="shared" si="228"/>
        <v>-5.4550729999999987</v>
      </c>
      <c r="L282" s="71">
        <f t="shared" si="228"/>
        <v>-5.4550729999999987</v>
      </c>
      <c r="M282" s="71">
        <f t="shared" si="228"/>
        <v>-5.4550729999999987</v>
      </c>
      <c r="N282" s="71">
        <f t="shared" si="228"/>
        <v>-5.4550720000000013</v>
      </c>
      <c r="O282" s="71">
        <f t="shared" si="228"/>
        <v>-3.7965890000000009</v>
      </c>
      <c r="P282" s="71">
        <f t="shared" si="228"/>
        <v>-3.7965879999999999</v>
      </c>
      <c r="Q282" s="71">
        <f t="shared" si="228"/>
        <v>-3.7965879999999999</v>
      </c>
      <c r="R282" s="71">
        <f t="shared" si="228"/>
        <v>-3.7965879999999999</v>
      </c>
      <c r="S282" s="71">
        <f t="shared" si="228"/>
        <v>-3.7965880000000016</v>
      </c>
      <c r="T282" s="71">
        <f t="shared" si="228"/>
        <v>-3.7965879999999999</v>
      </c>
      <c r="U282" s="71">
        <f t="shared" si="228"/>
        <v>-3.7965875999999996</v>
      </c>
      <c r="V282" s="71">
        <f t="shared" si="228"/>
        <v>-3.7965880000000003</v>
      </c>
      <c r="W282" s="71">
        <f t="shared" si="228"/>
        <v>-2.4238263999999998</v>
      </c>
      <c r="X282" s="71">
        <f t="shared" si="228"/>
        <v>0</v>
      </c>
      <c r="Y282" s="71">
        <f t="shared" si="228"/>
        <v>0</v>
      </c>
      <c r="Z282" s="71">
        <f t="shared" si="228"/>
        <v>0</v>
      </c>
      <c r="AA282" s="71">
        <f t="shared" si="228"/>
        <v>0</v>
      </c>
      <c r="AB282" s="71">
        <f t="shared" si="228"/>
        <v>0</v>
      </c>
      <c r="AC282" s="71">
        <f t="shared" si="228"/>
        <v>0</v>
      </c>
      <c r="AD282" s="71">
        <f t="shared" si="228"/>
        <v>0</v>
      </c>
    </row>
    <row r="283" spans="1:30">
      <c r="A283" s="72" t="s">
        <v>87</v>
      </c>
      <c r="B283" s="71"/>
      <c r="C283" s="71">
        <f t="shared" ref="C283:AD283" si="229">C90-B90</f>
        <v>2.6584848567489372</v>
      </c>
      <c r="D283" s="71">
        <f t="shared" si="229"/>
        <v>2.6584849000000004</v>
      </c>
      <c r="E283" s="71">
        <f t="shared" si="229"/>
        <v>2.6584848999999995</v>
      </c>
      <c r="F283" s="71">
        <f t="shared" si="229"/>
        <v>2.6584851</v>
      </c>
      <c r="G283" s="71">
        <f t="shared" si="229"/>
        <v>2.6584850000000007</v>
      </c>
      <c r="H283" s="71">
        <f t="shared" si="229"/>
        <v>2.6584849999999989</v>
      </c>
      <c r="I283" s="71">
        <f t="shared" si="229"/>
        <v>2.6584850000000024</v>
      </c>
      <c r="J283" s="71">
        <f t="shared" si="229"/>
        <v>2.6584839999999978</v>
      </c>
      <c r="K283" s="71">
        <f t="shared" si="229"/>
        <v>2.6584849999999989</v>
      </c>
      <c r="L283" s="71">
        <f t="shared" si="229"/>
        <v>2.6584850000000024</v>
      </c>
      <c r="M283" s="71">
        <f t="shared" si="229"/>
        <v>2.6584849999999989</v>
      </c>
      <c r="N283" s="71">
        <f t="shared" si="229"/>
        <v>2.6584850000000024</v>
      </c>
      <c r="O283" s="71">
        <f t="shared" si="229"/>
        <v>0</v>
      </c>
      <c r="P283" s="71">
        <f t="shared" si="229"/>
        <v>0</v>
      </c>
      <c r="Q283" s="71">
        <f t="shared" si="229"/>
        <v>0</v>
      </c>
      <c r="R283" s="71">
        <f t="shared" si="229"/>
        <v>0</v>
      </c>
      <c r="S283" s="71">
        <f t="shared" si="229"/>
        <v>0</v>
      </c>
      <c r="T283" s="71">
        <f t="shared" si="229"/>
        <v>0</v>
      </c>
      <c r="U283" s="71">
        <f t="shared" si="229"/>
        <v>0</v>
      </c>
      <c r="V283" s="71">
        <f t="shared" si="229"/>
        <v>0</v>
      </c>
      <c r="W283" s="71">
        <f t="shared" si="229"/>
        <v>-1.3727620000000016</v>
      </c>
      <c r="X283" s="71">
        <f t="shared" si="229"/>
        <v>-3.7965879999999999</v>
      </c>
      <c r="Y283" s="71">
        <f t="shared" si="229"/>
        <v>-3.7965879999999999</v>
      </c>
      <c r="Z283" s="71">
        <f t="shared" si="229"/>
        <v>-3.7965879999999999</v>
      </c>
      <c r="AA283" s="71">
        <f t="shared" si="229"/>
        <v>-3.7965879999999999</v>
      </c>
      <c r="AB283" s="71">
        <f t="shared" si="229"/>
        <v>-3.7965880000000016</v>
      </c>
      <c r="AC283" s="71">
        <f t="shared" si="229"/>
        <v>-3.7965875999999987</v>
      </c>
      <c r="AD283" s="71">
        <f t="shared" si="229"/>
        <v>-3.7965880000000007</v>
      </c>
    </row>
    <row r="284" spans="1:30">
      <c r="A284" s="72" t="s">
        <v>88</v>
      </c>
      <c r="B284" s="71"/>
      <c r="C284" s="71">
        <f t="shared" ref="C284:AD284" si="230">C91-B91</f>
        <v>1.4328198136180534</v>
      </c>
      <c r="D284" s="71">
        <f t="shared" si="230"/>
        <v>1.4328198000000001</v>
      </c>
      <c r="E284" s="71">
        <f t="shared" si="230"/>
        <v>1.4328197</v>
      </c>
      <c r="F284" s="71">
        <f t="shared" si="230"/>
        <v>1.4328197999999999</v>
      </c>
      <c r="G284" s="71">
        <f t="shared" si="230"/>
        <v>1.4328197999999999</v>
      </c>
      <c r="H284" s="71">
        <f t="shared" si="230"/>
        <v>1.4328197999999999</v>
      </c>
      <c r="I284" s="71">
        <f t="shared" si="230"/>
        <v>1.4328199999999995</v>
      </c>
      <c r="J284" s="71">
        <f t="shared" si="230"/>
        <v>1.4328200000000013</v>
      </c>
      <c r="K284" s="71">
        <f t="shared" si="230"/>
        <v>1.4328190000000003</v>
      </c>
      <c r="L284" s="71">
        <f t="shared" si="230"/>
        <v>1.4328199999999995</v>
      </c>
      <c r="M284" s="71">
        <f t="shared" si="230"/>
        <v>1.4328199999999995</v>
      </c>
      <c r="N284" s="71">
        <f t="shared" si="230"/>
        <v>1.4328200000000013</v>
      </c>
      <c r="O284" s="71">
        <f t="shared" si="230"/>
        <v>1.4328189999999985</v>
      </c>
      <c r="P284" s="71">
        <f t="shared" si="230"/>
        <v>1.4328199999999995</v>
      </c>
      <c r="Q284" s="71">
        <f t="shared" si="230"/>
        <v>1.4328199999999995</v>
      </c>
      <c r="R284" s="71">
        <f t="shared" si="230"/>
        <v>1.4328199999999995</v>
      </c>
      <c r="S284" s="71">
        <f t="shared" si="230"/>
        <v>1.4328200000000031</v>
      </c>
      <c r="T284" s="71">
        <f t="shared" si="230"/>
        <v>1.4328189999999985</v>
      </c>
      <c r="U284" s="71">
        <f t="shared" si="230"/>
        <v>1.4328199999999995</v>
      </c>
      <c r="V284" s="71">
        <f t="shared" si="230"/>
        <v>1.4328199999999995</v>
      </c>
      <c r="W284" s="71">
        <f t="shared" si="230"/>
        <v>1.4328199999999995</v>
      </c>
      <c r="X284" s="71">
        <f t="shared" si="230"/>
        <v>1.4328200000000031</v>
      </c>
      <c r="Y284" s="71">
        <f t="shared" si="230"/>
        <v>1.4328189999999985</v>
      </c>
      <c r="Z284" s="71">
        <f t="shared" si="230"/>
        <v>1.4328199999999995</v>
      </c>
      <c r="AA284" s="71">
        <f t="shared" si="230"/>
        <v>1.4328199999999995</v>
      </c>
      <c r="AB284" s="71">
        <f t="shared" si="230"/>
        <v>1.4328199999999995</v>
      </c>
      <c r="AC284" s="71">
        <f t="shared" si="230"/>
        <v>1.4328190000000021</v>
      </c>
      <c r="AD284" s="71">
        <f t="shared" si="230"/>
        <v>1.4328199999999995</v>
      </c>
    </row>
    <row r="285" spans="1:30">
      <c r="A285" s="72" t="s">
        <v>89</v>
      </c>
      <c r="B285" s="71"/>
      <c r="C285" s="71">
        <f t="shared" ref="C285:AD285" si="231">C92-B92</f>
        <v>-1.168406293815236</v>
      </c>
      <c r="D285" s="71">
        <f t="shared" si="231"/>
        <v>0</v>
      </c>
      <c r="E285" s="71">
        <f t="shared" si="231"/>
        <v>0</v>
      </c>
      <c r="F285" s="71">
        <f t="shared" si="231"/>
        <v>0</v>
      </c>
      <c r="G285" s="71">
        <f t="shared" si="231"/>
        <v>0</v>
      </c>
      <c r="H285" s="71">
        <f t="shared" si="231"/>
        <v>0</v>
      </c>
      <c r="I285" s="71">
        <f t="shared" si="231"/>
        <v>0</v>
      </c>
      <c r="J285" s="71">
        <f t="shared" si="231"/>
        <v>0</v>
      </c>
      <c r="K285" s="71">
        <f t="shared" si="231"/>
        <v>0</v>
      </c>
      <c r="L285" s="71">
        <f t="shared" si="231"/>
        <v>0</v>
      </c>
      <c r="M285" s="71">
        <f t="shared" si="231"/>
        <v>0</v>
      </c>
      <c r="N285" s="71">
        <f t="shared" si="231"/>
        <v>0</v>
      </c>
      <c r="O285" s="71">
        <f t="shared" si="231"/>
        <v>0</v>
      </c>
      <c r="P285" s="71">
        <f t="shared" si="231"/>
        <v>0</v>
      </c>
      <c r="Q285" s="71">
        <f t="shared" si="231"/>
        <v>0</v>
      </c>
      <c r="R285" s="71">
        <f t="shared" si="231"/>
        <v>0</v>
      </c>
      <c r="S285" s="71">
        <f t="shared" si="231"/>
        <v>0</v>
      </c>
      <c r="T285" s="71">
        <f t="shared" si="231"/>
        <v>0</v>
      </c>
      <c r="U285" s="71">
        <f t="shared" si="231"/>
        <v>0</v>
      </c>
      <c r="V285" s="71">
        <f t="shared" si="231"/>
        <v>0</v>
      </c>
      <c r="W285" s="71">
        <f t="shared" si="231"/>
        <v>0</v>
      </c>
      <c r="X285" s="71">
        <f t="shared" si="231"/>
        <v>0</v>
      </c>
      <c r="Y285" s="71">
        <f t="shared" si="231"/>
        <v>0</v>
      </c>
      <c r="Z285" s="71">
        <f t="shared" si="231"/>
        <v>0</v>
      </c>
      <c r="AA285" s="71">
        <f t="shared" si="231"/>
        <v>0</v>
      </c>
      <c r="AB285" s="71">
        <f t="shared" si="231"/>
        <v>0</v>
      </c>
      <c r="AC285" s="71">
        <f t="shared" si="231"/>
        <v>0</v>
      </c>
      <c r="AD285" s="71">
        <f t="shared" si="231"/>
        <v>0</v>
      </c>
    </row>
    <row r="286" spans="1:30">
      <c r="A286" s="72" t="s">
        <v>90</v>
      </c>
      <c r="B286" s="71"/>
      <c r="C286" s="71">
        <f t="shared" ref="C286:AD286" si="232">C93-B93</f>
        <v>1.3637682</v>
      </c>
      <c r="D286" s="71">
        <f t="shared" si="232"/>
        <v>1.3637682999999998</v>
      </c>
      <c r="E286" s="71">
        <f t="shared" si="232"/>
        <v>1.3637682000000004</v>
      </c>
      <c r="F286" s="71">
        <f t="shared" si="232"/>
        <v>1.3637682</v>
      </c>
      <c r="G286" s="71">
        <f t="shared" si="232"/>
        <v>1.3637682</v>
      </c>
      <c r="H286" s="71">
        <f t="shared" si="232"/>
        <v>1.3637683000000003</v>
      </c>
      <c r="I286" s="71">
        <f t="shared" si="232"/>
        <v>1.3637681999999991</v>
      </c>
      <c r="J286" s="71">
        <f t="shared" si="232"/>
        <v>1.3637683999999997</v>
      </c>
      <c r="K286" s="71">
        <f t="shared" si="232"/>
        <v>1.3637680000000003</v>
      </c>
      <c r="L286" s="71">
        <f t="shared" si="232"/>
        <v>1.3637680000000003</v>
      </c>
      <c r="M286" s="71">
        <f t="shared" si="232"/>
        <v>1.3637689999999996</v>
      </c>
      <c r="N286" s="71">
        <f t="shared" si="232"/>
        <v>1.3637680000000003</v>
      </c>
      <c r="O286" s="71">
        <f t="shared" si="232"/>
        <v>1.3637680000000003</v>
      </c>
      <c r="P286" s="71">
        <f t="shared" si="232"/>
        <v>1.3637680000000003</v>
      </c>
      <c r="Q286" s="71">
        <f t="shared" si="232"/>
        <v>1.3637680000000003</v>
      </c>
      <c r="R286" s="71">
        <f t="shared" si="232"/>
        <v>1.3637689999999978</v>
      </c>
      <c r="S286" s="71">
        <f t="shared" si="232"/>
        <v>1.3637680000000003</v>
      </c>
      <c r="T286" s="71">
        <f t="shared" si="232"/>
        <v>1.3637680000000003</v>
      </c>
      <c r="U286" s="71">
        <f t="shared" si="232"/>
        <v>1.3637680000000003</v>
      </c>
      <c r="V286" s="71">
        <f t="shared" si="232"/>
        <v>1.3637690000000013</v>
      </c>
      <c r="W286" s="71">
        <f t="shared" si="232"/>
        <v>1.3637680000000003</v>
      </c>
      <c r="X286" s="71">
        <f t="shared" si="232"/>
        <v>1.3637680000000003</v>
      </c>
      <c r="Y286" s="71">
        <f t="shared" si="232"/>
        <v>1.3637680000000003</v>
      </c>
      <c r="Z286" s="71">
        <f t="shared" si="232"/>
        <v>1.3637680000000003</v>
      </c>
      <c r="AA286" s="71">
        <f t="shared" si="232"/>
        <v>1.3637689999999978</v>
      </c>
      <c r="AB286" s="71">
        <f t="shared" si="232"/>
        <v>1.3637680000000003</v>
      </c>
      <c r="AC286" s="71">
        <f t="shared" si="232"/>
        <v>1.3637680000000003</v>
      </c>
      <c r="AD286" s="71">
        <f t="shared" si="232"/>
        <v>1.3637680000000003</v>
      </c>
    </row>
    <row r="287" spans="1:30">
      <c r="A287" s="72" t="s">
        <v>91</v>
      </c>
      <c r="B287" s="71"/>
      <c r="C287" s="71">
        <f t="shared" ref="C287:AD287" si="233">C94-B94</f>
        <v>0</v>
      </c>
      <c r="D287" s="71">
        <f t="shared" si="233"/>
        <v>0</v>
      </c>
      <c r="E287" s="71">
        <f t="shared" si="233"/>
        <v>0</v>
      </c>
      <c r="F287" s="71">
        <f t="shared" si="233"/>
        <v>0</v>
      </c>
      <c r="G287" s="71">
        <f t="shared" si="233"/>
        <v>0</v>
      </c>
      <c r="H287" s="71">
        <f t="shared" si="233"/>
        <v>0</v>
      </c>
      <c r="I287" s="71">
        <f t="shared" si="233"/>
        <v>0</v>
      </c>
      <c r="J287" s="71">
        <f t="shared" si="233"/>
        <v>0</v>
      </c>
      <c r="K287" s="71">
        <f t="shared" si="233"/>
        <v>0</v>
      </c>
      <c r="L287" s="71">
        <f t="shared" si="233"/>
        <v>0</v>
      </c>
      <c r="M287" s="71">
        <f t="shared" si="233"/>
        <v>0</v>
      </c>
      <c r="N287" s="71">
        <f t="shared" si="233"/>
        <v>0</v>
      </c>
      <c r="O287" s="71">
        <f t="shared" si="233"/>
        <v>1</v>
      </c>
      <c r="P287" s="71">
        <f t="shared" si="233"/>
        <v>1</v>
      </c>
      <c r="Q287" s="71">
        <f t="shared" si="233"/>
        <v>1</v>
      </c>
      <c r="R287" s="71">
        <f t="shared" si="233"/>
        <v>1</v>
      </c>
      <c r="S287" s="71">
        <f t="shared" si="233"/>
        <v>1</v>
      </c>
      <c r="T287" s="71">
        <f t="shared" si="233"/>
        <v>1</v>
      </c>
      <c r="U287" s="71">
        <f t="shared" si="233"/>
        <v>1</v>
      </c>
      <c r="V287" s="71">
        <f t="shared" si="233"/>
        <v>1</v>
      </c>
      <c r="W287" s="71">
        <f t="shared" si="233"/>
        <v>1</v>
      </c>
      <c r="X287" s="71">
        <f t="shared" si="233"/>
        <v>1</v>
      </c>
      <c r="Y287" s="71">
        <f t="shared" si="233"/>
        <v>1</v>
      </c>
      <c r="Z287" s="71">
        <f t="shared" si="233"/>
        <v>1</v>
      </c>
      <c r="AA287" s="71">
        <f t="shared" si="233"/>
        <v>1</v>
      </c>
      <c r="AB287" s="71">
        <f t="shared" si="233"/>
        <v>1</v>
      </c>
      <c r="AC287" s="71">
        <f t="shared" si="233"/>
        <v>1</v>
      </c>
      <c r="AD287" s="71">
        <f t="shared" si="233"/>
        <v>1</v>
      </c>
    </row>
    <row r="288" spans="1:30">
      <c r="A288" s="26"/>
      <c r="B288" s="71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>
      <c r="A289" s="73" t="s">
        <v>20</v>
      </c>
      <c r="B289" s="71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>
      <c r="A290" s="70" t="s">
        <v>122</v>
      </c>
      <c r="B290" s="71">
        <f>SUM(B291:B296)</f>
        <v>157.03681849916367</v>
      </c>
      <c r="C290" s="71">
        <f t="shared" ref="C290:AD290" si="234">SUM(C291:C296)</f>
        <v>153.42062322567412</v>
      </c>
      <c r="D290" s="71">
        <f t="shared" si="234"/>
        <v>149.81141219754807</v>
      </c>
      <c r="E290" s="71">
        <f t="shared" si="234"/>
        <v>146.20220107968311</v>
      </c>
      <c r="F290" s="71">
        <f t="shared" si="234"/>
        <v>142.59299032292</v>
      </c>
      <c r="G290" s="71">
        <f t="shared" si="234"/>
        <v>138.98377942721933</v>
      </c>
      <c r="H290" s="71">
        <f t="shared" si="234"/>
        <v>135.37456853803087</v>
      </c>
      <c r="I290" s="71">
        <f t="shared" si="234"/>
        <v>131.76535780878342</v>
      </c>
      <c r="J290" s="71">
        <f t="shared" si="234"/>
        <v>128.15614570318411</v>
      </c>
      <c r="K290" s="71">
        <f t="shared" si="234"/>
        <v>124.54693412864613</v>
      </c>
      <c r="L290" s="71">
        <f t="shared" si="234"/>
        <v>120.9377233863741</v>
      </c>
      <c r="M290" s="71">
        <f t="shared" si="234"/>
        <v>117.32851270922464</v>
      </c>
      <c r="N290" s="71">
        <f t="shared" si="234"/>
        <v>113.71930354056057</v>
      </c>
      <c r="O290" s="71">
        <f t="shared" si="234"/>
        <v>109.02625954689393</v>
      </c>
      <c r="P290" s="71">
        <f t="shared" si="234"/>
        <v>104.33321795910123</v>
      </c>
      <c r="Q290" s="71">
        <f t="shared" si="234"/>
        <v>99.640176371308499</v>
      </c>
      <c r="R290" s="71">
        <f t="shared" si="234"/>
        <v>94.947134848638342</v>
      </c>
      <c r="S290" s="71">
        <f t="shared" si="234"/>
        <v>90.254093260845607</v>
      </c>
      <c r="T290" s="71">
        <f t="shared" si="234"/>
        <v>85.561050840786876</v>
      </c>
      <c r="U290" s="71">
        <f t="shared" si="234"/>
        <v>80.868009882437349</v>
      </c>
      <c r="V290" s="71">
        <f t="shared" si="234"/>
        <v>76.174968359767163</v>
      </c>
      <c r="W290" s="71">
        <f t="shared" si="234"/>
        <v>71.734832356747134</v>
      </c>
      <c r="X290" s="71">
        <f t="shared" si="234"/>
        <v>67.741242456877984</v>
      </c>
      <c r="Y290" s="71">
        <f t="shared" si="234"/>
        <v>63.747651724742838</v>
      </c>
      <c r="Z290" s="71">
        <f t="shared" si="234"/>
        <v>59.754061824873688</v>
      </c>
      <c r="AA290" s="71">
        <f t="shared" si="234"/>
        <v>55.76047199012708</v>
      </c>
      <c r="AB290" s="71">
        <f t="shared" si="234"/>
        <v>51.76688209025793</v>
      </c>
      <c r="AC290" s="71">
        <f t="shared" si="234"/>
        <v>47.773291913873287</v>
      </c>
      <c r="AD290" s="71">
        <f t="shared" si="234"/>
        <v>43.779702014004151</v>
      </c>
    </row>
    <row r="291" spans="1:30">
      <c r="A291" s="72" t="s">
        <v>86</v>
      </c>
      <c r="B291" s="71">
        <f t="shared" ref="B291:AD291" si="235">B491*B273*1000000/1000/1000</f>
        <v>152.78001950485461</v>
      </c>
      <c r="C291" s="71">
        <f t="shared" si="235"/>
        <v>146.03448759476206</v>
      </c>
      <c r="D291" s="71">
        <f t="shared" si="235"/>
        <v>137.45034143599014</v>
      </c>
      <c r="E291" s="71">
        <f t="shared" si="235"/>
        <v>128.86619527721822</v>
      </c>
      <c r="F291" s="71">
        <f t="shared" si="235"/>
        <v>120.28204911844631</v>
      </c>
      <c r="G291" s="71">
        <f t="shared" si="235"/>
        <v>111.69790295967439</v>
      </c>
      <c r="H291" s="71">
        <f t="shared" si="235"/>
        <v>103.11375680090248</v>
      </c>
      <c r="I291" s="71">
        <f t="shared" si="235"/>
        <v>94.529610642130621</v>
      </c>
      <c r="J291" s="71">
        <f t="shared" si="235"/>
        <v>85.945464483358691</v>
      </c>
      <c r="K291" s="71">
        <f t="shared" si="235"/>
        <v>77.361318324586804</v>
      </c>
      <c r="L291" s="71">
        <f t="shared" si="235"/>
        <v>68.777172165814875</v>
      </c>
      <c r="M291" s="71">
        <f t="shared" si="235"/>
        <v>60.193026007042981</v>
      </c>
      <c r="N291" s="71">
        <f t="shared" si="235"/>
        <v>51.608881421879005</v>
      </c>
      <c r="O291" s="71">
        <f t="shared" si="235"/>
        <v>45.634538845567796</v>
      </c>
      <c r="P291" s="71">
        <f t="shared" si="235"/>
        <v>39.660197842864548</v>
      </c>
      <c r="Q291" s="71">
        <f t="shared" si="235"/>
        <v>33.685856840161271</v>
      </c>
      <c r="R291" s="71">
        <f t="shared" si="235"/>
        <v>27.711515837458002</v>
      </c>
      <c r="S291" s="71">
        <f t="shared" si="235"/>
        <v>21.737174834754736</v>
      </c>
      <c r="T291" s="71">
        <f t="shared" si="235"/>
        <v>15.762833832051466</v>
      </c>
      <c r="U291" s="71">
        <f t="shared" si="235"/>
        <v>9.7884934587913772</v>
      </c>
      <c r="V291" s="71">
        <f t="shared" si="235"/>
        <v>3.8141524560881104</v>
      </c>
      <c r="W291" s="71">
        <f t="shared" si="235"/>
        <v>0</v>
      </c>
      <c r="X291" s="71">
        <f t="shared" si="235"/>
        <v>0</v>
      </c>
      <c r="Y291" s="71">
        <f t="shared" si="235"/>
        <v>0</v>
      </c>
      <c r="Z291" s="71">
        <f t="shared" si="235"/>
        <v>0</v>
      </c>
      <c r="AA291" s="71">
        <f t="shared" si="235"/>
        <v>0</v>
      </c>
      <c r="AB291" s="71">
        <f t="shared" si="235"/>
        <v>0</v>
      </c>
      <c r="AC291" s="71">
        <f t="shared" si="235"/>
        <v>0</v>
      </c>
      <c r="AD291" s="71">
        <f t="shared" si="235"/>
        <v>0</v>
      </c>
    </row>
    <row r="292" spans="1:30">
      <c r="A292" s="72" t="s">
        <v>87</v>
      </c>
      <c r="B292" s="71">
        <f t="shared" ref="B292:AD292" si="236">B492*B274*1000000/1000/1000</f>
        <v>2.3963826531510155</v>
      </c>
      <c r="C292" s="71">
        <f t="shared" si="236"/>
        <v>6.0900184557107337</v>
      </c>
      <c r="D292" s="71">
        <f t="shared" si="236"/>
        <v>9.7836543183624567</v>
      </c>
      <c r="E292" s="71">
        <f t="shared" si="236"/>
        <v>13.477290181014176</v>
      </c>
      <c r="F292" s="71">
        <f t="shared" si="236"/>
        <v>17.170926321541153</v>
      </c>
      <c r="G292" s="71">
        <f t="shared" si="236"/>
        <v>20.864562323130503</v>
      </c>
      <c r="H292" s="71">
        <f t="shared" si="236"/>
        <v>24.558198324719854</v>
      </c>
      <c r="I292" s="71">
        <f t="shared" si="236"/>
        <v>28.251834326309204</v>
      </c>
      <c r="J292" s="71">
        <f t="shared" si="236"/>
        <v>31.945468938522271</v>
      </c>
      <c r="K292" s="71">
        <f t="shared" si="236"/>
        <v>35.639104940111622</v>
      </c>
      <c r="L292" s="71">
        <f t="shared" si="236"/>
        <v>39.332740941700969</v>
      </c>
      <c r="M292" s="71">
        <f t="shared" si="236"/>
        <v>43.026376943290316</v>
      </c>
      <c r="N292" s="71">
        <f t="shared" si="236"/>
        <v>46.720012944879677</v>
      </c>
      <c r="O292" s="71">
        <f t="shared" si="236"/>
        <v>46.720012944879677</v>
      </c>
      <c r="P292" s="71">
        <f t="shared" si="236"/>
        <v>46.720012944879677</v>
      </c>
      <c r="Q292" s="71">
        <f t="shared" si="236"/>
        <v>46.720012944879677</v>
      </c>
      <c r="R292" s="71">
        <f t="shared" si="236"/>
        <v>46.720012944879677</v>
      </c>
      <c r="S292" s="71">
        <f t="shared" si="236"/>
        <v>46.720012944879677</v>
      </c>
      <c r="T292" s="71">
        <f t="shared" si="236"/>
        <v>46.720012944879677</v>
      </c>
      <c r="U292" s="71">
        <f t="shared" si="236"/>
        <v>46.720012944879677</v>
      </c>
      <c r="V292" s="71">
        <f t="shared" si="236"/>
        <v>46.720012944879677</v>
      </c>
      <c r="W292" s="71">
        <f t="shared" si="236"/>
        <v>44.812729983037201</v>
      </c>
      <c r="X292" s="71">
        <f t="shared" si="236"/>
        <v>39.537840668257495</v>
      </c>
      <c r="Y292" s="71">
        <f t="shared" si="236"/>
        <v>34.262951353477803</v>
      </c>
      <c r="Z292" s="71">
        <f t="shared" si="236"/>
        <v>28.988062038698097</v>
      </c>
      <c r="AA292" s="71">
        <f t="shared" si="236"/>
        <v>23.713172723918401</v>
      </c>
      <c r="AB292" s="71">
        <f t="shared" si="236"/>
        <v>18.438283409138702</v>
      </c>
      <c r="AC292" s="71">
        <f t="shared" si="236"/>
        <v>13.163394650109518</v>
      </c>
      <c r="AD292" s="71">
        <f t="shared" si="236"/>
        <v>7.8885053353298211</v>
      </c>
    </row>
    <row r="293" spans="1:30">
      <c r="A293" s="72" t="s">
        <v>88</v>
      </c>
      <c r="B293" s="71">
        <f t="shared" ref="B293:AD293" si="237">B493*B275*1000000/1000/1000</f>
        <v>1.4817902385631942E-2</v>
      </c>
      <c r="C293" s="71">
        <f t="shared" si="237"/>
        <v>1.2073051315239081</v>
      </c>
      <c r="D293" s="71">
        <f t="shared" si="237"/>
        <v>2.3997923493283415</v>
      </c>
      <c r="E293" s="71">
        <f t="shared" si="237"/>
        <v>3.5922794839061729</v>
      </c>
      <c r="F293" s="71">
        <f t="shared" si="237"/>
        <v>4.7847667017106055</v>
      </c>
      <c r="G293" s="71">
        <f t="shared" si="237"/>
        <v>5.9772539195150394</v>
      </c>
      <c r="H293" s="71">
        <f t="shared" si="237"/>
        <v>7.1697411373194715</v>
      </c>
      <c r="I293" s="71">
        <f t="shared" si="237"/>
        <v>8.3622285215771068</v>
      </c>
      <c r="J293" s="71">
        <f t="shared" si="237"/>
        <v>9.5547159058347422</v>
      </c>
      <c r="K293" s="71">
        <f t="shared" si="237"/>
        <v>10.747202457826367</v>
      </c>
      <c r="L293" s="71">
        <f t="shared" si="237"/>
        <v>11.939689842084002</v>
      </c>
      <c r="M293" s="71">
        <f t="shared" si="237"/>
        <v>13.132177226341636</v>
      </c>
      <c r="N293" s="71">
        <f t="shared" si="237"/>
        <v>14.324664610599271</v>
      </c>
      <c r="O293" s="71">
        <f t="shared" si="237"/>
        <v>15.517151162590899</v>
      </c>
      <c r="P293" s="71">
        <f t="shared" si="237"/>
        <v>16.709638546848531</v>
      </c>
      <c r="Q293" s="71">
        <f t="shared" si="237"/>
        <v>17.902125931106166</v>
      </c>
      <c r="R293" s="71">
        <f t="shared" si="237"/>
        <v>19.094613315363809</v>
      </c>
      <c r="S293" s="71">
        <f t="shared" si="237"/>
        <v>20.287100699621433</v>
      </c>
      <c r="T293" s="71">
        <f t="shared" si="237"/>
        <v>21.479587251613058</v>
      </c>
      <c r="U293" s="71">
        <f t="shared" si="237"/>
        <v>22.672074635870697</v>
      </c>
      <c r="V293" s="71">
        <f t="shared" si="237"/>
        <v>23.864562020128332</v>
      </c>
      <c r="W293" s="71">
        <f t="shared" si="237"/>
        <v>25.057049404385964</v>
      </c>
      <c r="X293" s="71">
        <f t="shared" si="237"/>
        <v>26.249536788643603</v>
      </c>
      <c r="Y293" s="71">
        <f t="shared" si="237"/>
        <v>27.442023340635227</v>
      </c>
      <c r="Z293" s="71">
        <f t="shared" si="237"/>
        <v>28.634510724892863</v>
      </c>
      <c r="AA293" s="71">
        <f t="shared" si="237"/>
        <v>29.826998109150495</v>
      </c>
      <c r="AB293" s="71">
        <f t="shared" si="237"/>
        <v>31.01948549340813</v>
      </c>
      <c r="AC293" s="71">
        <f t="shared" si="237"/>
        <v>32.211972045399754</v>
      </c>
      <c r="AD293" s="71">
        <f t="shared" si="237"/>
        <v>33.404459429657393</v>
      </c>
    </row>
    <row r="294" spans="1:30">
      <c r="A294" s="72" t="s">
        <v>89</v>
      </c>
      <c r="B294" s="71">
        <f t="shared" ref="B294:AD294" si="238">B494*B276*1000000/1000/1000</f>
        <v>1.8455984387724023</v>
      </c>
      <c r="C294" s="71">
        <f t="shared" si="238"/>
        <v>0</v>
      </c>
      <c r="D294" s="71">
        <f t="shared" si="238"/>
        <v>0</v>
      </c>
      <c r="E294" s="71">
        <f t="shared" si="238"/>
        <v>0</v>
      </c>
      <c r="F294" s="71">
        <f t="shared" si="238"/>
        <v>0</v>
      </c>
      <c r="G294" s="71">
        <f t="shared" si="238"/>
        <v>0</v>
      </c>
      <c r="H294" s="71">
        <f t="shared" si="238"/>
        <v>0</v>
      </c>
      <c r="I294" s="71">
        <f t="shared" si="238"/>
        <v>0</v>
      </c>
      <c r="J294" s="71">
        <f t="shared" si="238"/>
        <v>0</v>
      </c>
      <c r="K294" s="71">
        <f t="shared" si="238"/>
        <v>0</v>
      </c>
      <c r="L294" s="71">
        <f t="shared" si="238"/>
        <v>0</v>
      </c>
      <c r="M294" s="71">
        <f t="shared" si="238"/>
        <v>0</v>
      </c>
      <c r="N294" s="71">
        <f t="shared" si="238"/>
        <v>0</v>
      </c>
      <c r="O294" s="71">
        <f t="shared" si="238"/>
        <v>0</v>
      </c>
      <c r="P294" s="71">
        <f t="shared" si="238"/>
        <v>0</v>
      </c>
      <c r="Q294" s="71">
        <f t="shared" si="238"/>
        <v>0</v>
      </c>
      <c r="R294" s="71">
        <f t="shared" si="238"/>
        <v>0</v>
      </c>
      <c r="S294" s="71">
        <f t="shared" si="238"/>
        <v>0</v>
      </c>
      <c r="T294" s="71">
        <f t="shared" si="238"/>
        <v>0</v>
      </c>
      <c r="U294" s="71">
        <f t="shared" si="238"/>
        <v>0</v>
      </c>
      <c r="V294" s="71">
        <f t="shared" si="238"/>
        <v>0</v>
      </c>
      <c r="W294" s="71">
        <f t="shared" si="238"/>
        <v>0</v>
      </c>
      <c r="X294" s="71">
        <f t="shared" si="238"/>
        <v>0</v>
      </c>
      <c r="Y294" s="71">
        <f t="shared" si="238"/>
        <v>0</v>
      </c>
      <c r="Z294" s="71">
        <f t="shared" si="238"/>
        <v>0</v>
      </c>
      <c r="AA294" s="71">
        <f t="shared" si="238"/>
        <v>0</v>
      </c>
      <c r="AB294" s="71">
        <f t="shared" si="238"/>
        <v>0</v>
      </c>
      <c r="AC294" s="71">
        <f t="shared" si="238"/>
        <v>0</v>
      </c>
      <c r="AD294" s="71">
        <f t="shared" si="238"/>
        <v>0</v>
      </c>
    </row>
    <row r="295" spans="1:30">
      <c r="A295" s="72" t="s">
        <v>90</v>
      </c>
      <c r="B295" s="71">
        <f t="shared" ref="B295:AD295" si="239">B495*B277*1000000/1000/1000</f>
        <v>0</v>
      </c>
      <c r="C295" s="71">
        <f t="shared" si="239"/>
        <v>8.8812043677425748E-2</v>
      </c>
      <c r="D295" s="71">
        <f t="shared" si="239"/>
        <v>0.17762409386710504</v>
      </c>
      <c r="E295" s="71">
        <f t="shared" si="239"/>
        <v>0.26643613754453088</v>
      </c>
      <c r="F295" s="71">
        <f t="shared" si="239"/>
        <v>0.35524818122195656</v>
      </c>
      <c r="G295" s="71">
        <f t="shared" si="239"/>
        <v>0.44406022489938218</v>
      </c>
      <c r="H295" s="71">
        <f t="shared" si="239"/>
        <v>0.53287227508906176</v>
      </c>
      <c r="I295" s="71">
        <f t="shared" si="239"/>
        <v>0.62168431876648722</v>
      </c>
      <c r="J295" s="71">
        <f t="shared" si="239"/>
        <v>0.71049637546842015</v>
      </c>
      <c r="K295" s="71">
        <f t="shared" si="239"/>
        <v>0.79930840612133891</v>
      </c>
      <c r="L295" s="71">
        <f t="shared" si="239"/>
        <v>0.88812043677425734</v>
      </c>
      <c r="M295" s="71">
        <f t="shared" si="239"/>
        <v>0.97693253254971157</v>
      </c>
      <c r="N295" s="71">
        <f t="shared" si="239"/>
        <v>1.0657445632026301</v>
      </c>
      <c r="O295" s="71">
        <f t="shared" si="239"/>
        <v>1.1545565938555489</v>
      </c>
      <c r="P295" s="71">
        <f t="shared" si="239"/>
        <v>1.2433686245084674</v>
      </c>
      <c r="Q295" s="71">
        <f t="shared" si="239"/>
        <v>1.3321806551613862</v>
      </c>
      <c r="R295" s="71">
        <f t="shared" si="239"/>
        <v>1.4209927509368403</v>
      </c>
      <c r="S295" s="71">
        <f t="shared" si="239"/>
        <v>1.5098047815897586</v>
      </c>
      <c r="T295" s="71">
        <f t="shared" si="239"/>
        <v>1.5986168122426778</v>
      </c>
      <c r="U295" s="71">
        <f t="shared" si="239"/>
        <v>1.6874288428955961</v>
      </c>
      <c r="V295" s="71">
        <f t="shared" si="239"/>
        <v>1.7762409386710505</v>
      </c>
      <c r="W295" s="71">
        <f t="shared" si="239"/>
        <v>1.8650529693239692</v>
      </c>
      <c r="X295" s="71">
        <f t="shared" si="239"/>
        <v>1.9538649999768878</v>
      </c>
      <c r="Y295" s="71">
        <f t="shared" si="239"/>
        <v>2.0426770306298065</v>
      </c>
      <c r="Z295" s="71">
        <f t="shared" si="239"/>
        <v>2.1314890612827253</v>
      </c>
      <c r="AA295" s="71">
        <f t="shared" si="239"/>
        <v>2.2203011570581794</v>
      </c>
      <c r="AB295" s="71">
        <f t="shared" si="239"/>
        <v>2.3091131877110977</v>
      </c>
      <c r="AC295" s="71">
        <f t="shared" si="239"/>
        <v>2.3979252183640165</v>
      </c>
      <c r="AD295" s="71">
        <f t="shared" si="239"/>
        <v>2.4867372490169348</v>
      </c>
    </row>
    <row r="296" spans="1:30">
      <c r="A296" s="72" t="s">
        <v>91</v>
      </c>
      <c r="B296" s="71">
        <f t="shared" ref="B296:AD296" si="240">B496*B278*1000000/1000/1000</f>
        <v>0</v>
      </c>
      <c r="C296" s="71">
        <f t="shared" si="240"/>
        <v>0</v>
      </c>
      <c r="D296" s="71">
        <f t="shared" si="240"/>
        <v>0</v>
      </c>
      <c r="E296" s="71">
        <f t="shared" si="240"/>
        <v>0</v>
      </c>
      <c r="F296" s="71">
        <f t="shared" si="240"/>
        <v>0</v>
      </c>
      <c r="G296" s="71">
        <f t="shared" si="240"/>
        <v>0</v>
      </c>
      <c r="H296" s="71">
        <f t="shared" si="240"/>
        <v>0</v>
      </c>
      <c r="I296" s="71">
        <f t="shared" si="240"/>
        <v>0</v>
      </c>
      <c r="J296" s="71">
        <f t="shared" si="240"/>
        <v>0</v>
      </c>
      <c r="K296" s="71">
        <f t="shared" si="240"/>
        <v>0</v>
      </c>
      <c r="L296" s="71">
        <f t="shared" si="240"/>
        <v>0</v>
      </c>
      <c r="M296" s="71">
        <f t="shared" si="240"/>
        <v>0</v>
      </c>
      <c r="N296" s="71">
        <f t="shared" si="240"/>
        <v>0</v>
      </c>
      <c r="O296" s="71">
        <f t="shared" si="240"/>
        <v>0</v>
      </c>
      <c r="P296" s="71">
        <f t="shared" si="240"/>
        <v>0</v>
      </c>
      <c r="Q296" s="71">
        <f t="shared" si="240"/>
        <v>0</v>
      </c>
      <c r="R296" s="71">
        <f t="shared" si="240"/>
        <v>0</v>
      </c>
      <c r="S296" s="71">
        <f t="shared" si="240"/>
        <v>0</v>
      </c>
      <c r="T296" s="71">
        <f t="shared" si="240"/>
        <v>0</v>
      </c>
      <c r="U296" s="71">
        <f t="shared" si="240"/>
        <v>0</v>
      </c>
      <c r="V296" s="71">
        <f t="shared" si="240"/>
        <v>0</v>
      </c>
      <c r="W296" s="71">
        <f t="shared" si="240"/>
        <v>0</v>
      </c>
      <c r="X296" s="71">
        <f t="shared" si="240"/>
        <v>0</v>
      </c>
      <c r="Y296" s="71">
        <f t="shared" si="240"/>
        <v>0</v>
      </c>
      <c r="Z296" s="71">
        <f t="shared" si="240"/>
        <v>0</v>
      </c>
      <c r="AA296" s="71">
        <f t="shared" si="240"/>
        <v>0</v>
      </c>
      <c r="AB296" s="71">
        <f t="shared" si="240"/>
        <v>0</v>
      </c>
      <c r="AC296" s="71">
        <f t="shared" si="240"/>
        <v>0</v>
      </c>
      <c r="AD296" s="71">
        <f t="shared" si="240"/>
        <v>0</v>
      </c>
    </row>
    <row r="297" spans="1:30">
      <c r="A297" s="26"/>
      <c r="B297" s="71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>
      <c r="A298" s="73" t="s">
        <v>103</v>
      </c>
      <c r="B298" s="71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>
      <c r="A299" s="70" t="s">
        <v>123</v>
      </c>
      <c r="B299" s="71">
        <f>SUM(B300:B305)</f>
        <v>65.437025880120586</v>
      </c>
      <c r="C299" s="71">
        <f t="shared" ref="C299:AD299" si="241">SUM(C300:C305)</f>
        <v>64.527023583703325</v>
      </c>
      <c r="D299" s="71">
        <f t="shared" si="241"/>
        <v>63.681749419831611</v>
      </c>
      <c r="E299" s="71">
        <f t="shared" si="241"/>
        <v>62.836475170747448</v>
      </c>
      <c r="F299" s="71">
        <f t="shared" si="241"/>
        <v>61.991201087661501</v>
      </c>
      <c r="G299" s="71">
        <f t="shared" si="241"/>
        <v>61.145926946977305</v>
      </c>
      <c r="H299" s="71">
        <f t="shared" si="241"/>
        <v>60.30065284070384</v>
      </c>
      <c r="I299" s="71">
        <f t="shared" si="241"/>
        <v>59.455378801622992</v>
      </c>
      <c r="J299" s="71">
        <f t="shared" si="241"/>
        <v>58.610104255380932</v>
      </c>
      <c r="K299" s="71">
        <f t="shared" si="241"/>
        <v>57.764829639461851</v>
      </c>
      <c r="L299" s="71">
        <f t="shared" si="241"/>
        <v>56.919555531559496</v>
      </c>
      <c r="M299" s="71">
        <f t="shared" si="241"/>
        <v>56.074281767764617</v>
      </c>
      <c r="N299" s="71">
        <f t="shared" si="241"/>
        <v>55.229008314976276</v>
      </c>
      <c r="O299" s="71">
        <f t="shared" si="241"/>
        <v>54.584165545169512</v>
      </c>
      <c r="P299" s="71">
        <f t="shared" si="241"/>
        <v>53.93932393849348</v>
      </c>
      <c r="Q299" s="71">
        <f t="shared" si="241"/>
        <v>53.294482331817449</v>
      </c>
      <c r="R299" s="71">
        <f t="shared" si="241"/>
        <v>52.649641069248908</v>
      </c>
      <c r="S299" s="71">
        <f t="shared" si="241"/>
        <v>52.004799462572869</v>
      </c>
      <c r="T299" s="71">
        <f t="shared" si="241"/>
        <v>51.359957347880112</v>
      </c>
      <c r="U299" s="71">
        <f t="shared" si="241"/>
        <v>50.715116003249683</v>
      </c>
      <c r="V299" s="71">
        <f t="shared" si="241"/>
        <v>50.070274740681143</v>
      </c>
      <c r="W299" s="71">
        <f t="shared" si="241"/>
        <v>49.534061341458361</v>
      </c>
      <c r="X299" s="71">
        <f t="shared" si="241"/>
        <v>49.189648755805443</v>
      </c>
      <c r="Y299" s="71">
        <f t="shared" si="241"/>
        <v>48.845235662135799</v>
      </c>
      <c r="Z299" s="71">
        <f t="shared" si="241"/>
        <v>48.500823076482888</v>
      </c>
      <c r="AA299" s="71">
        <f t="shared" si="241"/>
        <v>48.156410834937454</v>
      </c>
      <c r="AB299" s="71">
        <f t="shared" si="241"/>
        <v>47.811998249284535</v>
      </c>
      <c r="AC299" s="71">
        <f t="shared" si="241"/>
        <v>47.467585386007961</v>
      </c>
      <c r="AD299" s="71">
        <f t="shared" si="241"/>
        <v>47.12317280035505</v>
      </c>
    </row>
    <row r="300" spans="1:30">
      <c r="A300" s="72" t="s">
        <v>86</v>
      </c>
      <c r="B300" s="71">
        <f t="shared" ref="B300:AD300" si="242">B273*B634</f>
        <v>63.604363911656456</v>
      </c>
      <c r="C300" s="71">
        <f t="shared" si="242"/>
        <v>60.796108828447856</v>
      </c>
      <c r="D300" s="71">
        <f t="shared" si="242"/>
        <v>57.222414061796606</v>
      </c>
      <c r="E300" s="71">
        <f t="shared" si="242"/>
        <v>53.648719295145334</v>
      </c>
      <c r="F300" s="71">
        <f t="shared" si="242"/>
        <v>50.075024528494069</v>
      </c>
      <c r="G300" s="71">
        <f t="shared" si="242"/>
        <v>46.501329761842811</v>
      </c>
      <c r="H300" s="71">
        <f t="shared" si="242"/>
        <v>42.927634995191546</v>
      </c>
      <c r="I300" s="71">
        <f t="shared" si="242"/>
        <v>39.353940228540296</v>
      </c>
      <c r="J300" s="71">
        <f t="shared" si="242"/>
        <v>35.780245461889031</v>
      </c>
      <c r="K300" s="71">
        <f t="shared" si="242"/>
        <v>32.206550695237773</v>
      </c>
      <c r="L300" s="71">
        <f t="shared" si="242"/>
        <v>28.632855928586515</v>
      </c>
      <c r="M300" s="71">
        <f t="shared" si="242"/>
        <v>25.059161161935258</v>
      </c>
      <c r="N300" s="71">
        <f t="shared" si="242"/>
        <v>21.485467050398007</v>
      </c>
      <c r="O300" s="71">
        <f t="shared" si="242"/>
        <v>18.998268393216751</v>
      </c>
      <c r="P300" s="71">
        <f t="shared" si="242"/>
        <v>16.511070391149506</v>
      </c>
      <c r="Q300" s="71">
        <f t="shared" si="242"/>
        <v>14.023872389082259</v>
      </c>
      <c r="R300" s="71">
        <f t="shared" si="242"/>
        <v>11.536674387015015</v>
      </c>
      <c r="S300" s="71">
        <f t="shared" si="242"/>
        <v>9.0494763849477682</v>
      </c>
      <c r="T300" s="71">
        <f t="shared" si="242"/>
        <v>6.562278382880522</v>
      </c>
      <c r="U300" s="71">
        <f t="shared" si="242"/>
        <v>4.0750806428588833</v>
      </c>
      <c r="V300" s="71">
        <f t="shared" si="242"/>
        <v>1.587882640791638</v>
      </c>
      <c r="W300" s="71">
        <f t="shared" si="242"/>
        <v>0</v>
      </c>
      <c r="X300" s="71">
        <f t="shared" si="242"/>
        <v>0</v>
      </c>
      <c r="Y300" s="71">
        <f t="shared" si="242"/>
        <v>0</v>
      </c>
      <c r="Z300" s="71">
        <f t="shared" si="242"/>
        <v>0</v>
      </c>
      <c r="AA300" s="71">
        <f t="shared" si="242"/>
        <v>0</v>
      </c>
      <c r="AB300" s="71">
        <f t="shared" si="242"/>
        <v>0</v>
      </c>
      <c r="AC300" s="71">
        <f t="shared" si="242"/>
        <v>0</v>
      </c>
      <c r="AD300" s="71">
        <f t="shared" si="242"/>
        <v>0</v>
      </c>
    </row>
    <row r="301" spans="1:30">
      <c r="A301" s="72" t="s">
        <v>87</v>
      </c>
      <c r="B301" s="71">
        <f t="shared" ref="B301:AD301" si="243">B274*B635</f>
        <v>0.9934493294371125</v>
      </c>
      <c r="C301" s="71">
        <f t="shared" si="243"/>
        <v>2.524690596942075</v>
      </c>
      <c r="D301" s="71">
        <f t="shared" si="243"/>
        <v>4.0559318893589014</v>
      </c>
      <c r="E301" s="71">
        <f t="shared" si="243"/>
        <v>5.5871731817757269</v>
      </c>
      <c r="F301" s="71">
        <f t="shared" si="243"/>
        <v>7.1184145893890909</v>
      </c>
      <c r="G301" s="71">
        <f t="shared" si="243"/>
        <v>8.6496559394041874</v>
      </c>
      <c r="H301" s="71">
        <f t="shared" si="243"/>
        <v>10.180897289419281</v>
      </c>
      <c r="I301" s="71">
        <f t="shared" si="243"/>
        <v>11.712138639434379</v>
      </c>
      <c r="J301" s="71">
        <f t="shared" si="243"/>
        <v>13.24337941346678</v>
      </c>
      <c r="K301" s="71">
        <f t="shared" si="243"/>
        <v>14.774620763481876</v>
      </c>
      <c r="L301" s="71">
        <f t="shared" si="243"/>
        <v>16.305862113496971</v>
      </c>
      <c r="M301" s="71">
        <f t="shared" si="243"/>
        <v>17.837103463512065</v>
      </c>
      <c r="N301" s="71">
        <f t="shared" si="243"/>
        <v>19.368344813527166</v>
      </c>
      <c r="O301" s="71">
        <f t="shared" si="243"/>
        <v>19.368344813527166</v>
      </c>
      <c r="P301" s="71">
        <f t="shared" si="243"/>
        <v>19.368344813527166</v>
      </c>
      <c r="Q301" s="71">
        <f t="shared" si="243"/>
        <v>19.368344813527166</v>
      </c>
      <c r="R301" s="71">
        <f t="shared" si="243"/>
        <v>19.368344813527166</v>
      </c>
      <c r="S301" s="71">
        <f t="shared" si="243"/>
        <v>19.368344813527166</v>
      </c>
      <c r="T301" s="71">
        <f t="shared" si="243"/>
        <v>19.368344813527166</v>
      </c>
      <c r="U301" s="71">
        <f t="shared" si="243"/>
        <v>19.368344813527166</v>
      </c>
      <c r="V301" s="71">
        <f t="shared" si="243"/>
        <v>19.368344813527166</v>
      </c>
      <c r="W301" s="71">
        <f t="shared" si="243"/>
        <v>18.577657659704808</v>
      </c>
      <c r="X301" s="71">
        <f t="shared" si="243"/>
        <v>16.390888678660673</v>
      </c>
      <c r="Y301" s="71">
        <f t="shared" si="243"/>
        <v>14.204119697616541</v>
      </c>
      <c r="Z301" s="71">
        <f t="shared" si="243"/>
        <v>12.017350716572409</v>
      </c>
      <c r="AA301" s="71">
        <f t="shared" si="243"/>
        <v>9.830581735528277</v>
      </c>
      <c r="AB301" s="71">
        <f t="shared" si="243"/>
        <v>7.6438127544841432</v>
      </c>
      <c r="AC301" s="71">
        <f t="shared" si="243"/>
        <v>5.4570440038330892</v>
      </c>
      <c r="AD301" s="71">
        <f t="shared" si="243"/>
        <v>3.2702750227889559</v>
      </c>
    </row>
    <row r="302" spans="1:30">
      <c r="A302" s="72" t="s">
        <v>88</v>
      </c>
      <c r="B302" s="71">
        <f t="shared" ref="B302:AD302" si="244">B275*B636</f>
        <v>9.0448754432364709E-3</v>
      </c>
      <c r="C302" s="71">
        <f t="shared" si="244"/>
        <v>0.73694131952187714</v>
      </c>
      <c r="D302" s="71">
        <f t="shared" si="244"/>
        <v>1.464837756682319</v>
      </c>
      <c r="E302" s="71">
        <f t="shared" si="244"/>
        <v>2.1927341430410872</v>
      </c>
      <c r="F302" s="71">
        <f t="shared" si="244"/>
        <v>2.9206305802015282</v>
      </c>
      <c r="G302" s="71">
        <f t="shared" si="244"/>
        <v>3.6485270173619702</v>
      </c>
      <c r="H302" s="71">
        <f t="shared" si="244"/>
        <v>4.3764234545224108</v>
      </c>
      <c r="I302" s="71">
        <f t="shared" si="244"/>
        <v>5.1043199932861993</v>
      </c>
      <c r="J302" s="71">
        <f t="shared" si="244"/>
        <v>5.8322165320499888</v>
      </c>
      <c r="K302" s="71">
        <f t="shared" si="244"/>
        <v>6.560112562797042</v>
      </c>
      <c r="L302" s="71">
        <f t="shared" si="244"/>
        <v>7.2880091015608306</v>
      </c>
      <c r="M302" s="71">
        <f t="shared" si="244"/>
        <v>8.0159056403246183</v>
      </c>
      <c r="N302" s="71">
        <f t="shared" si="244"/>
        <v>8.7438021790884086</v>
      </c>
      <c r="O302" s="71">
        <f t="shared" si="244"/>
        <v>9.4716982098354627</v>
      </c>
      <c r="P302" s="71">
        <f t="shared" si="244"/>
        <v>10.199594748599248</v>
      </c>
      <c r="Q302" s="71">
        <f t="shared" si="244"/>
        <v>10.927491287363038</v>
      </c>
      <c r="R302" s="71">
        <f t="shared" si="244"/>
        <v>11.655387826126828</v>
      </c>
      <c r="S302" s="71">
        <f t="shared" si="244"/>
        <v>12.383284364890615</v>
      </c>
      <c r="T302" s="71">
        <f t="shared" si="244"/>
        <v>13.111180395637668</v>
      </c>
      <c r="U302" s="71">
        <f t="shared" si="244"/>
        <v>13.839076934401458</v>
      </c>
      <c r="V302" s="71">
        <f t="shared" si="244"/>
        <v>14.566973473165245</v>
      </c>
      <c r="W302" s="71">
        <f t="shared" si="244"/>
        <v>15.294870011929033</v>
      </c>
      <c r="X302" s="71">
        <f t="shared" si="244"/>
        <v>16.022766550692825</v>
      </c>
      <c r="Y302" s="71">
        <f t="shared" si="244"/>
        <v>16.750662581439876</v>
      </c>
      <c r="Z302" s="71">
        <f t="shared" si="244"/>
        <v>17.478559120203666</v>
      </c>
      <c r="AA302" s="71">
        <f t="shared" si="244"/>
        <v>18.206455658967453</v>
      </c>
      <c r="AB302" s="71">
        <f t="shared" si="244"/>
        <v>18.934352197731243</v>
      </c>
      <c r="AC302" s="71">
        <f t="shared" si="244"/>
        <v>19.662248228478294</v>
      </c>
      <c r="AD302" s="71">
        <f t="shared" si="244"/>
        <v>20.390144767242084</v>
      </c>
    </row>
    <row r="303" spans="1:30">
      <c r="A303" s="72" t="s">
        <v>89</v>
      </c>
      <c r="B303" s="71">
        <f t="shared" ref="B303:AD303" si="245">B276*B637</f>
        <v>0.83016776358376698</v>
      </c>
      <c r="C303" s="71">
        <f t="shared" si="245"/>
        <v>0</v>
      </c>
      <c r="D303" s="71">
        <f t="shared" si="245"/>
        <v>0</v>
      </c>
      <c r="E303" s="71">
        <f t="shared" si="245"/>
        <v>0</v>
      </c>
      <c r="F303" s="71">
        <f t="shared" si="245"/>
        <v>0</v>
      </c>
      <c r="G303" s="71">
        <f t="shared" si="245"/>
        <v>0</v>
      </c>
      <c r="H303" s="71">
        <f t="shared" si="245"/>
        <v>0</v>
      </c>
      <c r="I303" s="71">
        <f t="shared" si="245"/>
        <v>0</v>
      </c>
      <c r="J303" s="71">
        <f t="shared" si="245"/>
        <v>0</v>
      </c>
      <c r="K303" s="71">
        <f t="shared" si="245"/>
        <v>0</v>
      </c>
      <c r="L303" s="71">
        <f t="shared" si="245"/>
        <v>0</v>
      </c>
      <c r="M303" s="71">
        <f t="shared" si="245"/>
        <v>0</v>
      </c>
      <c r="N303" s="71">
        <f t="shared" si="245"/>
        <v>0</v>
      </c>
      <c r="O303" s="71">
        <f t="shared" si="245"/>
        <v>0</v>
      </c>
      <c r="P303" s="71">
        <f t="shared" si="245"/>
        <v>0</v>
      </c>
      <c r="Q303" s="71">
        <f t="shared" si="245"/>
        <v>0</v>
      </c>
      <c r="R303" s="71">
        <f t="shared" si="245"/>
        <v>0</v>
      </c>
      <c r="S303" s="71">
        <f t="shared" si="245"/>
        <v>0</v>
      </c>
      <c r="T303" s="71">
        <f t="shared" si="245"/>
        <v>0</v>
      </c>
      <c r="U303" s="71">
        <f t="shared" si="245"/>
        <v>0</v>
      </c>
      <c r="V303" s="71">
        <f t="shared" si="245"/>
        <v>0</v>
      </c>
      <c r="W303" s="71">
        <f t="shared" si="245"/>
        <v>0</v>
      </c>
      <c r="X303" s="71">
        <f t="shared" si="245"/>
        <v>0</v>
      </c>
      <c r="Y303" s="71">
        <f t="shared" si="245"/>
        <v>0</v>
      </c>
      <c r="Z303" s="71">
        <f t="shared" si="245"/>
        <v>0</v>
      </c>
      <c r="AA303" s="71">
        <f t="shared" si="245"/>
        <v>0</v>
      </c>
      <c r="AB303" s="71">
        <f t="shared" si="245"/>
        <v>0</v>
      </c>
      <c r="AC303" s="71">
        <f t="shared" si="245"/>
        <v>0</v>
      </c>
      <c r="AD303" s="71">
        <f t="shared" si="245"/>
        <v>0</v>
      </c>
    </row>
    <row r="304" spans="1:30">
      <c r="A304" s="72" t="s">
        <v>90</v>
      </c>
      <c r="B304" s="71">
        <f t="shared" ref="B304:AD304" si="246">B277*B638</f>
        <v>0</v>
      </c>
      <c r="C304" s="71">
        <f t="shared" si="246"/>
        <v>0.46928283879151766</v>
      </c>
      <c r="D304" s="71">
        <f t="shared" si="246"/>
        <v>0.93856571199378325</v>
      </c>
      <c r="E304" s="71">
        <f t="shared" si="246"/>
        <v>1.4078485507853009</v>
      </c>
      <c r="F304" s="71">
        <f t="shared" si="246"/>
        <v>1.8771313895768187</v>
      </c>
      <c r="G304" s="71">
        <f t="shared" si="246"/>
        <v>2.346414228368336</v>
      </c>
      <c r="H304" s="71">
        <f t="shared" si="246"/>
        <v>2.8156971015706018</v>
      </c>
      <c r="I304" s="71">
        <f t="shared" si="246"/>
        <v>3.2849799403621187</v>
      </c>
      <c r="J304" s="71">
        <f t="shared" si="246"/>
        <v>3.754262847975133</v>
      </c>
      <c r="K304" s="71">
        <f t="shared" si="246"/>
        <v>4.2235456179451543</v>
      </c>
      <c r="L304" s="71">
        <f t="shared" si="246"/>
        <v>4.692828387915176</v>
      </c>
      <c r="M304" s="71">
        <f t="shared" si="246"/>
        <v>5.1621115019926771</v>
      </c>
      <c r="N304" s="71">
        <f t="shared" si="246"/>
        <v>5.6313942719626988</v>
      </c>
      <c r="O304" s="71">
        <f t="shared" si="246"/>
        <v>6.1006770419327205</v>
      </c>
      <c r="P304" s="71">
        <f t="shared" si="246"/>
        <v>6.5699598119027423</v>
      </c>
      <c r="Q304" s="71">
        <f t="shared" si="246"/>
        <v>7.039242581872764</v>
      </c>
      <c r="R304" s="71">
        <f t="shared" si="246"/>
        <v>7.508525695950266</v>
      </c>
      <c r="S304" s="71">
        <f t="shared" si="246"/>
        <v>7.9778084659202868</v>
      </c>
      <c r="T304" s="71">
        <f t="shared" si="246"/>
        <v>8.4470912358903085</v>
      </c>
      <c r="U304" s="71">
        <f t="shared" si="246"/>
        <v>8.9163740058603302</v>
      </c>
      <c r="V304" s="71">
        <f t="shared" si="246"/>
        <v>9.3856571199378322</v>
      </c>
      <c r="W304" s="71">
        <f t="shared" si="246"/>
        <v>9.854939889907854</v>
      </c>
      <c r="X304" s="71">
        <f t="shared" si="246"/>
        <v>10.324222659877874</v>
      </c>
      <c r="Y304" s="71">
        <f t="shared" si="246"/>
        <v>10.793505429847897</v>
      </c>
      <c r="Z304" s="71">
        <f t="shared" si="246"/>
        <v>11.262788199817919</v>
      </c>
      <c r="AA304" s="71">
        <f t="shared" si="246"/>
        <v>11.732071313895419</v>
      </c>
      <c r="AB304" s="71">
        <f t="shared" si="246"/>
        <v>12.201354083865441</v>
      </c>
      <c r="AC304" s="71">
        <f t="shared" si="246"/>
        <v>12.670636853835465</v>
      </c>
      <c r="AD304" s="71">
        <f t="shared" si="246"/>
        <v>13.139919623805485</v>
      </c>
    </row>
    <row r="305" spans="1:30">
      <c r="A305" s="72" t="s">
        <v>91</v>
      </c>
      <c r="B305" s="71">
        <f t="shared" ref="B305:AD305" si="247">B278*B639</f>
        <v>0</v>
      </c>
      <c r="C305" s="71">
        <f t="shared" si="247"/>
        <v>0</v>
      </c>
      <c r="D305" s="71">
        <f t="shared" si="247"/>
        <v>0</v>
      </c>
      <c r="E305" s="71">
        <f t="shared" si="247"/>
        <v>0</v>
      </c>
      <c r="F305" s="71">
        <f t="shared" si="247"/>
        <v>0</v>
      </c>
      <c r="G305" s="71">
        <f t="shared" si="247"/>
        <v>0</v>
      </c>
      <c r="H305" s="71">
        <f t="shared" si="247"/>
        <v>0</v>
      </c>
      <c r="I305" s="71">
        <f t="shared" si="247"/>
        <v>0</v>
      </c>
      <c r="J305" s="71">
        <f t="shared" si="247"/>
        <v>0</v>
      </c>
      <c r="K305" s="71">
        <f t="shared" si="247"/>
        <v>0</v>
      </c>
      <c r="L305" s="71">
        <f t="shared" si="247"/>
        <v>0</v>
      </c>
      <c r="M305" s="71">
        <f t="shared" si="247"/>
        <v>0</v>
      </c>
      <c r="N305" s="71">
        <f t="shared" si="247"/>
        <v>0</v>
      </c>
      <c r="O305" s="71">
        <f t="shared" si="247"/>
        <v>0.64517708665740758</v>
      </c>
      <c r="P305" s="71">
        <f t="shared" si="247"/>
        <v>1.2903541733148152</v>
      </c>
      <c r="Q305" s="71">
        <f t="shared" si="247"/>
        <v>1.9355312599722228</v>
      </c>
      <c r="R305" s="71">
        <f t="shared" si="247"/>
        <v>2.5807083466296303</v>
      </c>
      <c r="S305" s="71">
        <f t="shared" si="247"/>
        <v>3.2258854332870377</v>
      </c>
      <c r="T305" s="71">
        <f t="shared" si="247"/>
        <v>3.8710625199444455</v>
      </c>
      <c r="U305" s="71">
        <f t="shared" si="247"/>
        <v>4.5162396066018529</v>
      </c>
      <c r="V305" s="71">
        <f t="shared" si="247"/>
        <v>5.1614166932592607</v>
      </c>
      <c r="W305" s="71">
        <f t="shared" si="247"/>
        <v>5.8065937799166685</v>
      </c>
      <c r="X305" s="71">
        <f t="shared" si="247"/>
        <v>6.4517708665740754</v>
      </c>
      <c r="Y305" s="71">
        <f t="shared" si="247"/>
        <v>7.0969479532314841</v>
      </c>
      <c r="Z305" s="71">
        <f t="shared" si="247"/>
        <v>7.742125039888891</v>
      </c>
      <c r="AA305" s="71">
        <f t="shared" si="247"/>
        <v>8.3873021265463006</v>
      </c>
      <c r="AB305" s="71">
        <f t="shared" si="247"/>
        <v>9.0324792132037057</v>
      </c>
      <c r="AC305" s="71">
        <f t="shared" si="247"/>
        <v>9.6776562998611126</v>
      </c>
      <c r="AD305" s="71">
        <f t="shared" si="247"/>
        <v>10.322833386518521</v>
      </c>
    </row>
    <row r="306" spans="1:30">
      <c r="A306" s="70" t="s">
        <v>124</v>
      </c>
      <c r="B306" s="71">
        <f>SUM(B307:B312)</f>
        <v>34.626618479065591</v>
      </c>
      <c r="C306" s="71">
        <f t="shared" ref="C306:AD306" si="248">SUM(C307:C312)</f>
        <v>35.018257251260124</v>
      </c>
      <c r="D306" s="71">
        <f t="shared" si="248"/>
        <v>35.355493278621331</v>
      </c>
      <c r="E306" s="71">
        <f t="shared" si="248"/>
        <v>35.636786513172751</v>
      </c>
      <c r="F306" s="71">
        <f t="shared" si="248"/>
        <v>35.862137066214387</v>
      </c>
      <c r="G306" s="71">
        <f t="shared" si="248"/>
        <v>36.031544816506617</v>
      </c>
      <c r="H306" s="71">
        <f t="shared" si="248"/>
        <v>36.145009799654247</v>
      </c>
      <c r="I306" s="71">
        <f t="shared" si="248"/>
        <v>36.202532057963246</v>
      </c>
      <c r="J306" s="71">
        <f t="shared" si="248"/>
        <v>36.20411116114952</v>
      </c>
      <c r="K306" s="71">
        <f t="shared" si="248"/>
        <v>35.309055825471177</v>
      </c>
      <c r="L306" s="71">
        <f t="shared" si="248"/>
        <v>34.406782303423434</v>
      </c>
      <c r="M306" s="71">
        <f t="shared" si="248"/>
        <v>33.497290378483633</v>
      </c>
      <c r="N306" s="71">
        <f t="shared" si="248"/>
        <v>32.580580464370605</v>
      </c>
      <c r="O306" s="71">
        <f t="shared" si="248"/>
        <v>31.345049619732006</v>
      </c>
      <c r="P306" s="71">
        <f t="shared" si="248"/>
        <v>30.100133381200703</v>
      </c>
      <c r="Q306" s="71">
        <f t="shared" si="248"/>
        <v>28.845831059493815</v>
      </c>
      <c r="R306" s="71">
        <f t="shared" si="248"/>
        <v>27.582142673529436</v>
      </c>
      <c r="S306" s="71">
        <f t="shared" si="248"/>
        <v>26.309068185536496</v>
      </c>
      <c r="T306" s="71">
        <f t="shared" si="248"/>
        <v>25.026607370930169</v>
      </c>
      <c r="U306" s="71">
        <f t="shared" si="248"/>
        <v>23.734760900495363</v>
      </c>
      <c r="V306" s="71">
        <f t="shared" si="248"/>
        <v>22.433528181951431</v>
      </c>
      <c r="W306" s="71">
        <f t="shared" si="248"/>
        <v>21.197642961418779</v>
      </c>
      <c r="X306" s="71">
        <f t="shared" si="248"/>
        <v>20.085278388464321</v>
      </c>
      <c r="Y306" s="71">
        <f t="shared" si="248"/>
        <v>18.964926388110992</v>
      </c>
      <c r="Z306" s="71">
        <f t="shared" si="248"/>
        <v>17.836587454724796</v>
      </c>
      <c r="AA306" s="71">
        <f t="shared" si="248"/>
        <v>16.700261361043058</v>
      </c>
      <c r="AB306" s="71">
        <f t="shared" si="248"/>
        <v>15.555948068122506</v>
      </c>
      <c r="AC306" s="71">
        <f t="shared" si="248"/>
        <v>14.403647512032798</v>
      </c>
      <c r="AD306" s="71">
        <f t="shared" si="248"/>
        <v>13.243359859236254</v>
      </c>
    </row>
    <row r="307" spans="1:30">
      <c r="A307" s="72" t="s">
        <v>86</v>
      </c>
      <c r="B307" s="71">
        <f t="shared" ref="B307:AD307" si="249">B291*1000*B$384/1000000</f>
        <v>33.687994300820442</v>
      </c>
      <c r="C307" s="71">
        <f t="shared" si="249"/>
        <v>33.332371793504443</v>
      </c>
      <c r="D307" s="71">
        <f t="shared" si="249"/>
        <v>32.438280578893675</v>
      </c>
      <c r="E307" s="71">
        <f t="shared" si="249"/>
        <v>31.411135098821941</v>
      </c>
      <c r="F307" s="71">
        <f t="shared" si="249"/>
        <v>30.250935353289247</v>
      </c>
      <c r="G307" s="71">
        <f t="shared" si="249"/>
        <v>28.957681342295587</v>
      </c>
      <c r="H307" s="71">
        <f t="shared" si="249"/>
        <v>27.531373065840963</v>
      </c>
      <c r="I307" s="71">
        <f t="shared" si="249"/>
        <v>25.972010523925388</v>
      </c>
      <c r="J307" s="71">
        <f t="shared" si="249"/>
        <v>24.279593716548831</v>
      </c>
      <c r="K307" s="71">
        <f t="shared" si="249"/>
        <v>21.931933745020356</v>
      </c>
      <c r="L307" s="71">
        <f t="shared" si="249"/>
        <v>19.56710548117433</v>
      </c>
      <c r="M307" s="71">
        <f t="shared" si="249"/>
        <v>17.18510892501077</v>
      </c>
      <c r="N307" s="71">
        <f t="shared" si="249"/>
        <v>14.785944527368335</v>
      </c>
      <c r="O307" s="71">
        <f t="shared" si="249"/>
        <v>13.119929918100741</v>
      </c>
      <c r="P307" s="71">
        <f t="shared" si="249"/>
        <v>11.441967077666421</v>
      </c>
      <c r="Q307" s="71">
        <f t="shared" si="249"/>
        <v>9.7520555552266881</v>
      </c>
      <c r="R307" s="71">
        <f t="shared" si="249"/>
        <v>8.05019535078155</v>
      </c>
      <c r="S307" s="71">
        <f t="shared" si="249"/>
        <v>6.3363864643310057</v>
      </c>
      <c r="T307" s="71">
        <f t="shared" si="249"/>
        <v>4.6106288958750543</v>
      </c>
      <c r="U307" s="71">
        <f t="shared" si="249"/>
        <v>2.8729228301552694</v>
      </c>
      <c r="V307" s="71">
        <f t="shared" si="249"/>
        <v>1.1232678983179485</v>
      </c>
      <c r="W307" s="71">
        <f t="shared" si="249"/>
        <v>0</v>
      </c>
      <c r="X307" s="71">
        <f t="shared" si="249"/>
        <v>0</v>
      </c>
      <c r="Y307" s="71">
        <f t="shared" si="249"/>
        <v>0</v>
      </c>
      <c r="Z307" s="71">
        <f t="shared" si="249"/>
        <v>0</v>
      </c>
      <c r="AA307" s="71">
        <f t="shared" si="249"/>
        <v>0</v>
      </c>
      <c r="AB307" s="71">
        <f t="shared" si="249"/>
        <v>0</v>
      </c>
      <c r="AC307" s="71">
        <f t="shared" si="249"/>
        <v>0</v>
      </c>
      <c r="AD307" s="71">
        <f t="shared" si="249"/>
        <v>0</v>
      </c>
    </row>
    <row r="308" spans="1:30">
      <c r="A308" s="72" t="s">
        <v>87</v>
      </c>
      <c r="B308" s="71">
        <f t="shared" ref="B308:AD308" si="250">B292*1000*B$384/1000000</f>
        <v>0.52840237501979892</v>
      </c>
      <c r="C308" s="71">
        <f t="shared" si="250"/>
        <v>1.3900467125159752</v>
      </c>
      <c r="D308" s="71">
        <f t="shared" si="250"/>
        <v>2.3089424191335399</v>
      </c>
      <c r="E308" s="71">
        <f t="shared" si="250"/>
        <v>3.2850894816222049</v>
      </c>
      <c r="F308" s="71">
        <f t="shared" si="250"/>
        <v>4.3184879698675998</v>
      </c>
      <c r="G308" s="71">
        <f t="shared" si="250"/>
        <v>5.4091377822715829</v>
      </c>
      <c r="H308" s="71">
        <f t="shared" si="250"/>
        <v>6.5570389527002018</v>
      </c>
      <c r="I308" s="71">
        <f t="shared" si="250"/>
        <v>7.7621914811534536</v>
      </c>
      <c r="J308" s="71">
        <f t="shared" si="250"/>
        <v>9.0245949751325423</v>
      </c>
      <c r="K308" s="71">
        <f t="shared" si="250"/>
        <v>10.103686250521646</v>
      </c>
      <c r="L308" s="71">
        <f t="shared" si="250"/>
        <v>11.190164797913926</v>
      </c>
      <c r="M308" s="71">
        <f t="shared" si="250"/>
        <v>12.284030617309384</v>
      </c>
      <c r="N308" s="71">
        <f t="shared" si="250"/>
        <v>13.385283708708027</v>
      </c>
      <c r="O308" s="71">
        <f t="shared" si="250"/>
        <v>13.432003721652908</v>
      </c>
      <c r="P308" s="71">
        <f t="shared" si="250"/>
        <v>13.478723734597787</v>
      </c>
      <c r="Q308" s="71">
        <f t="shared" si="250"/>
        <v>13.525443747542669</v>
      </c>
      <c r="R308" s="71">
        <f t="shared" si="250"/>
        <v>13.572163760487546</v>
      </c>
      <c r="S308" s="71">
        <f t="shared" si="250"/>
        <v>13.618883773432426</v>
      </c>
      <c r="T308" s="71">
        <f t="shared" si="250"/>
        <v>13.665603786377307</v>
      </c>
      <c r="U308" s="71">
        <f t="shared" si="250"/>
        <v>13.712323799322187</v>
      </c>
      <c r="V308" s="71">
        <f t="shared" si="250"/>
        <v>13.759043812267064</v>
      </c>
      <c r="W308" s="71">
        <f t="shared" si="250"/>
        <v>13.242161709987494</v>
      </c>
      <c r="X308" s="71">
        <f t="shared" si="250"/>
        <v>11.722969758138348</v>
      </c>
      <c r="Y308" s="71">
        <f t="shared" si="250"/>
        <v>10.193228027659645</v>
      </c>
      <c r="Z308" s="71">
        <f t="shared" si="250"/>
        <v>8.6529365185513818</v>
      </c>
      <c r="AA308" s="71">
        <f t="shared" si="250"/>
        <v>7.1020952308135614</v>
      </c>
      <c r="AB308" s="71">
        <f t="shared" si="250"/>
        <v>5.5407041644461801</v>
      </c>
      <c r="AC308" s="71">
        <f t="shared" si="250"/>
        <v>3.9687634870080197</v>
      </c>
      <c r="AD308" s="71">
        <f t="shared" si="250"/>
        <v>2.386272863937271</v>
      </c>
    </row>
    <row r="309" spans="1:30">
      <c r="A309" s="72" t="s">
        <v>88</v>
      </c>
      <c r="B309" s="71">
        <f t="shared" ref="B309:AD309" si="251">B293*1000*B$384/1000000</f>
        <v>3.2673474760318432E-3</v>
      </c>
      <c r="C309" s="71">
        <f t="shared" si="251"/>
        <v>0.27556739627033205</v>
      </c>
      <c r="D309" s="71">
        <f t="shared" si="251"/>
        <v>0.56635099444148862</v>
      </c>
      <c r="E309" s="71">
        <f t="shared" si="251"/>
        <v>0.8756181242021297</v>
      </c>
      <c r="F309" s="71">
        <f t="shared" si="251"/>
        <v>1.2033688254802171</v>
      </c>
      <c r="G309" s="71">
        <f t="shared" si="251"/>
        <v>1.549603078634274</v>
      </c>
      <c r="H309" s="71">
        <f t="shared" si="251"/>
        <v>1.9143208836642991</v>
      </c>
      <c r="I309" s="71">
        <f t="shared" si="251"/>
        <v>2.2975222863033098</v>
      </c>
      <c r="J309" s="71">
        <f t="shared" si="251"/>
        <v>2.6992072433983147</v>
      </c>
      <c r="K309" s="71">
        <f t="shared" si="251"/>
        <v>3.0468318967937749</v>
      </c>
      <c r="L309" s="71">
        <f t="shared" si="251"/>
        <v>3.3968417600728986</v>
      </c>
      <c r="M309" s="71">
        <f t="shared" si="251"/>
        <v>3.7492365981205364</v>
      </c>
      <c r="N309" s="71">
        <f t="shared" si="251"/>
        <v>4.1040164109366915</v>
      </c>
      <c r="O309" s="71">
        <f t="shared" si="251"/>
        <v>4.4611809592448832</v>
      </c>
      <c r="P309" s="71">
        <f t="shared" si="251"/>
        <v>4.820730720765801</v>
      </c>
      <c r="Q309" s="71">
        <f t="shared" si="251"/>
        <v>5.1826654570552355</v>
      </c>
      <c r="R309" s="71">
        <f t="shared" si="251"/>
        <v>5.5469851681131859</v>
      </c>
      <c r="S309" s="71">
        <f t="shared" si="251"/>
        <v>5.9136898539396476</v>
      </c>
      <c r="T309" s="71">
        <f t="shared" si="251"/>
        <v>6.2827792710968202</v>
      </c>
      <c r="U309" s="71">
        <f t="shared" si="251"/>
        <v>6.6542539056280496</v>
      </c>
      <c r="V309" s="71">
        <f t="shared" si="251"/>
        <v>7.0281135149277931</v>
      </c>
      <c r="W309" s="71">
        <f t="shared" si="251"/>
        <v>7.4043580989960525</v>
      </c>
      <c r="X309" s="71">
        <f t="shared" si="251"/>
        <v>7.7829876578328285</v>
      </c>
      <c r="Y309" s="71">
        <f t="shared" si="251"/>
        <v>8.1640019438389793</v>
      </c>
      <c r="Z309" s="71">
        <f t="shared" si="251"/>
        <v>8.5474014513805194</v>
      </c>
      <c r="AA309" s="71">
        <f t="shared" si="251"/>
        <v>8.9331859336905737</v>
      </c>
      <c r="AB309" s="71">
        <f t="shared" si="251"/>
        <v>9.321355390769142</v>
      </c>
      <c r="AC309" s="71">
        <f t="shared" si="251"/>
        <v>9.711909571688027</v>
      </c>
      <c r="AD309" s="71">
        <f t="shared" si="251"/>
        <v>10.104848977471361</v>
      </c>
    </row>
    <row r="310" spans="1:30">
      <c r="A310" s="72" t="s">
        <v>89</v>
      </c>
      <c r="B310" s="71">
        <f t="shared" ref="B310:AD310" si="252">B294*1000*B$384/1000000</f>
        <v>0.40695445574931466</v>
      </c>
      <c r="C310" s="71">
        <f t="shared" si="252"/>
        <v>0</v>
      </c>
      <c r="D310" s="71">
        <f t="shared" si="252"/>
        <v>0</v>
      </c>
      <c r="E310" s="71">
        <f t="shared" si="252"/>
        <v>0</v>
      </c>
      <c r="F310" s="71">
        <f t="shared" si="252"/>
        <v>0</v>
      </c>
      <c r="G310" s="71">
        <f t="shared" si="252"/>
        <v>0</v>
      </c>
      <c r="H310" s="71">
        <f t="shared" si="252"/>
        <v>0</v>
      </c>
      <c r="I310" s="71">
        <f t="shared" si="252"/>
        <v>0</v>
      </c>
      <c r="J310" s="71">
        <f t="shared" si="252"/>
        <v>0</v>
      </c>
      <c r="K310" s="71">
        <f t="shared" si="252"/>
        <v>0</v>
      </c>
      <c r="L310" s="71">
        <f t="shared" si="252"/>
        <v>0</v>
      </c>
      <c r="M310" s="71">
        <f t="shared" si="252"/>
        <v>0</v>
      </c>
      <c r="N310" s="71">
        <f t="shared" si="252"/>
        <v>0</v>
      </c>
      <c r="O310" s="71">
        <f t="shared" si="252"/>
        <v>0</v>
      </c>
      <c r="P310" s="71">
        <f t="shared" si="252"/>
        <v>0</v>
      </c>
      <c r="Q310" s="71">
        <f t="shared" si="252"/>
        <v>0</v>
      </c>
      <c r="R310" s="71">
        <f t="shared" si="252"/>
        <v>0</v>
      </c>
      <c r="S310" s="71">
        <f t="shared" si="252"/>
        <v>0</v>
      </c>
      <c r="T310" s="71">
        <f t="shared" si="252"/>
        <v>0</v>
      </c>
      <c r="U310" s="71">
        <f t="shared" si="252"/>
        <v>0</v>
      </c>
      <c r="V310" s="71">
        <f t="shared" si="252"/>
        <v>0</v>
      </c>
      <c r="W310" s="71">
        <f t="shared" si="252"/>
        <v>0</v>
      </c>
      <c r="X310" s="71">
        <f t="shared" si="252"/>
        <v>0</v>
      </c>
      <c r="Y310" s="71">
        <f t="shared" si="252"/>
        <v>0</v>
      </c>
      <c r="Z310" s="71">
        <f t="shared" si="252"/>
        <v>0</v>
      </c>
      <c r="AA310" s="71">
        <f t="shared" si="252"/>
        <v>0</v>
      </c>
      <c r="AB310" s="71">
        <f t="shared" si="252"/>
        <v>0</v>
      </c>
      <c r="AC310" s="71">
        <f t="shared" si="252"/>
        <v>0</v>
      </c>
      <c r="AD310" s="71">
        <f t="shared" si="252"/>
        <v>0</v>
      </c>
    </row>
    <row r="311" spans="1:30">
      <c r="A311" s="72" t="s">
        <v>90</v>
      </c>
      <c r="B311" s="71">
        <f t="shared" ref="B311:AD311" si="253">B295*1000*B$384/1000000</f>
        <v>0</v>
      </c>
      <c r="C311" s="71">
        <f t="shared" si="253"/>
        <v>2.0271348969372428E-2</v>
      </c>
      <c r="D311" s="71">
        <f t="shared" si="253"/>
        <v>4.1919286152636792E-2</v>
      </c>
      <c r="E311" s="71">
        <f t="shared" si="253"/>
        <v>6.4943808526479394E-2</v>
      </c>
      <c r="F311" s="71">
        <f t="shared" si="253"/>
        <v>8.9344917577322075E-2</v>
      </c>
      <c r="G311" s="71">
        <f t="shared" si="253"/>
        <v>0.11512261330516484</v>
      </c>
      <c r="H311" s="71">
        <f t="shared" si="253"/>
        <v>0.1422768974487795</v>
      </c>
      <c r="I311" s="71">
        <f t="shared" si="253"/>
        <v>0.17080776658109234</v>
      </c>
      <c r="J311" s="71">
        <f t="shared" si="253"/>
        <v>0.20071522606982869</v>
      </c>
      <c r="K311" s="71">
        <f t="shared" si="253"/>
        <v>0.22660393313539956</v>
      </c>
      <c r="L311" s="71">
        <f t="shared" si="253"/>
        <v>0.25267026426227623</v>
      </c>
      <c r="M311" s="71">
        <f t="shared" si="253"/>
        <v>0.27891423804294263</v>
      </c>
      <c r="N311" s="71">
        <f t="shared" si="253"/>
        <v>0.3053358173575535</v>
      </c>
      <c r="O311" s="71">
        <f t="shared" si="253"/>
        <v>0.33193502073347031</v>
      </c>
      <c r="P311" s="71">
        <f t="shared" si="253"/>
        <v>0.35871184817069285</v>
      </c>
      <c r="Q311" s="71">
        <f t="shared" si="253"/>
        <v>0.38566629966922128</v>
      </c>
      <c r="R311" s="71">
        <f t="shared" si="253"/>
        <v>0.41279839414715214</v>
      </c>
      <c r="S311" s="71">
        <f t="shared" si="253"/>
        <v>0.44010809383341465</v>
      </c>
      <c r="T311" s="71">
        <f t="shared" si="253"/>
        <v>0.46759541758098327</v>
      </c>
      <c r="U311" s="71">
        <f t="shared" si="253"/>
        <v>0.49526036538985746</v>
      </c>
      <c r="V311" s="71">
        <f t="shared" si="253"/>
        <v>0.52310295643862437</v>
      </c>
      <c r="W311" s="71">
        <f t="shared" si="253"/>
        <v>0.55112315243523291</v>
      </c>
      <c r="X311" s="71">
        <f t="shared" si="253"/>
        <v>0.57932097249314729</v>
      </c>
      <c r="Y311" s="71">
        <f t="shared" si="253"/>
        <v>0.6076964166123674</v>
      </c>
      <c r="Z311" s="71">
        <f t="shared" si="253"/>
        <v>0.63624948479289356</v>
      </c>
      <c r="AA311" s="71">
        <f t="shared" si="253"/>
        <v>0.66498019653892471</v>
      </c>
      <c r="AB311" s="71">
        <f t="shared" si="253"/>
        <v>0.6938885129071849</v>
      </c>
      <c r="AC311" s="71">
        <f t="shared" si="253"/>
        <v>0.72297445333675092</v>
      </c>
      <c r="AD311" s="71">
        <f t="shared" si="253"/>
        <v>0.75223801782762278</v>
      </c>
    </row>
    <row r="312" spans="1:30">
      <c r="A312" s="72" t="s">
        <v>91</v>
      </c>
      <c r="B312" s="71">
        <f t="shared" ref="B312:AD312" si="254">B296*1000*B$384/1000000</f>
        <v>0</v>
      </c>
      <c r="C312" s="71">
        <f t="shared" si="254"/>
        <v>0</v>
      </c>
      <c r="D312" s="71">
        <f t="shared" si="254"/>
        <v>0</v>
      </c>
      <c r="E312" s="71">
        <f t="shared" si="254"/>
        <v>0</v>
      </c>
      <c r="F312" s="71">
        <f t="shared" si="254"/>
        <v>0</v>
      </c>
      <c r="G312" s="71">
        <f t="shared" si="254"/>
        <v>0</v>
      </c>
      <c r="H312" s="71">
        <f t="shared" si="254"/>
        <v>0</v>
      </c>
      <c r="I312" s="71">
        <f t="shared" si="254"/>
        <v>0</v>
      </c>
      <c r="J312" s="71">
        <f t="shared" si="254"/>
        <v>0</v>
      </c>
      <c r="K312" s="71">
        <f t="shared" si="254"/>
        <v>0</v>
      </c>
      <c r="L312" s="71">
        <f t="shared" si="254"/>
        <v>0</v>
      </c>
      <c r="M312" s="71">
        <f t="shared" si="254"/>
        <v>0</v>
      </c>
      <c r="N312" s="71">
        <f t="shared" si="254"/>
        <v>0</v>
      </c>
      <c r="O312" s="71">
        <f t="shared" si="254"/>
        <v>0</v>
      </c>
      <c r="P312" s="71">
        <f t="shared" si="254"/>
        <v>0</v>
      </c>
      <c r="Q312" s="71">
        <f t="shared" si="254"/>
        <v>0</v>
      </c>
      <c r="R312" s="71">
        <f t="shared" si="254"/>
        <v>0</v>
      </c>
      <c r="S312" s="71">
        <f t="shared" si="254"/>
        <v>0</v>
      </c>
      <c r="T312" s="71">
        <f t="shared" si="254"/>
        <v>0</v>
      </c>
      <c r="U312" s="71">
        <f t="shared" si="254"/>
        <v>0</v>
      </c>
      <c r="V312" s="71">
        <f t="shared" si="254"/>
        <v>0</v>
      </c>
      <c r="W312" s="71">
        <f t="shared" si="254"/>
        <v>0</v>
      </c>
      <c r="X312" s="71">
        <f t="shared" si="254"/>
        <v>0</v>
      </c>
      <c r="Y312" s="71">
        <f t="shared" si="254"/>
        <v>0</v>
      </c>
      <c r="Z312" s="71">
        <f t="shared" si="254"/>
        <v>0</v>
      </c>
      <c r="AA312" s="71">
        <f t="shared" si="254"/>
        <v>0</v>
      </c>
      <c r="AB312" s="71">
        <f t="shared" si="254"/>
        <v>0</v>
      </c>
      <c r="AC312" s="71">
        <f t="shared" si="254"/>
        <v>0</v>
      </c>
      <c r="AD312" s="71">
        <f t="shared" si="254"/>
        <v>0</v>
      </c>
    </row>
    <row r="313" spans="1:30">
      <c r="A313" s="70" t="s">
        <v>125</v>
      </c>
      <c r="B313" s="71">
        <f>B306+B299</f>
        <v>100.06364435918618</v>
      </c>
      <c r="C313" s="71">
        <f t="shared" ref="C313:AD313" si="255">C306+C299</f>
        <v>99.545280834963449</v>
      </c>
      <c r="D313" s="71">
        <f t="shared" si="255"/>
        <v>99.037242698452943</v>
      </c>
      <c r="E313" s="71">
        <f t="shared" si="255"/>
        <v>98.4732616839202</v>
      </c>
      <c r="F313" s="71">
        <f t="shared" si="255"/>
        <v>97.853338153875882</v>
      </c>
      <c r="G313" s="71">
        <f t="shared" si="255"/>
        <v>97.177471763483922</v>
      </c>
      <c r="H313" s="71">
        <f t="shared" si="255"/>
        <v>96.44566264035808</v>
      </c>
      <c r="I313" s="71">
        <f t="shared" si="255"/>
        <v>95.657910859586238</v>
      </c>
      <c r="J313" s="71">
        <f t="shared" si="255"/>
        <v>94.814215416530459</v>
      </c>
      <c r="K313" s="71">
        <f t="shared" si="255"/>
        <v>93.073885464933028</v>
      </c>
      <c r="L313" s="71">
        <f t="shared" si="255"/>
        <v>91.326337834982922</v>
      </c>
      <c r="M313" s="71">
        <f t="shared" si="255"/>
        <v>89.571572146248258</v>
      </c>
      <c r="N313" s="71">
        <f t="shared" si="255"/>
        <v>87.809588779346882</v>
      </c>
      <c r="O313" s="71">
        <f t="shared" si="255"/>
        <v>85.929215164901521</v>
      </c>
      <c r="P313" s="71">
        <f t="shared" si="255"/>
        <v>84.039457319694179</v>
      </c>
      <c r="Q313" s="71">
        <f t="shared" si="255"/>
        <v>82.140313391311267</v>
      </c>
      <c r="R313" s="71">
        <f t="shared" si="255"/>
        <v>80.231783742778347</v>
      </c>
      <c r="S313" s="71">
        <f t="shared" si="255"/>
        <v>78.313867648109365</v>
      </c>
      <c r="T313" s="71">
        <f t="shared" si="255"/>
        <v>76.386564718810277</v>
      </c>
      <c r="U313" s="71">
        <f t="shared" si="255"/>
        <v>74.44987690374505</v>
      </c>
      <c r="V313" s="71">
        <f t="shared" si="255"/>
        <v>72.503802922632573</v>
      </c>
      <c r="W313" s="71">
        <f t="shared" si="255"/>
        <v>70.731704302877148</v>
      </c>
      <c r="X313" s="71">
        <f t="shared" si="255"/>
        <v>69.274927144269768</v>
      </c>
      <c r="Y313" s="71">
        <f t="shared" si="255"/>
        <v>67.810162050246788</v>
      </c>
      <c r="Z313" s="71">
        <f t="shared" si="255"/>
        <v>66.337410531207681</v>
      </c>
      <c r="AA313" s="71">
        <f t="shared" si="255"/>
        <v>64.856672195980508</v>
      </c>
      <c r="AB313" s="71">
        <f t="shared" si="255"/>
        <v>63.367946317407039</v>
      </c>
      <c r="AC313" s="71">
        <f t="shared" si="255"/>
        <v>61.871232898040759</v>
      </c>
      <c r="AD313" s="71">
        <f t="shared" si="255"/>
        <v>60.3665326595913</v>
      </c>
    </row>
    <row r="314" spans="1:30">
      <c r="A314" s="70" t="s">
        <v>107</v>
      </c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</row>
    <row r="315" spans="1:30">
      <c r="A315" s="72" t="s">
        <v>86</v>
      </c>
      <c r="B315" s="71">
        <f t="shared" ref="B315:AD315" si="256">B634+B491*B$384/1000</f>
        <v>0.25646384618811879</v>
      </c>
      <c r="C315" s="71">
        <f t="shared" si="256"/>
        <v>0.25958500368811882</v>
      </c>
      <c r="D315" s="71">
        <f t="shared" si="256"/>
        <v>0.26270616118811879</v>
      </c>
      <c r="E315" s="71">
        <f t="shared" si="256"/>
        <v>0.26582731868811882</v>
      </c>
      <c r="F315" s="71">
        <f t="shared" si="256"/>
        <v>0.26894847618811879</v>
      </c>
      <c r="G315" s="71">
        <f t="shared" si="256"/>
        <v>0.27206963368811882</v>
      </c>
      <c r="H315" s="71">
        <f t="shared" si="256"/>
        <v>0.27519079118811879</v>
      </c>
      <c r="I315" s="71">
        <f t="shared" si="256"/>
        <v>0.27831194868811882</v>
      </c>
      <c r="J315" s="71">
        <f t="shared" si="256"/>
        <v>0.28143310618811879</v>
      </c>
      <c r="K315" s="71">
        <f t="shared" si="256"/>
        <v>0.2818358361881188</v>
      </c>
      <c r="L315" s="71">
        <f t="shared" si="256"/>
        <v>0.28223856618811882</v>
      </c>
      <c r="M315" s="71">
        <f t="shared" si="256"/>
        <v>0.28264129618811878</v>
      </c>
      <c r="N315" s="71">
        <f t="shared" si="256"/>
        <v>0.2830440261881188</v>
      </c>
      <c r="O315" s="71">
        <f t="shared" si="256"/>
        <v>0.28344675618811882</v>
      </c>
      <c r="P315" s="71">
        <f t="shared" si="256"/>
        <v>0.28384948618811878</v>
      </c>
      <c r="Q315" s="71">
        <f t="shared" si="256"/>
        <v>0.2842522161881188</v>
      </c>
      <c r="R315" s="71">
        <f t="shared" si="256"/>
        <v>0.28465494618811882</v>
      </c>
      <c r="S315" s="71">
        <f t="shared" si="256"/>
        <v>0.28505767618811884</v>
      </c>
      <c r="T315" s="71">
        <f t="shared" si="256"/>
        <v>0.2854604061881188</v>
      </c>
      <c r="U315" s="71">
        <f t="shared" si="256"/>
        <v>0.28586313618811882</v>
      </c>
      <c r="V315" s="71">
        <f t="shared" si="256"/>
        <v>0.28626586618811878</v>
      </c>
      <c r="W315" s="71">
        <f t="shared" si="256"/>
        <v>0.2866685961881188</v>
      </c>
      <c r="X315" s="71">
        <f t="shared" si="256"/>
        <v>0.28707132618811881</v>
      </c>
      <c r="Y315" s="71">
        <f t="shared" si="256"/>
        <v>0.28747405618811883</v>
      </c>
      <c r="Z315" s="71">
        <f t="shared" si="256"/>
        <v>0.28787678618811879</v>
      </c>
      <c r="AA315" s="71">
        <f t="shared" si="256"/>
        <v>0.28827951618811881</v>
      </c>
      <c r="AB315" s="71">
        <f t="shared" si="256"/>
        <v>0.28868224618811883</v>
      </c>
      <c r="AC315" s="71">
        <f t="shared" si="256"/>
        <v>0.28908497618811879</v>
      </c>
      <c r="AD315" s="71">
        <f t="shared" si="256"/>
        <v>0.28948770618811881</v>
      </c>
    </row>
    <row r="316" spans="1:30">
      <c r="A316" s="72" t="s">
        <v>87</v>
      </c>
      <c r="B316" s="71">
        <f t="shared" ref="B316:AD316" si="257">B635+B492*B$384/1000</f>
        <v>0.22581536732426305</v>
      </c>
      <c r="C316" s="71">
        <f t="shared" si="257"/>
        <v>0.22857111232426305</v>
      </c>
      <c r="D316" s="71">
        <f t="shared" si="257"/>
        <v>0.23132685732426306</v>
      </c>
      <c r="E316" s="71">
        <f t="shared" si="257"/>
        <v>0.23408260232426306</v>
      </c>
      <c r="F316" s="71">
        <f t="shared" si="257"/>
        <v>0.23683834732426307</v>
      </c>
      <c r="G316" s="71">
        <f t="shared" si="257"/>
        <v>0.23959409232426307</v>
      </c>
      <c r="H316" s="71">
        <f t="shared" si="257"/>
        <v>0.24234983732426307</v>
      </c>
      <c r="I316" s="71">
        <f t="shared" si="257"/>
        <v>0.24510558232426305</v>
      </c>
      <c r="J316" s="71">
        <f t="shared" si="257"/>
        <v>0.24786132732426308</v>
      </c>
      <c r="K316" s="71">
        <f t="shared" si="257"/>
        <v>0.24821690732426305</v>
      </c>
      <c r="L316" s="71">
        <f t="shared" si="257"/>
        <v>0.24857248732426307</v>
      </c>
      <c r="M316" s="71">
        <f t="shared" si="257"/>
        <v>0.24892806732426306</v>
      </c>
      <c r="N316" s="71">
        <f t="shared" si="257"/>
        <v>0.24928364732426306</v>
      </c>
      <c r="O316" s="71">
        <f t="shared" si="257"/>
        <v>0.24963922732426308</v>
      </c>
      <c r="P316" s="71">
        <f t="shared" si="257"/>
        <v>0.24999480732426305</v>
      </c>
      <c r="Q316" s="71">
        <f t="shared" si="257"/>
        <v>0.25035038732426307</v>
      </c>
      <c r="R316" s="71">
        <f t="shared" si="257"/>
        <v>0.25070596732426309</v>
      </c>
      <c r="S316" s="71">
        <f t="shared" si="257"/>
        <v>0.25106154732426306</v>
      </c>
      <c r="T316" s="71">
        <f t="shared" si="257"/>
        <v>0.25141712732426302</v>
      </c>
      <c r="U316" s="71">
        <f t="shared" si="257"/>
        <v>0.25177270732426305</v>
      </c>
      <c r="V316" s="71">
        <f t="shared" si="257"/>
        <v>0.25212828732426307</v>
      </c>
      <c r="W316" s="71">
        <f t="shared" si="257"/>
        <v>0.25248386732426309</v>
      </c>
      <c r="X316" s="71">
        <f t="shared" si="257"/>
        <v>0.25283944732426306</v>
      </c>
      <c r="Y316" s="71">
        <f t="shared" si="257"/>
        <v>0.25319502732426302</v>
      </c>
      <c r="Z316" s="71">
        <f t="shared" si="257"/>
        <v>0.25355060732426304</v>
      </c>
      <c r="AA316" s="71">
        <f t="shared" si="257"/>
        <v>0.25390618732426307</v>
      </c>
      <c r="AB316" s="71">
        <f t="shared" si="257"/>
        <v>0.25426176732426309</v>
      </c>
      <c r="AC316" s="71">
        <f t="shared" si="257"/>
        <v>0.25461734732426305</v>
      </c>
      <c r="AD316" s="71">
        <f t="shared" si="257"/>
        <v>0.25497292732426308</v>
      </c>
    </row>
    <row r="317" spans="1:30">
      <c r="A317" s="72" t="s">
        <v>88</v>
      </c>
      <c r="B317" s="71">
        <f t="shared" ref="B317:AD317" si="258">B636+B493*B$384/1000</f>
        <v>0.1769821</v>
      </c>
      <c r="C317" s="71">
        <f t="shared" si="258"/>
        <v>0.17863285000000001</v>
      </c>
      <c r="D317" s="71">
        <f t="shared" si="258"/>
        <v>0.18028360000000002</v>
      </c>
      <c r="E317" s="71">
        <f t="shared" si="258"/>
        <v>0.18193434999999999</v>
      </c>
      <c r="F317" s="71">
        <f t="shared" si="258"/>
        <v>0.1835851</v>
      </c>
      <c r="G317" s="71">
        <f t="shared" si="258"/>
        <v>0.18523585000000001</v>
      </c>
      <c r="H317" s="71">
        <f t="shared" si="258"/>
        <v>0.18688660000000001</v>
      </c>
      <c r="I317" s="71">
        <f t="shared" si="258"/>
        <v>0.18853734999999999</v>
      </c>
      <c r="J317" s="71">
        <f t="shared" si="258"/>
        <v>0.1901881</v>
      </c>
      <c r="K317" s="71">
        <f t="shared" si="258"/>
        <v>0.19040110000000002</v>
      </c>
      <c r="L317" s="71">
        <f t="shared" si="258"/>
        <v>0.19061410000000001</v>
      </c>
      <c r="M317" s="71">
        <f t="shared" si="258"/>
        <v>0.1908271</v>
      </c>
      <c r="N317" s="71">
        <f t="shared" si="258"/>
        <v>0.19104009999999999</v>
      </c>
      <c r="O317" s="71">
        <f t="shared" si="258"/>
        <v>0.19125310000000001</v>
      </c>
      <c r="P317" s="71">
        <f t="shared" si="258"/>
        <v>0.1914661</v>
      </c>
      <c r="Q317" s="71">
        <f t="shared" si="258"/>
        <v>0.19167909999999999</v>
      </c>
      <c r="R317" s="71">
        <f t="shared" si="258"/>
        <v>0.19189210000000001</v>
      </c>
      <c r="S317" s="71">
        <f t="shared" si="258"/>
        <v>0.1921051</v>
      </c>
      <c r="T317" s="71">
        <f t="shared" si="258"/>
        <v>0.19231810000000002</v>
      </c>
      <c r="U317" s="71">
        <f t="shared" si="258"/>
        <v>0.19253110000000001</v>
      </c>
      <c r="V317" s="71">
        <f t="shared" si="258"/>
        <v>0.1927441</v>
      </c>
      <c r="W317" s="71">
        <f t="shared" si="258"/>
        <v>0.19295709999999999</v>
      </c>
      <c r="X317" s="71">
        <f t="shared" si="258"/>
        <v>0.19317010000000001</v>
      </c>
      <c r="Y317" s="71">
        <f t="shared" si="258"/>
        <v>0.1933831</v>
      </c>
      <c r="Z317" s="71">
        <f t="shared" si="258"/>
        <v>0.19359609999999999</v>
      </c>
      <c r="AA317" s="71">
        <f t="shared" si="258"/>
        <v>0.19380910000000001</v>
      </c>
      <c r="AB317" s="71">
        <f t="shared" si="258"/>
        <v>0.19402210000000003</v>
      </c>
      <c r="AC317" s="71">
        <f t="shared" si="258"/>
        <v>0.19423509999999999</v>
      </c>
      <c r="AD317" s="71">
        <f t="shared" si="258"/>
        <v>0.19444810000000001</v>
      </c>
    </row>
    <row r="318" spans="1:30">
      <c r="A318" s="72" t="s">
        <v>89</v>
      </c>
      <c r="B318" s="71">
        <f t="shared" ref="B318:AD318" si="259">B637+B494*B$384/1000</f>
        <v>0.27097933000000002</v>
      </c>
      <c r="C318" s="71">
        <f t="shared" si="259"/>
        <v>0.27411234500000004</v>
      </c>
      <c r="D318" s="71">
        <f t="shared" si="259"/>
        <v>0.27724536</v>
      </c>
      <c r="E318" s="71">
        <f t="shared" si="259"/>
        <v>0.28037837500000001</v>
      </c>
      <c r="F318" s="71">
        <f t="shared" si="259"/>
        <v>0.28351139000000003</v>
      </c>
      <c r="G318" s="71">
        <f t="shared" si="259"/>
        <v>0.28664440499999999</v>
      </c>
      <c r="H318" s="71">
        <f t="shared" si="259"/>
        <v>0.28977742000000001</v>
      </c>
      <c r="I318" s="71">
        <f t="shared" si="259"/>
        <v>0.29291043500000002</v>
      </c>
      <c r="J318" s="71">
        <f t="shared" si="259"/>
        <v>0.29604344999999999</v>
      </c>
      <c r="K318" s="71">
        <f t="shared" si="259"/>
        <v>0.29644771000000003</v>
      </c>
      <c r="L318" s="71">
        <f t="shared" si="259"/>
        <v>0.29685197000000002</v>
      </c>
      <c r="M318" s="71">
        <f t="shared" si="259"/>
        <v>0.29725623000000001</v>
      </c>
      <c r="N318" s="71">
        <f t="shared" si="259"/>
        <v>0.29766049</v>
      </c>
      <c r="O318" s="71">
        <f t="shared" si="259"/>
        <v>0.29806474999999999</v>
      </c>
      <c r="P318" s="71">
        <f t="shared" si="259"/>
        <v>0.29846901000000003</v>
      </c>
      <c r="Q318" s="71">
        <f t="shared" si="259"/>
        <v>0.29887326999999997</v>
      </c>
      <c r="R318" s="71">
        <f t="shared" si="259"/>
        <v>0.29927753000000001</v>
      </c>
      <c r="S318" s="71">
        <f t="shared" si="259"/>
        <v>0.29968179</v>
      </c>
      <c r="T318" s="71">
        <f t="shared" si="259"/>
        <v>0.30008604999999999</v>
      </c>
      <c r="U318" s="71">
        <f t="shared" si="259"/>
        <v>0.30049031000000004</v>
      </c>
      <c r="V318" s="71">
        <f t="shared" si="259"/>
        <v>0.30089456999999997</v>
      </c>
      <c r="W318" s="71">
        <f t="shared" si="259"/>
        <v>0.30129883000000002</v>
      </c>
      <c r="X318" s="71">
        <f t="shared" si="259"/>
        <v>0.30170309000000001</v>
      </c>
      <c r="Y318" s="71">
        <f t="shared" si="259"/>
        <v>0.30210735</v>
      </c>
      <c r="Z318" s="71">
        <f t="shared" si="259"/>
        <v>0.30251160999999999</v>
      </c>
      <c r="AA318" s="71">
        <f t="shared" si="259"/>
        <v>0.30291586999999998</v>
      </c>
      <c r="AB318" s="71">
        <f t="shared" si="259"/>
        <v>0.30332013000000002</v>
      </c>
      <c r="AC318" s="71">
        <f t="shared" si="259"/>
        <v>0.30372439000000001</v>
      </c>
      <c r="AD318" s="71">
        <f t="shared" si="259"/>
        <v>0.30412865</v>
      </c>
    </row>
    <row r="319" spans="1:30">
      <c r="A319" s="72" t="s">
        <v>90</v>
      </c>
      <c r="B319" s="71">
        <f t="shared" ref="B319:AD319" si="260">B638+B495*B$384/1000</f>
        <v>9.1741666666666666E-2</v>
      </c>
      <c r="C319" s="71">
        <f t="shared" si="260"/>
        <v>9.1870833333333332E-2</v>
      </c>
      <c r="D319" s="71">
        <f t="shared" si="260"/>
        <v>9.1999999999999998E-2</v>
      </c>
      <c r="E319" s="71">
        <f t="shared" si="260"/>
        <v>9.2129166666666665E-2</v>
      </c>
      <c r="F319" s="71">
        <f t="shared" si="260"/>
        <v>9.2258333333333331E-2</v>
      </c>
      <c r="G319" s="71">
        <f t="shared" si="260"/>
        <v>9.2387499999999997E-2</v>
      </c>
      <c r="H319" s="71">
        <f t="shared" si="260"/>
        <v>9.2516666666666664E-2</v>
      </c>
      <c r="I319" s="71">
        <f t="shared" si="260"/>
        <v>9.264583333333333E-2</v>
      </c>
      <c r="J319" s="71">
        <f t="shared" si="260"/>
        <v>9.2774999999999996E-2</v>
      </c>
      <c r="K319" s="71">
        <f t="shared" si="260"/>
        <v>9.2791666666666661E-2</v>
      </c>
      <c r="L319" s="71">
        <f t="shared" si="260"/>
        <v>9.280833333333334E-2</v>
      </c>
      <c r="M319" s="71">
        <f t="shared" si="260"/>
        <v>9.2825000000000005E-2</v>
      </c>
      <c r="N319" s="71">
        <f t="shared" si="260"/>
        <v>9.284166666666667E-2</v>
      </c>
      <c r="O319" s="71">
        <f t="shared" si="260"/>
        <v>9.2858333333333334E-2</v>
      </c>
      <c r="P319" s="71">
        <f t="shared" si="260"/>
        <v>9.2874999999999999E-2</v>
      </c>
      <c r="Q319" s="71">
        <f t="shared" si="260"/>
        <v>9.2891666666666664E-2</v>
      </c>
      <c r="R319" s="71">
        <f t="shared" si="260"/>
        <v>9.2908333333333329E-2</v>
      </c>
      <c r="S319" s="71">
        <f t="shared" si="260"/>
        <v>9.2925000000000008E-2</v>
      </c>
      <c r="T319" s="71">
        <f t="shared" si="260"/>
        <v>9.2941666666666672E-2</v>
      </c>
      <c r="U319" s="71">
        <f t="shared" si="260"/>
        <v>9.2958333333333337E-2</v>
      </c>
      <c r="V319" s="71">
        <f t="shared" si="260"/>
        <v>9.2975000000000002E-2</v>
      </c>
      <c r="W319" s="71">
        <f t="shared" si="260"/>
        <v>9.2991666666666667E-2</v>
      </c>
      <c r="X319" s="71">
        <f t="shared" si="260"/>
        <v>9.3008333333333332E-2</v>
      </c>
      <c r="Y319" s="71">
        <f t="shared" si="260"/>
        <v>9.3024999999999997E-2</v>
      </c>
      <c r="Z319" s="71">
        <f t="shared" si="260"/>
        <v>9.3041666666666661E-2</v>
      </c>
      <c r="AA319" s="71">
        <f t="shared" si="260"/>
        <v>9.305833333333334E-2</v>
      </c>
      <c r="AB319" s="71">
        <f t="shared" si="260"/>
        <v>9.3075000000000005E-2</v>
      </c>
      <c r="AC319" s="71">
        <f t="shared" si="260"/>
        <v>9.309166666666667E-2</v>
      </c>
      <c r="AD319" s="71">
        <f t="shared" si="260"/>
        <v>9.3108333333333335E-2</v>
      </c>
    </row>
    <row r="320" spans="1:30">
      <c r="A320" s="72" t="s">
        <v>91</v>
      </c>
      <c r="B320" s="71">
        <f t="shared" ref="B320:AD320" si="261">B639+B496*B$384/1000</f>
        <v>0.165118745483777</v>
      </c>
      <c r="C320" s="71">
        <f t="shared" si="261"/>
        <v>0.165118745483777</v>
      </c>
      <c r="D320" s="71">
        <f t="shared" si="261"/>
        <v>0.165118745483777</v>
      </c>
      <c r="E320" s="71">
        <f t="shared" si="261"/>
        <v>0.165118745483777</v>
      </c>
      <c r="F320" s="71">
        <f t="shared" si="261"/>
        <v>0.165118745483777</v>
      </c>
      <c r="G320" s="71">
        <f t="shared" si="261"/>
        <v>0.165118745483777</v>
      </c>
      <c r="H320" s="71">
        <f t="shared" si="261"/>
        <v>0.165118745483777</v>
      </c>
      <c r="I320" s="71">
        <f t="shared" si="261"/>
        <v>0.165118745483777</v>
      </c>
      <c r="J320" s="71">
        <f t="shared" si="261"/>
        <v>0.165118745483777</v>
      </c>
      <c r="K320" s="71">
        <f t="shared" si="261"/>
        <v>0.165118745483777</v>
      </c>
      <c r="L320" s="71">
        <f t="shared" si="261"/>
        <v>0.165118745483777</v>
      </c>
      <c r="M320" s="71">
        <f t="shared" si="261"/>
        <v>0.165118745483777</v>
      </c>
      <c r="N320" s="71">
        <f t="shared" si="261"/>
        <v>0.165118745483777</v>
      </c>
      <c r="O320" s="71">
        <f t="shared" si="261"/>
        <v>0.165118745483777</v>
      </c>
      <c r="P320" s="71">
        <f t="shared" si="261"/>
        <v>0.165118745483777</v>
      </c>
      <c r="Q320" s="71">
        <f t="shared" si="261"/>
        <v>0.165118745483777</v>
      </c>
      <c r="R320" s="71">
        <f t="shared" si="261"/>
        <v>0.165118745483777</v>
      </c>
      <c r="S320" s="71">
        <f t="shared" si="261"/>
        <v>0.165118745483777</v>
      </c>
      <c r="T320" s="71">
        <f t="shared" si="261"/>
        <v>0.165118745483777</v>
      </c>
      <c r="U320" s="71">
        <f t="shared" si="261"/>
        <v>0.165118745483777</v>
      </c>
      <c r="V320" s="71">
        <f t="shared" si="261"/>
        <v>0.165118745483777</v>
      </c>
      <c r="W320" s="71">
        <f t="shared" si="261"/>
        <v>0.165118745483777</v>
      </c>
      <c r="X320" s="71">
        <f t="shared" si="261"/>
        <v>0.165118745483777</v>
      </c>
      <c r="Y320" s="71">
        <f t="shared" si="261"/>
        <v>0.165118745483777</v>
      </c>
      <c r="Z320" s="71">
        <f t="shared" si="261"/>
        <v>0.165118745483777</v>
      </c>
      <c r="AA320" s="71">
        <f t="shared" si="261"/>
        <v>0.165118745483777</v>
      </c>
      <c r="AB320" s="71">
        <f t="shared" si="261"/>
        <v>0.165118745483777</v>
      </c>
      <c r="AC320" s="71">
        <f t="shared" si="261"/>
        <v>0.165118745483777</v>
      </c>
      <c r="AD320" s="71">
        <f t="shared" si="261"/>
        <v>0.165118745483777</v>
      </c>
    </row>
    <row r="321" spans="1:30">
      <c r="B321" s="20">
        <v>2022</v>
      </c>
      <c r="C321" s="20">
        <v>2023</v>
      </c>
      <c r="D321" s="20">
        <v>2024</v>
      </c>
      <c r="E321" s="20">
        <v>2025</v>
      </c>
      <c r="F321" s="20">
        <v>2026</v>
      </c>
      <c r="G321" s="20">
        <v>2027</v>
      </c>
      <c r="H321" s="20">
        <v>2028</v>
      </c>
      <c r="I321" s="20">
        <v>2029</v>
      </c>
      <c r="J321" s="20">
        <v>2030</v>
      </c>
      <c r="K321" s="20">
        <v>2031</v>
      </c>
      <c r="L321" s="20">
        <v>2032</v>
      </c>
      <c r="M321" s="20">
        <v>2033</v>
      </c>
      <c r="N321" s="20">
        <v>2034</v>
      </c>
      <c r="O321" s="20">
        <v>2035</v>
      </c>
      <c r="P321" s="20">
        <v>2036</v>
      </c>
      <c r="Q321" s="20">
        <v>2037</v>
      </c>
      <c r="R321" s="20">
        <v>2038</v>
      </c>
      <c r="S321" s="20">
        <v>2039</v>
      </c>
      <c r="T321" s="20">
        <v>2040</v>
      </c>
      <c r="U321" s="20">
        <v>2041</v>
      </c>
      <c r="V321" s="20">
        <v>2042</v>
      </c>
      <c r="W321" s="20">
        <v>2043</v>
      </c>
      <c r="X321" s="20">
        <v>2044</v>
      </c>
      <c r="Y321" s="20">
        <v>2045</v>
      </c>
      <c r="Z321" s="20">
        <v>2046</v>
      </c>
      <c r="AA321" s="20">
        <v>2047</v>
      </c>
      <c r="AB321" s="20">
        <v>2048</v>
      </c>
      <c r="AC321" s="20">
        <v>2049</v>
      </c>
      <c r="AD321" s="20">
        <v>2050</v>
      </c>
    </row>
    <row r="322" spans="1:30">
      <c r="A322" s="75" t="s">
        <v>126</v>
      </c>
      <c r="B322" s="76">
        <f>'Input data'!B7</f>
        <v>11.838225980000001</v>
      </c>
      <c r="C322" s="76">
        <f>B322</f>
        <v>11.838225980000001</v>
      </c>
      <c r="D322" s="76">
        <f t="shared" ref="D322" si="262">C322</f>
        <v>11.838225980000001</v>
      </c>
      <c r="E322" s="76">
        <f t="shared" ref="E322" si="263">D322</f>
        <v>11.838225980000001</v>
      </c>
      <c r="F322" s="76">
        <f t="shared" ref="F322" si="264">E322</f>
        <v>11.838225980000001</v>
      </c>
      <c r="G322" s="76">
        <f t="shared" ref="G322" si="265">F322</f>
        <v>11.838225980000001</v>
      </c>
      <c r="H322" s="76">
        <f t="shared" ref="H322" si="266">G322</f>
        <v>11.838225980000001</v>
      </c>
      <c r="I322" s="76">
        <f t="shared" ref="I322" si="267">H322</f>
        <v>11.838225980000001</v>
      </c>
      <c r="J322" s="76">
        <f t="shared" ref="J322" si="268">I322</f>
        <v>11.838225980000001</v>
      </c>
      <c r="K322" s="76">
        <f t="shared" ref="K322" si="269">J322</f>
        <v>11.838225980000001</v>
      </c>
      <c r="L322" s="76">
        <f t="shared" ref="L322" si="270">K322</f>
        <v>11.838225980000001</v>
      </c>
      <c r="M322" s="76">
        <f t="shared" ref="M322" si="271">L322</f>
        <v>11.838225980000001</v>
      </c>
      <c r="N322" s="76">
        <f t="shared" ref="N322" si="272">M322</f>
        <v>11.838225980000001</v>
      </c>
      <c r="O322" s="76">
        <f t="shared" ref="O322" si="273">N322</f>
        <v>11.838225980000001</v>
      </c>
      <c r="P322" s="76">
        <f t="shared" ref="P322" si="274">O322</f>
        <v>11.838225980000001</v>
      </c>
      <c r="Q322" s="76">
        <f t="shared" ref="Q322" si="275">P322</f>
        <v>11.838225980000001</v>
      </c>
      <c r="R322" s="76">
        <f t="shared" ref="R322" si="276">Q322</f>
        <v>11.838225980000001</v>
      </c>
      <c r="S322" s="76">
        <f t="shared" ref="S322" si="277">R322</f>
        <v>11.838225980000001</v>
      </c>
      <c r="T322" s="76">
        <f t="shared" ref="T322" si="278">S322</f>
        <v>11.838225980000001</v>
      </c>
      <c r="U322" s="76">
        <f t="shared" ref="U322" si="279">T322</f>
        <v>11.838225980000001</v>
      </c>
      <c r="V322" s="76">
        <f t="shared" ref="V322" si="280">U322</f>
        <v>11.838225980000001</v>
      </c>
      <c r="W322" s="76">
        <f t="shared" ref="W322" si="281">V322</f>
        <v>11.838225980000001</v>
      </c>
      <c r="X322" s="76">
        <f t="shared" ref="X322" si="282">W322</f>
        <v>11.838225980000001</v>
      </c>
      <c r="Y322" s="76">
        <f t="shared" ref="Y322" si="283">X322</f>
        <v>11.838225980000001</v>
      </c>
      <c r="Z322" s="76">
        <f t="shared" ref="Z322" si="284">Y322</f>
        <v>11.838225980000001</v>
      </c>
      <c r="AA322" s="76">
        <f t="shared" ref="AA322" si="285">Z322</f>
        <v>11.838225980000001</v>
      </c>
      <c r="AB322" s="76">
        <f t="shared" ref="AB322" si="286">AA322</f>
        <v>11.838225980000001</v>
      </c>
      <c r="AC322" s="76">
        <f t="shared" ref="AC322" si="287">AB322</f>
        <v>11.838225980000001</v>
      </c>
      <c r="AD322" s="76">
        <f t="shared" ref="AD322" si="288">AC322</f>
        <v>11.838225980000001</v>
      </c>
    </row>
    <row r="323" spans="1:30">
      <c r="A323" s="64" t="s">
        <v>86</v>
      </c>
      <c r="B323" s="76">
        <f t="shared" ref="B323:AD323" si="289">B$322*B96/100</f>
        <v>5.1697818341501292E-3</v>
      </c>
      <c r="C323" s="76">
        <f t="shared" si="289"/>
        <v>4.059252515807027E-2</v>
      </c>
      <c r="D323" s="76">
        <f t="shared" si="289"/>
        <v>7.6015268618932194E-2</v>
      </c>
      <c r="E323" s="76">
        <f t="shared" si="289"/>
        <v>0.11143801207979412</v>
      </c>
      <c r="F323" s="76">
        <f t="shared" si="289"/>
        <v>0.14686075790830122</v>
      </c>
      <c r="G323" s="76">
        <f t="shared" si="289"/>
        <v>0.18228350018534056</v>
      </c>
      <c r="H323" s="76">
        <f t="shared" si="289"/>
        <v>0.21770624246237985</v>
      </c>
      <c r="I323" s="76">
        <f t="shared" si="289"/>
        <v>0.25312898473941919</v>
      </c>
      <c r="J323" s="76">
        <f t="shared" si="289"/>
        <v>0.28855172701645848</v>
      </c>
      <c r="K323" s="76">
        <f t="shared" si="289"/>
        <v>0.32397446929349782</v>
      </c>
      <c r="L323" s="76">
        <f t="shared" si="289"/>
        <v>0.35939721157053717</v>
      </c>
      <c r="M323" s="76">
        <f t="shared" si="289"/>
        <v>0.39481995384757651</v>
      </c>
      <c r="N323" s="76">
        <f t="shared" si="289"/>
        <v>0.4302426961246158</v>
      </c>
      <c r="O323" s="76">
        <f t="shared" si="289"/>
        <v>0.4302426961246158</v>
      </c>
      <c r="P323" s="76">
        <f t="shared" si="289"/>
        <v>0.4302426961246158</v>
      </c>
      <c r="Q323" s="76">
        <f t="shared" si="289"/>
        <v>0.4302426961246158</v>
      </c>
      <c r="R323" s="76">
        <f t="shared" si="289"/>
        <v>0.4302426961246158</v>
      </c>
      <c r="S323" s="76">
        <f t="shared" si="289"/>
        <v>0.18182604745702138</v>
      </c>
      <c r="T323" s="76">
        <f t="shared" si="289"/>
        <v>0</v>
      </c>
      <c r="U323" s="76">
        <f t="shared" si="289"/>
        <v>0</v>
      </c>
      <c r="V323" s="76">
        <f t="shared" si="289"/>
        <v>0</v>
      </c>
      <c r="W323" s="76">
        <f t="shared" si="289"/>
        <v>0</v>
      </c>
      <c r="X323" s="76">
        <f t="shared" si="289"/>
        <v>0</v>
      </c>
      <c r="Y323" s="76">
        <f t="shared" si="289"/>
        <v>0</v>
      </c>
      <c r="Z323" s="76">
        <f t="shared" si="289"/>
        <v>0</v>
      </c>
      <c r="AA323" s="76">
        <f t="shared" si="289"/>
        <v>0</v>
      </c>
      <c r="AB323" s="76">
        <f t="shared" si="289"/>
        <v>0</v>
      </c>
      <c r="AC323" s="76">
        <f t="shared" si="289"/>
        <v>0</v>
      </c>
      <c r="AD323" s="76">
        <f t="shared" si="289"/>
        <v>0</v>
      </c>
    </row>
    <row r="324" spans="1:30">
      <c r="A324" s="64" t="s">
        <v>87</v>
      </c>
      <c r="B324" s="76">
        <f t="shared" ref="B324:AD324" si="290">B$322*B97/100</f>
        <v>11.746893167596683</v>
      </c>
      <c r="C324" s="76">
        <f t="shared" si="290"/>
        <v>11.065686555468121</v>
      </c>
      <c r="D324" s="76">
        <f t="shared" si="290"/>
        <v>10.384479991430021</v>
      </c>
      <c r="E324" s="76">
        <f t="shared" si="290"/>
        <v>9.7032733090096599</v>
      </c>
      <c r="F324" s="76">
        <f t="shared" si="290"/>
        <v>9.0220667449715606</v>
      </c>
      <c r="G324" s="76">
        <f t="shared" si="290"/>
        <v>8.3408601809334577</v>
      </c>
      <c r="H324" s="76">
        <f t="shared" si="290"/>
        <v>7.6596534985130971</v>
      </c>
      <c r="I324" s="76">
        <f t="shared" si="290"/>
        <v>6.978446934474996</v>
      </c>
      <c r="J324" s="76">
        <f t="shared" si="290"/>
        <v>6.2972403704368958</v>
      </c>
      <c r="K324" s="76">
        <f t="shared" si="290"/>
        <v>5.6160338063987947</v>
      </c>
      <c r="L324" s="76">
        <f t="shared" si="290"/>
        <v>4.9348271239784349</v>
      </c>
      <c r="M324" s="76">
        <f t="shared" si="290"/>
        <v>4.2536205599403338</v>
      </c>
      <c r="N324" s="76">
        <f t="shared" si="290"/>
        <v>3.5724139959022323</v>
      </c>
      <c r="O324" s="76">
        <f t="shared" si="290"/>
        <v>2.8082478669882676</v>
      </c>
      <c r="P324" s="76">
        <f t="shared" si="290"/>
        <v>2.0440817380743024</v>
      </c>
      <c r="Q324" s="76">
        <f t="shared" si="290"/>
        <v>1.2799156091603365</v>
      </c>
      <c r="R324" s="76">
        <f t="shared" si="290"/>
        <v>0.51574946840814506</v>
      </c>
      <c r="S324" s="76">
        <f t="shared" si="290"/>
        <v>0</v>
      </c>
      <c r="T324" s="76">
        <f t="shared" si="290"/>
        <v>0</v>
      </c>
      <c r="U324" s="76">
        <f t="shared" si="290"/>
        <v>0</v>
      </c>
      <c r="V324" s="76">
        <f t="shared" si="290"/>
        <v>0</v>
      </c>
      <c r="W324" s="76">
        <f t="shared" si="290"/>
        <v>0</v>
      </c>
      <c r="X324" s="76">
        <f t="shared" si="290"/>
        <v>0</v>
      </c>
      <c r="Y324" s="76">
        <f t="shared" si="290"/>
        <v>0</v>
      </c>
      <c r="Z324" s="76">
        <f t="shared" si="290"/>
        <v>0</v>
      </c>
      <c r="AA324" s="76">
        <f t="shared" si="290"/>
        <v>0</v>
      </c>
      <c r="AB324" s="76">
        <f t="shared" si="290"/>
        <v>0</v>
      </c>
      <c r="AC324" s="76">
        <f t="shared" si="290"/>
        <v>0</v>
      </c>
      <c r="AD324" s="76">
        <f t="shared" si="290"/>
        <v>0</v>
      </c>
    </row>
    <row r="325" spans="1:30">
      <c r="A325" s="64" t="s">
        <v>88</v>
      </c>
      <c r="B325" s="76">
        <f t="shared" ref="B325:AD325" si="291">B$322*B98/100</f>
        <v>0</v>
      </c>
      <c r="C325" s="76">
        <f t="shared" si="291"/>
        <v>0.16962044581018407</v>
      </c>
      <c r="D325" s="76">
        <f t="shared" si="291"/>
        <v>0.33924089162036813</v>
      </c>
      <c r="E325" s="76">
        <f t="shared" si="291"/>
        <v>0.50886133743055206</v>
      </c>
      <c r="F325" s="76">
        <f t="shared" si="291"/>
        <v>0.6784817714025102</v>
      </c>
      <c r="G325" s="76">
        <f t="shared" si="291"/>
        <v>0.8481022172126943</v>
      </c>
      <c r="H325" s="76">
        <f t="shared" si="291"/>
        <v>1.0177226630228784</v>
      </c>
      <c r="I325" s="76">
        <f t="shared" si="291"/>
        <v>1.1873430496419324</v>
      </c>
      <c r="J325" s="76">
        <f t="shared" si="291"/>
        <v>1.3569635191285685</v>
      </c>
      <c r="K325" s="76">
        <f t="shared" si="291"/>
        <v>1.5265839886152042</v>
      </c>
      <c r="L325" s="76">
        <f t="shared" si="291"/>
        <v>1.6962044581018407</v>
      </c>
      <c r="M325" s="76">
        <f t="shared" si="291"/>
        <v>1.8658249275884764</v>
      </c>
      <c r="N325" s="76">
        <f t="shared" si="291"/>
        <v>2.0354452786928525</v>
      </c>
      <c r="O325" s="76">
        <f t="shared" si="291"/>
        <v>2.2050657481794889</v>
      </c>
      <c r="P325" s="76">
        <f t="shared" si="291"/>
        <v>2.3746862176661252</v>
      </c>
      <c r="Q325" s="76">
        <f t="shared" si="291"/>
        <v>2.5443066871527606</v>
      </c>
      <c r="R325" s="76">
        <f t="shared" si="291"/>
        <v>2.7139271566393965</v>
      </c>
      <c r="S325" s="76">
        <f t="shared" si="291"/>
        <v>2.8835475077437729</v>
      </c>
      <c r="T325" s="76">
        <f t="shared" si="291"/>
        <v>3.0531679772304083</v>
      </c>
      <c r="U325" s="76">
        <f t="shared" si="291"/>
        <v>3.2227884467170451</v>
      </c>
      <c r="V325" s="76">
        <f t="shared" si="291"/>
        <v>3.3924089162036815</v>
      </c>
      <c r="W325" s="76">
        <f t="shared" si="291"/>
        <v>3.5620292673080569</v>
      </c>
      <c r="X325" s="76">
        <f t="shared" si="291"/>
        <v>3.7316497367946933</v>
      </c>
      <c r="Y325" s="76">
        <f t="shared" si="291"/>
        <v>3.9012702062813291</v>
      </c>
      <c r="Z325" s="76">
        <f t="shared" si="291"/>
        <v>4.0708906757679655</v>
      </c>
      <c r="AA325" s="76">
        <f t="shared" si="291"/>
        <v>4.2405111452546018</v>
      </c>
      <c r="AB325" s="76">
        <f t="shared" si="291"/>
        <v>4.4101314963589777</v>
      </c>
      <c r="AC325" s="76">
        <f t="shared" si="291"/>
        <v>4.5797519658456141</v>
      </c>
      <c r="AD325" s="76">
        <f t="shared" si="291"/>
        <v>4.7493724353322504</v>
      </c>
    </row>
    <row r="326" spans="1:30">
      <c r="A326" s="64" t="s">
        <v>89</v>
      </c>
      <c r="B326" s="76">
        <f t="shared" ref="B326:AD326" si="292">B$322*B99/100</f>
        <v>8.6163030569168825E-2</v>
      </c>
      <c r="C326" s="76">
        <f t="shared" si="292"/>
        <v>0.40088048628513356</v>
      </c>
      <c r="D326" s="76">
        <f t="shared" si="292"/>
        <v>0.71559793639131053</v>
      </c>
      <c r="E326" s="76">
        <f t="shared" si="292"/>
        <v>1.0303153864974877</v>
      </c>
      <c r="F326" s="76">
        <f t="shared" si="292"/>
        <v>1.3450328366036646</v>
      </c>
      <c r="G326" s="76">
        <f t="shared" si="292"/>
        <v>1.6597502985480679</v>
      </c>
      <c r="H326" s="76">
        <f t="shared" si="292"/>
        <v>1.974467760492471</v>
      </c>
      <c r="I326" s="76">
        <f t="shared" si="292"/>
        <v>2.2891852224368736</v>
      </c>
      <c r="J326" s="76">
        <f t="shared" si="292"/>
        <v>2.6039026843812767</v>
      </c>
      <c r="K326" s="76">
        <f t="shared" si="292"/>
        <v>2.9186200279434202</v>
      </c>
      <c r="L326" s="76">
        <f t="shared" si="292"/>
        <v>3.2333374898878229</v>
      </c>
      <c r="M326" s="76">
        <f t="shared" si="292"/>
        <v>3.548054951832226</v>
      </c>
      <c r="N326" s="76">
        <f t="shared" si="292"/>
        <v>3.8627724137766286</v>
      </c>
      <c r="O326" s="76">
        <f t="shared" si="292"/>
        <v>4.177489875721033</v>
      </c>
      <c r="P326" s="76">
        <f t="shared" si="292"/>
        <v>4.4922073376654348</v>
      </c>
      <c r="Q326" s="76">
        <f t="shared" si="292"/>
        <v>4.8069247996098383</v>
      </c>
      <c r="R326" s="76">
        <f t="shared" si="292"/>
        <v>5.121642261554241</v>
      </c>
      <c r="S326" s="76">
        <f t="shared" si="292"/>
        <v>5.4363597234986436</v>
      </c>
      <c r="T326" s="76">
        <f t="shared" si="292"/>
        <v>5.168737092147877</v>
      </c>
      <c r="U326" s="76">
        <f t="shared" si="292"/>
        <v>4.7192884251783154</v>
      </c>
      <c r="V326" s="76">
        <f t="shared" si="292"/>
        <v>4.2698397582087528</v>
      </c>
      <c r="W326" s="76">
        <f t="shared" si="292"/>
        <v>3.8203910912391903</v>
      </c>
      <c r="X326" s="76">
        <f t="shared" si="292"/>
        <v>3.3709424242696273</v>
      </c>
      <c r="Y326" s="76">
        <f t="shared" si="292"/>
        <v>2.9214937573000652</v>
      </c>
      <c r="Z326" s="76">
        <f t="shared" si="292"/>
        <v>2.4720450903305022</v>
      </c>
      <c r="AA326" s="76">
        <f t="shared" si="292"/>
        <v>2.0225964233609401</v>
      </c>
      <c r="AB326" s="76">
        <f t="shared" si="292"/>
        <v>1.5731477563913776</v>
      </c>
      <c r="AC326" s="76">
        <f t="shared" si="292"/>
        <v>1.1236990539071374</v>
      </c>
      <c r="AD326" s="76">
        <f t="shared" si="292"/>
        <v>0.67425037509934893</v>
      </c>
    </row>
    <row r="327" spans="1:30">
      <c r="A327" s="64" t="s">
        <v>90</v>
      </c>
      <c r="B327" s="76">
        <f t="shared" ref="B327:AD327" si="293">B$322*B100/100</f>
        <v>0</v>
      </c>
      <c r="C327" s="76">
        <f t="shared" si="293"/>
        <v>0.16144596135937836</v>
      </c>
      <c r="D327" s="76">
        <f t="shared" si="293"/>
        <v>0.32289193455698267</v>
      </c>
      <c r="E327" s="76">
        <f t="shared" si="293"/>
        <v>0.48433789591636112</v>
      </c>
      <c r="F327" s="76">
        <f t="shared" si="293"/>
        <v>0.6457838572757395</v>
      </c>
      <c r="G327" s="76">
        <f t="shared" si="293"/>
        <v>0.80722981863511789</v>
      </c>
      <c r="H327" s="76">
        <f t="shared" si="293"/>
        <v>0.96867579183272223</v>
      </c>
      <c r="I327" s="76">
        <f t="shared" si="293"/>
        <v>1.1301217531921004</v>
      </c>
      <c r="J327" s="76">
        <f t="shared" si="293"/>
        <v>1.2915677382279307</v>
      </c>
      <c r="K327" s="76">
        <f t="shared" si="293"/>
        <v>1.4530136759108572</v>
      </c>
      <c r="L327" s="76">
        <f t="shared" si="293"/>
        <v>1.6144596135937836</v>
      </c>
      <c r="M327" s="76">
        <f t="shared" si="293"/>
        <v>1.7759056696589699</v>
      </c>
      <c r="N327" s="76">
        <f t="shared" si="293"/>
        <v>1.9373516073418964</v>
      </c>
      <c r="O327" s="76">
        <f t="shared" si="293"/>
        <v>2.0987975450248229</v>
      </c>
      <c r="P327" s="76">
        <f t="shared" si="293"/>
        <v>2.2602434827077489</v>
      </c>
      <c r="Q327" s="76">
        <f t="shared" si="293"/>
        <v>2.4216894203906758</v>
      </c>
      <c r="R327" s="76">
        <f t="shared" si="293"/>
        <v>2.5831354764558614</v>
      </c>
      <c r="S327" s="76">
        <f t="shared" si="293"/>
        <v>2.7445814141387883</v>
      </c>
      <c r="T327" s="76">
        <f t="shared" si="293"/>
        <v>2.9060273518217143</v>
      </c>
      <c r="U327" s="76">
        <f t="shared" si="293"/>
        <v>3.0674732895046408</v>
      </c>
      <c r="V327" s="76">
        <f t="shared" si="293"/>
        <v>3.2289193455698273</v>
      </c>
      <c r="W327" s="76">
        <f t="shared" si="293"/>
        <v>3.3903652832527538</v>
      </c>
      <c r="X327" s="76">
        <f t="shared" si="293"/>
        <v>3.5518112209356802</v>
      </c>
      <c r="Y327" s="76">
        <f t="shared" si="293"/>
        <v>3.7132571586186067</v>
      </c>
      <c r="Z327" s="76">
        <f t="shared" si="293"/>
        <v>3.8747030963015328</v>
      </c>
      <c r="AA327" s="76">
        <f t="shared" si="293"/>
        <v>4.0361491523667192</v>
      </c>
      <c r="AB327" s="76">
        <f t="shared" si="293"/>
        <v>4.1975950900496457</v>
      </c>
      <c r="AC327" s="76">
        <f t="shared" si="293"/>
        <v>4.3590410277325722</v>
      </c>
      <c r="AD327" s="76">
        <f t="shared" si="293"/>
        <v>4.5204869654154978</v>
      </c>
    </row>
    <row r="328" spans="1:30">
      <c r="A328" s="64" t="s">
        <v>91</v>
      </c>
      <c r="B328" s="76">
        <f t="shared" ref="B328:AD328" si="294">B$322*B101/100</f>
        <v>0</v>
      </c>
      <c r="C328" s="76">
        <f t="shared" si="294"/>
        <v>0</v>
      </c>
      <c r="D328" s="76">
        <f t="shared" si="294"/>
        <v>0</v>
      </c>
      <c r="E328" s="76">
        <f t="shared" si="294"/>
        <v>0</v>
      </c>
      <c r="F328" s="76">
        <f t="shared" si="294"/>
        <v>0</v>
      </c>
      <c r="G328" s="76">
        <f t="shared" si="294"/>
        <v>0</v>
      </c>
      <c r="H328" s="76">
        <f t="shared" si="294"/>
        <v>0</v>
      </c>
      <c r="I328" s="76">
        <f t="shared" si="294"/>
        <v>0</v>
      </c>
      <c r="J328" s="76">
        <f t="shared" si="294"/>
        <v>0</v>
      </c>
      <c r="K328" s="76">
        <f t="shared" si="294"/>
        <v>0</v>
      </c>
      <c r="L328" s="76">
        <f t="shared" si="294"/>
        <v>0</v>
      </c>
      <c r="M328" s="76">
        <f t="shared" si="294"/>
        <v>0</v>
      </c>
      <c r="N328" s="76">
        <f t="shared" si="294"/>
        <v>0</v>
      </c>
      <c r="O328" s="76">
        <f t="shared" si="294"/>
        <v>0.1183822598</v>
      </c>
      <c r="P328" s="76">
        <f t="shared" si="294"/>
        <v>0.2367645196</v>
      </c>
      <c r="Q328" s="76">
        <f t="shared" si="294"/>
        <v>0.3551467794</v>
      </c>
      <c r="R328" s="76">
        <f t="shared" si="294"/>
        <v>0.4735290392</v>
      </c>
      <c r="S328" s="76">
        <f t="shared" si="294"/>
        <v>0.59191129900000006</v>
      </c>
      <c r="T328" s="76">
        <f t="shared" si="294"/>
        <v>0.7102935588</v>
      </c>
      <c r="U328" s="76">
        <f t="shared" si="294"/>
        <v>0.82867581860000006</v>
      </c>
      <c r="V328" s="76">
        <f t="shared" si="294"/>
        <v>0.9470580784</v>
      </c>
      <c r="W328" s="76">
        <f t="shared" si="294"/>
        <v>1.0654403382000002</v>
      </c>
      <c r="X328" s="76">
        <f t="shared" si="294"/>
        <v>1.1838225980000001</v>
      </c>
      <c r="Y328" s="76">
        <f t="shared" si="294"/>
        <v>1.3022048578000003</v>
      </c>
      <c r="Z328" s="76">
        <f t="shared" si="294"/>
        <v>1.4205871176</v>
      </c>
      <c r="AA328" s="76">
        <f t="shared" si="294"/>
        <v>1.5389693773999999</v>
      </c>
      <c r="AB328" s="76">
        <f t="shared" si="294"/>
        <v>1.6573516372000001</v>
      </c>
      <c r="AC328" s="76">
        <f t="shared" si="294"/>
        <v>1.7757338970000001</v>
      </c>
      <c r="AD328" s="76">
        <f t="shared" si="294"/>
        <v>1.8941161568</v>
      </c>
    </row>
    <row r="329" spans="1:30">
      <c r="A329" s="25"/>
      <c r="B329" s="7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>
      <c r="A330" s="77" t="s">
        <v>100</v>
      </c>
      <c r="B330" s="78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</row>
    <row r="331" spans="1:30">
      <c r="A331" s="75" t="s">
        <v>127</v>
      </c>
      <c r="B331" s="7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>
      <c r="A332" s="64" t="s">
        <v>86</v>
      </c>
      <c r="B332" s="76"/>
      <c r="C332" s="76">
        <f t="shared" ref="C332:AD332" si="295">C96-B96</f>
        <v>0.29922340884322385</v>
      </c>
      <c r="D332" s="76">
        <f t="shared" si="295"/>
        <v>0.29922341000000002</v>
      </c>
      <c r="E332" s="76">
        <f t="shared" si="295"/>
        <v>0.29922340999999997</v>
      </c>
      <c r="F332" s="76">
        <f t="shared" si="295"/>
        <v>0.29922342999999996</v>
      </c>
      <c r="G332" s="76">
        <f t="shared" si="295"/>
        <v>0.29922340000000003</v>
      </c>
      <c r="H332" s="76">
        <f t="shared" si="295"/>
        <v>0.29922340000000003</v>
      </c>
      <c r="I332" s="76">
        <f t="shared" si="295"/>
        <v>0.29922340000000003</v>
      </c>
      <c r="J332" s="76">
        <f t="shared" si="295"/>
        <v>0.29922339999999981</v>
      </c>
      <c r="K332" s="76">
        <f t="shared" si="295"/>
        <v>0.29922340000000025</v>
      </c>
      <c r="L332" s="76">
        <f t="shared" si="295"/>
        <v>0.29922339999999981</v>
      </c>
      <c r="M332" s="76">
        <f t="shared" si="295"/>
        <v>0.29922340000000025</v>
      </c>
      <c r="N332" s="76">
        <f t="shared" si="295"/>
        <v>0.29922339999999981</v>
      </c>
      <c r="O332" s="76">
        <f t="shared" si="295"/>
        <v>0</v>
      </c>
      <c r="P332" s="76">
        <f t="shared" si="295"/>
        <v>0</v>
      </c>
      <c r="Q332" s="76">
        <f t="shared" si="295"/>
        <v>0</v>
      </c>
      <c r="R332" s="76">
        <f t="shared" si="295"/>
        <v>0</v>
      </c>
      <c r="S332" s="76">
        <f t="shared" si="295"/>
        <v>-2.0984280000000002</v>
      </c>
      <c r="T332" s="76">
        <f t="shared" si="295"/>
        <v>-1.5359231</v>
      </c>
      <c r="U332" s="76">
        <f t="shared" si="295"/>
        <v>0</v>
      </c>
      <c r="V332" s="76">
        <f t="shared" si="295"/>
        <v>0</v>
      </c>
      <c r="W332" s="76">
        <f t="shared" si="295"/>
        <v>0</v>
      </c>
      <c r="X332" s="76">
        <f t="shared" si="295"/>
        <v>0</v>
      </c>
      <c r="Y332" s="76">
        <f t="shared" si="295"/>
        <v>0</v>
      </c>
      <c r="Z332" s="76">
        <f t="shared" si="295"/>
        <v>0</v>
      </c>
      <c r="AA332" s="76">
        <f t="shared" si="295"/>
        <v>0</v>
      </c>
      <c r="AB332" s="76">
        <f t="shared" si="295"/>
        <v>0</v>
      </c>
      <c r="AC332" s="76">
        <f t="shared" si="295"/>
        <v>0</v>
      </c>
      <c r="AD332" s="76">
        <f t="shared" si="295"/>
        <v>0</v>
      </c>
    </row>
    <row r="333" spans="1:30">
      <c r="A333" s="64" t="s">
        <v>87</v>
      </c>
      <c r="B333" s="76"/>
      <c r="C333" s="76">
        <f t="shared" ref="C333:AD333" si="296">C97-B97</f>
        <v>-5.7542964062302957</v>
      </c>
      <c r="D333" s="76">
        <f t="shared" si="296"/>
        <v>-5.7542960000000107</v>
      </c>
      <c r="E333" s="76">
        <f t="shared" si="296"/>
        <v>-5.754296999999994</v>
      </c>
      <c r="F333" s="76">
        <f t="shared" si="296"/>
        <v>-5.7542959999999965</v>
      </c>
      <c r="G333" s="76">
        <f t="shared" si="296"/>
        <v>-5.7542960000000107</v>
      </c>
      <c r="H333" s="76">
        <f t="shared" si="296"/>
        <v>-5.754296999999994</v>
      </c>
      <c r="I333" s="76">
        <f t="shared" si="296"/>
        <v>-5.7542960000000036</v>
      </c>
      <c r="J333" s="76">
        <f t="shared" si="296"/>
        <v>-5.7542959999999965</v>
      </c>
      <c r="K333" s="76">
        <f t="shared" si="296"/>
        <v>-5.7542960000000036</v>
      </c>
      <c r="L333" s="76">
        <f t="shared" si="296"/>
        <v>-5.754296999999994</v>
      </c>
      <c r="M333" s="76">
        <f t="shared" si="296"/>
        <v>-5.7542960000000036</v>
      </c>
      <c r="N333" s="76">
        <f t="shared" si="296"/>
        <v>-5.7542960000000001</v>
      </c>
      <c r="O333" s="76">
        <f t="shared" si="296"/>
        <v>-6.4550729999999987</v>
      </c>
      <c r="P333" s="76">
        <f t="shared" si="296"/>
        <v>-6.4550729999999987</v>
      </c>
      <c r="Q333" s="76">
        <f t="shared" si="296"/>
        <v>-6.4550730000000005</v>
      </c>
      <c r="R333" s="76">
        <f t="shared" si="296"/>
        <v>-6.4550731000000008</v>
      </c>
      <c r="S333" s="76">
        <f t="shared" si="296"/>
        <v>-4.3566449</v>
      </c>
      <c r="T333" s="76">
        <f t="shared" si="296"/>
        <v>0</v>
      </c>
      <c r="U333" s="76">
        <f t="shared" si="296"/>
        <v>0</v>
      </c>
      <c r="V333" s="76">
        <f t="shared" si="296"/>
        <v>0</v>
      </c>
      <c r="W333" s="76">
        <f t="shared" si="296"/>
        <v>0</v>
      </c>
      <c r="X333" s="76">
        <f t="shared" si="296"/>
        <v>0</v>
      </c>
      <c r="Y333" s="76">
        <f t="shared" si="296"/>
        <v>0</v>
      </c>
      <c r="Z333" s="76">
        <f t="shared" si="296"/>
        <v>0</v>
      </c>
      <c r="AA333" s="76">
        <f t="shared" si="296"/>
        <v>0</v>
      </c>
      <c r="AB333" s="76">
        <f t="shared" si="296"/>
        <v>0</v>
      </c>
      <c r="AC333" s="76">
        <f t="shared" si="296"/>
        <v>0</v>
      </c>
      <c r="AD333" s="76">
        <f t="shared" si="296"/>
        <v>0</v>
      </c>
    </row>
    <row r="334" spans="1:30">
      <c r="A334" s="64" t="s">
        <v>88</v>
      </c>
      <c r="B334" s="76"/>
      <c r="C334" s="76">
        <f t="shared" ref="C334:AD334" si="297">C98-B98</f>
        <v>1.4328198000000001</v>
      </c>
      <c r="D334" s="76">
        <f t="shared" si="297"/>
        <v>1.4328198000000001</v>
      </c>
      <c r="E334" s="76">
        <f t="shared" si="297"/>
        <v>1.4328197999999994</v>
      </c>
      <c r="F334" s="76">
        <f t="shared" si="297"/>
        <v>1.4328197000000005</v>
      </c>
      <c r="G334" s="76">
        <f t="shared" si="297"/>
        <v>1.4328197999999999</v>
      </c>
      <c r="H334" s="76">
        <f t="shared" si="297"/>
        <v>1.4328197999999999</v>
      </c>
      <c r="I334" s="76">
        <f t="shared" si="297"/>
        <v>1.4328193000000002</v>
      </c>
      <c r="J334" s="76">
        <f t="shared" si="297"/>
        <v>1.4328199999999995</v>
      </c>
      <c r="K334" s="76">
        <f t="shared" si="297"/>
        <v>1.4328199999999995</v>
      </c>
      <c r="L334" s="76">
        <f t="shared" si="297"/>
        <v>1.4328200000000013</v>
      </c>
      <c r="M334" s="76">
        <f t="shared" si="297"/>
        <v>1.4328199999999995</v>
      </c>
      <c r="N334" s="76">
        <f t="shared" si="297"/>
        <v>1.4328189999999985</v>
      </c>
      <c r="O334" s="76">
        <f t="shared" si="297"/>
        <v>1.4328200000000031</v>
      </c>
      <c r="P334" s="76">
        <f t="shared" si="297"/>
        <v>1.4328199999999995</v>
      </c>
      <c r="Q334" s="76">
        <f t="shared" si="297"/>
        <v>1.4328199999999995</v>
      </c>
      <c r="R334" s="76">
        <f t="shared" si="297"/>
        <v>1.4328199999999995</v>
      </c>
      <c r="S334" s="76">
        <f t="shared" si="297"/>
        <v>1.4328189999999985</v>
      </c>
      <c r="T334" s="76">
        <f t="shared" si="297"/>
        <v>1.4328199999999995</v>
      </c>
      <c r="U334" s="76">
        <f t="shared" si="297"/>
        <v>1.4328200000000031</v>
      </c>
      <c r="V334" s="76">
        <f t="shared" si="297"/>
        <v>1.4328199999999995</v>
      </c>
      <c r="W334" s="76">
        <f t="shared" si="297"/>
        <v>1.4328189999999985</v>
      </c>
      <c r="X334" s="76">
        <f t="shared" si="297"/>
        <v>1.4328199999999995</v>
      </c>
      <c r="Y334" s="76">
        <f t="shared" si="297"/>
        <v>1.4328200000000031</v>
      </c>
      <c r="Z334" s="76">
        <f t="shared" si="297"/>
        <v>1.4328199999999995</v>
      </c>
      <c r="AA334" s="76">
        <f t="shared" si="297"/>
        <v>1.4328199999999995</v>
      </c>
      <c r="AB334" s="76">
        <f t="shared" si="297"/>
        <v>1.4328190000000021</v>
      </c>
      <c r="AC334" s="76">
        <f t="shared" si="297"/>
        <v>1.4328199999999995</v>
      </c>
      <c r="AD334" s="76">
        <f t="shared" si="297"/>
        <v>1.4328199999999995</v>
      </c>
    </row>
    <row r="335" spans="1:30">
      <c r="A335" s="64" t="s">
        <v>89</v>
      </c>
      <c r="B335" s="76"/>
      <c r="C335" s="76">
        <f t="shared" ref="C335:AD335" si="298">C99-B99</f>
        <v>2.6584849473870635</v>
      </c>
      <c r="D335" s="76">
        <f t="shared" si="298"/>
        <v>2.6584849000000004</v>
      </c>
      <c r="E335" s="76">
        <f t="shared" si="298"/>
        <v>2.6584849000000004</v>
      </c>
      <c r="F335" s="76">
        <f t="shared" si="298"/>
        <v>2.6584848999999995</v>
      </c>
      <c r="G335" s="76">
        <f t="shared" si="298"/>
        <v>2.6584850000000007</v>
      </c>
      <c r="H335" s="76">
        <f t="shared" si="298"/>
        <v>2.6584850000000007</v>
      </c>
      <c r="I335" s="76">
        <f t="shared" si="298"/>
        <v>2.6584849999999989</v>
      </c>
      <c r="J335" s="76">
        <f t="shared" si="298"/>
        <v>2.6584849999999989</v>
      </c>
      <c r="K335" s="76">
        <f t="shared" si="298"/>
        <v>2.6584840000000014</v>
      </c>
      <c r="L335" s="76">
        <f t="shared" si="298"/>
        <v>2.6584849999999989</v>
      </c>
      <c r="M335" s="76">
        <f t="shared" si="298"/>
        <v>2.6584849999999989</v>
      </c>
      <c r="N335" s="76">
        <f t="shared" si="298"/>
        <v>2.6584849999999989</v>
      </c>
      <c r="O335" s="76">
        <f t="shared" si="298"/>
        <v>2.658485000000006</v>
      </c>
      <c r="P335" s="76">
        <f t="shared" si="298"/>
        <v>2.6584849999999989</v>
      </c>
      <c r="Q335" s="76">
        <f t="shared" si="298"/>
        <v>2.6584849999999989</v>
      </c>
      <c r="R335" s="76">
        <f t="shared" si="298"/>
        <v>2.6584849999999989</v>
      </c>
      <c r="S335" s="76">
        <f t="shared" si="298"/>
        <v>2.6584849999999989</v>
      </c>
      <c r="T335" s="76">
        <f t="shared" si="298"/>
        <v>-2.2606649999999959</v>
      </c>
      <c r="U335" s="76">
        <f t="shared" si="298"/>
        <v>-3.7965879999999999</v>
      </c>
      <c r="V335" s="76">
        <f t="shared" si="298"/>
        <v>-3.7965879999999999</v>
      </c>
      <c r="W335" s="76">
        <f t="shared" si="298"/>
        <v>-3.7965879999999999</v>
      </c>
      <c r="X335" s="76">
        <f t="shared" si="298"/>
        <v>-3.7965880000000034</v>
      </c>
      <c r="Y335" s="76">
        <f t="shared" si="298"/>
        <v>-3.7965879999999999</v>
      </c>
      <c r="Z335" s="76">
        <f t="shared" si="298"/>
        <v>-3.7965879999999999</v>
      </c>
      <c r="AA335" s="76">
        <f t="shared" si="298"/>
        <v>-3.7965879999999999</v>
      </c>
      <c r="AB335" s="76">
        <f t="shared" si="298"/>
        <v>-3.7965879999999999</v>
      </c>
      <c r="AC335" s="76">
        <f t="shared" si="298"/>
        <v>-3.7965882999999998</v>
      </c>
      <c r="AD335" s="76">
        <f t="shared" si="298"/>
        <v>-3.7965881000000001</v>
      </c>
    </row>
    <row r="336" spans="1:30">
      <c r="A336" s="64" t="s">
        <v>90</v>
      </c>
      <c r="B336" s="76"/>
      <c r="C336" s="76">
        <f t="shared" ref="C336:AD336" si="299">C100-B100</f>
        <v>1.3637682</v>
      </c>
      <c r="D336" s="76">
        <f t="shared" si="299"/>
        <v>1.3637682999999998</v>
      </c>
      <c r="E336" s="76">
        <f t="shared" si="299"/>
        <v>1.3637682000000004</v>
      </c>
      <c r="F336" s="76">
        <f t="shared" si="299"/>
        <v>1.3637682</v>
      </c>
      <c r="G336" s="76">
        <f t="shared" si="299"/>
        <v>1.3637682</v>
      </c>
      <c r="H336" s="76">
        <f t="shared" si="299"/>
        <v>1.3637683000000003</v>
      </c>
      <c r="I336" s="76">
        <f t="shared" si="299"/>
        <v>1.3637681999999991</v>
      </c>
      <c r="J336" s="76">
        <f t="shared" si="299"/>
        <v>1.3637683999999997</v>
      </c>
      <c r="K336" s="76">
        <f t="shared" si="299"/>
        <v>1.3637680000000003</v>
      </c>
      <c r="L336" s="76">
        <f t="shared" si="299"/>
        <v>1.3637680000000003</v>
      </c>
      <c r="M336" s="76">
        <f t="shared" si="299"/>
        <v>1.3637689999999996</v>
      </c>
      <c r="N336" s="76">
        <f t="shared" si="299"/>
        <v>1.3637680000000003</v>
      </c>
      <c r="O336" s="76">
        <f t="shared" si="299"/>
        <v>1.3637680000000003</v>
      </c>
      <c r="P336" s="76">
        <f t="shared" si="299"/>
        <v>1.3637680000000003</v>
      </c>
      <c r="Q336" s="76">
        <f t="shared" si="299"/>
        <v>1.3637680000000003</v>
      </c>
      <c r="R336" s="76">
        <f t="shared" si="299"/>
        <v>1.3637689999999978</v>
      </c>
      <c r="S336" s="76">
        <f t="shared" si="299"/>
        <v>1.3637680000000003</v>
      </c>
      <c r="T336" s="76">
        <f t="shared" si="299"/>
        <v>1.3637680000000003</v>
      </c>
      <c r="U336" s="76">
        <f t="shared" si="299"/>
        <v>1.3637680000000003</v>
      </c>
      <c r="V336" s="76">
        <f t="shared" si="299"/>
        <v>1.3637690000000013</v>
      </c>
      <c r="W336" s="76">
        <f t="shared" si="299"/>
        <v>1.3637680000000003</v>
      </c>
      <c r="X336" s="76">
        <f t="shared" si="299"/>
        <v>1.3637680000000003</v>
      </c>
      <c r="Y336" s="76">
        <f t="shared" si="299"/>
        <v>1.3637680000000003</v>
      </c>
      <c r="Z336" s="76">
        <f t="shared" si="299"/>
        <v>1.3637680000000003</v>
      </c>
      <c r="AA336" s="76">
        <f t="shared" si="299"/>
        <v>1.3637689999999978</v>
      </c>
      <c r="AB336" s="76">
        <f t="shared" si="299"/>
        <v>1.3637680000000003</v>
      </c>
      <c r="AC336" s="76">
        <f t="shared" si="299"/>
        <v>1.3637680000000003</v>
      </c>
      <c r="AD336" s="76">
        <f t="shared" si="299"/>
        <v>1.3637680000000003</v>
      </c>
    </row>
    <row r="337" spans="1:30">
      <c r="A337" s="64" t="s">
        <v>91</v>
      </c>
      <c r="B337" s="76"/>
      <c r="C337" s="76">
        <f t="shared" ref="C337:AD337" si="300">C101-B101</f>
        <v>0</v>
      </c>
      <c r="D337" s="76">
        <f t="shared" si="300"/>
        <v>0</v>
      </c>
      <c r="E337" s="76">
        <f t="shared" si="300"/>
        <v>0</v>
      </c>
      <c r="F337" s="76">
        <f t="shared" si="300"/>
        <v>0</v>
      </c>
      <c r="G337" s="76">
        <f t="shared" si="300"/>
        <v>0</v>
      </c>
      <c r="H337" s="76">
        <f t="shared" si="300"/>
        <v>0</v>
      </c>
      <c r="I337" s="76">
        <f t="shared" si="300"/>
        <v>0</v>
      </c>
      <c r="J337" s="76">
        <f t="shared" si="300"/>
        <v>0</v>
      </c>
      <c r="K337" s="76">
        <f t="shared" si="300"/>
        <v>0</v>
      </c>
      <c r="L337" s="76">
        <f t="shared" si="300"/>
        <v>0</v>
      </c>
      <c r="M337" s="76">
        <f t="shared" si="300"/>
        <v>0</v>
      </c>
      <c r="N337" s="76">
        <f t="shared" si="300"/>
        <v>0</v>
      </c>
      <c r="O337" s="76">
        <f t="shared" si="300"/>
        <v>1</v>
      </c>
      <c r="P337" s="76">
        <f t="shared" si="300"/>
        <v>1</v>
      </c>
      <c r="Q337" s="76">
        <f t="shared" si="300"/>
        <v>1</v>
      </c>
      <c r="R337" s="76">
        <f t="shared" si="300"/>
        <v>1</v>
      </c>
      <c r="S337" s="76">
        <f t="shared" si="300"/>
        <v>1</v>
      </c>
      <c r="T337" s="76">
        <f t="shared" si="300"/>
        <v>1</v>
      </c>
      <c r="U337" s="76">
        <f t="shared" si="300"/>
        <v>1</v>
      </c>
      <c r="V337" s="76">
        <f t="shared" si="300"/>
        <v>1</v>
      </c>
      <c r="W337" s="76">
        <f t="shared" si="300"/>
        <v>1</v>
      </c>
      <c r="X337" s="76">
        <f t="shared" si="300"/>
        <v>1</v>
      </c>
      <c r="Y337" s="76">
        <f t="shared" si="300"/>
        <v>1</v>
      </c>
      <c r="Z337" s="76">
        <f t="shared" si="300"/>
        <v>1</v>
      </c>
      <c r="AA337" s="76">
        <f t="shared" si="300"/>
        <v>1</v>
      </c>
      <c r="AB337" s="76">
        <f t="shared" si="300"/>
        <v>1</v>
      </c>
      <c r="AC337" s="76">
        <f t="shared" si="300"/>
        <v>1</v>
      </c>
      <c r="AD337" s="76">
        <f t="shared" si="300"/>
        <v>1</v>
      </c>
    </row>
    <row r="338" spans="1:30">
      <c r="A338" s="25"/>
      <c r="B338" s="7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>
      <c r="A339" s="77" t="s">
        <v>20</v>
      </c>
      <c r="B339" s="7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>
      <c r="A340" s="75" t="s">
        <v>128</v>
      </c>
      <c r="B340" s="76">
        <f>SUM(B341:B346)</f>
        <v>2.1545619858800724</v>
      </c>
      <c r="C340" s="76">
        <f t="shared" ref="C340:AD340" si="301">SUM(C341:C346)</f>
        <v>2.09514841166681</v>
      </c>
      <c r="D340" s="76">
        <f t="shared" si="301"/>
        <v>2.0357348452692734</v>
      </c>
      <c r="E340" s="76">
        <f t="shared" si="301"/>
        <v>1.9763212572669742</v>
      </c>
      <c r="F340" s="76">
        <f t="shared" si="301"/>
        <v>1.9169076912433829</v>
      </c>
      <c r="G340" s="76">
        <f t="shared" si="301"/>
        <v>1.8574941267246436</v>
      </c>
      <c r="H340" s="76">
        <f t="shared" si="301"/>
        <v>1.7980805407195244</v>
      </c>
      <c r="I340" s="76">
        <f t="shared" si="301"/>
        <v>1.7386669762007858</v>
      </c>
      <c r="J340" s="76">
        <f t="shared" si="301"/>
        <v>1.6792534118004292</v>
      </c>
      <c r="K340" s="76">
        <f t="shared" si="301"/>
        <v>1.6198398256177371</v>
      </c>
      <c r="L340" s="76">
        <f t="shared" si="301"/>
        <v>1.560426239435045</v>
      </c>
      <c r="M340" s="76">
        <f t="shared" si="301"/>
        <v>1.501012675389835</v>
      </c>
      <c r="N340" s="76">
        <f t="shared" si="301"/>
        <v>1.4415991107527137</v>
      </c>
      <c r="O340" s="76">
        <f t="shared" si="301"/>
        <v>1.3606066830526689</v>
      </c>
      <c r="P340" s="76">
        <f t="shared" si="301"/>
        <v>1.2796142553526226</v>
      </c>
      <c r="Q340" s="76">
        <f t="shared" si="301"/>
        <v>1.1986218276525769</v>
      </c>
      <c r="R340" s="76">
        <f t="shared" si="301"/>
        <v>1.1176293983898853</v>
      </c>
      <c r="S340" s="76">
        <f t="shared" si="301"/>
        <v>1.0364035608947537</v>
      </c>
      <c r="T340" s="76">
        <f t="shared" si="301"/>
        <v>0.9552402875300221</v>
      </c>
      <c r="U340" s="76">
        <f t="shared" si="301"/>
        <v>0.87424785982997655</v>
      </c>
      <c r="V340" s="76">
        <f t="shared" si="301"/>
        <v>0.79325543272184218</v>
      </c>
      <c r="W340" s="76">
        <f t="shared" si="301"/>
        <v>0.7122630050217964</v>
      </c>
      <c r="X340" s="76">
        <f t="shared" si="301"/>
        <v>0.63127057732175063</v>
      </c>
      <c r="Y340" s="76">
        <f t="shared" si="301"/>
        <v>0.55027814962170496</v>
      </c>
      <c r="Z340" s="76">
        <f t="shared" si="301"/>
        <v>0.46928572192165902</v>
      </c>
      <c r="AA340" s="76">
        <f t="shared" si="301"/>
        <v>0.38829329481352465</v>
      </c>
      <c r="AB340" s="76">
        <f t="shared" si="301"/>
        <v>0.30730086711347898</v>
      </c>
      <c r="AC340" s="76">
        <f t="shared" si="301"/>
        <v>0.22630843294976188</v>
      </c>
      <c r="AD340" s="76">
        <f t="shared" si="301"/>
        <v>0.14531600309515896</v>
      </c>
    </row>
    <row r="341" spans="1:30">
      <c r="A341" s="64" t="s">
        <v>86</v>
      </c>
      <c r="B341" s="76">
        <f t="shared" ref="B341:AD341" si="302">B498*B323*1000000/1000/1000</f>
        <v>9.4575781388738661E-4</v>
      </c>
      <c r="C341" s="76">
        <f t="shared" si="302"/>
        <v>7.4259802609207013E-3</v>
      </c>
      <c r="D341" s="76">
        <f t="shared" si="302"/>
        <v>1.3906202733006089E-2</v>
      </c>
      <c r="E341" s="76">
        <f t="shared" si="302"/>
        <v>2.0386425205091478E-2</v>
      </c>
      <c r="F341" s="76">
        <f t="shared" si="302"/>
        <v>2.6866648110312925E-2</v>
      </c>
      <c r="G341" s="76">
        <f t="shared" si="302"/>
        <v>3.334687036583029E-2</v>
      </c>
      <c r="H341" s="76">
        <f t="shared" si="302"/>
        <v>3.9827092621347641E-2</v>
      </c>
      <c r="I341" s="76">
        <f t="shared" si="302"/>
        <v>4.6307314876864999E-2</v>
      </c>
      <c r="J341" s="76">
        <f t="shared" si="302"/>
        <v>5.2787537132382351E-2</v>
      </c>
      <c r="K341" s="76">
        <f t="shared" si="302"/>
        <v>5.9267759387899709E-2</v>
      </c>
      <c r="L341" s="76">
        <f t="shared" si="302"/>
        <v>6.5747981643417067E-2</v>
      </c>
      <c r="M341" s="76">
        <f t="shared" si="302"/>
        <v>7.2228203898934418E-2</v>
      </c>
      <c r="N341" s="76">
        <f t="shared" si="302"/>
        <v>7.8708426154451783E-2</v>
      </c>
      <c r="O341" s="76">
        <f t="shared" si="302"/>
        <v>7.8708426154451783E-2</v>
      </c>
      <c r="P341" s="76">
        <f t="shared" si="302"/>
        <v>7.8708426154451783E-2</v>
      </c>
      <c r="Q341" s="76">
        <f t="shared" si="302"/>
        <v>7.8708426154451783E-2</v>
      </c>
      <c r="R341" s="76">
        <f t="shared" si="302"/>
        <v>7.8708426154451783E-2</v>
      </c>
      <c r="S341" s="76">
        <f t="shared" si="302"/>
        <v>3.3263184147306696E-2</v>
      </c>
      <c r="T341" s="76">
        <f t="shared" si="302"/>
        <v>0</v>
      </c>
      <c r="U341" s="76">
        <f t="shared" si="302"/>
        <v>0</v>
      </c>
      <c r="V341" s="76">
        <f t="shared" si="302"/>
        <v>0</v>
      </c>
      <c r="W341" s="76">
        <f t="shared" si="302"/>
        <v>0</v>
      </c>
      <c r="X341" s="76">
        <f t="shared" si="302"/>
        <v>0</v>
      </c>
      <c r="Y341" s="76">
        <f t="shared" si="302"/>
        <v>0</v>
      </c>
      <c r="Z341" s="76">
        <f t="shared" si="302"/>
        <v>0</v>
      </c>
      <c r="AA341" s="76">
        <f t="shared" si="302"/>
        <v>0</v>
      </c>
      <c r="AB341" s="76">
        <f t="shared" si="302"/>
        <v>0</v>
      </c>
      <c r="AC341" s="76">
        <f t="shared" si="302"/>
        <v>0</v>
      </c>
      <c r="AD341" s="76">
        <f t="shared" si="302"/>
        <v>0</v>
      </c>
    </row>
    <row r="342" spans="1:30">
      <c r="A342" s="64" t="s">
        <v>87</v>
      </c>
      <c r="B342" s="76">
        <f t="shared" ref="B342:AD342" si="303">B499*B324*1000000/1000/1000</f>
        <v>2.1379345565025965</v>
      </c>
      <c r="C342" s="76">
        <f t="shared" si="303"/>
        <v>2.0139549530951979</v>
      </c>
      <c r="D342" s="76">
        <f t="shared" si="303"/>
        <v>1.8899753584402639</v>
      </c>
      <c r="E342" s="76">
        <f t="shared" si="303"/>
        <v>1.7659957422397581</v>
      </c>
      <c r="F342" s="76">
        <f t="shared" si="303"/>
        <v>1.6420161475848241</v>
      </c>
      <c r="G342" s="76">
        <f t="shared" si="303"/>
        <v>1.5180365529298894</v>
      </c>
      <c r="H342" s="76">
        <f t="shared" si="303"/>
        <v>1.3940569367293836</v>
      </c>
      <c r="I342" s="76">
        <f t="shared" si="303"/>
        <v>1.2700773420744496</v>
      </c>
      <c r="J342" s="76">
        <f t="shared" si="303"/>
        <v>1.1460977474195151</v>
      </c>
      <c r="K342" s="76">
        <f t="shared" si="303"/>
        <v>1.0221181527645806</v>
      </c>
      <c r="L342" s="76">
        <f t="shared" si="303"/>
        <v>0.89813853656407516</v>
      </c>
      <c r="M342" s="76">
        <f t="shared" si="303"/>
        <v>0.7741589419091407</v>
      </c>
      <c r="N342" s="76">
        <f t="shared" si="303"/>
        <v>0.65017934725420612</v>
      </c>
      <c r="O342" s="76">
        <f t="shared" si="303"/>
        <v>0.51110111179186468</v>
      </c>
      <c r="P342" s="76">
        <f t="shared" si="303"/>
        <v>0.37202287632952308</v>
      </c>
      <c r="Q342" s="76">
        <f t="shared" si="303"/>
        <v>0.23294464086718125</v>
      </c>
      <c r="R342" s="76">
        <f t="shared" si="303"/>
        <v>9.3866403250282407E-2</v>
      </c>
      <c r="S342" s="76">
        <f t="shared" si="303"/>
        <v>0</v>
      </c>
      <c r="T342" s="76">
        <f t="shared" si="303"/>
        <v>0</v>
      </c>
      <c r="U342" s="76">
        <f t="shared" si="303"/>
        <v>0</v>
      </c>
      <c r="V342" s="76">
        <f t="shared" si="303"/>
        <v>0</v>
      </c>
      <c r="W342" s="76">
        <f t="shared" si="303"/>
        <v>0</v>
      </c>
      <c r="X342" s="76">
        <f t="shared" si="303"/>
        <v>0</v>
      </c>
      <c r="Y342" s="76">
        <f t="shared" si="303"/>
        <v>0</v>
      </c>
      <c r="Z342" s="76">
        <f t="shared" si="303"/>
        <v>0</v>
      </c>
      <c r="AA342" s="76">
        <f t="shared" si="303"/>
        <v>0</v>
      </c>
      <c r="AB342" s="76">
        <f t="shared" si="303"/>
        <v>0</v>
      </c>
      <c r="AC342" s="76">
        <f t="shared" si="303"/>
        <v>0</v>
      </c>
      <c r="AD342" s="76">
        <f t="shared" si="303"/>
        <v>0</v>
      </c>
    </row>
    <row r="343" spans="1:30">
      <c r="A343" s="64" t="s">
        <v>88</v>
      </c>
      <c r="B343" s="76">
        <f t="shared" ref="B343:AD343" si="304">B500*B325*1000000/1000/1000</f>
        <v>0</v>
      </c>
      <c r="C343" s="76">
        <f t="shared" si="304"/>
        <v>0</v>
      </c>
      <c r="D343" s="76">
        <f t="shared" si="304"/>
        <v>0</v>
      </c>
      <c r="E343" s="76">
        <f t="shared" si="304"/>
        <v>0</v>
      </c>
      <c r="F343" s="76">
        <f t="shared" si="304"/>
        <v>0</v>
      </c>
      <c r="G343" s="76">
        <f t="shared" si="304"/>
        <v>0</v>
      </c>
      <c r="H343" s="76">
        <f t="shared" si="304"/>
        <v>0</v>
      </c>
      <c r="I343" s="76">
        <f t="shared" si="304"/>
        <v>0</v>
      </c>
      <c r="J343" s="76">
        <f t="shared" si="304"/>
        <v>0</v>
      </c>
      <c r="K343" s="76">
        <f t="shared" si="304"/>
        <v>0</v>
      </c>
      <c r="L343" s="76">
        <f t="shared" si="304"/>
        <v>0</v>
      </c>
      <c r="M343" s="76">
        <f t="shared" si="304"/>
        <v>0</v>
      </c>
      <c r="N343" s="76">
        <f t="shared" si="304"/>
        <v>0</v>
      </c>
      <c r="O343" s="76">
        <f t="shared" si="304"/>
        <v>0</v>
      </c>
      <c r="P343" s="76">
        <f t="shared" si="304"/>
        <v>0</v>
      </c>
      <c r="Q343" s="76">
        <f t="shared" si="304"/>
        <v>0</v>
      </c>
      <c r="R343" s="76">
        <f t="shared" si="304"/>
        <v>0</v>
      </c>
      <c r="S343" s="76">
        <f t="shared" si="304"/>
        <v>0</v>
      </c>
      <c r="T343" s="76">
        <f t="shared" si="304"/>
        <v>0</v>
      </c>
      <c r="U343" s="76">
        <f t="shared" si="304"/>
        <v>0</v>
      </c>
      <c r="V343" s="76">
        <f t="shared" si="304"/>
        <v>0</v>
      </c>
      <c r="W343" s="76">
        <f t="shared" si="304"/>
        <v>0</v>
      </c>
      <c r="X343" s="76">
        <f t="shared" si="304"/>
        <v>0</v>
      </c>
      <c r="Y343" s="76">
        <f t="shared" si="304"/>
        <v>0</v>
      </c>
      <c r="Z343" s="76">
        <f t="shared" si="304"/>
        <v>0</v>
      </c>
      <c r="AA343" s="76">
        <f t="shared" si="304"/>
        <v>0</v>
      </c>
      <c r="AB343" s="76">
        <f t="shared" si="304"/>
        <v>0</v>
      </c>
      <c r="AC343" s="76">
        <f t="shared" si="304"/>
        <v>0</v>
      </c>
      <c r="AD343" s="76">
        <f t="shared" si="304"/>
        <v>0</v>
      </c>
    </row>
    <row r="344" spans="1:30">
      <c r="A344" s="64" t="s">
        <v>89</v>
      </c>
      <c r="B344" s="76">
        <f t="shared" ref="B344:AD344" si="305">B501*B326*1000000/1000/1000</f>
        <v>1.5681671563588725E-2</v>
      </c>
      <c r="C344" s="76">
        <f t="shared" si="305"/>
        <v>7.2960248503894307E-2</v>
      </c>
      <c r="D344" s="76">
        <f t="shared" si="305"/>
        <v>0.13023882442321852</v>
      </c>
      <c r="E344" s="76">
        <f t="shared" si="305"/>
        <v>0.18751740034254274</v>
      </c>
      <c r="F344" s="76">
        <f t="shared" si="305"/>
        <v>0.24479597626186694</v>
      </c>
      <c r="G344" s="76">
        <f t="shared" si="305"/>
        <v>0.30207455433574837</v>
      </c>
      <c r="H344" s="76">
        <f t="shared" si="305"/>
        <v>0.35935313240962974</v>
      </c>
      <c r="I344" s="76">
        <f t="shared" si="305"/>
        <v>0.416631710483511</v>
      </c>
      <c r="J344" s="76">
        <f t="shared" si="305"/>
        <v>0.47391028855739237</v>
      </c>
      <c r="K344" s="76">
        <f t="shared" si="305"/>
        <v>0.53118884508570252</v>
      </c>
      <c r="L344" s="76">
        <f t="shared" si="305"/>
        <v>0.58846742315958389</v>
      </c>
      <c r="M344" s="76">
        <f t="shared" si="305"/>
        <v>0.64574600123346515</v>
      </c>
      <c r="N344" s="76">
        <f t="shared" si="305"/>
        <v>0.70302457930734641</v>
      </c>
      <c r="O344" s="76">
        <f t="shared" si="305"/>
        <v>0.76030315738122811</v>
      </c>
      <c r="P344" s="76">
        <f t="shared" si="305"/>
        <v>0.81758173545510915</v>
      </c>
      <c r="Q344" s="76">
        <f t="shared" si="305"/>
        <v>0.87486031352899041</v>
      </c>
      <c r="R344" s="76">
        <f t="shared" si="305"/>
        <v>0.93213889160287178</v>
      </c>
      <c r="S344" s="76">
        <f t="shared" si="305"/>
        <v>0.98941746967675315</v>
      </c>
      <c r="T344" s="76">
        <f t="shared" si="305"/>
        <v>0.94071015077091358</v>
      </c>
      <c r="U344" s="76">
        <f t="shared" si="305"/>
        <v>0.8589104933824534</v>
      </c>
      <c r="V344" s="76">
        <f t="shared" si="305"/>
        <v>0.777110835993993</v>
      </c>
      <c r="W344" s="76">
        <f t="shared" si="305"/>
        <v>0.6953111786055326</v>
      </c>
      <c r="X344" s="76">
        <f t="shared" si="305"/>
        <v>0.6135115212170722</v>
      </c>
      <c r="Y344" s="76">
        <f t="shared" si="305"/>
        <v>0.53171186382861191</v>
      </c>
      <c r="Z344" s="76">
        <f t="shared" si="305"/>
        <v>0.44991220644015134</v>
      </c>
      <c r="AA344" s="76">
        <f t="shared" si="305"/>
        <v>0.36811254905169105</v>
      </c>
      <c r="AB344" s="76">
        <f t="shared" si="305"/>
        <v>0.28631289166323076</v>
      </c>
      <c r="AC344" s="76">
        <f t="shared" si="305"/>
        <v>0.20451322781109901</v>
      </c>
      <c r="AD344" s="76">
        <f t="shared" si="305"/>
        <v>0.12271356826808148</v>
      </c>
    </row>
    <row r="345" spans="1:30">
      <c r="A345" s="64" t="s">
        <v>90</v>
      </c>
      <c r="B345" s="76">
        <f t="shared" ref="B345:AD345" si="306">B502*B327*1000000/1000/1000</f>
        <v>0</v>
      </c>
      <c r="C345" s="76">
        <f t="shared" si="306"/>
        <v>8.0722980679689179E-4</v>
      </c>
      <c r="D345" s="76">
        <f t="shared" si="306"/>
        <v>1.6144596727849134E-3</v>
      </c>
      <c r="E345" s="76">
        <f t="shared" si="306"/>
        <v>2.4216894795818056E-3</v>
      </c>
      <c r="F345" s="76">
        <f t="shared" si="306"/>
        <v>3.2289192863786975E-3</v>
      </c>
      <c r="G345" s="76">
        <f t="shared" si="306"/>
        <v>4.0361490931755898E-3</v>
      </c>
      <c r="H345" s="76">
        <f t="shared" si="306"/>
        <v>4.8433789591636111E-3</v>
      </c>
      <c r="I345" s="76">
        <f t="shared" si="306"/>
        <v>5.6506087659605022E-3</v>
      </c>
      <c r="J345" s="76">
        <f t="shared" si="306"/>
        <v>6.4578386911396538E-3</v>
      </c>
      <c r="K345" s="76">
        <f t="shared" si="306"/>
        <v>7.265068379554286E-3</v>
      </c>
      <c r="L345" s="76">
        <f t="shared" si="306"/>
        <v>8.072298067968919E-3</v>
      </c>
      <c r="M345" s="76">
        <f t="shared" si="306"/>
        <v>8.8795283482948489E-3</v>
      </c>
      <c r="N345" s="76">
        <f t="shared" si="306"/>
        <v>9.6867580367094828E-3</v>
      </c>
      <c r="O345" s="76">
        <f t="shared" si="306"/>
        <v>1.0493987725124115E-2</v>
      </c>
      <c r="P345" s="76">
        <f t="shared" si="306"/>
        <v>1.1301217413538745E-2</v>
      </c>
      <c r="Q345" s="76">
        <f t="shared" si="306"/>
        <v>1.2108447101953379E-2</v>
      </c>
      <c r="R345" s="76">
        <f t="shared" si="306"/>
        <v>1.2915677382279308E-2</v>
      </c>
      <c r="S345" s="76">
        <f t="shared" si="306"/>
        <v>1.3722907070693943E-2</v>
      </c>
      <c r="T345" s="76">
        <f t="shared" si="306"/>
        <v>1.4530136759108572E-2</v>
      </c>
      <c r="U345" s="76">
        <f t="shared" si="306"/>
        <v>1.5337366447523204E-2</v>
      </c>
      <c r="V345" s="76">
        <f t="shared" si="306"/>
        <v>1.6144596727849132E-2</v>
      </c>
      <c r="W345" s="76">
        <f t="shared" si="306"/>
        <v>1.6951826416263766E-2</v>
      </c>
      <c r="X345" s="76">
        <f t="shared" si="306"/>
        <v>1.77590561046784E-2</v>
      </c>
      <c r="Y345" s="76">
        <f t="shared" si="306"/>
        <v>1.8566285793093034E-2</v>
      </c>
      <c r="Z345" s="76">
        <f t="shared" si="306"/>
        <v>1.9373515481507664E-2</v>
      </c>
      <c r="AA345" s="76">
        <f t="shared" si="306"/>
        <v>2.01807457618336E-2</v>
      </c>
      <c r="AB345" s="76">
        <f t="shared" si="306"/>
        <v>2.098797545024823E-2</v>
      </c>
      <c r="AC345" s="76">
        <f t="shared" si="306"/>
        <v>2.1795205138662857E-2</v>
      </c>
      <c r="AD345" s="76">
        <f t="shared" si="306"/>
        <v>2.2602434827077491E-2</v>
      </c>
    </row>
    <row r="346" spans="1:30">
      <c r="A346" s="64" t="s">
        <v>91</v>
      </c>
      <c r="B346" s="76">
        <f t="shared" ref="B346:AD346" si="307">B503*B328*1000000/1000/1000</f>
        <v>0</v>
      </c>
      <c r="C346" s="76">
        <f t="shared" si="307"/>
        <v>0</v>
      </c>
      <c r="D346" s="76">
        <f t="shared" si="307"/>
        <v>0</v>
      </c>
      <c r="E346" s="76">
        <f t="shared" si="307"/>
        <v>0</v>
      </c>
      <c r="F346" s="76">
        <f t="shared" si="307"/>
        <v>0</v>
      </c>
      <c r="G346" s="76">
        <f t="shared" si="307"/>
        <v>0</v>
      </c>
      <c r="H346" s="76">
        <f t="shared" si="307"/>
        <v>0</v>
      </c>
      <c r="I346" s="76">
        <f t="shared" si="307"/>
        <v>0</v>
      </c>
      <c r="J346" s="76">
        <f t="shared" si="307"/>
        <v>0</v>
      </c>
      <c r="K346" s="76">
        <f t="shared" si="307"/>
        <v>0</v>
      </c>
      <c r="L346" s="76">
        <f t="shared" si="307"/>
        <v>0</v>
      </c>
      <c r="M346" s="76">
        <f t="shared" si="307"/>
        <v>0</v>
      </c>
      <c r="N346" s="76">
        <f t="shared" si="307"/>
        <v>0</v>
      </c>
      <c r="O346" s="76">
        <f t="shared" si="307"/>
        <v>0</v>
      </c>
      <c r="P346" s="76">
        <f t="shared" si="307"/>
        <v>0</v>
      </c>
      <c r="Q346" s="76">
        <f t="shared" si="307"/>
        <v>0</v>
      </c>
      <c r="R346" s="76">
        <f t="shared" si="307"/>
        <v>0</v>
      </c>
      <c r="S346" s="76">
        <f t="shared" si="307"/>
        <v>0</v>
      </c>
      <c r="T346" s="76">
        <f t="shared" si="307"/>
        <v>0</v>
      </c>
      <c r="U346" s="76">
        <f t="shared" si="307"/>
        <v>0</v>
      </c>
      <c r="V346" s="76">
        <f t="shared" si="307"/>
        <v>0</v>
      </c>
      <c r="W346" s="76">
        <f t="shared" si="307"/>
        <v>0</v>
      </c>
      <c r="X346" s="76">
        <f t="shared" si="307"/>
        <v>0</v>
      </c>
      <c r="Y346" s="76">
        <f t="shared" si="307"/>
        <v>0</v>
      </c>
      <c r="Z346" s="76">
        <f t="shared" si="307"/>
        <v>0</v>
      </c>
      <c r="AA346" s="76">
        <f t="shared" si="307"/>
        <v>0</v>
      </c>
      <c r="AB346" s="76">
        <f t="shared" si="307"/>
        <v>0</v>
      </c>
      <c r="AC346" s="76">
        <f t="shared" si="307"/>
        <v>0</v>
      </c>
      <c r="AD346" s="76">
        <f t="shared" si="307"/>
        <v>0</v>
      </c>
    </row>
    <row r="347" spans="1:30">
      <c r="A347" s="25"/>
      <c r="B347" s="7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>
      <c r="A348" s="77" t="s">
        <v>103</v>
      </c>
      <c r="B348" s="7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>
      <c r="A349" s="75" t="s">
        <v>129</v>
      </c>
      <c r="B349" s="76">
        <f>SUM(B350:B355)</f>
        <v>1.3556807139264992</v>
      </c>
      <c r="C349" s="76">
        <f t="shared" ref="C349:AD349" si="308">SUM(C350:C355)</f>
        <v>1.3332981855630825</v>
      </c>
      <c r="D349" s="76">
        <f t="shared" si="308"/>
        <v>1.3109156625018419</v>
      </c>
      <c r="E349" s="76">
        <f t="shared" si="308"/>
        <v>1.2885331255550478</v>
      </c>
      <c r="F349" s="76">
        <f t="shared" si="308"/>
        <v>1.2661506012496124</v>
      </c>
      <c r="G349" s="76">
        <f t="shared" si="308"/>
        <v>1.243768078880936</v>
      </c>
      <c r="H349" s="76">
        <f t="shared" si="308"/>
        <v>1.2213855432522389</v>
      </c>
      <c r="I349" s="76">
        <f t="shared" si="308"/>
        <v>1.1990030148899724</v>
      </c>
      <c r="J349" s="76">
        <f t="shared" si="308"/>
        <v>1.1766204955442647</v>
      </c>
      <c r="K349" s="76">
        <f t="shared" si="308"/>
        <v>1.1542379635577413</v>
      </c>
      <c r="L349" s="76">
        <f t="shared" si="308"/>
        <v>1.1318554293881831</v>
      </c>
      <c r="M349" s="76">
        <f t="shared" si="308"/>
        <v>1.1094729119190703</v>
      </c>
      <c r="N349" s="76">
        <f t="shared" si="308"/>
        <v>1.0870903793351177</v>
      </c>
      <c r="O349" s="76">
        <f t="shared" si="308"/>
        <v>1.053152118727722</v>
      </c>
      <c r="P349" s="76">
        <f t="shared" si="308"/>
        <v>1.0192138581203265</v>
      </c>
      <c r="Q349" s="76">
        <f t="shared" si="308"/>
        <v>0.9852755975129307</v>
      </c>
      <c r="R349" s="76">
        <f t="shared" si="308"/>
        <v>0.95133733867591541</v>
      </c>
      <c r="S349" s="76">
        <f t="shared" si="308"/>
        <v>0.9178362487571764</v>
      </c>
      <c r="T349" s="76">
        <f t="shared" si="308"/>
        <v>0.89495665720423478</v>
      </c>
      <c r="U349" s="76">
        <f t="shared" si="308"/>
        <v>0.87511005128942942</v>
      </c>
      <c r="V349" s="76">
        <f t="shared" si="308"/>
        <v>0.85526344850228309</v>
      </c>
      <c r="W349" s="76">
        <f t="shared" si="308"/>
        <v>0.83541683060029648</v>
      </c>
      <c r="X349" s="76">
        <f t="shared" si="308"/>
        <v>0.81557022468549079</v>
      </c>
      <c r="Y349" s="76">
        <f t="shared" si="308"/>
        <v>0.79572361877068543</v>
      </c>
      <c r="Z349" s="76">
        <f t="shared" si="308"/>
        <v>0.77587701285587973</v>
      </c>
      <c r="AA349" s="76">
        <f t="shared" si="308"/>
        <v>0.75603041006873384</v>
      </c>
      <c r="AB349" s="76">
        <f t="shared" si="308"/>
        <v>0.73618379216674701</v>
      </c>
      <c r="AC349" s="76">
        <f t="shared" si="308"/>
        <v>0.71633718283501624</v>
      </c>
      <c r="AD349" s="76">
        <f t="shared" si="308"/>
        <v>0.69649057578123563</v>
      </c>
    </row>
    <row r="350" spans="1:30">
      <c r="A350" s="64" t="s">
        <v>86</v>
      </c>
      <c r="B350" s="76">
        <f t="shared" ref="B350:AD350" si="309">B323*B641</f>
        <v>5.8362873408148775E-4</v>
      </c>
      <c r="C350" s="76">
        <f t="shared" si="309"/>
        <v>4.5825848809865882E-3</v>
      </c>
      <c r="D350" s="76">
        <f t="shared" si="309"/>
        <v>8.5815410433513657E-3</v>
      </c>
      <c r="E350" s="76">
        <f t="shared" si="309"/>
        <v>1.2580497205716143E-2</v>
      </c>
      <c r="F350" s="76">
        <f t="shared" si="309"/>
        <v>1.657945363536991E-2</v>
      </c>
      <c r="G350" s="76">
        <f t="shared" si="309"/>
        <v>2.0578409664090195E-2</v>
      </c>
      <c r="H350" s="76">
        <f t="shared" si="309"/>
        <v>2.4577365692810473E-2</v>
      </c>
      <c r="I350" s="76">
        <f t="shared" si="309"/>
        <v>2.8576321721530757E-2</v>
      </c>
      <c r="J350" s="76">
        <f t="shared" si="309"/>
        <v>3.2575277750251035E-2</v>
      </c>
      <c r="K350" s="76">
        <f t="shared" si="309"/>
        <v>3.6574233778971323E-2</v>
      </c>
      <c r="L350" s="76">
        <f t="shared" si="309"/>
        <v>4.0573189807691604E-2</v>
      </c>
      <c r="M350" s="76">
        <f t="shared" si="309"/>
        <v>4.4572145836411892E-2</v>
      </c>
      <c r="N350" s="76">
        <f t="shared" si="309"/>
        <v>4.8571101865132166E-2</v>
      </c>
      <c r="O350" s="76">
        <f t="shared" si="309"/>
        <v>4.8571101865132166E-2</v>
      </c>
      <c r="P350" s="76">
        <f t="shared" si="309"/>
        <v>4.8571101865132166E-2</v>
      </c>
      <c r="Q350" s="76">
        <f t="shared" si="309"/>
        <v>4.8571101865132166E-2</v>
      </c>
      <c r="R350" s="76">
        <f t="shared" si="309"/>
        <v>4.8571101865132166E-2</v>
      </c>
      <c r="S350" s="76">
        <f t="shared" si="309"/>
        <v>2.0526766758200542E-2</v>
      </c>
      <c r="T350" s="76">
        <f t="shared" si="309"/>
        <v>0</v>
      </c>
      <c r="U350" s="76">
        <f t="shared" si="309"/>
        <v>0</v>
      </c>
      <c r="V350" s="76">
        <f t="shared" si="309"/>
        <v>0</v>
      </c>
      <c r="W350" s="76">
        <f t="shared" si="309"/>
        <v>0</v>
      </c>
      <c r="X350" s="76">
        <f t="shared" si="309"/>
        <v>0</v>
      </c>
      <c r="Y350" s="76">
        <f t="shared" si="309"/>
        <v>0</v>
      </c>
      <c r="Z350" s="76">
        <f t="shared" si="309"/>
        <v>0</v>
      </c>
      <c r="AA350" s="76">
        <f t="shared" si="309"/>
        <v>0</v>
      </c>
      <c r="AB350" s="76">
        <f t="shared" si="309"/>
        <v>0</v>
      </c>
      <c r="AC350" s="76">
        <f t="shared" si="309"/>
        <v>0</v>
      </c>
      <c r="AD350" s="76">
        <f t="shared" si="309"/>
        <v>0</v>
      </c>
    </row>
    <row r="351" spans="1:30">
      <c r="A351" s="64" t="s">
        <v>87</v>
      </c>
      <c r="B351" s="76">
        <f t="shared" ref="B351:AD351" si="310">B324*B642</f>
        <v>1.3468071986957524</v>
      </c>
      <c r="C351" s="76">
        <f t="shared" si="310"/>
        <v>1.2687053588369672</v>
      </c>
      <c r="D351" s="76">
        <f t="shared" si="310"/>
        <v>1.1906035244918598</v>
      </c>
      <c r="E351" s="76">
        <f t="shared" si="310"/>
        <v>1.1125016765739648</v>
      </c>
      <c r="F351" s="76">
        <f t="shared" si="310"/>
        <v>1.0343998422288574</v>
      </c>
      <c r="G351" s="76">
        <f t="shared" si="310"/>
        <v>0.95629800788374952</v>
      </c>
      <c r="H351" s="76">
        <f t="shared" si="310"/>
        <v>0.87819615996585476</v>
      </c>
      <c r="I351" s="76">
        <f t="shared" si="310"/>
        <v>0.800094325620747</v>
      </c>
      <c r="J351" s="76">
        <f t="shared" si="310"/>
        <v>0.72199249127563947</v>
      </c>
      <c r="K351" s="76">
        <f t="shared" si="310"/>
        <v>0.64389065693053182</v>
      </c>
      <c r="L351" s="76">
        <f t="shared" si="310"/>
        <v>0.56578880901263717</v>
      </c>
      <c r="M351" s="76">
        <f t="shared" si="310"/>
        <v>0.48768697466752947</v>
      </c>
      <c r="N351" s="76">
        <f t="shared" si="310"/>
        <v>0.40958514032242171</v>
      </c>
      <c r="O351" s="76">
        <f t="shared" si="310"/>
        <v>0.32197180897283928</v>
      </c>
      <c r="P351" s="76">
        <f t="shared" si="310"/>
        <v>0.23435847762325682</v>
      </c>
      <c r="Q351" s="76">
        <f t="shared" si="310"/>
        <v>0.14674514627367427</v>
      </c>
      <c r="R351" s="76">
        <f t="shared" si="310"/>
        <v>5.9131813566813067E-2</v>
      </c>
      <c r="S351" s="76">
        <f t="shared" si="310"/>
        <v>0</v>
      </c>
      <c r="T351" s="76">
        <f t="shared" si="310"/>
        <v>0</v>
      </c>
      <c r="U351" s="76">
        <f t="shared" si="310"/>
        <v>0</v>
      </c>
      <c r="V351" s="76">
        <f t="shared" si="310"/>
        <v>0</v>
      </c>
      <c r="W351" s="76">
        <f t="shared" si="310"/>
        <v>0</v>
      </c>
      <c r="X351" s="76">
        <f t="shared" si="310"/>
        <v>0</v>
      </c>
      <c r="Y351" s="76">
        <f t="shared" si="310"/>
        <v>0</v>
      </c>
      <c r="Z351" s="76">
        <f t="shared" si="310"/>
        <v>0</v>
      </c>
      <c r="AA351" s="76">
        <f t="shared" si="310"/>
        <v>0</v>
      </c>
      <c r="AB351" s="76">
        <f t="shared" si="310"/>
        <v>0</v>
      </c>
      <c r="AC351" s="76">
        <f t="shared" si="310"/>
        <v>0</v>
      </c>
      <c r="AD351" s="76">
        <f t="shared" si="310"/>
        <v>0</v>
      </c>
    </row>
    <row r="352" spans="1:30">
      <c r="A352" s="64" t="s">
        <v>88</v>
      </c>
      <c r="B352" s="76">
        <f t="shared" ref="B352:AD352" si="311">B325*B643</f>
        <v>0</v>
      </c>
      <c r="C352" s="76">
        <f t="shared" si="311"/>
        <v>1.7175470431681127E-2</v>
      </c>
      <c r="D352" s="76">
        <f t="shared" si="311"/>
        <v>3.4350940863362253E-2</v>
      </c>
      <c r="E352" s="76">
        <f t="shared" si="311"/>
        <v>5.1526411295043366E-2</v>
      </c>
      <c r="F352" s="76">
        <f t="shared" si="311"/>
        <v>6.8701880528006395E-2</v>
      </c>
      <c r="G352" s="76">
        <f t="shared" si="311"/>
        <v>8.5877350959687515E-2</v>
      </c>
      <c r="H352" s="76">
        <f t="shared" si="311"/>
        <v>0.10305282139136865</v>
      </c>
      <c r="I352" s="76">
        <f t="shared" si="311"/>
        <v>0.1202282858294592</v>
      </c>
      <c r="J352" s="76">
        <f t="shared" si="311"/>
        <v>0.13740375865857657</v>
      </c>
      <c r="K352" s="76">
        <f t="shared" si="311"/>
        <v>0.15457923148769387</v>
      </c>
      <c r="L352" s="76">
        <f t="shared" si="311"/>
        <v>0.17175470431681128</v>
      </c>
      <c r="M352" s="76">
        <f t="shared" si="311"/>
        <v>0.18893017714592858</v>
      </c>
      <c r="N352" s="76">
        <f t="shared" si="311"/>
        <v>0.20610563798786483</v>
      </c>
      <c r="O352" s="76">
        <f t="shared" si="311"/>
        <v>0.22328111081698221</v>
      </c>
      <c r="P352" s="76">
        <f t="shared" si="311"/>
        <v>0.24045658364609959</v>
      </c>
      <c r="Q352" s="76">
        <f t="shared" si="311"/>
        <v>0.25763205647521686</v>
      </c>
      <c r="R352" s="76">
        <f t="shared" si="311"/>
        <v>0.27480752930433422</v>
      </c>
      <c r="S352" s="76">
        <f t="shared" si="311"/>
        <v>0.29198299014627044</v>
      </c>
      <c r="T352" s="76">
        <f t="shared" si="311"/>
        <v>0.30915846297538774</v>
      </c>
      <c r="U352" s="76">
        <f t="shared" si="311"/>
        <v>0.32633393580450515</v>
      </c>
      <c r="V352" s="76">
        <f t="shared" si="311"/>
        <v>0.34350940863362256</v>
      </c>
      <c r="W352" s="76">
        <f t="shared" si="311"/>
        <v>0.36068486947555872</v>
      </c>
      <c r="X352" s="76">
        <f t="shared" si="311"/>
        <v>0.37786034230467608</v>
      </c>
      <c r="Y352" s="76">
        <f t="shared" si="311"/>
        <v>0.39503581513379343</v>
      </c>
      <c r="Z352" s="76">
        <f t="shared" si="311"/>
        <v>0.41221128796291079</v>
      </c>
      <c r="AA352" s="76">
        <f t="shared" si="311"/>
        <v>0.4293867607920282</v>
      </c>
      <c r="AB352" s="76">
        <f t="shared" si="311"/>
        <v>0.44656222163396442</v>
      </c>
      <c r="AC352" s="76">
        <f t="shared" si="311"/>
        <v>0.46373769446308177</v>
      </c>
      <c r="AD352" s="76">
        <f t="shared" si="311"/>
        <v>0.48091316729219918</v>
      </c>
    </row>
    <row r="353" spans="1:30">
      <c r="A353" s="64" t="s">
        <v>89</v>
      </c>
      <c r="B353" s="76">
        <f t="shared" ref="B353:AD353" si="312">B326*B644</f>
        <v>8.2898864966654273E-3</v>
      </c>
      <c r="C353" s="76">
        <f t="shared" si="312"/>
        <v>3.856936911433264E-2</v>
      </c>
      <c r="D353" s="76">
        <f t="shared" si="312"/>
        <v>6.8848851192272964E-2</v>
      </c>
      <c r="E353" s="76">
        <f t="shared" si="312"/>
        <v>9.9128333270213309E-2</v>
      </c>
      <c r="F353" s="76">
        <f t="shared" si="312"/>
        <v>0.12940781534815363</v>
      </c>
      <c r="G353" s="76">
        <f t="shared" si="312"/>
        <v>0.15968729856506914</v>
      </c>
      <c r="H353" s="76">
        <f t="shared" si="312"/>
        <v>0.18996678178198462</v>
      </c>
      <c r="I353" s="76">
        <f t="shared" si="312"/>
        <v>0.22024626499890004</v>
      </c>
      <c r="J353" s="76">
        <f t="shared" si="312"/>
        <v>0.25052574821581552</v>
      </c>
      <c r="K353" s="76">
        <f t="shared" si="312"/>
        <v>0.28080522004297964</v>
      </c>
      <c r="L353" s="76">
        <f t="shared" si="312"/>
        <v>0.31108470325989507</v>
      </c>
      <c r="M353" s="76">
        <f t="shared" si="312"/>
        <v>0.34136418647681055</v>
      </c>
      <c r="N353" s="76">
        <f t="shared" si="312"/>
        <v>0.37164366969372598</v>
      </c>
      <c r="O353" s="76">
        <f t="shared" si="312"/>
        <v>0.40192315291064157</v>
      </c>
      <c r="P353" s="76">
        <f t="shared" si="312"/>
        <v>0.43220263612755694</v>
      </c>
      <c r="Q353" s="76">
        <f t="shared" si="312"/>
        <v>0.46248211934447248</v>
      </c>
      <c r="R353" s="76">
        <f t="shared" si="312"/>
        <v>0.4927616025613879</v>
      </c>
      <c r="S353" s="76">
        <f t="shared" si="312"/>
        <v>0.52304108577830333</v>
      </c>
      <c r="T353" s="76">
        <f t="shared" si="312"/>
        <v>0.49729267345829098</v>
      </c>
      <c r="U353" s="76">
        <f t="shared" si="312"/>
        <v>0.45405048001821419</v>
      </c>
      <c r="V353" s="76">
        <f t="shared" si="312"/>
        <v>0.41080828657813734</v>
      </c>
      <c r="W353" s="76">
        <f t="shared" si="312"/>
        <v>0.36756609313806049</v>
      </c>
      <c r="X353" s="76">
        <f t="shared" si="312"/>
        <v>0.32432389969798359</v>
      </c>
      <c r="Y353" s="76">
        <f t="shared" si="312"/>
        <v>0.28108170625790679</v>
      </c>
      <c r="Z353" s="76">
        <f t="shared" si="312"/>
        <v>0.23783951281782989</v>
      </c>
      <c r="AA353" s="76">
        <f t="shared" si="312"/>
        <v>0.1945973193777531</v>
      </c>
      <c r="AB353" s="76">
        <f t="shared" si="312"/>
        <v>0.15135512593767625</v>
      </c>
      <c r="AC353" s="76">
        <f t="shared" si="312"/>
        <v>0.10811292908067401</v>
      </c>
      <c r="AD353" s="76">
        <f t="shared" si="312"/>
        <v>6.4870734501622007E-2</v>
      </c>
    </row>
    <row r="354" spans="1:30">
      <c r="A354" s="64" t="s">
        <v>90</v>
      </c>
      <c r="B354" s="76">
        <f t="shared" ref="B354:AD354" si="313">B327*B645</f>
        <v>0</v>
      </c>
      <c r="C354" s="76">
        <f t="shared" si="313"/>
        <v>4.2654022991147761E-3</v>
      </c>
      <c r="D354" s="76">
        <f t="shared" si="313"/>
        <v>8.5308049109954816E-3</v>
      </c>
      <c r="E354" s="76">
        <f t="shared" si="313"/>
        <v>1.2796207210110259E-2</v>
      </c>
      <c r="F354" s="76">
        <f t="shared" si="313"/>
        <v>1.7061609509225036E-2</v>
      </c>
      <c r="G354" s="76">
        <f t="shared" si="313"/>
        <v>2.1327011808339815E-2</v>
      </c>
      <c r="H354" s="76">
        <f t="shared" si="313"/>
        <v>2.5592414420220519E-2</v>
      </c>
      <c r="I354" s="76">
        <f t="shared" si="313"/>
        <v>2.9857816719335292E-2</v>
      </c>
      <c r="J354" s="76">
        <f t="shared" si="313"/>
        <v>3.4123219643981927E-2</v>
      </c>
      <c r="K354" s="76">
        <f t="shared" si="313"/>
        <v>3.8388621317564847E-2</v>
      </c>
      <c r="L354" s="76">
        <f t="shared" si="313"/>
        <v>4.2654022991147761E-2</v>
      </c>
      <c r="M354" s="76">
        <f t="shared" si="313"/>
        <v>4.691942779238998E-2</v>
      </c>
      <c r="N354" s="76">
        <f t="shared" si="313"/>
        <v>5.11848294659729E-2</v>
      </c>
      <c r="O354" s="76">
        <f t="shared" si="313"/>
        <v>5.5450231139555821E-2</v>
      </c>
      <c r="P354" s="76">
        <f t="shared" si="313"/>
        <v>5.9715632813138721E-2</v>
      </c>
      <c r="Q354" s="76">
        <f t="shared" si="313"/>
        <v>6.3981034486721655E-2</v>
      </c>
      <c r="R354" s="76">
        <f t="shared" si="313"/>
        <v>6.8246439287963853E-2</v>
      </c>
      <c r="S354" s="76">
        <f t="shared" si="313"/>
        <v>7.2511840961546781E-2</v>
      </c>
      <c r="T354" s="76">
        <f t="shared" si="313"/>
        <v>7.6777242635129694E-2</v>
      </c>
      <c r="U354" s="76">
        <f t="shared" si="313"/>
        <v>8.1042644308712608E-2</v>
      </c>
      <c r="V354" s="76">
        <f t="shared" si="313"/>
        <v>8.5308049109954834E-2</v>
      </c>
      <c r="W354" s="76">
        <f t="shared" si="313"/>
        <v>8.9573450783537747E-2</v>
      </c>
      <c r="X354" s="76">
        <f t="shared" si="313"/>
        <v>9.3838852457120675E-2</v>
      </c>
      <c r="Y354" s="76">
        <f t="shared" si="313"/>
        <v>9.8104254130703589E-2</v>
      </c>
      <c r="Z354" s="76">
        <f t="shared" si="313"/>
        <v>0.10236965580428649</v>
      </c>
      <c r="AA354" s="76">
        <f t="shared" si="313"/>
        <v>0.10663506060552871</v>
      </c>
      <c r="AB354" s="76">
        <f t="shared" si="313"/>
        <v>0.11090046227911164</v>
      </c>
      <c r="AC354" s="76">
        <f t="shared" si="313"/>
        <v>0.11516586395269456</v>
      </c>
      <c r="AD354" s="76">
        <f t="shared" si="313"/>
        <v>0.11943126562627744</v>
      </c>
    </row>
    <row r="355" spans="1:30">
      <c r="A355" s="64" t="s">
        <v>91</v>
      </c>
      <c r="B355" s="76">
        <f t="shared" ref="B355:AD355" si="314">B328*B646</f>
        <v>0</v>
      </c>
      <c r="C355" s="76">
        <f t="shared" si="314"/>
        <v>0</v>
      </c>
      <c r="D355" s="76">
        <f t="shared" si="314"/>
        <v>0</v>
      </c>
      <c r="E355" s="76">
        <f t="shared" si="314"/>
        <v>0</v>
      </c>
      <c r="F355" s="76">
        <f t="shared" si="314"/>
        <v>0</v>
      </c>
      <c r="G355" s="76">
        <f t="shared" si="314"/>
        <v>0</v>
      </c>
      <c r="H355" s="76">
        <f t="shared" si="314"/>
        <v>0</v>
      </c>
      <c r="I355" s="76">
        <f t="shared" si="314"/>
        <v>0</v>
      </c>
      <c r="J355" s="76">
        <f t="shared" si="314"/>
        <v>0</v>
      </c>
      <c r="K355" s="76">
        <f t="shared" si="314"/>
        <v>0</v>
      </c>
      <c r="L355" s="76">
        <f t="shared" si="314"/>
        <v>0</v>
      </c>
      <c r="M355" s="76">
        <f t="shared" si="314"/>
        <v>0</v>
      </c>
      <c r="N355" s="76">
        <f t="shared" si="314"/>
        <v>0</v>
      </c>
      <c r="O355" s="76">
        <f t="shared" si="314"/>
        <v>1.9547130225710564E-3</v>
      </c>
      <c r="P355" s="76">
        <f t="shared" si="314"/>
        <v>3.9094260451421128E-3</v>
      </c>
      <c r="Q355" s="76">
        <f t="shared" si="314"/>
        <v>5.8641390677131701E-3</v>
      </c>
      <c r="R355" s="76">
        <f t="shared" si="314"/>
        <v>7.8188520902842257E-3</v>
      </c>
      <c r="S355" s="76">
        <f t="shared" si="314"/>
        <v>9.7735651128552838E-3</v>
      </c>
      <c r="T355" s="76">
        <f t="shared" si="314"/>
        <v>1.172827813542634E-2</v>
      </c>
      <c r="U355" s="76">
        <f t="shared" si="314"/>
        <v>1.3682991157997397E-2</v>
      </c>
      <c r="V355" s="76">
        <f t="shared" si="314"/>
        <v>1.5637704180568451E-2</v>
      </c>
      <c r="W355" s="76">
        <f t="shared" si="314"/>
        <v>1.7592417203139511E-2</v>
      </c>
      <c r="X355" s="76">
        <f t="shared" si="314"/>
        <v>1.9547130225710568E-2</v>
      </c>
      <c r="Y355" s="76">
        <f t="shared" si="314"/>
        <v>2.1501843248281628E-2</v>
      </c>
      <c r="Z355" s="76">
        <f t="shared" si="314"/>
        <v>2.345655627085268E-2</v>
      </c>
      <c r="AA355" s="76">
        <f t="shared" si="314"/>
        <v>2.5411269293423733E-2</v>
      </c>
      <c r="AB355" s="76">
        <f t="shared" si="314"/>
        <v>2.7365982315994793E-2</v>
      </c>
      <c r="AC355" s="76">
        <f t="shared" si="314"/>
        <v>2.932069533856585E-2</v>
      </c>
      <c r="AD355" s="76">
        <f t="shared" si="314"/>
        <v>3.1275408361136903E-2</v>
      </c>
    </row>
    <row r="356" spans="1:30">
      <c r="A356" s="75" t="s">
        <v>130</v>
      </c>
      <c r="B356" s="76">
        <f>SUM(B357:B362)</f>
        <v>0.47508091788655599</v>
      </c>
      <c r="C356" s="76">
        <f t="shared" ref="C356:AD356" si="315">SUM(C357:C362)</f>
        <v>0.47821762496294928</v>
      </c>
      <c r="D356" s="76">
        <f t="shared" si="315"/>
        <v>0.48043342348354851</v>
      </c>
      <c r="E356" s="76">
        <f t="shared" si="315"/>
        <v>0.48172830645882497</v>
      </c>
      <c r="F356" s="76">
        <f t="shared" si="315"/>
        <v>0.48210228434771069</v>
      </c>
      <c r="G356" s="76">
        <f t="shared" si="315"/>
        <v>0.48155535235336394</v>
      </c>
      <c r="H356" s="76">
        <f t="shared" si="315"/>
        <v>0.48008750437211306</v>
      </c>
      <c r="I356" s="76">
        <f t="shared" si="315"/>
        <v>0.47769875171116588</v>
      </c>
      <c r="J356" s="76">
        <f t="shared" si="315"/>
        <v>0.47438908883362135</v>
      </c>
      <c r="K356" s="76">
        <f t="shared" si="315"/>
        <v>0.45922459056262849</v>
      </c>
      <c r="L356" s="76">
        <f t="shared" si="315"/>
        <v>0.4439412651192704</v>
      </c>
      <c r="M356" s="76">
        <f t="shared" si="315"/>
        <v>0.42853911882379797</v>
      </c>
      <c r="N356" s="76">
        <f t="shared" si="315"/>
        <v>0.4130181452306525</v>
      </c>
      <c r="O356" s="76">
        <f t="shared" si="315"/>
        <v>0.39117442137764225</v>
      </c>
      <c r="P356" s="76">
        <f t="shared" si="315"/>
        <v>0.36916871266923174</v>
      </c>
      <c r="Q356" s="76">
        <f t="shared" si="315"/>
        <v>0.34700101910542103</v>
      </c>
      <c r="R356" s="76">
        <f t="shared" si="315"/>
        <v>0.32467134023226163</v>
      </c>
      <c r="S356" s="76">
        <f t="shared" si="315"/>
        <v>0.30211163800082069</v>
      </c>
      <c r="T356" s="76">
        <f t="shared" si="315"/>
        <v>0.27940778410253153</v>
      </c>
      <c r="U356" s="76">
        <f t="shared" si="315"/>
        <v>0.25659174686009817</v>
      </c>
      <c r="V356" s="76">
        <f t="shared" si="315"/>
        <v>0.2336137249365825</v>
      </c>
      <c r="W356" s="76">
        <f t="shared" si="315"/>
        <v>0.21047371798394082</v>
      </c>
      <c r="X356" s="76">
        <f t="shared" si="315"/>
        <v>0.18717172617589906</v>
      </c>
      <c r="Y356" s="76">
        <f t="shared" si="315"/>
        <v>0.1637077495124572</v>
      </c>
      <c r="Z356" s="76">
        <f t="shared" si="315"/>
        <v>0.14008178799361523</v>
      </c>
      <c r="AA356" s="76">
        <f t="shared" si="315"/>
        <v>0.11629384179665064</v>
      </c>
      <c r="AB356" s="76">
        <f t="shared" si="315"/>
        <v>9.2343910567600426E-2</v>
      </c>
      <c r="AC356" s="76">
        <f t="shared" si="315"/>
        <v>6.8231992534353206E-2</v>
      </c>
      <c r="AD356" s="76">
        <f t="shared" si="315"/>
        <v>4.3958090936285596E-2</v>
      </c>
    </row>
    <row r="357" spans="1:30">
      <c r="A357" s="64" t="s">
        <v>86</v>
      </c>
      <c r="B357" s="76">
        <f t="shared" ref="B357:AD357" si="316">B341*1000*B$384/1000000</f>
        <v>2.0853959796216873E-4</v>
      </c>
      <c r="C357" s="76">
        <f t="shared" si="316"/>
        <v>1.6949799945551499E-3</v>
      </c>
      <c r="D357" s="76">
        <f t="shared" si="316"/>
        <v>3.2818638449894372E-3</v>
      </c>
      <c r="E357" s="76">
        <f t="shared" si="316"/>
        <v>4.9691911437410472E-3</v>
      </c>
      <c r="F357" s="76">
        <f t="shared" si="316"/>
        <v>6.7569619997437016E-3</v>
      </c>
      <c r="G357" s="76">
        <f t="shared" si="316"/>
        <v>8.6451761423415024E-3</v>
      </c>
      <c r="H357" s="76">
        <f t="shared" si="316"/>
        <v>1.063383372989982E-2</v>
      </c>
      <c r="I357" s="76">
        <f t="shared" si="316"/>
        <v>1.2722934762418659E-2</v>
      </c>
      <c r="J357" s="76">
        <f t="shared" si="316"/>
        <v>1.4912479239898014E-2</v>
      </c>
      <c r="K357" s="76">
        <f t="shared" si="316"/>
        <v>1.6802409786469567E-2</v>
      </c>
      <c r="L357" s="76">
        <f t="shared" si="316"/>
        <v>1.8705300777552156E-2</v>
      </c>
      <c r="M357" s="76">
        <f t="shared" si="316"/>
        <v>2.0621152213145779E-2</v>
      </c>
      <c r="N357" s="76">
        <f t="shared" si="316"/>
        <v>2.2549964093250437E-2</v>
      </c>
      <c r="O357" s="76">
        <f t="shared" si="316"/>
        <v>2.262867251940489E-2</v>
      </c>
      <c r="P357" s="76">
        <f t="shared" si="316"/>
        <v>2.2707380945559338E-2</v>
      </c>
      <c r="Q357" s="76">
        <f t="shared" si="316"/>
        <v>2.2786089371713791E-2</v>
      </c>
      <c r="R357" s="76">
        <f t="shared" si="316"/>
        <v>2.2864797797868243E-2</v>
      </c>
      <c r="S357" s="76">
        <f t="shared" si="316"/>
        <v>9.6962181789399023E-3</v>
      </c>
      <c r="T357" s="76">
        <f t="shared" si="316"/>
        <v>0</v>
      </c>
      <c r="U357" s="76">
        <f t="shared" si="316"/>
        <v>0</v>
      </c>
      <c r="V357" s="76">
        <f t="shared" si="316"/>
        <v>0</v>
      </c>
      <c r="W357" s="76">
        <f t="shared" si="316"/>
        <v>0</v>
      </c>
      <c r="X357" s="76">
        <f t="shared" si="316"/>
        <v>0</v>
      </c>
      <c r="Y357" s="76">
        <f t="shared" si="316"/>
        <v>0</v>
      </c>
      <c r="Z357" s="76">
        <f t="shared" si="316"/>
        <v>0</v>
      </c>
      <c r="AA357" s="76">
        <f t="shared" si="316"/>
        <v>0</v>
      </c>
      <c r="AB357" s="76">
        <f t="shared" si="316"/>
        <v>0</v>
      </c>
      <c r="AC357" s="76">
        <f t="shared" si="316"/>
        <v>0</v>
      </c>
      <c r="AD357" s="76">
        <f t="shared" si="316"/>
        <v>0</v>
      </c>
    </row>
    <row r="358" spans="1:30">
      <c r="A358" s="64" t="s">
        <v>87</v>
      </c>
      <c r="B358" s="76">
        <f t="shared" ref="B358:AD358" si="317">B342*1000*B$384/1000000</f>
        <v>0.47141456970882251</v>
      </c>
      <c r="C358" s="76">
        <f t="shared" si="317"/>
        <v>0.45968521804397888</v>
      </c>
      <c r="D358" s="76">
        <f t="shared" si="317"/>
        <v>0.44603418459190225</v>
      </c>
      <c r="E358" s="76">
        <f t="shared" si="317"/>
        <v>0.43046146217094106</v>
      </c>
      <c r="F358" s="76">
        <f t="shared" si="317"/>
        <v>0.41296706111758325</v>
      </c>
      <c r="G358" s="76">
        <f t="shared" si="317"/>
        <v>0.39355097634707387</v>
      </c>
      <c r="H358" s="76">
        <f t="shared" si="317"/>
        <v>0.37221320210674541</v>
      </c>
      <c r="I358" s="76">
        <f t="shared" si="317"/>
        <v>0.34895374973495497</v>
      </c>
      <c r="J358" s="76">
        <f t="shared" si="317"/>
        <v>0.32377261364601301</v>
      </c>
      <c r="K358" s="76">
        <f t="shared" si="317"/>
        <v>0.28977049630875862</v>
      </c>
      <c r="L358" s="76">
        <f t="shared" si="317"/>
        <v>0.25552041365247941</v>
      </c>
      <c r="M358" s="76">
        <f t="shared" si="317"/>
        <v>0.22102237791505969</v>
      </c>
      <c r="N358" s="76">
        <f t="shared" si="317"/>
        <v>0.18627638298833007</v>
      </c>
      <c r="O358" s="76">
        <f t="shared" si="317"/>
        <v>0.14694156964016108</v>
      </c>
      <c r="P358" s="76">
        <f t="shared" si="317"/>
        <v>0.10732859982106741</v>
      </c>
      <c r="Q358" s="76">
        <f t="shared" si="317"/>
        <v>6.743747353104898E-2</v>
      </c>
      <c r="R358" s="76">
        <f t="shared" si="317"/>
        <v>2.7268190144207036E-2</v>
      </c>
      <c r="S358" s="76">
        <f t="shared" si="317"/>
        <v>0</v>
      </c>
      <c r="T358" s="76">
        <f t="shared" si="317"/>
        <v>0</v>
      </c>
      <c r="U358" s="76">
        <f t="shared" si="317"/>
        <v>0</v>
      </c>
      <c r="V358" s="76">
        <f t="shared" si="317"/>
        <v>0</v>
      </c>
      <c r="W358" s="76">
        <f t="shared" si="317"/>
        <v>0</v>
      </c>
      <c r="X358" s="76">
        <f t="shared" si="317"/>
        <v>0</v>
      </c>
      <c r="Y358" s="76">
        <f t="shared" si="317"/>
        <v>0</v>
      </c>
      <c r="Z358" s="76">
        <f t="shared" si="317"/>
        <v>0</v>
      </c>
      <c r="AA358" s="76">
        <f t="shared" si="317"/>
        <v>0</v>
      </c>
      <c r="AB358" s="76">
        <f t="shared" si="317"/>
        <v>0</v>
      </c>
      <c r="AC358" s="76">
        <f t="shared" si="317"/>
        <v>0</v>
      </c>
      <c r="AD358" s="76">
        <f t="shared" si="317"/>
        <v>0</v>
      </c>
    </row>
    <row r="359" spans="1:30">
      <c r="A359" s="64" t="s">
        <v>88</v>
      </c>
      <c r="B359" s="76">
        <f t="shared" ref="B359:AD359" si="318">B343*1000*B$384/1000000</f>
        <v>0</v>
      </c>
      <c r="C359" s="76">
        <f t="shared" si="318"/>
        <v>0</v>
      </c>
      <c r="D359" s="76">
        <f t="shared" si="318"/>
        <v>0</v>
      </c>
      <c r="E359" s="76">
        <f t="shared" si="318"/>
        <v>0</v>
      </c>
      <c r="F359" s="76">
        <f t="shared" si="318"/>
        <v>0</v>
      </c>
      <c r="G359" s="76">
        <f t="shared" si="318"/>
        <v>0</v>
      </c>
      <c r="H359" s="76">
        <f t="shared" si="318"/>
        <v>0</v>
      </c>
      <c r="I359" s="76">
        <f t="shared" si="318"/>
        <v>0</v>
      </c>
      <c r="J359" s="76">
        <f t="shared" si="318"/>
        <v>0</v>
      </c>
      <c r="K359" s="76">
        <f t="shared" si="318"/>
        <v>0</v>
      </c>
      <c r="L359" s="76">
        <f t="shared" si="318"/>
        <v>0</v>
      </c>
      <c r="M359" s="76">
        <f t="shared" si="318"/>
        <v>0</v>
      </c>
      <c r="N359" s="76">
        <f t="shared" si="318"/>
        <v>0</v>
      </c>
      <c r="O359" s="76">
        <f t="shared" si="318"/>
        <v>0</v>
      </c>
      <c r="P359" s="76">
        <f t="shared" si="318"/>
        <v>0</v>
      </c>
      <c r="Q359" s="76">
        <f t="shared" si="318"/>
        <v>0</v>
      </c>
      <c r="R359" s="76">
        <f t="shared" si="318"/>
        <v>0</v>
      </c>
      <c r="S359" s="76">
        <f t="shared" si="318"/>
        <v>0</v>
      </c>
      <c r="T359" s="76">
        <f t="shared" si="318"/>
        <v>0</v>
      </c>
      <c r="U359" s="76">
        <f t="shared" si="318"/>
        <v>0</v>
      </c>
      <c r="V359" s="76">
        <f t="shared" si="318"/>
        <v>0</v>
      </c>
      <c r="W359" s="76">
        <f t="shared" si="318"/>
        <v>0</v>
      </c>
      <c r="X359" s="76">
        <f t="shared" si="318"/>
        <v>0</v>
      </c>
      <c r="Y359" s="76">
        <f t="shared" si="318"/>
        <v>0</v>
      </c>
      <c r="Z359" s="76">
        <f t="shared" si="318"/>
        <v>0</v>
      </c>
      <c r="AA359" s="76">
        <f t="shared" si="318"/>
        <v>0</v>
      </c>
      <c r="AB359" s="76">
        <f t="shared" si="318"/>
        <v>0</v>
      </c>
      <c r="AC359" s="76">
        <f t="shared" si="318"/>
        <v>0</v>
      </c>
      <c r="AD359" s="76">
        <f t="shared" si="318"/>
        <v>0</v>
      </c>
    </row>
    <row r="360" spans="1:30">
      <c r="A360" s="64" t="s">
        <v>89</v>
      </c>
      <c r="B360" s="76">
        <f t="shared" ref="B360:AD360" si="319">B344*1000*B$384/1000000</f>
        <v>3.457808579771314E-3</v>
      </c>
      <c r="C360" s="76">
        <f t="shared" si="319"/>
        <v>1.6653176721013876E-2</v>
      </c>
      <c r="D360" s="76">
        <f t="shared" si="319"/>
        <v>3.0736362563879571E-2</v>
      </c>
      <c r="E360" s="76">
        <f t="shared" si="319"/>
        <v>4.5707366333494794E-2</v>
      </c>
      <c r="F360" s="76">
        <f t="shared" si="319"/>
        <v>6.1566188029859532E-2</v>
      </c>
      <c r="G360" s="76">
        <f t="shared" si="319"/>
        <v>7.8312828211542757E-2</v>
      </c>
      <c r="H360" s="76">
        <f t="shared" si="319"/>
        <v>9.5947286353371131E-2</v>
      </c>
      <c r="I360" s="76">
        <f t="shared" si="319"/>
        <v>0.11446956245534463</v>
      </c>
      <c r="J360" s="76">
        <f t="shared" si="319"/>
        <v>0.13387965651746336</v>
      </c>
      <c r="K360" s="76">
        <f t="shared" si="319"/>
        <v>0.15059203758179668</v>
      </c>
      <c r="L360" s="76">
        <f t="shared" si="319"/>
        <v>0.16741898188890161</v>
      </c>
      <c r="M360" s="76">
        <f t="shared" si="319"/>
        <v>0.1843604833521543</v>
      </c>
      <c r="N360" s="76">
        <f t="shared" si="319"/>
        <v>0.20141654197155473</v>
      </c>
      <c r="O360" s="76">
        <f t="shared" si="319"/>
        <v>0.21858715774710308</v>
      </c>
      <c r="P360" s="76">
        <f t="shared" si="319"/>
        <v>0.23587233067879901</v>
      </c>
      <c r="Q360" s="76">
        <f t="shared" si="319"/>
        <v>0.25327206076664271</v>
      </c>
      <c r="R360" s="76">
        <f t="shared" si="319"/>
        <v>0.27078634801063423</v>
      </c>
      <c r="S360" s="76">
        <f t="shared" si="319"/>
        <v>0.28841519241077351</v>
      </c>
      <c r="T360" s="76">
        <f t="shared" si="319"/>
        <v>0.27515771910049225</v>
      </c>
      <c r="U360" s="76">
        <f t="shared" si="319"/>
        <v>0.25209022980775009</v>
      </c>
      <c r="V360" s="76">
        <f t="shared" si="319"/>
        <v>0.22885914120023093</v>
      </c>
      <c r="W360" s="76">
        <f t="shared" si="319"/>
        <v>0.20546445327793489</v>
      </c>
      <c r="X360" s="76">
        <f t="shared" si="319"/>
        <v>0.18190616604086191</v>
      </c>
      <c r="Y360" s="76">
        <f t="shared" si="319"/>
        <v>0.15818427948901204</v>
      </c>
      <c r="Z360" s="76">
        <f t="shared" si="319"/>
        <v>0.1342987936223852</v>
      </c>
      <c r="AA360" s="76">
        <f t="shared" si="319"/>
        <v>0.11024970844098148</v>
      </c>
      <c r="AB360" s="76">
        <f t="shared" si="319"/>
        <v>8.6037023944800839E-2</v>
      </c>
      <c r="AC360" s="76">
        <f t="shared" si="319"/>
        <v>6.1660738185046353E-2</v>
      </c>
      <c r="AD360" s="76">
        <f t="shared" si="319"/>
        <v>3.7120854401094652E-2</v>
      </c>
    </row>
    <row r="361" spans="1:30">
      <c r="A361" s="64" t="s">
        <v>90</v>
      </c>
      <c r="B361" s="76">
        <f t="shared" ref="B361:AD361" si="320">B345*1000*B$384/1000000</f>
        <v>0</v>
      </c>
      <c r="C361" s="76">
        <f t="shared" si="320"/>
        <v>1.8425020340139057E-4</v>
      </c>
      <c r="D361" s="76">
        <f t="shared" si="320"/>
        <v>3.8101248277723954E-4</v>
      </c>
      <c r="E361" s="76">
        <f t="shared" si="320"/>
        <v>5.9028681064806504E-4</v>
      </c>
      <c r="F361" s="76">
        <f t="shared" si="320"/>
        <v>8.1207320052424246E-4</v>
      </c>
      <c r="G361" s="76">
        <f t="shared" si="320"/>
        <v>1.0463716524057717E-3</v>
      </c>
      <c r="H361" s="76">
        <f t="shared" si="320"/>
        <v>1.293182182096684E-3</v>
      </c>
      <c r="I361" s="76">
        <f t="shared" si="320"/>
        <v>1.5525047584476479E-3</v>
      </c>
      <c r="J361" s="76">
        <f t="shared" si="320"/>
        <v>1.8243394302469521E-3</v>
      </c>
      <c r="K361" s="76">
        <f t="shared" si="320"/>
        <v>2.0596468856036399E-3</v>
      </c>
      <c r="L361" s="76">
        <f t="shared" si="320"/>
        <v>2.2965688003371574E-3</v>
      </c>
      <c r="M361" s="76">
        <f t="shared" si="320"/>
        <v>2.5351053434381795E-3</v>
      </c>
      <c r="N361" s="76">
        <f t="shared" si="320"/>
        <v>2.7752561775172668E-3</v>
      </c>
      <c r="O361" s="76">
        <f t="shared" si="320"/>
        <v>3.0170214709731827E-3</v>
      </c>
      <c r="P361" s="76">
        <f t="shared" si="320"/>
        <v>3.2604012238059282E-3</v>
      </c>
      <c r="Q361" s="76">
        <f t="shared" si="320"/>
        <v>3.5053954360155029E-3</v>
      </c>
      <c r="R361" s="76">
        <f t="shared" si="320"/>
        <v>3.752004279552139E-3</v>
      </c>
      <c r="S361" s="76">
        <f t="shared" si="320"/>
        <v>4.0002274111072839E-3</v>
      </c>
      <c r="T361" s="76">
        <f t="shared" si="320"/>
        <v>4.2500650020392576E-3</v>
      </c>
      <c r="U361" s="76">
        <f t="shared" si="320"/>
        <v>4.5015170523480599E-3</v>
      </c>
      <c r="V361" s="76">
        <f t="shared" si="320"/>
        <v>4.7545837363515706E-3</v>
      </c>
      <c r="W361" s="76">
        <f t="shared" si="320"/>
        <v>5.0092647060059432E-3</v>
      </c>
      <c r="X361" s="76">
        <f t="shared" si="320"/>
        <v>5.2655601350371454E-3</v>
      </c>
      <c r="Y361" s="76">
        <f t="shared" si="320"/>
        <v>5.5234700234451772E-3</v>
      </c>
      <c r="Z361" s="76">
        <f t="shared" si="320"/>
        <v>5.7829943712300377E-3</v>
      </c>
      <c r="AA361" s="76">
        <f t="shared" si="320"/>
        <v>6.0441333556691627E-3</v>
      </c>
      <c r="AB361" s="76">
        <f t="shared" si="320"/>
        <v>6.3068866227995925E-3</v>
      </c>
      <c r="AC361" s="76">
        <f t="shared" si="320"/>
        <v>6.5712543493068511E-3</v>
      </c>
      <c r="AD361" s="76">
        <f t="shared" si="320"/>
        <v>6.8372365351909411E-3</v>
      </c>
    </row>
    <row r="362" spans="1:30">
      <c r="A362" s="64" t="s">
        <v>91</v>
      </c>
      <c r="B362" s="76">
        <f t="shared" ref="B362:AD362" si="321">B346*1000*B$384/1000000</f>
        <v>0</v>
      </c>
      <c r="C362" s="76">
        <f t="shared" si="321"/>
        <v>0</v>
      </c>
      <c r="D362" s="76">
        <f t="shared" si="321"/>
        <v>0</v>
      </c>
      <c r="E362" s="76">
        <f t="shared" si="321"/>
        <v>0</v>
      </c>
      <c r="F362" s="76">
        <f t="shared" si="321"/>
        <v>0</v>
      </c>
      <c r="G362" s="76">
        <f t="shared" si="321"/>
        <v>0</v>
      </c>
      <c r="H362" s="76">
        <f t="shared" si="321"/>
        <v>0</v>
      </c>
      <c r="I362" s="76">
        <f t="shared" si="321"/>
        <v>0</v>
      </c>
      <c r="J362" s="76">
        <f t="shared" si="321"/>
        <v>0</v>
      </c>
      <c r="K362" s="76">
        <f t="shared" si="321"/>
        <v>0</v>
      </c>
      <c r="L362" s="76">
        <f t="shared" si="321"/>
        <v>0</v>
      </c>
      <c r="M362" s="76">
        <f t="shared" si="321"/>
        <v>0</v>
      </c>
      <c r="N362" s="76">
        <f t="shared" si="321"/>
        <v>0</v>
      </c>
      <c r="O362" s="76">
        <f t="shared" si="321"/>
        <v>0</v>
      </c>
      <c r="P362" s="76">
        <f t="shared" si="321"/>
        <v>0</v>
      </c>
      <c r="Q362" s="76">
        <f t="shared" si="321"/>
        <v>0</v>
      </c>
      <c r="R362" s="76">
        <f t="shared" si="321"/>
        <v>0</v>
      </c>
      <c r="S362" s="76">
        <f t="shared" si="321"/>
        <v>0</v>
      </c>
      <c r="T362" s="76">
        <f t="shared" si="321"/>
        <v>0</v>
      </c>
      <c r="U362" s="76">
        <f t="shared" si="321"/>
        <v>0</v>
      </c>
      <c r="V362" s="76">
        <f t="shared" si="321"/>
        <v>0</v>
      </c>
      <c r="W362" s="76">
        <f t="shared" si="321"/>
        <v>0</v>
      </c>
      <c r="X362" s="76">
        <f t="shared" si="321"/>
        <v>0</v>
      </c>
      <c r="Y362" s="76">
        <f t="shared" si="321"/>
        <v>0</v>
      </c>
      <c r="Z362" s="76">
        <f t="shared" si="321"/>
        <v>0</v>
      </c>
      <c r="AA362" s="76">
        <f t="shared" si="321"/>
        <v>0</v>
      </c>
      <c r="AB362" s="76">
        <f t="shared" si="321"/>
        <v>0</v>
      </c>
      <c r="AC362" s="76">
        <f t="shared" si="321"/>
        <v>0</v>
      </c>
      <c r="AD362" s="76">
        <f t="shared" si="321"/>
        <v>0</v>
      </c>
    </row>
    <row r="363" spans="1:30">
      <c r="A363" s="75" t="s">
        <v>131</v>
      </c>
      <c r="B363" s="76">
        <f>B356+B349</f>
        <v>1.8307616318130553</v>
      </c>
      <c r="C363" s="76">
        <f t="shared" ref="C363:AD363" si="322">C356+C349</f>
        <v>1.8115158105260318</v>
      </c>
      <c r="D363" s="76">
        <f t="shared" si="322"/>
        <v>1.7913490859853904</v>
      </c>
      <c r="E363" s="76">
        <f t="shared" si="322"/>
        <v>1.7702614320138728</v>
      </c>
      <c r="F363" s="76">
        <f t="shared" si="322"/>
        <v>1.7482528855973232</v>
      </c>
      <c r="G363" s="76">
        <f t="shared" si="322"/>
        <v>1.7253234312343</v>
      </c>
      <c r="H363" s="76">
        <f t="shared" si="322"/>
        <v>1.701473047624352</v>
      </c>
      <c r="I363" s="76">
        <f t="shared" si="322"/>
        <v>1.6767017666011383</v>
      </c>
      <c r="J363" s="76">
        <f t="shared" si="322"/>
        <v>1.651009584377886</v>
      </c>
      <c r="K363" s="76">
        <f t="shared" si="322"/>
        <v>1.6134625541203698</v>
      </c>
      <c r="L363" s="76">
        <f t="shared" si="322"/>
        <v>1.5757966945074535</v>
      </c>
      <c r="M363" s="76">
        <f t="shared" si="322"/>
        <v>1.5380120307428682</v>
      </c>
      <c r="N363" s="76">
        <f t="shared" si="322"/>
        <v>1.5001085245657702</v>
      </c>
      <c r="O363" s="76">
        <f t="shared" si="322"/>
        <v>1.4443265401053642</v>
      </c>
      <c r="P363" s="76">
        <f t="shared" si="322"/>
        <v>1.3883825707895583</v>
      </c>
      <c r="Q363" s="76">
        <f t="shared" si="322"/>
        <v>1.3322766166183517</v>
      </c>
      <c r="R363" s="76">
        <f t="shared" si="322"/>
        <v>1.276008678908177</v>
      </c>
      <c r="S363" s="76">
        <f t="shared" si="322"/>
        <v>1.2199478867579971</v>
      </c>
      <c r="T363" s="76">
        <f t="shared" si="322"/>
        <v>1.1743644413067664</v>
      </c>
      <c r="U363" s="76">
        <f t="shared" si="322"/>
        <v>1.1317017981495276</v>
      </c>
      <c r="V363" s="76">
        <f t="shared" si="322"/>
        <v>1.0888771734388656</v>
      </c>
      <c r="W363" s="76">
        <f t="shared" si="322"/>
        <v>1.0458905485842374</v>
      </c>
      <c r="X363" s="76">
        <f t="shared" si="322"/>
        <v>1.00274195086139</v>
      </c>
      <c r="Y363" s="76">
        <f t="shared" si="322"/>
        <v>0.95943136828314257</v>
      </c>
      <c r="Z363" s="76">
        <f t="shared" si="322"/>
        <v>0.91595880084949499</v>
      </c>
      <c r="AA363" s="76">
        <f t="shared" si="322"/>
        <v>0.87232425186538443</v>
      </c>
      <c r="AB363" s="76">
        <f t="shared" si="322"/>
        <v>0.82852770273434739</v>
      </c>
      <c r="AC363" s="76">
        <f t="shared" si="322"/>
        <v>0.78456917536936943</v>
      </c>
      <c r="AD363" s="76">
        <f t="shared" si="322"/>
        <v>0.74044866671752119</v>
      </c>
    </row>
    <row r="364" spans="1:30">
      <c r="A364" s="75" t="s">
        <v>107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</row>
    <row r="365" spans="1:30">
      <c r="A365" s="64" t="s">
        <v>86</v>
      </c>
      <c r="B365" s="76">
        <f t="shared" ref="B365:AD365" si="323">B641+B498*B$384/1000</f>
        <v>0.15323051483736017</v>
      </c>
      <c r="C365" s="76">
        <f t="shared" si="323"/>
        <v>0.15464829672695748</v>
      </c>
      <c r="D365" s="76">
        <f t="shared" si="323"/>
        <v>0.1560660786165548</v>
      </c>
      <c r="E365" s="76">
        <f t="shared" si="323"/>
        <v>0.15748386050615212</v>
      </c>
      <c r="F365" s="76">
        <f t="shared" si="323"/>
        <v>0.15890164239574944</v>
      </c>
      <c r="G365" s="76">
        <f t="shared" si="323"/>
        <v>0.16031942428534676</v>
      </c>
      <c r="H365" s="76">
        <f t="shared" si="323"/>
        <v>0.16173720617494408</v>
      </c>
      <c r="I365" s="76">
        <f t="shared" si="323"/>
        <v>0.16315498806454137</v>
      </c>
      <c r="J365" s="76">
        <f t="shared" si="323"/>
        <v>0.16457276995413869</v>
      </c>
      <c r="K365" s="76">
        <f t="shared" si="323"/>
        <v>0.16475570955279642</v>
      </c>
      <c r="L365" s="76">
        <f t="shared" si="323"/>
        <v>0.16493864915145412</v>
      </c>
      <c r="M365" s="76">
        <f t="shared" si="323"/>
        <v>0.16512158875011185</v>
      </c>
      <c r="N365" s="76">
        <f t="shared" si="323"/>
        <v>0.16530452834876957</v>
      </c>
      <c r="O365" s="76">
        <f t="shared" si="323"/>
        <v>0.1654874679474273</v>
      </c>
      <c r="P365" s="76">
        <f t="shared" si="323"/>
        <v>0.165670407546085</v>
      </c>
      <c r="Q365" s="76">
        <f t="shared" si="323"/>
        <v>0.16585334714474273</v>
      </c>
      <c r="R365" s="76">
        <f t="shared" si="323"/>
        <v>0.16603628674340043</v>
      </c>
      <c r="S365" s="76">
        <f t="shared" si="323"/>
        <v>0.16621922634205816</v>
      </c>
      <c r="T365" s="76">
        <f t="shared" si="323"/>
        <v>0.16640216594071588</v>
      </c>
      <c r="U365" s="76">
        <f t="shared" si="323"/>
        <v>0.16658510553937361</v>
      </c>
      <c r="V365" s="76">
        <f t="shared" si="323"/>
        <v>0.16676804513803131</v>
      </c>
      <c r="W365" s="76">
        <f t="shared" si="323"/>
        <v>0.16695098473668904</v>
      </c>
      <c r="X365" s="76">
        <f t="shared" si="323"/>
        <v>0.16713392433534674</v>
      </c>
      <c r="Y365" s="76">
        <f t="shared" si="323"/>
        <v>0.16731686393400447</v>
      </c>
      <c r="Z365" s="76">
        <f t="shared" si="323"/>
        <v>0.16749980353266219</v>
      </c>
      <c r="AA365" s="76">
        <f t="shared" si="323"/>
        <v>0.16768274313131992</v>
      </c>
      <c r="AB365" s="76">
        <f t="shared" si="323"/>
        <v>0.16786568272997762</v>
      </c>
      <c r="AC365" s="76">
        <f t="shared" si="323"/>
        <v>0.16804862232863535</v>
      </c>
      <c r="AD365" s="76">
        <f t="shared" si="323"/>
        <v>0.16823156192729305</v>
      </c>
    </row>
    <row r="366" spans="1:30">
      <c r="A366" s="64" t="s">
        <v>87</v>
      </c>
      <c r="B366" s="76">
        <f t="shared" ref="B366:AD366" si="324">B642+B499*B$384/1000</f>
        <v>0.1547832045855379</v>
      </c>
      <c r="C366" s="76">
        <f t="shared" si="324"/>
        <v>0.15619370458553791</v>
      </c>
      <c r="D366" s="76">
        <f t="shared" si="324"/>
        <v>0.15760420458553789</v>
      </c>
      <c r="E366" s="76">
        <f t="shared" si="324"/>
        <v>0.1590147045855379</v>
      </c>
      <c r="F366" s="76">
        <f t="shared" si="324"/>
        <v>0.16042520458553788</v>
      </c>
      <c r="G366" s="76">
        <f t="shared" si="324"/>
        <v>0.16183570458553792</v>
      </c>
      <c r="H366" s="76">
        <f t="shared" si="324"/>
        <v>0.1632462045855379</v>
      </c>
      <c r="I366" s="76">
        <f t="shared" si="324"/>
        <v>0.16465670458553791</v>
      </c>
      <c r="J366" s="76">
        <f t="shared" si="324"/>
        <v>0.16606720458553792</v>
      </c>
      <c r="K366" s="76">
        <f t="shared" si="324"/>
        <v>0.16624920458553791</v>
      </c>
      <c r="L366" s="76">
        <f t="shared" si="324"/>
        <v>0.1664312045855379</v>
      </c>
      <c r="M366" s="76">
        <f t="shared" si="324"/>
        <v>0.16661320458553791</v>
      </c>
      <c r="N366" s="76">
        <f t="shared" si="324"/>
        <v>0.1667952045855379</v>
      </c>
      <c r="O366" s="76">
        <f t="shared" si="324"/>
        <v>0.16697720458553789</v>
      </c>
      <c r="P366" s="76">
        <f t="shared" si="324"/>
        <v>0.1671592045855379</v>
      </c>
      <c r="Q366" s="76">
        <f t="shared" si="324"/>
        <v>0.16734120458553792</v>
      </c>
      <c r="R366" s="76">
        <f t="shared" si="324"/>
        <v>0.1675232045855379</v>
      </c>
      <c r="S366" s="76">
        <f t="shared" si="324"/>
        <v>0.16770520458553789</v>
      </c>
      <c r="T366" s="76">
        <f t="shared" si="324"/>
        <v>0.16788720458553791</v>
      </c>
      <c r="U366" s="76">
        <f t="shared" si="324"/>
        <v>0.1680692045855379</v>
      </c>
      <c r="V366" s="76">
        <f t="shared" si="324"/>
        <v>0.16825120458553788</v>
      </c>
      <c r="W366" s="76">
        <f t="shared" si="324"/>
        <v>0.1684332045855379</v>
      </c>
      <c r="X366" s="76">
        <f t="shared" si="324"/>
        <v>0.16861520458553791</v>
      </c>
      <c r="Y366" s="76">
        <f t="shared" si="324"/>
        <v>0.1687972045855379</v>
      </c>
      <c r="Z366" s="76">
        <f t="shared" si="324"/>
        <v>0.16897920458553789</v>
      </c>
      <c r="AA366" s="76">
        <f t="shared" si="324"/>
        <v>0.16916120458553791</v>
      </c>
      <c r="AB366" s="76">
        <f t="shared" si="324"/>
        <v>0.16934320458553789</v>
      </c>
      <c r="AC366" s="76">
        <f t="shared" si="324"/>
        <v>0.16952520458553791</v>
      </c>
      <c r="AD366" s="76">
        <f t="shared" si="324"/>
        <v>0.1697072045855379</v>
      </c>
    </row>
    <row r="367" spans="1:30">
      <c r="A367" s="64" t="s">
        <v>88</v>
      </c>
      <c r="B367" s="76">
        <f t="shared" ref="B367:AD367" si="325">B643+B500*B$384/1000</f>
        <v>0.10125825545171339</v>
      </c>
      <c r="C367" s="76">
        <f t="shared" si="325"/>
        <v>0.10125825545171339</v>
      </c>
      <c r="D367" s="76">
        <f t="shared" si="325"/>
        <v>0.10125825545171339</v>
      </c>
      <c r="E367" s="76">
        <f t="shared" si="325"/>
        <v>0.10125825545171339</v>
      </c>
      <c r="F367" s="76">
        <f t="shared" si="325"/>
        <v>0.10125825545171339</v>
      </c>
      <c r="G367" s="76">
        <f t="shared" si="325"/>
        <v>0.10125825545171339</v>
      </c>
      <c r="H367" s="76">
        <f t="shared" si="325"/>
        <v>0.10125825545171339</v>
      </c>
      <c r="I367" s="76">
        <f t="shared" si="325"/>
        <v>0.10125825545171339</v>
      </c>
      <c r="J367" s="76">
        <f t="shared" si="325"/>
        <v>0.10125825545171339</v>
      </c>
      <c r="K367" s="76">
        <f t="shared" si="325"/>
        <v>0.10125825545171339</v>
      </c>
      <c r="L367" s="76">
        <f t="shared" si="325"/>
        <v>0.10125825545171339</v>
      </c>
      <c r="M367" s="76">
        <f t="shared" si="325"/>
        <v>0.10125825545171339</v>
      </c>
      <c r="N367" s="76">
        <f t="shared" si="325"/>
        <v>0.10125825545171339</v>
      </c>
      <c r="O367" s="76">
        <f t="shared" si="325"/>
        <v>0.10125825545171339</v>
      </c>
      <c r="P367" s="76">
        <f t="shared" si="325"/>
        <v>0.10125825545171339</v>
      </c>
      <c r="Q367" s="76">
        <f t="shared" si="325"/>
        <v>0.10125825545171339</v>
      </c>
      <c r="R367" s="76">
        <f t="shared" si="325"/>
        <v>0.10125825545171339</v>
      </c>
      <c r="S367" s="76">
        <f t="shared" si="325"/>
        <v>0.10125825545171339</v>
      </c>
      <c r="T367" s="76">
        <f t="shared" si="325"/>
        <v>0.10125825545171339</v>
      </c>
      <c r="U367" s="76">
        <f t="shared" si="325"/>
        <v>0.10125825545171339</v>
      </c>
      <c r="V367" s="76">
        <f t="shared" si="325"/>
        <v>0.10125825545171339</v>
      </c>
      <c r="W367" s="76">
        <f t="shared" si="325"/>
        <v>0.10125825545171339</v>
      </c>
      <c r="X367" s="76">
        <f t="shared" si="325"/>
        <v>0.10125825545171339</v>
      </c>
      <c r="Y367" s="76">
        <f t="shared" si="325"/>
        <v>0.10125825545171339</v>
      </c>
      <c r="Z367" s="76">
        <f t="shared" si="325"/>
        <v>0.10125825545171339</v>
      </c>
      <c r="AA367" s="76">
        <f t="shared" si="325"/>
        <v>0.10125825545171339</v>
      </c>
      <c r="AB367" s="76">
        <f t="shared" si="325"/>
        <v>0.10125825545171339</v>
      </c>
      <c r="AC367" s="76">
        <f t="shared" si="325"/>
        <v>0.10125825545171339</v>
      </c>
      <c r="AD367" s="76">
        <f t="shared" si="325"/>
        <v>0.10125825545171339</v>
      </c>
    </row>
    <row r="368" spans="1:30">
      <c r="A368" s="64" t="s">
        <v>89</v>
      </c>
      <c r="B368" s="76">
        <f t="shared" ref="B368:AD368" si="326">B644+B501*B$384/1000</f>
        <v>0.13634264021164022</v>
      </c>
      <c r="C368" s="76">
        <f t="shared" si="326"/>
        <v>0.1377531402116402</v>
      </c>
      <c r="D368" s="76">
        <f t="shared" si="326"/>
        <v>0.13916364021164021</v>
      </c>
      <c r="E368" s="76">
        <f t="shared" si="326"/>
        <v>0.14057414021164022</v>
      </c>
      <c r="F368" s="76">
        <f t="shared" si="326"/>
        <v>0.1419846402116402</v>
      </c>
      <c r="G368" s="76">
        <f t="shared" si="326"/>
        <v>0.14339514021164021</v>
      </c>
      <c r="H368" s="76">
        <f t="shared" si="326"/>
        <v>0.14480564021164022</v>
      </c>
      <c r="I368" s="76">
        <f t="shared" si="326"/>
        <v>0.1462161402116402</v>
      </c>
      <c r="J368" s="76">
        <f t="shared" si="326"/>
        <v>0.14762664021164021</v>
      </c>
      <c r="K368" s="76">
        <f t="shared" si="326"/>
        <v>0.1478086402116402</v>
      </c>
      <c r="L368" s="76">
        <f t="shared" si="326"/>
        <v>0.14799064021164021</v>
      </c>
      <c r="M368" s="76">
        <f t="shared" si="326"/>
        <v>0.1481726402116402</v>
      </c>
      <c r="N368" s="76">
        <f t="shared" si="326"/>
        <v>0.14835464021164022</v>
      </c>
      <c r="O368" s="76">
        <f t="shared" si="326"/>
        <v>0.1485366402116402</v>
      </c>
      <c r="P368" s="76">
        <f t="shared" si="326"/>
        <v>0.14871864021164022</v>
      </c>
      <c r="Q368" s="76">
        <f t="shared" si="326"/>
        <v>0.14890064021164021</v>
      </c>
      <c r="R368" s="76">
        <f t="shared" si="326"/>
        <v>0.14908264021164019</v>
      </c>
      <c r="S368" s="76">
        <f t="shared" si="326"/>
        <v>0.14926464021164021</v>
      </c>
      <c r="T368" s="76">
        <f t="shared" si="326"/>
        <v>0.1494466402116402</v>
      </c>
      <c r="U368" s="76">
        <f t="shared" si="326"/>
        <v>0.14962864021164021</v>
      </c>
      <c r="V368" s="76">
        <f t="shared" si="326"/>
        <v>0.1498106402116402</v>
      </c>
      <c r="W368" s="76">
        <f t="shared" si="326"/>
        <v>0.14999264021164022</v>
      </c>
      <c r="X368" s="76">
        <f t="shared" si="326"/>
        <v>0.1501746402116402</v>
      </c>
      <c r="Y368" s="76">
        <f t="shared" si="326"/>
        <v>0.15035664021164019</v>
      </c>
      <c r="Z368" s="76">
        <f t="shared" si="326"/>
        <v>0.15053864021164021</v>
      </c>
      <c r="AA368" s="76">
        <f t="shared" si="326"/>
        <v>0.15072064021164022</v>
      </c>
      <c r="AB368" s="76">
        <f t="shared" si="326"/>
        <v>0.15090264021164021</v>
      </c>
      <c r="AC368" s="76">
        <f t="shared" si="326"/>
        <v>0.1510846402116402</v>
      </c>
      <c r="AD368" s="76">
        <f t="shared" si="326"/>
        <v>0.15126664021164021</v>
      </c>
    </row>
    <row r="369" spans="1:31">
      <c r="A369" s="64" t="s">
        <v>90</v>
      </c>
      <c r="B369" s="76">
        <f t="shared" ref="B369:AD369" si="327">B645+B502*B$384/1000</f>
        <v>2.7522499999999998E-2</v>
      </c>
      <c r="C369" s="76">
        <f t="shared" si="327"/>
        <v>2.7561249999999999E-2</v>
      </c>
      <c r="D369" s="76">
        <f t="shared" si="327"/>
        <v>2.76E-2</v>
      </c>
      <c r="E369" s="76">
        <f t="shared" si="327"/>
        <v>2.763875E-2</v>
      </c>
      <c r="F369" s="76">
        <f t="shared" si="327"/>
        <v>2.7677500000000001E-2</v>
      </c>
      <c r="G369" s="76">
        <f t="shared" si="327"/>
        <v>2.7716249999999998E-2</v>
      </c>
      <c r="H369" s="76">
        <f t="shared" si="327"/>
        <v>2.7754999999999998E-2</v>
      </c>
      <c r="I369" s="76">
        <f t="shared" si="327"/>
        <v>2.7793749999999999E-2</v>
      </c>
      <c r="J369" s="76">
        <f t="shared" si="327"/>
        <v>2.78325E-2</v>
      </c>
      <c r="K369" s="76">
        <f t="shared" si="327"/>
        <v>2.7837499999999998E-2</v>
      </c>
      <c r="L369" s="76">
        <f t="shared" si="327"/>
        <v>2.7842499999999999E-2</v>
      </c>
      <c r="M369" s="76">
        <f t="shared" si="327"/>
        <v>2.7847499999999997E-2</v>
      </c>
      <c r="N369" s="76">
        <f t="shared" si="327"/>
        <v>2.7852499999999999E-2</v>
      </c>
      <c r="O369" s="76">
        <f t="shared" si="327"/>
        <v>2.78575E-2</v>
      </c>
      <c r="P369" s="76">
        <f t="shared" si="327"/>
        <v>2.7862499999999998E-2</v>
      </c>
      <c r="Q369" s="76">
        <f t="shared" si="327"/>
        <v>2.78675E-2</v>
      </c>
      <c r="R369" s="76">
        <f t="shared" si="327"/>
        <v>2.7872499999999998E-2</v>
      </c>
      <c r="S369" s="76">
        <f t="shared" si="327"/>
        <v>2.78775E-2</v>
      </c>
      <c r="T369" s="76">
        <f t="shared" si="327"/>
        <v>2.7882499999999998E-2</v>
      </c>
      <c r="U369" s="76">
        <f t="shared" si="327"/>
        <v>2.7887499999999999E-2</v>
      </c>
      <c r="V369" s="76">
        <f t="shared" si="327"/>
        <v>2.7892500000000001E-2</v>
      </c>
      <c r="W369" s="76">
        <f t="shared" si="327"/>
        <v>2.7897499999999999E-2</v>
      </c>
      <c r="X369" s="76">
        <f t="shared" si="327"/>
        <v>2.79025E-2</v>
      </c>
      <c r="Y369" s="76">
        <f t="shared" si="327"/>
        <v>2.7907499999999998E-2</v>
      </c>
      <c r="Z369" s="76">
        <f t="shared" si="327"/>
        <v>2.79125E-2</v>
      </c>
      <c r="AA369" s="76">
        <f t="shared" si="327"/>
        <v>2.7917499999999998E-2</v>
      </c>
      <c r="AB369" s="76">
        <f t="shared" si="327"/>
        <v>2.7922499999999999E-2</v>
      </c>
      <c r="AC369" s="76">
        <f t="shared" si="327"/>
        <v>2.7927500000000001E-2</v>
      </c>
      <c r="AD369" s="76">
        <f t="shared" si="327"/>
        <v>2.7932499999999999E-2</v>
      </c>
    </row>
    <row r="370" spans="1:31">
      <c r="A370" s="64" t="s">
        <v>91</v>
      </c>
      <c r="B370" s="76">
        <f t="shared" ref="B370:AD370" si="328">B646+B503*B$384/1000</f>
        <v>1.65118745483777E-2</v>
      </c>
      <c r="C370" s="76">
        <f t="shared" si="328"/>
        <v>1.65118745483777E-2</v>
      </c>
      <c r="D370" s="76">
        <f t="shared" si="328"/>
        <v>1.65118745483777E-2</v>
      </c>
      <c r="E370" s="76">
        <f t="shared" si="328"/>
        <v>1.65118745483777E-2</v>
      </c>
      <c r="F370" s="76">
        <f t="shared" si="328"/>
        <v>1.65118745483777E-2</v>
      </c>
      <c r="G370" s="76">
        <f t="shared" si="328"/>
        <v>1.65118745483777E-2</v>
      </c>
      <c r="H370" s="76">
        <f t="shared" si="328"/>
        <v>1.65118745483777E-2</v>
      </c>
      <c r="I370" s="76">
        <f t="shared" si="328"/>
        <v>1.65118745483777E-2</v>
      </c>
      <c r="J370" s="76">
        <f t="shared" si="328"/>
        <v>1.65118745483777E-2</v>
      </c>
      <c r="K370" s="76">
        <f t="shared" si="328"/>
        <v>1.65118745483777E-2</v>
      </c>
      <c r="L370" s="76">
        <f t="shared" si="328"/>
        <v>1.65118745483777E-2</v>
      </c>
      <c r="M370" s="76">
        <f t="shared" si="328"/>
        <v>1.65118745483777E-2</v>
      </c>
      <c r="N370" s="76">
        <f t="shared" si="328"/>
        <v>1.65118745483777E-2</v>
      </c>
      <c r="O370" s="76">
        <f t="shared" si="328"/>
        <v>1.65118745483777E-2</v>
      </c>
      <c r="P370" s="76">
        <f t="shared" si="328"/>
        <v>1.65118745483777E-2</v>
      </c>
      <c r="Q370" s="76">
        <f t="shared" si="328"/>
        <v>1.65118745483777E-2</v>
      </c>
      <c r="R370" s="76">
        <f t="shared" si="328"/>
        <v>1.65118745483777E-2</v>
      </c>
      <c r="S370" s="76">
        <f t="shared" si="328"/>
        <v>1.65118745483777E-2</v>
      </c>
      <c r="T370" s="76">
        <f t="shared" si="328"/>
        <v>1.65118745483777E-2</v>
      </c>
      <c r="U370" s="76">
        <f t="shared" si="328"/>
        <v>1.65118745483777E-2</v>
      </c>
      <c r="V370" s="76">
        <f t="shared" si="328"/>
        <v>1.65118745483777E-2</v>
      </c>
      <c r="W370" s="76">
        <f t="shared" si="328"/>
        <v>1.65118745483777E-2</v>
      </c>
      <c r="X370" s="76">
        <f t="shared" si="328"/>
        <v>1.65118745483777E-2</v>
      </c>
      <c r="Y370" s="76">
        <f t="shared" si="328"/>
        <v>1.65118745483777E-2</v>
      </c>
      <c r="Z370" s="76">
        <f t="shared" si="328"/>
        <v>1.65118745483777E-2</v>
      </c>
      <c r="AA370" s="76">
        <f t="shared" si="328"/>
        <v>1.65118745483777E-2</v>
      </c>
      <c r="AB370" s="76">
        <f t="shared" si="328"/>
        <v>1.65118745483777E-2</v>
      </c>
      <c r="AC370" s="76">
        <f t="shared" si="328"/>
        <v>1.65118745483777E-2</v>
      </c>
      <c r="AD370" s="76">
        <f t="shared" si="328"/>
        <v>1.65118745483777E-2</v>
      </c>
    </row>
    <row r="373" spans="1:31">
      <c r="A373" s="21" t="s">
        <v>132</v>
      </c>
      <c r="B373" s="20">
        <v>2022</v>
      </c>
      <c r="C373" s="20">
        <v>2023</v>
      </c>
      <c r="D373" s="20">
        <v>2024</v>
      </c>
      <c r="E373" s="20">
        <v>2025</v>
      </c>
      <c r="F373" s="20">
        <v>2026</v>
      </c>
      <c r="G373" s="20">
        <v>2027</v>
      </c>
      <c r="H373" s="20">
        <v>2028</v>
      </c>
      <c r="I373" s="20">
        <v>2029</v>
      </c>
      <c r="J373" s="20">
        <v>2030</v>
      </c>
      <c r="K373" s="20">
        <v>2031</v>
      </c>
      <c r="L373" s="20">
        <v>2032</v>
      </c>
      <c r="M373" s="20">
        <v>2033</v>
      </c>
      <c r="N373" s="20">
        <v>2034</v>
      </c>
      <c r="O373" s="20">
        <v>2035</v>
      </c>
      <c r="P373" s="20">
        <v>2036</v>
      </c>
      <c r="Q373" s="20">
        <v>2037</v>
      </c>
      <c r="R373" s="20">
        <v>2038</v>
      </c>
      <c r="S373" s="20">
        <v>2039</v>
      </c>
      <c r="T373" s="20">
        <v>2040</v>
      </c>
      <c r="U373" s="20">
        <v>2041</v>
      </c>
      <c r="V373" s="20">
        <v>2042</v>
      </c>
      <c r="W373" s="20">
        <v>2043</v>
      </c>
      <c r="X373" s="20">
        <v>2044</v>
      </c>
      <c r="Y373" s="20">
        <v>2045</v>
      </c>
      <c r="Z373" s="20">
        <v>2046</v>
      </c>
      <c r="AA373" s="20">
        <v>2047</v>
      </c>
      <c r="AB373" s="20">
        <v>2048</v>
      </c>
      <c r="AC373" s="20">
        <v>2049</v>
      </c>
      <c r="AD373" s="20">
        <v>2050</v>
      </c>
    </row>
    <row r="374" spans="1:31">
      <c r="A374" s="21" t="s">
        <v>133</v>
      </c>
      <c r="B374" s="13">
        <f t="shared" ref="B374:AD374" si="329">B140</f>
        <v>494.38609297917657</v>
      </c>
      <c r="C374" s="13">
        <f t="shared" si="329"/>
        <v>485.38105508101035</v>
      </c>
      <c r="D374" s="13">
        <f t="shared" si="329"/>
        <v>477.16682282289185</v>
      </c>
      <c r="E374" s="13">
        <f t="shared" si="329"/>
        <v>468.95258054619791</v>
      </c>
      <c r="F374" s="13">
        <f t="shared" si="329"/>
        <v>460.73834828807952</v>
      </c>
      <c r="G374" s="13">
        <f t="shared" si="329"/>
        <v>452.52410986035693</v>
      </c>
      <c r="H374" s="13">
        <f t="shared" si="329"/>
        <v>444.30987268182008</v>
      </c>
      <c r="I374" s="13">
        <f t="shared" si="329"/>
        <v>436.09563532554455</v>
      </c>
      <c r="J374" s="13">
        <f t="shared" si="329"/>
        <v>427.88139304885061</v>
      </c>
      <c r="K374" s="13">
        <f t="shared" si="329"/>
        <v>419.66716079073205</v>
      </c>
      <c r="L374" s="13">
        <f t="shared" si="329"/>
        <v>411.45292343445658</v>
      </c>
      <c r="M374" s="13">
        <f t="shared" si="329"/>
        <v>403.23868625591973</v>
      </c>
      <c r="N374" s="13">
        <f t="shared" si="329"/>
        <v>395.02444889964414</v>
      </c>
      <c r="O374" s="13">
        <f t="shared" si="329"/>
        <v>381.83660965514781</v>
      </c>
      <c r="P374" s="13">
        <f t="shared" si="329"/>
        <v>368.64877041065148</v>
      </c>
      <c r="Q374" s="13">
        <f t="shared" si="329"/>
        <v>355.46092969002967</v>
      </c>
      <c r="R374" s="13">
        <f t="shared" si="329"/>
        <v>342.27309044553334</v>
      </c>
      <c r="S374" s="13">
        <f t="shared" si="329"/>
        <v>329.08525120103707</v>
      </c>
      <c r="T374" s="13">
        <f t="shared" si="329"/>
        <v>315.56348529764296</v>
      </c>
      <c r="U374" s="13">
        <f t="shared" si="329"/>
        <v>301.70201647546344</v>
      </c>
      <c r="V374" s="13">
        <f t="shared" si="329"/>
        <v>287.84054765328403</v>
      </c>
      <c r="W374" s="13">
        <f t="shared" si="329"/>
        <v>273.97907883110452</v>
      </c>
      <c r="X374" s="13">
        <f t="shared" si="329"/>
        <v>260.117610008925</v>
      </c>
      <c r="Y374" s="13">
        <f t="shared" si="329"/>
        <v>246.25614118674554</v>
      </c>
      <c r="Z374" s="13">
        <f t="shared" si="329"/>
        <v>232.39467236456599</v>
      </c>
      <c r="AA374" s="13">
        <f t="shared" si="329"/>
        <v>218.53320354238656</v>
      </c>
      <c r="AB374" s="13">
        <f t="shared" si="329"/>
        <v>204.67173319075997</v>
      </c>
      <c r="AC374" s="13">
        <f t="shared" si="329"/>
        <v>190.81026436858042</v>
      </c>
      <c r="AD374" s="13">
        <f t="shared" si="329"/>
        <v>176.9487955464009</v>
      </c>
    </row>
    <row r="375" spans="1:31">
      <c r="A375" s="21" t="s">
        <v>134</v>
      </c>
      <c r="B375" s="13">
        <f t="shared" ref="B375:AD375" si="330">B190</f>
        <v>15.811541350317743</v>
      </c>
      <c r="C375" s="13">
        <f t="shared" si="330"/>
        <v>15.579249158694374</v>
      </c>
      <c r="D375" s="13">
        <f t="shared" si="330"/>
        <v>15.421114790158081</v>
      </c>
      <c r="E375" s="13">
        <f t="shared" si="330"/>
        <v>15.262980609566352</v>
      </c>
      <c r="F375" s="13">
        <f t="shared" si="330"/>
        <v>15.104846094922127</v>
      </c>
      <c r="G375" s="13">
        <f t="shared" si="330"/>
        <v>14.946711714771649</v>
      </c>
      <c r="H375" s="13">
        <f t="shared" si="330"/>
        <v>14.788577359778023</v>
      </c>
      <c r="I375" s="13">
        <f t="shared" si="330"/>
        <v>14.630442977761664</v>
      </c>
      <c r="J375" s="13">
        <f t="shared" si="330"/>
        <v>14.472308648857833</v>
      </c>
      <c r="K375" s="13">
        <f t="shared" si="330"/>
        <v>14.314174223058346</v>
      </c>
      <c r="L375" s="13">
        <f t="shared" si="330"/>
        <v>14.156039797258863</v>
      </c>
      <c r="M375" s="13">
        <f t="shared" si="330"/>
        <v>13.997905604369109</v>
      </c>
      <c r="N375" s="13">
        <f t="shared" si="330"/>
        <v>13.839771178569624</v>
      </c>
      <c r="O375" s="13">
        <f t="shared" si="330"/>
        <v>13.523638947770136</v>
      </c>
      <c r="P375" s="13">
        <f t="shared" si="330"/>
        <v>13.207506739541769</v>
      </c>
      <c r="Q375" s="13">
        <f t="shared" si="330"/>
        <v>12.891374508742286</v>
      </c>
      <c r="R375" s="13">
        <f t="shared" si="330"/>
        <v>12.57524246345319</v>
      </c>
      <c r="S375" s="13">
        <f t="shared" si="330"/>
        <v>12.270143898767415</v>
      </c>
      <c r="T375" s="13">
        <f t="shared" si="330"/>
        <v>12.099709862984326</v>
      </c>
      <c r="U375" s="13">
        <f t="shared" si="330"/>
        <v>11.929275827201238</v>
      </c>
      <c r="V375" s="13">
        <f t="shared" si="330"/>
        <v>11.758842033657274</v>
      </c>
      <c r="W375" s="13">
        <f t="shared" si="330"/>
        <v>11.588407988544791</v>
      </c>
      <c r="X375" s="13">
        <f t="shared" si="330"/>
        <v>11.417973952761699</v>
      </c>
      <c r="Y375" s="13">
        <f t="shared" si="330"/>
        <v>11.24753991697861</v>
      </c>
      <c r="Z375" s="13">
        <f t="shared" si="330"/>
        <v>11.077105881195521</v>
      </c>
      <c r="AA375" s="13">
        <f t="shared" si="330"/>
        <v>10.906672078322163</v>
      </c>
      <c r="AB375" s="13">
        <f t="shared" si="330"/>
        <v>10.736238042539071</v>
      </c>
      <c r="AC375" s="13">
        <f t="shared" si="330"/>
        <v>10.565803979670644</v>
      </c>
      <c r="AD375" s="13">
        <f t="shared" si="330"/>
        <v>10.395369943887554</v>
      </c>
    </row>
    <row r="376" spans="1:31">
      <c r="A376" s="21" t="s">
        <v>135</v>
      </c>
      <c r="B376" s="13">
        <f t="shared" ref="B376:AD376" si="331">B263</f>
        <v>82.620471392401697</v>
      </c>
      <c r="C376" s="13">
        <f t="shared" si="331"/>
        <v>81.198695426545584</v>
      </c>
      <c r="D376" s="13">
        <f t="shared" si="331"/>
        <v>79.742497097173967</v>
      </c>
      <c r="E376" s="13">
        <f t="shared" si="331"/>
        <v>78.251876595274069</v>
      </c>
      <c r="F376" s="13">
        <f t="shared" si="331"/>
        <v>76.726834190586175</v>
      </c>
      <c r="G376" s="13">
        <f t="shared" si="331"/>
        <v>75.167370410481411</v>
      </c>
      <c r="H376" s="13">
        <f t="shared" si="331"/>
        <v>73.573483665321589</v>
      </c>
      <c r="I376" s="13">
        <f t="shared" si="331"/>
        <v>71.945173132683138</v>
      </c>
      <c r="J376" s="13">
        <f t="shared" si="331"/>
        <v>70.282442248865152</v>
      </c>
      <c r="K376" s="13">
        <f t="shared" si="331"/>
        <v>67.970739258943624</v>
      </c>
      <c r="L376" s="13">
        <f t="shared" si="331"/>
        <v>65.654595600969145</v>
      </c>
      <c r="M376" s="13">
        <f t="shared" si="331"/>
        <v>63.334009808522936</v>
      </c>
      <c r="N376" s="13">
        <f t="shared" si="331"/>
        <v>61.008981424806798</v>
      </c>
      <c r="O376" s="13">
        <f t="shared" si="331"/>
        <v>58.522103072388887</v>
      </c>
      <c r="P376" s="13">
        <f t="shared" si="331"/>
        <v>56.085657162864045</v>
      </c>
      <c r="Q376" s="13">
        <f t="shared" si="331"/>
        <v>53.642549058143359</v>
      </c>
      <c r="R376" s="13">
        <f t="shared" si="331"/>
        <v>51.192779350814291</v>
      </c>
      <c r="S376" s="13">
        <f t="shared" si="331"/>
        <v>48.736345772929226</v>
      </c>
      <c r="T376" s="13">
        <f t="shared" si="331"/>
        <v>47.444616977190016</v>
      </c>
      <c r="U376" s="13">
        <f t="shared" si="331"/>
        <v>46.738652887438946</v>
      </c>
      <c r="V376" s="13">
        <f t="shared" si="331"/>
        <v>46.033117619370501</v>
      </c>
      <c r="W376" s="13">
        <f t="shared" si="331"/>
        <v>45.328010027620223</v>
      </c>
      <c r="X376" s="13">
        <f t="shared" si="331"/>
        <v>44.623330073112157</v>
      </c>
      <c r="Y376" s="13">
        <f t="shared" si="331"/>
        <v>44.01489997032926</v>
      </c>
      <c r="Z376" s="13">
        <f t="shared" si="331"/>
        <v>43.448798489901208</v>
      </c>
      <c r="AA376" s="13">
        <f t="shared" si="331"/>
        <v>42.959070451044866</v>
      </c>
      <c r="AB376" s="13">
        <f t="shared" si="331"/>
        <v>42.824298193684449</v>
      </c>
      <c r="AC376" s="13">
        <f t="shared" si="331"/>
        <v>42.686658141215347</v>
      </c>
      <c r="AD376" s="13">
        <f t="shared" si="331"/>
        <v>42.546150293637567</v>
      </c>
    </row>
    <row r="377" spans="1:31">
      <c r="A377" s="21" t="s">
        <v>136</v>
      </c>
      <c r="B377" s="13">
        <f t="shared" ref="B377:AD377" si="332">B290</f>
        <v>157.03681849916367</v>
      </c>
      <c r="C377" s="13">
        <f t="shared" si="332"/>
        <v>153.42062322567412</v>
      </c>
      <c r="D377" s="13">
        <f t="shared" si="332"/>
        <v>149.81141219754807</v>
      </c>
      <c r="E377" s="13">
        <f t="shared" si="332"/>
        <v>146.20220107968311</v>
      </c>
      <c r="F377" s="13">
        <f t="shared" si="332"/>
        <v>142.59299032292</v>
      </c>
      <c r="G377" s="13">
        <f t="shared" si="332"/>
        <v>138.98377942721933</v>
      </c>
      <c r="H377" s="13">
        <f t="shared" si="332"/>
        <v>135.37456853803087</v>
      </c>
      <c r="I377" s="13">
        <f t="shared" si="332"/>
        <v>131.76535780878342</v>
      </c>
      <c r="J377" s="13">
        <f t="shared" si="332"/>
        <v>128.15614570318411</v>
      </c>
      <c r="K377" s="13">
        <f t="shared" si="332"/>
        <v>124.54693412864613</v>
      </c>
      <c r="L377" s="13">
        <f t="shared" si="332"/>
        <v>120.9377233863741</v>
      </c>
      <c r="M377" s="13">
        <f t="shared" si="332"/>
        <v>117.32851270922464</v>
      </c>
      <c r="N377" s="13">
        <f t="shared" si="332"/>
        <v>113.71930354056057</v>
      </c>
      <c r="O377" s="13">
        <f t="shared" si="332"/>
        <v>109.02625954689393</v>
      </c>
      <c r="P377" s="13">
        <f t="shared" si="332"/>
        <v>104.33321795910123</v>
      </c>
      <c r="Q377" s="13">
        <f t="shared" si="332"/>
        <v>99.640176371308499</v>
      </c>
      <c r="R377" s="13">
        <f t="shared" si="332"/>
        <v>94.947134848638342</v>
      </c>
      <c r="S377" s="13">
        <f t="shared" si="332"/>
        <v>90.254093260845607</v>
      </c>
      <c r="T377" s="13">
        <f t="shared" si="332"/>
        <v>85.561050840786876</v>
      </c>
      <c r="U377" s="13">
        <f t="shared" si="332"/>
        <v>80.868009882437349</v>
      </c>
      <c r="V377" s="13">
        <f t="shared" si="332"/>
        <v>76.174968359767163</v>
      </c>
      <c r="W377" s="13">
        <f t="shared" si="332"/>
        <v>71.734832356747134</v>
      </c>
      <c r="X377" s="13">
        <f t="shared" si="332"/>
        <v>67.741242456877984</v>
      </c>
      <c r="Y377" s="13">
        <f t="shared" si="332"/>
        <v>63.747651724742838</v>
      </c>
      <c r="Z377" s="13">
        <f t="shared" si="332"/>
        <v>59.754061824873688</v>
      </c>
      <c r="AA377" s="13">
        <f t="shared" si="332"/>
        <v>55.76047199012708</v>
      </c>
      <c r="AB377" s="13">
        <f t="shared" si="332"/>
        <v>51.76688209025793</v>
      </c>
      <c r="AC377" s="13">
        <f t="shared" si="332"/>
        <v>47.773291913873287</v>
      </c>
      <c r="AD377" s="13">
        <f t="shared" si="332"/>
        <v>43.779702014004151</v>
      </c>
    </row>
    <row r="378" spans="1:31">
      <c r="A378" s="21" t="s">
        <v>137</v>
      </c>
      <c r="B378" s="13">
        <f>B340</f>
        <v>2.1545619858800724</v>
      </c>
      <c r="C378" s="13">
        <f t="shared" ref="C378:AD378" si="333">C340</f>
        <v>2.09514841166681</v>
      </c>
      <c r="D378" s="13">
        <f t="shared" si="333"/>
        <v>2.0357348452692734</v>
      </c>
      <c r="E378" s="13">
        <f t="shared" si="333"/>
        <v>1.9763212572669742</v>
      </c>
      <c r="F378" s="13">
        <f t="shared" si="333"/>
        <v>1.9169076912433829</v>
      </c>
      <c r="G378" s="13">
        <f t="shared" si="333"/>
        <v>1.8574941267246436</v>
      </c>
      <c r="H378" s="13">
        <f t="shared" si="333"/>
        <v>1.7980805407195244</v>
      </c>
      <c r="I378" s="13">
        <f t="shared" si="333"/>
        <v>1.7386669762007858</v>
      </c>
      <c r="J378" s="13">
        <f t="shared" si="333"/>
        <v>1.6792534118004292</v>
      </c>
      <c r="K378" s="13">
        <f t="shared" si="333"/>
        <v>1.6198398256177371</v>
      </c>
      <c r="L378" s="13">
        <f t="shared" si="333"/>
        <v>1.560426239435045</v>
      </c>
      <c r="M378" s="13">
        <f t="shared" si="333"/>
        <v>1.501012675389835</v>
      </c>
      <c r="N378" s="13">
        <f t="shared" si="333"/>
        <v>1.4415991107527137</v>
      </c>
      <c r="O378" s="13">
        <f t="shared" si="333"/>
        <v>1.3606066830526689</v>
      </c>
      <c r="P378" s="13">
        <f t="shared" si="333"/>
        <v>1.2796142553526226</v>
      </c>
      <c r="Q378" s="13">
        <f t="shared" si="333"/>
        <v>1.1986218276525769</v>
      </c>
      <c r="R378" s="13">
        <f t="shared" si="333"/>
        <v>1.1176293983898853</v>
      </c>
      <c r="S378" s="13">
        <f t="shared" si="333"/>
        <v>1.0364035608947537</v>
      </c>
      <c r="T378" s="13">
        <f t="shared" si="333"/>
        <v>0.9552402875300221</v>
      </c>
      <c r="U378" s="13">
        <f t="shared" si="333"/>
        <v>0.87424785982997655</v>
      </c>
      <c r="V378" s="13">
        <f t="shared" si="333"/>
        <v>0.79325543272184218</v>
      </c>
      <c r="W378" s="13">
        <f t="shared" si="333"/>
        <v>0.7122630050217964</v>
      </c>
      <c r="X378" s="13">
        <f t="shared" si="333"/>
        <v>0.63127057732175063</v>
      </c>
      <c r="Y378" s="13">
        <f t="shared" si="333"/>
        <v>0.55027814962170496</v>
      </c>
      <c r="Z378" s="13">
        <f t="shared" si="333"/>
        <v>0.46928572192165902</v>
      </c>
      <c r="AA378" s="13">
        <f t="shared" si="333"/>
        <v>0.38829329481352465</v>
      </c>
      <c r="AB378" s="13">
        <f t="shared" si="333"/>
        <v>0.30730086711347898</v>
      </c>
      <c r="AC378" s="13">
        <f t="shared" si="333"/>
        <v>0.22630843294976188</v>
      </c>
      <c r="AD378" s="13">
        <f t="shared" si="333"/>
        <v>0.14531600309515896</v>
      </c>
    </row>
    <row r="379" spans="1:31">
      <c r="A379" s="21" t="s">
        <v>138</v>
      </c>
      <c r="B379" s="13">
        <f>SUM(B374:B378)</f>
        <v>752.00948620693975</v>
      </c>
      <c r="C379" s="13">
        <f t="shared" ref="C379:AD379" si="334">SUM(C374:C378)</f>
        <v>737.67477130359134</v>
      </c>
      <c r="D379" s="13">
        <f t="shared" si="334"/>
        <v>724.1775817530413</v>
      </c>
      <c r="E379" s="13">
        <f t="shared" si="334"/>
        <v>710.64596008798833</v>
      </c>
      <c r="F379" s="13">
        <f t="shared" si="334"/>
        <v>697.07992658775117</v>
      </c>
      <c r="G379" s="13">
        <f t="shared" si="334"/>
        <v>683.47946553955398</v>
      </c>
      <c r="H379" s="13">
        <f t="shared" si="334"/>
        <v>669.84458278567001</v>
      </c>
      <c r="I379" s="13">
        <f t="shared" si="334"/>
        <v>656.1752762209735</v>
      </c>
      <c r="J379" s="13">
        <f t="shared" si="334"/>
        <v>642.47154306155824</v>
      </c>
      <c r="K379" s="13">
        <f t="shared" si="334"/>
        <v>628.1188482269979</v>
      </c>
      <c r="L379" s="13">
        <f t="shared" si="334"/>
        <v>613.76170845849367</v>
      </c>
      <c r="M379" s="13">
        <f t="shared" si="334"/>
        <v>599.40012705342622</v>
      </c>
      <c r="N379" s="13">
        <f t="shared" si="334"/>
        <v>585.03410415433382</v>
      </c>
      <c r="O379" s="13">
        <f t="shared" si="334"/>
        <v>564.26921790525341</v>
      </c>
      <c r="P379" s="13">
        <f t="shared" si="334"/>
        <v>543.55476652751111</v>
      </c>
      <c r="Q379" s="13">
        <f t="shared" si="334"/>
        <v>522.83365145587641</v>
      </c>
      <c r="R379" s="13">
        <f t="shared" si="334"/>
        <v>502.10587650682908</v>
      </c>
      <c r="S379" s="13">
        <f t="shared" si="334"/>
        <v>481.38223769447404</v>
      </c>
      <c r="T379" s="13">
        <f t="shared" si="334"/>
        <v>461.62410326613428</v>
      </c>
      <c r="U379" s="13">
        <f t="shared" si="334"/>
        <v>442.11220293237096</v>
      </c>
      <c r="V379" s="13">
        <f t="shared" si="334"/>
        <v>422.60073109880079</v>
      </c>
      <c r="W379" s="13">
        <f t="shared" si="334"/>
        <v>403.34259220903846</v>
      </c>
      <c r="X379" s="13">
        <f t="shared" si="334"/>
        <v>384.5314270689986</v>
      </c>
      <c r="Y379" s="13">
        <f t="shared" si="334"/>
        <v>365.816510948418</v>
      </c>
      <c r="Z379" s="13">
        <f t="shared" si="334"/>
        <v>347.1439242824581</v>
      </c>
      <c r="AA379" s="13">
        <f t="shared" si="334"/>
        <v>328.54771135669421</v>
      </c>
      <c r="AB379" s="13">
        <f t="shared" si="334"/>
        <v>310.30645238435488</v>
      </c>
      <c r="AC379" s="13">
        <f t="shared" si="334"/>
        <v>292.0623268362894</v>
      </c>
      <c r="AD379" s="13">
        <f t="shared" si="334"/>
        <v>273.8153338010253</v>
      </c>
      <c r="AE379" s="82">
        <f>AD379/B379</f>
        <v>0.36411154223881181</v>
      </c>
    </row>
    <row r="384" spans="1:31">
      <c r="A384" s="21" t="s">
        <v>139</v>
      </c>
      <c r="B384" s="9">
        <v>220.5</v>
      </c>
      <c r="C384" s="48">
        <v>228.25</v>
      </c>
      <c r="D384" s="48">
        <v>236</v>
      </c>
      <c r="E384" s="48">
        <v>243.75</v>
      </c>
      <c r="F384" s="48">
        <v>251.5</v>
      </c>
      <c r="G384" s="48">
        <v>259.25</v>
      </c>
      <c r="H384" s="48">
        <v>267</v>
      </c>
      <c r="I384" s="48">
        <v>274.75</v>
      </c>
      <c r="J384" s="48">
        <v>282.5</v>
      </c>
      <c r="K384" s="48">
        <v>283.5</v>
      </c>
      <c r="L384" s="48">
        <v>284.5</v>
      </c>
      <c r="M384" s="48">
        <v>285.5</v>
      </c>
      <c r="N384" s="48">
        <v>286.5</v>
      </c>
      <c r="O384" s="48">
        <v>287.5</v>
      </c>
      <c r="P384" s="48">
        <v>288.5</v>
      </c>
      <c r="Q384" s="48">
        <v>289.5</v>
      </c>
      <c r="R384" s="48">
        <v>290.5</v>
      </c>
      <c r="S384" s="48">
        <v>291.5</v>
      </c>
      <c r="T384" s="48">
        <v>292.5</v>
      </c>
      <c r="U384" s="48">
        <v>293.5</v>
      </c>
      <c r="V384" s="48">
        <v>294.5</v>
      </c>
      <c r="W384" s="48">
        <v>295.5</v>
      </c>
      <c r="X384" s="48">
        <v>296.5</v>
      </c>
      <c r="Y384" s="48">
        <v>297.5</v>
      </c>
      <c r="Z384" s="48">
        <v>298.5</v>
      </c>
      <c r="AA384" s="48">
        <v>299.5</v>
      </c>
      <c r="AB384" s="48">
        <v>300.5</v>
      </c>
      <c r="AC384" s="48">
        <v>301.5</v>
      </c>
      <c r="AD384" s="48">
        <v>302.5</v>
      </c>
    </row>
    <row r="385" spans="1:30">
      <c r="A385" s="21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</row>
    <row r="386" spans="1:30">
      <c r="A386" s="21"/>
      <c r="B386" s="79" t="s">
        <v>28</v>
      </c>
      <c r="C386" s="79" t="s">
        <v>25</v>
      </c>
      <c r="D386" s="79" t="s">
        <v>97</v>
      </c>
      <c r="E386" s="79" t="s">
        <v>98</v>
      </c>
      <c r="F386" s="79" t="s">
        <v>140</v>
      </c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</row>
    <row r="387" spans="1:30">
      <c r="A387" s="21" t="s">
        <v>141</v>
      </c>
      <c r="B387" s="48">
        <f>'Input data'!G14</f>
        <v>1.3637682284299859</v>
      </c>
      <c r="C387" s="48">
        <f>B387</f>
        <v>1.3637682284299859</v>
      </c>
      <c r="D387" s="48">
        <f>C387</f>
        <v>1.3637682284299859</v>
      </c>
      <c r="E387" s="48">
        <f t="shared" ref="E387:F387" si="335">D387</f>
        <v>1.3637682284299859</v>
      </c>
      <c r="F387" s="48">
        <f t="shared" si="335"/>
        <v>1.3637682284299859</v>
      </c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</row>
    <row r="388" spans="1:30">
      <c r="A388" s="21" t="s">
        <v>142</v>
      </c>
      <c r="B388" s="48">
        <f>'Input data'!E14</f>
        <v>1.4328197842998585</v>
      </c>
      <c r="C388" s="48">
        <f t="shared" ref="C388:C391" si="336">B388</f>
        <v>1.4328197842998585</v>
      </c>
      <c r="D388" s="48">
        <f t="shared" ref="D388:F391" si="337">C388</f>
        <v>1.4328197842998585</v>
      </c>
      <c r="E388" s="48">
        <f t="shared" si="337"/>
        <v>1.4328197842998585</v>
      </c>
      <c r="F388" s="48">
        <f t="shared" si="337"/>
        <v>1.4328197842998585</v>
      </c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</row>
    <row r="389" spans="1:30">
      <c r="A389" s="21" t="s">
        <v>143</v>
      </c>
      <c r="B389" s="48">
        <v>0.5</v>
      </c>
      <c r="C389" s="48">
        <f t="shared" si="336"/>
        <v>0.5</v>
      </c>
      <c r="D389" s="48">
        <f t="shared" si="337"/>
        <v>0.5</v>
      </c>
      <c r="E389" s="48">
        <f t="shared" si="337"/>
        <v>0.5</v>
      </c>
      <c r="F389" s="48">
        <f t="shared" si="337"/>
        <v>0.5</v>
      </c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</row>
    <row r="390" spans="1:30">
      <c r="A390" s="21" t="s">
        <v>144</v>
      </c>
      <c r="B390" s="48">
        <f>'Input data'!D14</f>
        <v>2.658484900990099</v>
      </c>
      <c r="C390" s="48">
        <f t="shared" si="336"/>
        <v>2.658484900990099</v>
      </c>
      <c r="D390" s="48">
        <f t="shared" si="337"/>
        <v>2.658484900990099</v>
      </c>
      <c r="E390" s="48">
        <f t="shared" si="337"/>
        <v>2.658484900990099</v>
      </c>
      <c r="F390" s="48">
        <f t="shared" si="337"/>
        <v>2.658484900990099</v>
      </c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</row>
    <row r="391" spans="1:30">
      <c r="A391" s="21" t="s">
        <v>145</v>
      </c>
      <c r="B391" s="48">
        <f>'Input data'!C14</f>
        <v>0.29922340876944836</v>
      </c>
      <c r="C391" s="48">
        <f t="shared" si="336"/>
        <v>0.29922340876944836</v>
      </c>
      <c r="D391" s="48">
        <f t="shared" si="337"/>
        <v>0.29922340876944836</v>
      </c>
      <c r="E391" s="48">
        <f t="shared" si="337"/>
        <v>0.29922340876944836</v>
      </c>
      <c r="F391" s="48">
        <f t="shared" si="337"/>
        <v>0.29922340876944836</v>
      </c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</row>
    <row r="392" spans="1:30">
      <c r="A392" s="21" t="s">
        <v>146</v>
      </c>
      <c r="B392" s="48">
        <v>15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</row>
    <row r="393" spans="1:30">
      <c r="A393" s="21" t="s">
        <v>147</v>
      </c>
      <c r="B393" s="48">
        <v>0</v>
      </c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</row>
    <row r="394" spans="1:30">
      <c r="A394" s="21" t="s">
        <v>148</v>
      </c>
      <c r="B394" s="48">
        <v>0</v>
      </c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</row>
    <row r="395" spans="1:30">
      <c r="A395" s="21" t="s">
        <v>149</v>
      </c>
      <c r="B395" s="13">
        <v>10</v>
      </c>
      <c r="C395">
        <f>B123*(B395/100+1)</f>
        <v>783.55177529901914</v>
      </c>
    </row>
    <row r="396" spans="1:30">
      <c r="A396" s="21" t="s">
        <v>150</v>
      </c>
      <c r="B396" s="13">
        <v>10</v>
      </c>
      <c r="C396">
        <f>B124*(B396/100+1)</f>
        <v>1140.1143160481504</v>
      </c>
      <c r="D396" s="48"/>
    </row>
    <row r="398" spans="1:30">
      <c r="A398" s="55" t="s">
        <v>151</v>
      </c>
      <c r="B398" s="54">
        <f>SUM(B163:AD163)+SUM(B213:AD213)+SUM(B263:AD263)+SUM(B313:AD313)+SUM(B363:AD363)</f>
        <v>18673.738105424807</v>
      </c>
      <c r="C398" s="87" t="s">
        <v>152</v>
      </c>
    </row>
    <row r="399" spans="1:30">
      <c r="A399" s="21" t="s">
        <v>133</v>
      </c>
      <c r="B399" s="13">
        <f>SUM(B163:AD163)</f>
        <v>9469.1543227253587</v>
      </c>
      <c r="C399">
        <f>B399/$B$398*100</f>
        <v>50.708402727221099</v>
      </c>
    </row>
    <row r="400" spans="1:30">
      <c r="A400" s="21" t="s">
        <v>134</v>
      </c>
      <c r="B400" s="13">
        <f>SUM(B213:AD213)</f>
        <v>5061.6788857066704</v>
      </c>
      <c r="C400">
        <f t="shared" ref="C400:C403" si="338">B400/$B$398*100</f>
        <v>27.105868450817727</v>
      </c>
    </row>
    <row r="401" spans="1:3">
      <c r="A401" s="21" t="s">
        <v>135</v>
      </c>
      <c r="B401" s="13">
        <f>SUM(B263:AD263)</f>
        <v>1704.3042077942596</v>
      </c>
      <c r="C401">
        <f t="shared" si="338"/>
        <v>9.1267436555680916</v>
      </c>
    </row>
    <row r="402" spans="1:3">
      <c r="A402" s="21" t="s">
        <v>136</v>
      </c>
      <c r="B402" s="13">
        <f>SUM(B313:AD313)</f>
        <v>2399.460882547472</v>
      </c>
      <c r="C402">
        <f t="shared" si="338"/>
        <v>12.849387032210855</v>
      </c>
    </row>
    <row r="403" spans="1:3">
      <c r="A403" s="21" t="s">
        <v>137</v>
      </c>
      <c r="B403" s="13">
        <f>SUM(B363:AD363)</f>
        <v>39.139806651049312</v>
      </c>
      <c r="C403">
        <f t="shared" si="338"/>
        <v>0.20959813418224504</v>
      </c>
    </row>
    <row r="413" spans="1:3">
      <c r="A413" s="21" t="s">
        <v>153</v>
      </c>
      <c r="B413" s="13">
        <f>'Input data'!AG4</f>
        <v>3.59</v>
      </c>
    </row>
    <row r="414" spans="1:3">
      <c r="A414" s="21" t="s">
        <v>154</v>
      </c>
      <c r="B414" s="13">
        <f>'Input data'!AC4</f>
        <v>1.4484100481033071E-2</v>
      </c>
    </row>
    <row r="415" spans="1:3">
      <c r="A415" s="21" t="s">
        <v>155</v>
      </c>
      <c r="B415" s="13">
        <f>'Input data'!AN4</f>
        <v>0.11365000000000001</v>
      </c>
    </row>
    <row r="416" spans="1:3">
      <c r="A416" s="21" t="s">
        <v>156</v>
      </c>
      <c r="B416" s="13">
        <f>'Input data'!AP4</f>
        <v>9.459009571369123E-2</v>
      </c>
    </row>
    <row r="417" spans="1:30">
      <c r="A417" s="21" t="s">
        <v>157</v>
      </c>
      <c r="B417" s="13">
        <f>'Input data'!AL4</f>
        <v>7.9754385964912286E-2</v>
      </c>
    </row>
    <row r="418" spans="1:30">
      <c r="A418" s="21" t="s">
        <v>158</v>
      </c>
      <c r="B418" s="13">
        <v>30</v>
      </c>
      <c r="C418" s="21" t="s">
        <v>159</v>
      </c>
      <c r="D418" t="s">
        <v>160</v>
      </c>
    </row>
    <row r="419" spans="1:30">
      <c r="A419" s="21" t="s">
        <v>161</v>
      </c>
      <c r="B419" s="13">
        <f>B413</f>
        <v>3.59</v>
      </c>
    </row>
    <row r="420" spans="1:30">
      <c r="A420" s="21" t="s">
        <v>162</v>
      </c>
      <c r="B420" s="13">
        <f>B415</f>
        <v>0.11365000000000001</v>
      </c>
    </row>
    <row r="422" spans="1:30">
      <c r="A422" s="21" t="s">
        <v>163</v>
      </c>
      <c r="B422" s="13">
        <f>1/0.4437</f>
        <v>2.2537750732476898</v>
      </c>
    </row>
    <row r="423" spans="1:30">
      <c r="A423" s="21" t="s">
        <v>164</v>
      </c>
      <c r="B423" s="13">
        <f>'Input data'!AC3</f>
        <v>9.817001437144636E-2</v>
      </c>
    </row>
    <row r="424" spans="1:30">
      <c r="A424" s="21" t="s">
        <v>165</v>
      </c>
      <c r="B424" s="13">
        <f>1/1.242</f>
        <v>0.80515297906602257</v>
      </c>
    </row>
    <row r="425" spans="1:30">
      <c r="A425" s="21" t="s">
        <v>166</v>
      </c>
    </row>
    <row r="426" spans="1:30">
      <c r="A426" s="21"/>
    </row>
    <row r="427" spans="1:30">
      <c r="A427" s="21"/>
    </row>
    <row r="431" spans="1:30">
      <c r="A431" s="20" t="s">
        <v>167</v>
      </c>
      <c r="B431" s="20">
        <v>2022</v>
      </c>
      <c r="C431" s="20">
        <v>2023</v>
      </c>
      <c r="D431" s="20">
        <v>2024</v>
      </c>
      <c r="E431" s="20">
        <v>2025</v>
      </c>
      <c r="F431" s="20">
        <v>2026</v>
      </c>
      <c r="G431" s="20">
        <v>2027</v>
      </c>
      <c r="H431" s="20">
        <v>2028</v>
      </c>
      <c r="I431" s="20">
        <v>2029</v>
      </c>
      <c r="J431" s="20">
        <v>2030</v>
      </c>
      <c r="K431" s="20">
        <v>2031</v>
      </c>
      <c r="L431" s="20">
        <v>2032</v>
      </c>
      <c r="M431" s="20">
        <v>2033</v>
      </c>
      <c r="N431" s="20">
        <v>2034</v>
      </c>
      <c r="O431" s="20">
        <v>2035</v>
      </c>
      <c r="P431" s="20">
        <v>2036</v>
      </c>
      <c r="Q431" s="20">
        <v>2037</v>
      </c>
      <c r="R431" s="20">
        <v>2038</v>
      </c>
      <c r="S431" s="20">
        <v>2039</v>
      </c>
      <c r="T431" s="20">
        <v>2040</v>
      </c>
      <c r="U431" s="20">
        <v>2041</v>
      </c>
      <c r="V431" s="20">
        <v>2042</v>
      </c>
      <c r="W431" s="20">
        <v>2043</v>
      </c>
      <c r="X431" s="20">
        <v>2044</v>
      </c>
      <c r="Y431" s="20">
        <v>2045</v>
      </c>
      <c r="Z431" s="20">
        <v>2046</v>
      </c>
      <c r="AA431" s="20">
        <v>2047</v>
      </c>
      <c r="AB431" s="20">
        <v>2048</v>
      </c>
      <c r="AC431" s="20">
        <v>2049</v>
      </c>
      <c r="AD431" s="20">
        <v>2050</v>
      </c>
    </row>
    <row r="432" spans="1:30">
      <c r="A432" s="53" t="s">
        <v>168</v>
      </c>
    </row>
    <row r="433" spans="1:30">
      <c r="A433" s="55" t="s">
        <v>86</v>
      </c>
      <c r="C433" s="79">
        <f>B391</f>
        <v>0.29922340876944836</v>
      </c>
      <c r="D433" s="48">
        <f>C433</f>
        <v>0.29922340876944836</v>
      </c>
      <c r="E433" s="48">
        <f t="shared" ref="E433:AD436" si="339">D433</f>
        <v>0.29922340876944836</v>
      </c>
      <c r="F433" s="48">
        <f t="shared" si="339"/>
        <v>0.29922340876944836</v>
      </c>
      <c r="G433" s="48">
        <f t="shared" si="339"/>
        <v>0.29922340876944836</v>
      </c>
      <c r="H433" s="48">
        <f t="shared" si="339"/>
        <v>0.29922340876944836</v>
      </c>
      <c r="I433" s="48">
        <f t="shared" si="339"/>
        <v>0.29922340876944836</v>
      </c>
      <c r="J433" s="48">
        <f t="shared" si="339"/>
        <v>0.29922340876944836</v>
      </c>
      <c r="K433" s="48">
        <f t="shared" si="339"/>
        <v>0.29922340876944836</v>
      </c>
      <c r="L433" s="48">
        <f t="shared" si="339"/>
        <v>0.29922340876944836</v>
      </c>
      <c r="M433" s="48">
        <f t="shared" si="339"/>
        <v>0.29922340876944836</v>
      </c>
      <c r="N433" s="48">
        <f t="shared" si="339"/>
        <v>0.29922340876944836</v>
      </c>
      <c r="O433" s="48">
        <v>0</v>
      </c>
      <c r="P433" s="48">
        <f t="shared" si="339"/>
        <v>0</v>
      </c>
      <c r="Q433" s="48">
        <f t="shared" si="339"/>
        <v>0</v>
      </c>
      <c r="R433" s="48">
        <f t="shared" si="339"/>
        <v>0</v>
      </c>
      <c r="S433" s="48">
        <f t="shared" si="339"/>
        <v>0</v>
      </c>
      <c r="T433" s="48">
        <f t="shared" si="339"/>
        <v>0</v>
      </c>
      <c r="U433" s="48">
        <f t="shared" si="339"/>
        <v>0</v>
      </c>
      <c r="V433" s="48">
        <f t="shared" si="339"/>
        <v>0</v>
      </c>
      <c r="W433" s="48">
        <f t="shared" si="339"/>
        <v>0</v>
      </c>
      <c r="X433" s="48">
        <f t="shared" si="339"/>
        <v>0</v>
      </c>
      <c r="Y433" s="48">
        <f t="shared" si="339"/>
        <v>0</v>
      </c>
      <c r="Z433" s="48">
        <f t="shared" si="339"/>
        <v>0</v>
      </c>
      <c r="AA433" s="48">
        <f t="shared" si="339"/>
        <v>0</v>
      </c>
      <c r="AB433" s="48">
        <f t="shared" si="339"/>
        <v>0</v>
      </c>
      <c r="AC433" s="48">
        <f t="shared" si="339"/>
        <v>0</v>
      </c>
      <c r="AD433" s="48">
        <f t="shared" si="339"/>
        <v>0</v>
      </c>
    </row>
    <row r="434" spans="1:30">
      <c r="A434" s="55" t="s">
        <v>87</v>
      </c>
      <c r="C434" s="48">
        <f>B390</f>
        <v>2.658484900990099</v>
      </c>
      <c r="D434" s="48">
        <f t="shared" ref="D434:S436" si="340">C434</f>
        <v>2.658484900990099</v>
      </c>
      <c r="E434" s="48">
        <f t="shared" si="340"/>
        <v>2.658484900990099</v>
      </c>
      <c r="F434" s="48">
        <f t="shared" si="340"/>
        <v>2.658484900990099</v>
      </c>
      <c r="G434" s="48">
        <f t="shared" si="340"/>
        <v>2.658484900990099</v>
      </c>
      <c r="H434" s="48">
        <f t="shared" si="340"/>
        <v>2.658484900990099</v>
      </c>
      <c r="I434" s="48">
        <f t="shared" si="340"/>
        <v>2.658484900990099</v>
      </c>
      <c r="J434" s="48">
        <f t="shared" si="340"/>
        <v>2.658484900990099</v>
      </c>
      <c r="K434" s="48">
        <f t="shared" si="340"/>
        <v>2.658484900990099</v>
      </c>
      <c r="L434" s="48">
        <f t="shared" si="340"/>
        <v>2.658484900990099</v>
      </c>
      <c r="M434" s="48">
        <f t="shared" si="340"/>
        <v>2.658484900990099</v>
      </c>
      <c r="N434" s="48">
        <f t="shared" si="340"/>
        <v>2.658484900990099</v>
      </c>
      <c r="O434" s="48">
        <v>0</v>
      </c>
      <c r="P434" s="48">
        <f t="shared" si="340"/>
        <v>0</v>
      </c>
      <c r="Q434" s="48">
        <f t="shared" si="340"/>
        <v>0</v>
      </c>
      <c r="R434" s="48">
        <f t="shared" si="340"/>
        <v>0</v>
      </c>
      <c r="S434" s="48">
        <f t="shared" si="340"/>
        <v>0</v>
      </c>
      <c r="T434" s="48">
        <f t="shared" si="339"/>
        <v>0</v>
      </c>
      <c r="U434" s="48">
        <f t="shared" si="339"/>
        <v>0</v>
      </c>
      <c r="V434" s="48">
        <f t="shared" si="339"/>
        <v>0</v>
      </c>
      <c r="W434" s="48">
        <f t="shared" si="339"/>
        <v>0</v>
      </c>
      <c r="X434" s="48">
        <f t="shared" si="339"/>
        <v>0</v>
      </c>
      <c r="Y434" s="48">
        <f t="shared" si="339"/>
        <v>0</v>
      </c>
      <c r="Z434" s="48">
        <f t="shared" si="339"/>
        <v>0</v>
      </c>
      <c r="AA434" s="48">
        <f t="shared" si="339"/>
        <v>0</v>
      </c>
      <c r="AB434" s="48">
        <f t="shared" si="339"/>
        <v>0</v>
      </c>
      <c r="AC434" s="48">
        <f t="shared" si="339"/>
        <v>0</v>
      </c>
      <c r="AD434" s="48">
        <f t="shared" si="339"/>
        <v>0</v>
      </c>
    </row>
    <row r="435" spans="1:30">
      <c r="A435" s="55" t="s">
        <v>88</v>
      </c>
      <c r="C435" s="48">
        <v>1.43</v>
      </c>
      <c r="D435" s="48">
        <f t="shared" si="340"/>
        <v>1.43</v>
      </c>
      <c r="E435" s="48">
        <f t="shared" si="339"/>
        <v>1.43</v>
      </c>
      <c r="F435" s="48">
        <f t="shared" si="339"/>
        <v>1.43</v>
      </c>
      <c r="G435" s="48">
        <f t="shared" si="339"/>
        <v>1.43</v>
      </c>
      <c r="H435" s="48">
        <f t="shared" si="339"/>
        <v>1.43</v>
      </c>
      <c r="I435" s="48">
        <f t="shared" si="339"/>
        <v>1.43</v>
      </c>
      <c r="J435" s="48">
        <f t="shared" si="339"/>
        <v>1.43</v>
      </c>
      <c r="K435" s="48">
        <f t="shared" si="339"/>
        <v>1.43</v>
      </c>
      <c r="L435" s="48">
        <f t="shared" si="339"/>
        <v>1.43</v>
      </c>
      <c r="M435" s="48">
        <f t="shared" si="339"/>
        <v>1.43</v>
      </c>
      <c r="N435" s="48">
        <f t="shared" si="339"/>
        <v>1.43</v>
      </c>
      <c r="O435" s="48">
        <f t="shared" si="339"/>
        <v>1.43</v>
      </c>
      <c r="P435" s="48">
        <f t="shared" si="339"/>
        <v>1.43</v>
      </c>
      <c r="Q435" s="48">
        <f t="shared" si="339"/>
        <v>1.43</v>
      </c>
      <c r="R435" s="48">
        <f t="shared" si="339"/>
        <v>1.43</v>
      </c>
      <c r="S435" s="48">
        <f t="shared" si="339"/>
        <v>1.43</v>
      </c>
      <c r="T435" s="48">
        <f t="shared" si="339"/>
        <v>1.43</v>
      </c>
      <c r="U435" s="48">
        <f t="shared" si="339"/>
        <v>1.43</v>
      </c>
      <c r="V435" s="48">
        <f t="shared" si="339"/>
        <v>1.43</v>
      </c>
      <c r="W435" s="48">
        <f t="shared" si="339"/>
        <v>1.43</v>
      </c>
      <c r="X435" s="48">
        <f t="shared" si="339"/>
        <v>1.43</v>
      </c>
      <c r="Y435" s="48">
        <f t="shared" si="339"/>
        <v>1.43</v>
      </c>
      <c r="Z435" s="48">
        <f t="shared" si="339"/>
        <v>1.43</v>
      </c>
      <c r="AA435" s="48">
        <f t="shared" si="339"/>
        <v>1.43</v>
      </c>
      <c r="AB435" s="48">
        <f t="shared" si="339"/>
        <v>1.43</v>
      </c>
      <c r="AC435" s="48">
        <f t="shared" si="339"/>
        <v>1.43</v>
      </c>
      <c r="AD435" s="48">
        <f t="shared" si="339"/>
        <v>1.43</v>
      </c>
    </row>
    <row r="436" spans="1:30">
      <c r="A436" s="55" t="s">
        <v>89</v>
      </c>
      <c r="C436" s="48">
        <f>B390</f>
        <v>2.658484900990099</v>
      </c>
      <c r="D436" s="48">
        <f t="shared" si="340"/>
        <v>2.658484900990099</v>
      </c>
      <c r="E436" s="48">
        <f t="shared" si="340"/>
        <v>2.658484900990099</v>
      </c>
      <c r="F436" s="48">
        <f t="shared" si="340"/>
        <v>2.658484900990099</v>
      </c>
      <c r="G436" s="48">
        <f t="shared" si="340"/>
        <v>2.658484900990099</v>
      </c>
      <c r="H436" s="48">
        <f t="shared" si="340"/>
        <v>2.658484900990099</v>
      </c>
      <c r="I436" s="48">
        <f t="shared" si="340"/>
        <v>2.658484900990099</v>
      </c>
      <c r="J436" s="48">
        <f t="shared" si="340"/>
        <v>2.658484900990099</v>
      </c>
      <c r="K436" s="48">
        <f t="shared" si="340"/>
        <v>2.658484900990099</v>
      </c>
      <c r="L436" s="48">
        <f t="shared" si="340"/>
        <v>2.658484900990099</v>
      </c>
      <c r="M436" s="48">
        <f t="shared" si="340"/>
        <v>2.658484900990099</v>
      </c>
      <c r="N436" s="48">
        <f t="shared" si="340"/>
        <v>2.658484900990099</v>
      </c>
      <c r="O436" s="48">
        <f t="shared" si="340"/>
        <v>2.658484900990099</v>
      </c>
      <c r="P436" s="48">
        <f t="shared" si="340"/>
        <v>2.658484900990099</v>
      </c>
      <c r="Q436" s="48">
        <f t="shared" si="340"/>
        <v>2.658484900990099</v>
      </c>
      <c r="R436" s="48">
        <f t="shared" si="340"/>
        <v>2.658484900990099</v>
      </c>
      <c r="S436" s="48">
        <f t="shared" si="340"/>
        <v>2.658484900990099</v>
      </c>
      <c r="T436" s="48">
        <f t="shared" si="339"/>
        <v>2.658484900990099</v>
      </c>
      <c r="U436" s="48">
        <f t="shared" si="339"/>
        <v>2.658484900990099</v>
      </c>
      <c r="V436" s="48">
        <f t="shared" si="339"/>
        <v>2.658484900990099</v>
      </c>
      <c r="W436" s="48">
        <f t="shared" si="339"/>
        <v>2.658484900990099</v>
      </c>
      <c r="X436" s="48">
        <f t="shared" si="339"/>
        <v>2.658484900990099</v>
      </c>
      <c r="Y436" s="48">
        <f t="shared" si="339"/>
        <v>2.658484900990099</v>
      </c>
      <c r="Z436" s="48">
        <f t="shared" si="339"/>
        <v>2.658484900990099</v>
      </c>
      <c r="AA436" s="48">
        <f t="shared" si="339"/>
        <v>2.658484900990099</v>
      </c>
      <c r="AB436" s="48">
        <f t="shared" si="339"/>
        <v>2.658484900990099</v>
      </c>
      <c r="AC436" s="48">
        <f t="shared" si="339"/>
        <v>2.658484900990099</v>
      </c>
      <c r="AD436" s="48">
        <f t="shared" si="339"/>
        <v>2.658484900990099</v>
      </c>
    </row>
    <row r="437" spans="1:30">
      <c r="A437" s="55" t="s">
        <v>90</v>
      </c>
      <c r="C437" s="48">
        <v>1.36</v>
      </c>
      <c r="D437" s="48">
        <f t="shared" ref="D437:AD437" si="341">C437</f>
        <v>1.36</v>
      </c>
      <c r="E437" s="48">
        <f t="shared" si="341"/>
        <v>1.36</v>
      </c>
      <c r="F437" s="48">
        <f t="shared" si="341"/>
        <v>1.36</v>
      </c>
      <c r="G437" s="48">
        <f t="shared" si="341"/>
        <v>1.36</v>
      </c>
      <c r="H437" s="48">
        <f t="shared" si="341"/>
        <v>1.36</v>
      </c>
      <c r="I437" s="48">
        <f t="shared" si="341"/>
        <v>1.36</v>
      </c>
      <c r="J437" s="48">
        <f t="shared" si="341"/>
        <v>1.36</v>
      </c>
      <c r="K437" s="48">
        <f t="shared" si="341"/>
        <v>1.36</v>
      </c>
      <c r="L437" s="48">
        <f t="shared" si="341"/>
        <v>1.36</v>
      </c>
      <c r="M437" s="48">
        <f t="shared" si="341"/>
        <v>1.36</v>
      </c>
      <c r="N437" s="48">
        <f t="shared" si="341"/>
        <v>1.36</v>
      </c>
      <c r="O437" s="48">
        <f t="shared" si="341"/>
        <v>1.36</v>
      </c>
      <c r="P437" s="48">
        <f t="shared" si="341"/>
        <v>1.36</v>
      </c>
      <c r="Q437" s="48">
        <f t="shared" si="341"/>
        <v>1.36</v>
      </c>
      <c r="R437" s="48">
        <f t="shared" si="341"/>
        <v>1.36</v>
      </c>
      <c r="S437" s="48">
        <f t="shared" si="341"/>
        <v>1.36</v>
      </c>
      <c r="T437" s="48">
        <f t="shared" si="341"/>
        <v>1.36</v>
      </c>
      <c r="U437" s="48">
        <f t="shared" si="341"/>
        <v>1.36</v>
      </c>
      <c r="V437" s="48">
        <f t="shared" si="341"/>
        <v>1.36</v>
      </c>
      <c r="W437" s="48">
        <f t="shared" si="341"/>
        <v>1.36</v>
      </c>
      <c r="X437" s="48">
        <f t="shared" si="341"/>
        <v>1.36</v>
      </c>
      <c r="Y437" s="48">
        <f t="shared" si="341"/>
        <v>1.36</v>
      </c>
      <c r="Z437" s="48">
        <f t="shared" si="341"/>
        <v>1.36</v>
      </c>
      <c r="AA437" s="48">
        <f t="shared" si="341"/>
        <v>1.36</v>
      </c>
      <c r="AB437" s="48">
        <f t="shared" si="341"/>
        <v>1.36</v>
      </c>
      <c r="AC437" s="48">
        <f t="shared" si="341"/>
        <v>1.36</v>
      </c>
      <c r="AD437" s="48">
        <f t="shared" si="341"/>
        <v>1.36</v>
      </c>
    </row>
    <row r="438" spans="1:30">
      <c r="A438" s="55" t="s">
        <v>91</v>
      </c>
      <c r="C438" s="48">
        <v>0</v>
      </c>
      <c r="D438" s="48">
        <f t="shared" ref="D438:AD438" si="342">C438</f>
        <v>0</v>
      </c>
      <c r="E438" s="48">
        <f t="shared" si="342"/>
        <v>0</v>
      </c>
      <c r="F438" s="48">
        <f t="shared" si="342"/>
        <v>0</v>
      </c>
      <c r="G438" s="48">
        <f t="shared" si="342"/>
        <v>0</v>
      </c>
      <c r="H438" s="48">
        <f t="shared" si="342"/>
        <v>0</v>
      </c>
      <c r="I438" s="48">
        <f t="shared" si="342"/>
        <v>0</v>
      </c>
      <c r="J438" s="48">
        <f t="shared" si="342"/>
        <v>0</v>
      </c>
      <c r="K438" s="48">
        <f t="shared" si="342"/>
        <v>0</v>
      </c>
      <c r="L438" s="48">
        <f t="shared" si="342"/>
        <v>0</v>
      </c>
      <c r="M438" s="48">
        <f t="shared" si="342"/>
        <v>0</v>
      </c>
      <c r="N438" s="48">
        <f t="shared" si="342"/>
        <v>0</v>
      </c>
      <c r="O438" s="48">
        <v>1</v>
      </c>
      <c r="P438" s="48">
        <f t="shared" si="342"/>
        <v>1</v>
      </c>
      <c r="Q438" s="48">
        <f t="shared" si="342"/>
        <v>1</v>
      </c>
      <c r="R438" s="48">
        <f t="shared" si="342"/>
        <v>1</v>
      </c>
      <c r="S438" s="48">
        <f t="shared" si="342"/>
        <v>1</v>
      </c>
      <c r="T438" s="48">
        <f t="shared" si="342"/>
        <v>1</v>
      </c>
      <c r="U438" s="48">
        <f t="shared" si="342"/>
        <v>1</v>
      </c>
      <c r="V438" s="48">
        <f t="shared" si="342"/>
        <v>1</v>
      </c>
      <c r="W438" s="48">
        <f t="shared" si="342"/>
        <v>1</v>
      </c>
      <c r="X438" s="48">
        <f t="shared" si="342"/>
        <v>1</v>
      </c>
      <c r="Y438" s="48">
        <f t="shared" si="342"/>
        <v>1</v>
      </c>
      <c r="Z438" s="48">
        <f t="shared" si="342"/>
        <v>1</v>
      </c>
      <c r="AA438" s="48">
        <f t="shared" si="342"/>
        <v>1</v>
      </c>
      <c r="AB438" s="48">
        <f t="shared" si="342"/>
        <v>1</v>
      </c>
      <c r="AC438" s="48">
        <f t="shared" si="342"/>
        <v>1</v>
      </c>
      <c r="AD438" s="48">
        <f t="shared" si="342"/>
        <v>1</v>
      </c>
    </row>
    <row r="439" spans="1:30">
      <c r="A439" s="59" t="s">
        <v>169</v>
      </c>
      <c r="C439" s="21" t="s">
        <v>170</v>
      </c>
    </row>
    <row r="440" spans="1:30">
      <c r="A440" s="61" t="s">
        <v>86</v>
      </c>
      <c r="C440" s="79">
        <f>C391</f>
        <v>0.29922340876944836</v>
      </c>
      <c r="D440" s="48">
        <f>C440</f>
        <v>0.29922340876944836</v>
      </c>
      <c r="E440" s="48">
        <f t="shared" ref="E440:N440" si="343">D440</f>
        <v>0.29922340876944836</v>
      </c>
      <c r="F440" s="48">
        <f t="shared" si="343"/>
        <v>0.29922340876944836</v>
      </c>
      <c r="G440" s="48">
        <f t="shared" si="343"/>
        <v>0.29922340876944836</v>
      </c>
      <c r="H440" s="48">
        <f t="shared" si="343"/>
        <v>0.29922340876944836</v>
      </c>
      <c r="I440" s="48">
        <f t="shared" si="343"/>
        <v>0.29922340876944836</v>
      </c>
      <c r="J440" s="48">
        <f t="shared" si="343"/>
        <v>0.29922340876944836</v>
      </c>
      <c r="K440" s="48">
        <f t="shared" si="343"/>
        <v>0.29922340876944836</v>
      </c>
      <c r="L440" s="48">
        <f t="shared" si="343"/>
        <v>0.29922340876944836</v>
      </c>
      <c r="M440" s="48">
        <f t="shared" si="343"/>
        <v>0.29922340876944836</v>
      </c>
      <c r="N440" s="48">
        <f t="shared" si="343"/>
        <v>0.29922340876944836</v>
      </c>
      <c r="O440" s="48">
        <v>0</v>
      </c>
      <c r="P440" s="48">
        <f t="shared" ref="P440:AD440" si="344">O440</f>
        <v>0</v>
      </c>
      <c r="Q440" s="48">
        <f t="shared" si="344"/>
        <v>0</v>
      </c>
      <c r="R440" s="48">
        <f t="shared" si="344"/>
        <v>0</v>
      </c>
      <c r="S440" s="48">
        <f t="shared" si="344"/>
        <v>0</v>
      </c>
      <c r="T440" s="48">
        <f t="shared" si="344"/>
        <v>0</v>
      </c>
      <c r="U440" s="48">
        <f t="shared" si="344"/>
        <v>0</v>
      </c>
      <c r="V440" s="48">
        <f t="shared" si="344"/>
        <v>0</v>
      </c>
      <c r="W440" s="48">
        <f t="shared" si="344"/>
        <v>0</v>
      </c>
      <c r="X440" s="48">
        <f t="shared" si="344"/>
        <v>0</v>
      </c>
      <c r="Y440" s="48">
        <f t="shared" si="344"/>
        <v>0</v>
      </c>
      <c r="Z440" s="48">
        <f t="shared" si="344"/>
        <v>0</v>
      </c>
      <c r="AA440" s="48">
        <f t="shared" si="344"/>
        <v>0</v>
      </c>
      <c r="AB440" s="48">
        <f t="shared" si="344"/>
        <v>0</v>
      </c>
      <c r="AC440" s="48">
        <f t="shared" si="344"/>
        <v>0</v>
      </c>
      <c r="AD440" s="48">
        <f t="shared" si="344"/>
        <v>0</v>
      </c>
    </row>
    <row r="441" spans="1:30">
      <c r="A441" s="61" t="s">
        <v>87</v>
      </c>
      <c r="C441" s="48">
        <f>C390</f>
        <v>2.658484900990099</v>
      </c>
      <c r="D441" s="48">
        <f t="shared" ref="D441:AD441" si="345">C441</f>
        <v>2.658484900990099</v>
      </c>
      <c r="E441" s="48">
        <f t="shared" si="345"/>
        <v>2.658484900990099</v>
      </c>
      <c r="F441" s="48">
        <f t="shared" si="345"/>
        <v>2.658484900990099</v>
      </c>
      <c r="G441" s="48">
        <f t="shared" si="345"/>
        <v>2.658484900990099</v>
      </c>
      <c r="H441" s="48">
        <f t="shared" si="345"/>
        <v>2.658484900990099</v>
      </c>
      <c r="I441" s="48">
        <f t="shared" si="345"/>
        <v>2.658484900990099</v>
      </c>
      <c r="J441" s="48">
        <f t="shared" si="345"/>
        <v>2.658484900990099</v>
      </c>
      <c r="K441" s="48">
        <f t="shared" si="345"/>
        <v>2.658484900990099</v>
      </c>
      <c r="L441" s="48">
        <f t="shared" si="345"/>
        <v>2.658484900990099</v>
      </c>
      <c r="M441" s="48">
        <f t="shared" si="345"/>
        <v>2.658484900990099</v>
      </c>
      <c r="N441" s="48">
        <f t="shared" si="345"/>
        <v>2.658484900990099</v>
      </c>
      <c r="O441" s="48">
        <v>0</v>
      </c>
      <c r="P441" s="48">
        <f t="shared" si="345"/>
        <v>0</v>
      </c>
      <c r="Q441" s="48">
        <f t="shared" si="345"/>
        <v>0</v>
      </c>
      <c r="R441" s="48">
        <f t="shared" si="345"/>
        <v>0</v>
      </c>
      <c r="S441" s="48">
        <f t="shared" si="345"/>
        <v>0</v>
      </c>
      <c r="T441" s="48">
        <f t="shared" si="345"/>
        <v>0</v>
      </c>
      <c r="U441" s="48">
        <f t="shared" si="345"/>
        <v>0</v>
      </c>
      <c r="V441" s="48">
        <f t="shared" si="345"/>
        <v>0</v>
      </c>
      <c r="W441" s="48">
        <f t="shared" si="345"/>
        <v>0</v>
      </c>
      <c r="X441" s="48">
        <f t="shared" si="345"/>
        <v>0</v>
      </c>
      <c r="Y441" s="48">
        <f t="shared" si="345"/>
        <v>0</v>
      </c>
      <c r="Z441" s="48">
        <f t="shared" si="345"/>
        <v>0</v>
      </c>
      <c r="AA441" s="48">
        <f t="shared" si="345"/>
        <v>0</v>
      </c>
      <c r="AB441" s="48">
        <f t="shared" si="345"/>
        <v>0</v>
      </c>
      <c r="AC441" s="48">
        <f t="shared" si="345"/>
        <v>0</v>
      </c>
      <c r="AD441" s="48">
        <f t="shared" si="345"/>
        <v>0</v>
      </c>
    </row>
    <row r="442" spans="1:30">
      <c r="A442" s="61" t="s">
        <v>88</v>
      </c>
      <c r="C442" s="48">
        <f>C388</f>
        <v>1.4328197842998585</v>
      </c>
      <c r="D442" s="48">
        <f t="shared" ref="D442:AD442" si="346">C442</f>
        <v>1.4328197842998585</v>
      </c>
      <c r="E442" s="48">
        <f t="shared" si="346"/>
        <v>1.4328197842998585</v>
      </c>
      <c r="F442" s="48">
        <f t="shared" si="346"/>
        <v>1.4328197842998585</v>
      </c>
      <c r="G442" s="48">
        <f t="shared" si="346"/>
        <v>1.4328197842998585</v>
      </c>
      <c r="H442" s="48">
        <f t="shared" si="346"/>
        <v>1.4328197842998585</v>
      </c>
      <c r="I442" s="48">
        <f t="shared" si="346"/>
        <v>1.4328197842998585</v>
      </c>
      <c r="J442" s="48">
        <f t="shared" si="346"/>
        <v>1.4328197842998585</v>
      </c>
      <c r="K442" s="48">
        <f t="shared" si="346"/>
        <v>1.4328197842998585</v>
      </c>
      <c r="L442" s="48">
        <f t="shared" si="346"/>
        <v>1.4328197842998585</v>
      </c>
      <c r="M442" s="48">
        <f t="shared" si="346"/>
        <v>1.4328197842998585</v>
      </c>
      <c r="N442" s="48">
        <f t="shared" si="346"/>
        <v>1.4328197842998585</v>
      </c>
      <c r="O442" s="48">
        <f t="shared" si="346"/>
        <v>1.4328197842998585</v>
      </c>
      <c r="P442" s="48">
        <f t="shared" si="346"/>
        <v>1.4328197842998585</v>
      </c>
      <c r="Q442" s="48">
        <f t="shared" si="346"/>
        <v>1.4328197842998585</v>
      </c>
      <c r="R442" s="48">
        <f t="shared" si="346"/>
        <v>1.4328197842998585</v>
      </c>
      <c r="S442" s="48">
        <f t="shared" si="346"/>
        <v>1.4328197842998585</v>
      </c>
      <c r="T442" s="48">
        <f t="shared" si="346"/>
        <v>1.4328197842998585</v>
      </c>
      <c r="U442" s="48">
        <f t="shared" si="346"/>
        <v>1.4328197842998585</v>
      </c>
      <c r="V442" s="48">
        <f t="shared" si="346"/>
        <v>1.4328197842998585</v>
      </c>
      <c r="W442" s="48">
        <f t="shared" si="346"/>
        <v>1.4328197842998585</v>
      </c>
      <c r="X442" s="48">
        <f t="shared" si="346"/>
        <v>1.4328197842998585</v>
      </c>
      <c r="Y442" s="48">
        <f t="shared" si="346"/>
        <v>1.4328197842998585</v>
      </c>
      <c r="Z442" s="48">
        <f t="shared" si="346"/>
        <v>1.4328197842998585</v>
      </c>
      <c r="AA442" s="48">
        <f t="shared" si="346"/>
        <v>1.4328197842998585</v>
      </c>
      <c r="AB442" s="48">
        <f t="shared" si="346"/>
        <v>1.4328197842998585</v>
      </c>
      <c r="AC442" s="48">
        <f t="shared" si="346"/>
        <v>1.4328197842998585</v>
      </c>
      <c r="AD442" s="48">
        <f t="shared" si="346"/>
        <v>1.4328197842998585</v>
      </c>
    </row>
    <row r="443" spans="1:30">
      <c r="A443" s="61" t="s">
        <v>89</v>
      </c>
      <c r="C443" s="48">
        <f>C390</f>
        <v>2.658484900990099</v>
      </c>
      <c r="D443" s="48">
        <f t="shared" ref="D443:AD443" si="347">C443</f>
        <v>2.658484900990099</v>
      </c>
      <c r="E443" s="48">
        <f t="shared" si="347"/>
        <v>2.658484900990099</v>
      </c>
      <c r="F443" s="48">
        <f t="shared" si="347"/>
        <v>2.658484900990099</v>
      </c>
      <c r="G443" s="48">
        <f t="shared" si="347"/>
        <v>2.658484900990099</v>
      </c>
      <c r="H443" s="48">
        <f t="shared" si="347"/>
        <v>2.658484900990099</v>
      </c>
      <c r="I443" s="48">
        <f t="shared" si="347"/>
        <v>2.658484900990099</v>
      </c>
      <c r="J443" s="48">
        <f t="shared" si="347"/>
        <v>2.658484900990099</v>
      </c>
      <c r="K443" s="48">
        <f t="shared" si="347"/>
        <v>2.658484900990099</v>
      </c>
      <c r="L443" s="48">
        <f t="shared" si="347"/>
        <v>2.658484900990099</v>
      </c>
      <c r="M443" s="48">
        <f t="shared" si="347"/>
        <v>2.658484900990099</v>
      </c>
      <c r="N443" s="48">
        <f t="shared" si="347"/>
        <v>2.658484900990099</v>
      </c>
      <c r="O443" s="48">
        <f t="shared" si="347"/>
        <v>2.658484900990099</v>
      </c>
      <c r="P443" s="48">
        <f t="shared" si="347"/>
        <v>2.658484900990099</v>
      </c>
      <c r="Q443" s="48">
        <f t="shared" si="347"/>
        <v>2.658484900990099</v>
      </c>
      <c r="R443" s="48">
        <f t="shared" si="347"/>
        <v>2.658484900990099</v>
      </c>
      <c r="S443" s="48">
        <f t="shared" si="347"/>
        <v>2.658484900990099</v>
      </c>
      <c r="T443" s="48">
        <f t="shared" si="347"/>
        <v>2.658484900990099</v>
      </c>
      <c r="U443" s="48">
        <f t="shared" si="347"/>
        <v>2.658484900990099</v>
      </c>
      <c r="V443" s="48">
        <f t="shared" si="347"/>
        <v>2.658484900990099</v>
      </c>
      <c r="W443" s="48">
        <f t="shared" si="347"/>
        <v>2.658484900990099</v>
      </c>
      <c r="X443" s="48">
        <f t="shared" si="347"/>
        <v>2.658484900990099</v>
      </c>
      <c r="Y443" s="48">
        <f t="shared" si="347"/>
        <v>2.658484900990099</v>
      </c>
      <c r="Z443" s="48">
        <f t="shared" si="347"/>
        <v>2.658484900990099</v>
      </c>
      <c r="AA443" s="48">
        <f t="shared" si="347"/>
        <v>2.658484900990099</v>
      </c>
      <c r="AB443" s="48">
        <f t="shared" si="347"/>
        <v>2.658484900990099</v>
      </c>
      <c r="AC443" s="48">
        <f t="shared" si="347"/>
        <v>2.658484900990099</v>
      </c>
      <c r="AD443" s="48">
        <f t="shared" si="347"/>
        <v>2.658484900990099</v>
      </c>
    </row>
    <row r="444" spans="1:30">
      <c r="A444" s="61" t="s">
        <v>90</v>
      </c>
      <c r="C444" s="48">
        <f>C387</f>
        <v>1.3637682284299859</v>
      </c>
      <c r="D444" s="48">
        <f t="shared" ref="D444:AD444" si="348">C444</f>
        <v>1.3637682284299859</v>
      </c>
      <c r="E444" s="48">
        <f t="shared" si="348"/>
        <v>1.3637682284299859</v>
      </c>
      <c r="F444" s="48">
        <f t="shared" si="348"/>
        <v>1.3637682284299859</v>
      </c>
      <c r="G444" s="48">
        <f t="shared" si="348"/>
        <v>1.3637682284299859</v>
      </c>
      <c r="H444" s="48">
        <f t="shared" si="348"/>
        <v>1.3637682284299859</v>
      </c>
      <c r="I444" s="48">
        <f t="shared" si="348"/>
        <v>1.3637682284299859</v>
      </c>
      <c r="J444" s="48">
        <f t="shared" si="348"/>
        <v>1.3637682284299859</v>
      </c>
      <c r="K444" s="48">
        <f t="shared" si="348"/>
        <v>1.3637682284299859</v>
      </c>
      <c r="L444" s="48">
        <f t="shared" si="348"/>
        <v>1.3637682284299859</v>
      </c>
      <c r="M444" s="48">
        <f t="shared" si="348"/>
        <v>1.3637682284299859</v>
      </c>
      <c r="N444" s="48">
        <f t="shared" si="348"/>
        <v>1.3637682284299859</v>
      </c>
      <c r="O444" s="48">
        <f t="shared" si="348"/>
        <v>1.3637682284299859</v>
      </c>
      <c r="P444" s="48">
        <f t="shared" si="348"/>
        <v>1.3637682284299859</v>
      </c>
      <c r="Q444" s="48">
        <f t="shared" si="348"/>
        <v>1.3637682284299859</v>
      </c>
      <c r="R444" s="48">
        <f t="shared" si="348"/>
        <v>1.3637682284299859</v>
      </c>
      <c r="S444" s="48">
        <f t="shared" si="348"/>
        <v>1.3637682284299859</v>
      </c>
      <c r="T444" s="48">
        <f t="shared" si="348"/>
        <v>1.3637682284299859</v>
      </c>
      <c r="U444" s="48">
        <f t="shared" si="348"/>
        <v>1.3637682284299859</v>
      </c>
      <c r="V444" s="48">
        <f t="shared" si="348"/>
        <v>1.3637682284299859</v>
      </c>
      <c r="W444" s="48">
        <f t="shared" si="348"/>
        <v>1.3637682284299859</v>
      </c>
      <c r="X444" s="48">
        <f t="shared" si="348"/>
        <v>1.3637682284299859</v>
      </c>
      <c r="Y444" s="48">
        <f t="shared" si="348"/>
        <v>1.3637682284299859</v>
      </c>
      <c r="Z444" s="48">
        <f t="shared" si="348"/>
        <v>1.3637682284299859</v>
      </c>
      <c r="AA444" s="48">
        <f t="shared" si="348"/>
        <v>1.3637682284299859</v>
      </c>
      <c r="AB444" s="48">
        <f t="shared" si="348"/>
        <v>1.3637682284299859</v>
      </c>
      <c r="AC444" s="48">
        <f t="shared" si="348"/>
        <v>1.3637682284299859</v>
      </c>
      <c r="AD444" s="48">
        <f t="shared" si="348"/>
        <v>1.3637682284299859</v>
      </c>
    </row>
    <row r="445" spans="1:30">
      <c r="A445" s="61" t="s">
        <v>91</v>
      </c>
      <c r="C445" s="48">
        <v>0</v>
      </c>
      <c r="D445" s="48">
        <f t="shared" ref="D445:N445" si="349">C445</f>
        <v>0</v>
      </c>
      <c r="E445" s="48">
        <f t="shared" si="349"/>
        <v>0</v>
      </c>
      <c r="F445" s="48">
        <f t="shared" si="349"/>
        <v>0</v>
      </c>
      <c r="G445" s="48">
        <f t="shared" si="349"/>
        <v>0</v>
      </c>
      <c r="H445" s="48">
        <f t="shared" si="349"/>
        <v>0</v>
      </c>
      <c r="I445" s="48">
        <f t="shared" si="349"/>
        <v>0</v>
      </c>
      <c r="J445" s="48">
        <f t="shared" si="349"/>
        <v>0</v>
      </c>
      <c r="K445" s="48">
        <f t="shared" si="349"/>
        <v>0</v>
      </c>
      <c r="L445" s="48">
        <f t="shared" si="349"/>
        <v>0</v>
      </c>
      <c r="M445" s="48">
        <f t="shared" si="349"/>
        <v>0</v>
      </c>
      <c r="N445" s="48">
        <f t="shared" si="349"/>
        <v>0</v>
      </c>
      <c r="O445" s="48">
        <v>1</v>
      </c>
      <c r="P445" s="48">
        <f t="shared" ref="P445:AD445" si="350">O445</f>
        <v>1</v>
      </c>
      <c r="Q445" s="48">
        <f t="shared" si="350"/>
        <v>1</v>
      </c>
      <c r="R445" s="48">
        <f t="shared" si="350"/>
        <v>1</v>
      </c>
      <c r="S445" s="48">
        <f t="shared" si="350"/>
        <v>1</v>
      </c>
      <c r="T445" s="48">
        <f t="shared" si="350"/>
        <v>1</v>
      </c>
      <c r="U445" s="48">
        <f t="shared" si="350"/>
        <v>1</v>
      </c>
      <c r="V445" s="48">
        <f t="shared" si="350"/>
        <v>1</v>
      </c>
      <c r="W445" s="48">
        <f t="shared" si="350"/>
        <v>1</v>
      </c>
      <c r="X445" s="48">
        <f t="shared" si="350"/>
        <v>1</v>
      </c>
      <c r="Y445" s="48">
        <f t="shared" si="350"/>
        <v>1</v>
      </c>
      <c r="Z445" s="48">
        <f t="shared" si="350"/>
        <v>1</v>
      </c>
      <c r="AA445" s="48">
        <f t="shared" si="350"/>
        <v>1</v>
      </c>
      <c r="AB445" s="48">
        <f t="shared" si="350"/>
        <v>1</v>
      </c>
      <c r="AC445" s="48">
        <f t="shared" si="350"/>
        <v>1</v>
      </c>
      <c r="AD445" s="48">
        <f t="shared" si="350"/>
        <v>1</v>
      </c>
    </row>
    <row r="446" spans="1:30">
      <c r="A446" s="65" t="s">
        <v>171</v>
      </c>
    </row>
    <row r="447" spans="1:30">
      <c r="A447" s="67" t="s">
        <v>86</v>
      </c>
      <c r="C447" s="79">
        <f>D391</f>
        <v>0.29922340876944836</v>
      </c>
      <c r="D447" s="48">
        <f>C447</f>
        <v>0.29922340876944836</v>
      </c>
      <c r="E447" s="48">
        <f t="shared" ref="E447:N447" si="351">D447</f>
        <v>0.29922340876944836</v>
      </c>
      <c r="F447" s="48">
        <f t="shared" si="351"/>
        <v>0.29922340876944836</v>
      </c>
      <c r="G447" s="48">
        <f t="shared" si="351"/>
        <v>0.29922340876944836</v>
      </c>
      <c r="H447" s="48">
        <f t="shared" si="351"/>
        <v>0.29922340876944836</v>
      </c>
      <c r="I447" s="48">
        <f t="shared" si="351"/>
        <v>0.29922340876944836</v>
      </c>
      <c r="J447" s="48">
        <f t="shared" si="351"/>
        <v>0.29922340876944836</v>
      </c>
      <c r="K447" s="48">
        <f t="shared" si="351"/>
        <v>0.29922340876944836</v>
      </c>
      <c r="L447" s="48">
        <f t="shared" si="351"/>
        <v>0.29922340876944836</v>
      </c>
      <c r="M447" s="48">
        <f t="shared" si="351"/>
        <v>0.29922340876944836</v>
      </c>
      <c r="N447" s="48">
        <f t="shared" si="351"/>
        <v>0.29922340876944836</v>
      </c>
      <c r="O447" s="48">
        <v>0</v>
      </c>
      <c r="P447" s="48">
        <f t="shared" ref="P447:AD447" si="352">O447</f>
        <v>0</v>
      </c>
      <c r="Q447" s="48">
        <f t="shared" si="352"/>
        <v>0</v>
      </c>
      <c r="R447" s="48">
        <f t="shared" si="352"/>
        <v>0</v>
      </c>
      <c r="S447" s="48">
        <f t="shared" si="352"/>
        <v>0</v>
      </c>
      <c r="T447" s="48">
        <f t="shared" si="352"/>
        <v>0</v>
      </c>
      <c r="U447" s="48">
        <f t="shared" si="352"/>
        <v>0</v>
      </c>
      <c r="V447" s="48">
        <f t="shared" si="352"/>
        <v>0</v>
      </c>
      <c r="W447" s="48">
        <f t="shared" si="352"/>
        <v>0</v>
      </c>
      <c r="X447" s="48">
        <f t="shared" si="352"/>
        <v>0</v>
      </c>
      <c r="Y447" s="48">
        <f t="shared" si="352"/>
        <v>0</v>
      </c>
      <c r="Z447" s="48">
        <f t="shared" si="352"/>
        <v>0</v>
      </c>
      <c r="AA447" s="48">
        <f t="shared" si="352"/>
        <v>0</v>
      </c>
      <c r="AB447" s="48">
        <f t="shared" si="352"/>
        <v>0</v>
      </c>
      <c r="AC447" s="48">
        <f t="shared" si="352"/>
        <v>0</v>
      </c>
      <c r="AD447" s="48">
        <f t="shared" si="352"/>
        <v>0</v>
      </c>
    </row>
    <row r="448" spans="1:30">
      <c r="A448" s="67" t="s">
        <v>87</v>
      </c>
      <c r="C448" s="48">
        <f>D390</f>
        <v>2.658484900990099</v>
      </c>
      <c r="D448" s="48">
        <f t="shared" ref="D448:AD448" si="353">C448</f>
        <v>2.658484900990099</v>
      </c>
      <c r="E448" s="48">
        <f t="shared" si="353"/>
        <v>2.658484900990099</v>
      </c>
      <c r="F448" s="48">
        <f t="shared" si="353"/>
        <v>2.658484900990099</v>
      </c>
      <c r="G448" s="48">
        <f t="shared" si="353"/>
        <v>2.658484900990099</v>
      </c>
      <c r="H448" s="48">
        <f t="shared" si="353"/>
        <v>2.658484900990099</v>
      </c>
      <c r="I448" s="48">
        <f t="shared" si="353"/>
        <v>2.658484900990099</v>
      </c>
      <c r="J448" s="48">
        <f t="shared" si="353"/>
        <v>2.658484900990099</v>
      </c>
      <c r="K448" s="48">
        <f t="shared" si="353"/>
        <v>2.658484900990099</v>
      </c>
      <c r="L448" s="48">
        <f t="shared" si="353"/>
        <v>2.658484900990099</v>
      </c>
      <c r="M448" s="48">
        <f t="shared" si="353"/>
        <v>2.658484900990099</v>
      </c>
      <c r="N448" s="48">
        <f t="shared" si="353"/>
        <v>2.658484900990099</v>
      </c>
      <c r="O448" s="48">
        <v>0</v>
      </c>
      <c r="P448" s="48">
        <f t="shared" si="353"/>
        <v>0</v>
      </c>
      <c r="Q448" s="48">
        <f t="shared" si="353"/>
        <v>0</v>
      </c>
      <c r="R448" s="48">
        <f t="shared" si="353"/>
        <v>0</v>
      </c>
      <c r="S448" s="48">
        <f t="shared" si="353"/>
        <v>0</v>
      </c>
      <c r="T448" s="48">
        <f t="shared" si="353"/>
        <v>0</v>
      </c>
      <c r="U448" s="48">
        <f t="shared" si="353"/>
        <v>0</v>
      </c>
      <c r="V448" s="48">
        <f t="shared" si="353"/>
        <v>0</v>
      </c>
      <c r="W448" s="48">
        <f t="shared" si="353"/>
        <v>0</v>
      </c>
      <c r="X448" s="48">
        <f t="shared" si="353"/>
        <v>0</v>
      </c>
      <c r="Y448" s="48">
        <f t="shared" si="353"/>
        <v>0</v>
      </c>
      <c r="Z448" s="48">
        <f t="shared" si="353"/>
        <v>0</v>
      </c>
      <c r="AA448" s="48">
        <f t="shared" si="353"/>
        <v>0</v>
      </c>
      <c r="AB448" s="48">
        <f t="shared" si="353"/>
        <v>0</v>
      </c>
      <c r="AC448" s="48">
        <f t="shared" si="353"/>
        <v>0</v>
      </c>
      <c r="AD448" s="48">
        <f t="shared" si="353"/>
        <v>0</v>
      </c>
    </row>
    <row r="449" spans="1:30">
      <c r="A449" s="67" t="s">
        <v>88</v>
      </c>
      <c r="C449" s="48">
        <f>D388</f>
        <v>1.4328197842998585</v>
      </c>
      <c r="D449" s="48">
        <f t="shared" ref="D449:AD449" si="354">C449</f>
        <v>1.4328197842998585</v>
      </c>
      <c r="E449" s="48">
        <f t="shared" si="354"/>
        <v>1.4328197842998585</v>
      </c>
      <c r="F449" s="48">
        <f t="shared" si="354"/>
        <v>1.4328197842998585</v>
      </c>
      <c r="G449" s="48">
        <f t="shared" si="354"/>
        <v>1.4328197842998585</v>
      </c>
      <c r="H449" s="48">
        <f t="shared" si="354"/>
        <v>1.4328197842998585</v>
      </c>
      <c r="I449" s="48">
        <f t="shared" si="354"/>
        <v>1.4328197842998585</v>
      </c>
      <c r="J449" s="48">
        <f t="shared" si="354"/>
        <v>1.4328197842998585</v>
      </c>
      <c r="K449" s="48">
        <f t="shared" si="354"/>
        <v>1.4328197842998585</v>
      </c>
      <c r="L449" s="48">
        <f t="shared" si="354"/>
        <v>1.4328197842998585</v>
      </c>
      <c r="M449" s="48">
        <f t="shared" si="354"/>
        <v>1.4328197842998585</v>
      </c>
      <c r="N449" s="48">
        <f t="shared" si="354"/>
        <v>1.4328197842998585</v>
      </c>
      <c r="O449" s="48">
        <f t="shared" si="354"/>
        <v>1.4328197842998585</v>
      </c>
      <c r="P449" s="48">
        <f t="shared" si="354"/>
        <v>1.4328197842998585</v>
      </c>
      <c r="Q449" s="48">
        <f t="shared" si="354"/>
        <v>1.4328197842998585</v>
      </c>
      <c r="R449" s="48">
        <f t="shared" si="354"/>
        <v>1.4328197842998585</v>
      </c>
      <c r="S449" s="48">
        <f t="shared" si="354"/>
        <v>1.4328197842998585</v>
      </c>
      <c r="T449" s="48">
        <f t="shared" si="354"/>
        <v>1.4328197842998585</v>
      </c>
      <c r="U449" s="48">
        <f t="shared" si="354"/>
        <v>1.4328197842998585</v>
      </c>
      <c r="V449" s="48">
        <f t="shared" si="354"/>
        <v>1.4328197842998585</v>
      </c>
      <c r="W449" s="48">
        <f t="shared" si="354"/>
        <v>1.4328197842998585</v>
      </c>
      <c r="X449" s="48">
        <f t="shared" si="354"/>
        <v>1.4328197842998585</v>
      </c>
      <c r="Y449" s="48">
        <f t="shared" si="354"/>
        <v>1.4328197842998585</v>
      </c>
      <c r="Z449" s="48">
        <f t="shared" si="354"/>
        <v>1.4328197842998585</v>
      </c>
      <c r="AA449" s="48">
        <f t="shared" si="354"/>
        <v>1.4328197842998585</v>
      </c>
      <c r="AB449" s="48">
        <f t="shared" si="354"/>
        <v>1.4328197842998585</v>
      </c>
      <c r="AC449" s="48">
        <f t="shared" si="354"/>
        <v>1.4328197842998585</v>
      </c>
      <c r="AD449" s="48">
        <f t="shared" si="354"/>
        <v>1.4328197842998585</v>
      </c>
    </row>
    <row r="450" spans="1:30">
      <c r="A450" s="67" t="s">
        <v>89</v>
      </c>
      <c r="C450" s="48">
        <f>D390</f>
        <v>2.658484900990099</v>
      </c>
      <c r="D450" s="48">
        <f t="shared" ref="D450:AD450" si="355">C450</f>
        <v>2.658484900990099</v>
      </c>
      <c r="E450" s="48">
        <f t="shared" si="355"/>
        <v>2.658484900990099</v>
      </c>
      <c r="F450" s="48">
        <f t="shared" si="355"/>
        <v>2.658484900990099</v>
      </c>
      <c r="G450" s="48">
        <f t="shared" si="355"/>
        <v>2.658484900990099</v>
      </c>
      <c r="H450" s="48">
        <f t="shared" si="355"/>
        <v>2.658484900990099</v>
      </c>
      <c r="I450" s="48">
        <f t="shared" si="355"/>
        <v>2.658484900990099</v>
      </c>
      <c r="J450" s="48">
        <f t="shared" si="355"/>
        <v>2.658484900990099</v>
      </c>
      <c r="K450" s="48">
        <f t="shared" si="355"/>
        <v>2.658484900990099</v>
      </c>
      <c r="L450" s="48">
        <f t="shared" si="355"/>
        <v>2.658484900990099</v>
      </c>
      <c r="M450" s="48">
        <f t="shared" si="355"/>
        <v>2.658484900990099</v>
      </c>
      <c r="N450" s="48">
        <f t="shared" si="355"/>
        <v>2.658484900990099</v>
      </c>
      <c r="O450" s="48">
        <f t="shared" si="355"/>
        <v>2.658484900990099</v>
      </c>
      <c r="P450" s="48">
        <f t="shared" si="355"/>
        <v>2.658484900990099</v>
      </c>
      <c r="Q450" s="48">
        <f t="shared" si="355"/>
        <v>2.658484900990099</v>
      </c>
      <c r="R450" s="48">
        <f t="shared" si="355"/>
        <v>2.658484900990099</v>
      </c>
      <c r="S450" s="48">
        <f t="shared" si="355"/>
        <v>2.658484900990099</v>
      </c>
      <c r="T450" s="48">
        <f t="shared" si="355"/>
        <v>2.658484900990099</v>
      </c>
      <c r="U450" s="48">
        <f t="shared" si="355"/>
        <v>2.658484900990099</v>
      </c>
      <c r="V450" s="48">
        <f t="shared" si="355"/>
        <v>2.658484900990099</v>
      </c>
      <c r="W450" s="48">
        <f t="shared" si="355"/>
        <v>2.658484900990099</v>
      </c>
      <c r="X450" s="48">
        <f t="shared" si="355"/>
        <v>2.658484900990099</v>
      </c>
      <c r="Y450" s="48">
        <f t="shared" si="355"/>
        <v>2.658484900990099</v>
      </c>
      <c r="Z450" s="48">
        <f t="shared" si="355"/>
        <v>2.658484900990099</v>
      </c>
      <c r="AA450" s="48">
        <f t="shared" si="355"/>
        <v>2.658484900990099</v>
      </c>
      <c r="AB450" s="48">
        <f t="shared" si="355"/>
        <v>2.658484900990099</v>
      </c>
      <c r="AC450" s="48">
        <f t="shared" si="355"/>
        <v>2.658484900990099</v>
      </c>
      <c r="AD450" s="48">
        <f t="shared" si="355"/>
        <v>2.658484900990099</v>
      </c>
    </row>
    <row r="451" spans="1:30">
      <c r="A451" s="67" t="s">
        <v>90</v>
      </c>
      <c r="C451" s="48">
        <f>D387</f>
        <v>1.3637682284299859</v>
      </c>
      <c r="D451" s="48">
        <f t="shared" ref="D451:AD451" si="356">C451</f>
        <v>1.3637682284299859</v>
      </c>
      <c r="E451" s="48">
        <f t="shared" si="356"/>
        <v>1.3637682284299859</v>
      </c>
      <c r="F451" s="48">
        <f t="shared" si="356"/>
        <v>1.3637682284299859</v>
      </c>
      <c r="G451" s="48">
        <f t="shared" si="356"/>
        <v>1.3637682284299859</v>
      </c>
      <c r="H451" s="48">
        <f t="shared" si="356"/>
        <v>1.3637682284299859</v>
      </c>
      <c r="I451" s="48">
        <f t="shared" si="356"/>
        <v>1.3637682284299859</v>
      </c>
      <c r="J451" s="48">
        <f t="shared" si="356"/>
        <v>1.3637682284299859</v>
      </c>
      <c r="K451" s="48">
        <f t="shared" si="356"/>
        <v>1.3637682284299859</v>
      </c>
      <c r="L451" s="48">
        <f t="shared" si="356"/>
        <v>1.3637682284299859</v>
      </c>
      <c r="M451" s="48">
        <f t="shared" si="356"/>
        <v>1.3637682284299859</v>
      </c>
      <c r="N451" s="48">
        <f t="shared" si="356"/>
        <v>1.3637682284299859</v>
      </c>
      <c r="O451" s="48">
        <f t="shared" si="356"/>
        <v>1.3637682284299859</v>
      </c>
      <c r="P451" s="48">
        <f t="shared" si="356"/>
        <v>1.3637682284299859</v>
      </c>
      <c r="Q451" s="48">
        <f t="shared" si="356"/>
        <v>1.3637682284299859</v>
      </c>
      <c r="R451" s="48">
        <f t="shared" si="356"/>
        <v>1.3637682284299859</v>
      </c>
      <c r="S451" s="48">
        <f t="shared" si="356"/>
        <v>1.3637682284299859</v>
      </c>
      <c r="T451" s="48">
        <f t="shared" si="356"/>
        <v>1.3637682284299859</v>
      </c>
      <c r="U451" s="48">
        <f t="shared" si="356"/>
        <v>1.3637682284299859</v>
      </c>
      <c r="V451" s="48">
        <f t="shared" si="356"/>
        <v>1.3637682284299859</v>
      </c>
      <c r="W451" s="48">
        <f t="shared" si="356"/>
        <v>1.3637682284299859</v>
      </c>
      <c r="X451" s="48">
        <f t="shared" si="356"/>
        <v>1.3637682284299859</v>
      </c>
      <c r="Y451" s="48">
        <f t="shared" si="356"/>
        <v>1.3637682284299859</v>
      </c>
      <c r="Z451" s="48">
        <f t="shared" si="356"/>
        <v>1.3637682284299859</v>
      </c>
      <c r="AA451" s="48">
        <f t="shared" si="356"/>
        <v>1.3637682284299859</v>
      </c>
      <c r="AB451" s="48">
        <f t="shared" si="356"/>
        <v>1.3637682284299859</v>
      </c>
      <c r="AC451" s="48">
        <f t="shared" si="356"/>
        <v>1.3637682284299859</v>
      </c>
      <c r="AD451" s="48">
        <f t="shared" si="356"/>
        <v>1.3637682284299859</v>
      </c>
    </row>
    <row r="452" spans="1:30">
      <c r="A452" s="67" t="s">
        <v>91</v>
      </c>
      <c r="C452" s="48">
        <v>0</v>
      </c>
      <c r="D452" s="48">
        <f t="shared" ref="D452:N452" si="357">C452</f>
        <v>0</v>
      </c>
      <c r="E452" s="48">
        <f t="shared" si="357"/>
        <v>0</v>
      </c>
      <c r="F452" s="48">
        <f t="shared" si="357"/>
        <v>0</v>
      </c>
      <c r="G452" s="48">
        <f t="shared" si="357"/>
        <v>0</v>
      </c>
      <c r="H452" s="48">
        <f t="shared" si="357"/>
        <v>0</v>
      </c>
      <c r="I452" s="48">
        <f t="shared" si="357"/>
        <v>0</v>
      </c>
      <c r="J452" s="48">
        <f t="shared" si="357"/>
        <v>0</v>
      </c>
      <c r="K452" s="48">
        <f t="shared" si="357"/>
        <v>0</v>
      </c>
      <c r="L452" s="48">
        <f t="shared" si="357"/>
        <v>0</v>
      </c>
      <c r="M452" s="48">
        <f t="shared" si="357"/>
        <v>0</v>
      </c>
      <c r="N452" s="48">
        <f t="shared" si="357"/>
        <v>0</v>
      </c>
      <c r="O452" s="48">
        <v>1</v>
      </c>
      <c r="P452" s="48">
        <f t="shared" ref="P452:AD452" si="358">O452</f>
        <v>1</v>
      </c>
      <c r="Q452" s="48">
        <f t="shared" si="358"/>
        <v>1</v>
      </c>
      <c r="R452" s="48">
        <f t="shared" si="358"/>
        <v>1</v>
      </c>
      <c r="S452" s="48">
        <f t="shared" si="358"/>
        <v>1</v>
      </c>
      <c r="T452" s="48">
        <f t="shared" si="358"/>
        <v>1</v>
      </c>
      <c r="U452" s="48">
        <f t="shared" si="358"/>
        <v>1</v>
      </c>
      <c r="V452" s="48">
        <f t="shared" si="358"/>
        <v>1</v>
      </c>
      <c r="W452" s="48">
        <f t="shared" si="358"/>
        <v>1</v>
      </c>
      <c r="X452" s="48">
        <f t="shared" si="358"/>
        <v>1</v>
      </c>
      <c r="Y452" s="48">
        <f t="shared" si="358"/>
        <v>1</v>
      </c>
      <c r="Z452" s="48">
        <f t="shared" si="358"/>
        <v>1</v>
      </c>
      <c r="AA452" s="48">
        <f t="shared" si="358"/>
        <v>1</v>
      </c>
      <c r="AB452" s="48">
        <f t="shared" si="358"/>
        <v>1</v>
      </c>
      <c r="AC452" s="48">
        <f t="shared" si="358"/>
        <v>1</v>
      </c>
      <c r="AD452" s="48">
        <f t="shared" si="358"/>
        <v>1</v>
      </c>
    </row>
    <row r="453" spans="1:30">
      <c r="A453" s="70" t="s">
        <v>172</v>
      </c>
    </row>
    <row r="454" spans="1:30">
      <c r="A454" s="72" t="s">
        <v>86</v>
      </c>
      <c r="C454" s="79">
        <f>E391</f>
        <v>0.29922340876944836</v>
      </c>
      <c r="D454" s="48">
        <f>C454</f>
        <v>0.29922340876944836</v>
      </c>
      <c r="E454" s="48">
        <f t="shared" ref="E454:N454" si="359">D454</f>
        <v>0.29922340876944836</v>
      </c>
      <c r="F454" s="48">
        <f t="shared" si="359"/>
        <v>0.29922340876944836</v>
      </c>
      <c r="G454" s="48">
        <f t="shared" si="359"/>
        <v>0.29922340876944836</v>
      </c>
      <c r="H454" s="48">
        <f t="shared" si="359"/>
        <v>0.29922340876944836</v>
      </c>
      <c r="I454" s="48">
        <f t="shared" si="359"/>
        <v>0.29922340876944836</v>
      </c>
      <c r="J454" s="48">
        <f t="shared" si="359"/>
        <v>0.29922340876944836</v>
      </c>
      <c r="K454" s="48">
        <f t="shared" si="359"/>
        <v>0.29922340876944836</v>
      </c>
      <c r="L454" s="48">
        <f t="shared" si="359"/>
        <v>0.29922340876944836</v>
      </c>
      <c r="M454" s="48">
        <f t="shared" si="359"/>
        <v>0.29922340876944836</v>
      </c>
      <c r="N454" s="48">
        <f t="shared" si="359"/>
        <v>0.29922340876944836</v>
      </c>
      <c r="O454" s="48">
        <v>0</v>
      </c>
      <c r="P454" s="48">
        <f t="shared" ref="P454:AD454" si="360">O454</f>
        <v>0</v>
      </c>
      <c r="Q454" s="48">
        <f t="shared" si="360"/>
        <v>0</v>
      </c>
      <c r="R454" s="48">
        <f t="shared" si="360"/>
        <v>0</v>
      </c>
      <c r="S454" s="48">
        <f t="shared" si="360"/>
        <v>0</v>
      </c>
      <c r="T454" s="48">
        <f t="shared" si="360"/>
        <v>0</v>
      </c>
      <c r="U454" s="48">
        <f t="shared" si="360"/>
        <v>0</v>
      </c>
      <c r="V454" s="48">
        <f t="shared" si="360"/>
        <v>0</v>
      </c>
      <c r="W454" s="48">
        <f t="shared" si="360"/>
        <v>0</v>
      </c>
      <c r="X454" s="48">
        <f t="shared" si="360"/>
        <v>0</v>
      </c>
      <c r="Y454" s="48">
        <f t="shared" si="360"/>
        <v>0</v>
      </c>
      <c r="Z454" s="48">
        <f t="shared" si="360"/>
        <v>0</v>
      </c>
      <c r="AA454" s="48">
        <f t="shared" si="360"/>
        <v>0</v>
      </c>
      <c r="AB454" s="48">
        <f t="shared" si="360"/>
        <v>0</v>
      </c>
      <c r="AC454" s="48">
        <f t="shared" si="360"/>
        <v>0</v>
      </c>
      <c r="AD454" s="48">
        <f t="shared" si="360"/>
        <v>0</v>
      </c>
    </row>
    <row r="455" spans="1:30">
      <c r="A455" s="72" t="s">
        <v>87</v>
      </c>
      <c r="C455" s="48">
        <f>E390</f>
        <v>2.658484900990099</v>
      </c>
      <c r="D455" s="48">
        <f t="shared" ref="D455:AD455" si="361">C455</f>
        <v>2.658484900990099</v>
      </c>
      <c r="E455" s="48">
        <f t="shared" si="361"/>
        <v>2.658484900990099</v>
      </c>
      <c r="F455" s="48">
        <f t="shared" si="361"/>
        <v>2.658484900990099</v>
      </c>
      <c r="G455" s="48">
        <f t="shared" si="361"/>
        <v>2.658484900990099</v>
      </c>
      <c r="H455" s="48">
        <f t="shared" si="361"/>
        <v>2.658484900990099</v>
      </c>
      <c r="I455" s="48">
        <f t="shared" si="361"/>
        <v>2.658484900990099</v>
      </c>
      <c r="J455" s="48">
        <f t="shared" si="361"/>
        <v>2.658484900990099</v>
      </c>
      <c r="K455" s="48">
        <f t="shared" si="361"/>
        <v>2.658484900990099</v>
      </c>
      <c r="L455" s="48">
        <f t="shared" si="361"/>
        <v>2.658484900990099</v>
      </c>
      <c r="M455" s="48">
        <f t="shared" si="361"/>
        <v>2.658484900990099</v>
      </c>
      <c r="N455" s="48">
        <f t="shared" si="361"/>
        <v>2.658484900990099</v>
      </c>
      <c r="O455" s="48">
        <v>0</v>
      </c>
      <c r="P455" s="48">
        <f t="shared" si="361"/>
        <v>0</v>
      </c>
      <c r="Q455" s="48">
        <f t="shared" si="361"/>
        <v>0</v>
      </c>
      <c r="R455" s="48">
        <f t="shared" si="361"/>
        <v>0</v>
      </c>
      <c r="S455" s="48">
        <f t="shared" si="361"/>
        <v>0</v>
      </c>
      <c r="T455" s="48">
        <f t="shared" si="361"/>
        <v>0</v>
      </c>
      <c r="U455" s="48">
        <f t="shared" si="361"/>
        <v>0</v>
      </c>
      <c r="V455" s="48">
        <f t="shared" si="361"/>
        <v>0</v>
      </c>
      <c r="W455" s="48">
        <f t="shared" si="361"/>
        <v>0</v>
      </c>
      <c r="X455" s="48">
        <f t="shared" si="361"/>
        <v>0</v>
      </c>
      <c r="Y455" s="48">
        <f t="shared" si="361"/>
        <v>0</v>
      </c>
      <c r="Z455" s="48">
        <f t="shared" si="361"/>
        <v>0</v>
      </c>
      <c r="AA455" s="48">
        <f t="shared" si="361"/>
        <v>0</v>
      </c>
      <c r="AB455" s="48">
        <f t="shared" si="361"/>
        <v>0</v>
      </c>
      <c r="AC455" s="48">
        <f t="shared" si="361"/>
        <v>0</v>
      </c>
      <c r="AD455" s="48">
        <f t="shared" si="361"/>
        <v>0</v>
      </c>
    </row>
    <row r="456" spans="1:30">
      <c r="A456" s="72" t="s">
        <v>88</v>
      </c>
      <c r="C456" s="48">
        <f>E388</f>
        <v>1.4328197842998585</v>
      </c>
      <c r="D456" s="48">
        <f t="shared" ref="D456:AD456" si="362">C456</f>
        <v>1.4328197842998585</v>
      </c>
      <c r="E456" s="48">
        <f t="shared" si="362"/>
        <v>1.4328197842998585</v>
      </c>
      <c r="F456" s="48">
        <f t="shared" si="362"/>
        <v>1.4328197842998585</v>
      </c>
      <c r="G456" s="48">
        <f t="shared" si="362"/>
        <v>1.4328197842998585</v>
      </c>
      <c r="H456" s="48">
        <f t="shared" si="362"/>
        <v>1.4328197842998585</v>
      </c>
      <c r="I456" s="48">
        <f t="shared" si="362"/>
        <v>1.4328197842998585</v>
      </c>
      <c r="J456" s="48">
        <f t="shared" si="362"/>
        <v>1.4328197842998585</v>
      </c>
      <c r="K456" s="48">
        <f t="shared" si="362"/>
        <v>1.4328197842998585</v>
      </c>
      <c r="L456" s="48">
        <f t="shared" si="362"/>
        <v>1.4328197842998585</v>
      </c>
      <c r="M456" s="48">
        <f t="shared" si="362"/>
        <v>1.4328197842998585</v>
      </c>
      <c r="N456" s="48">
        <f t="shared" si="362"/>
        <v>1.4328197842998585</v>
      </c>
      <c r="O456" s="48">
        <f t="shared" si="362"/>
        <v>1.4328197842998585</v>
      </c>
      <c r="P456" s="48">
        <f t="shared" si="362"/>
        <v>1.4328197842998585</v>
      </c>
      <c r="Q456" s="48">
        <f t="shared" si="362"/>
        <v>1.4328197842998585</v>
      </c>
      <c r="R456" s="48">
        <f t="shared" si="362"/>
        <v>1.4328197842998585</v>
      </c>
      <c r="S456" s="48">
        <f t="shared" si="362"/>
        <v>1.4328197842998585</v>
      </c>
      <c r="T456" s="48">
        <f t="shared" si="362"/>
        <v>1.4328197842998585</v>
      </c>
      <c r="U456" s="48">
        <f t="shared" si="362"/>
        <v>1.4328197842998585</v>
      </c>
      <c r="V456" s="48">
        <f t="shared" si="362"/>
        <v>1.4328197842998585</v>
      </c>
      <c r="W456" s="48">
        <f t="shared" si="362"/>
        <v>1.4328197842998585</v>
      </c>
      <c r="X456" s="48">
        <f t="shared" si="362"/>
        <v>1.4328197842998585</v>
      </c>
      <c r="Y456" s="48">
        <f t="shared" si="362"/>
        <v>1.4328197842998585</v>
      </c>
      <c r="Z456" s="48">
        <f t="shared" si="362"/>
        <v>1.4328197842998585</v>
      </c>
      <c r="AA456" s="48">
        <f t="shared" si="362"/>
        <v>1.4328197842998585</v>
      </c>
      <c r="AB456" s="48">
        <f t="shared" si="362"/>
        <v>1.4328197842998585</v>
      </c>
      <c r="AC456" s="48">
        <f t="shared" si="362"/>
        <v>1.4328197842998585</v>
      </c>
      <c r="AD456" s="48">
        <f t="shared" si="362"/>
        <v>1.4328197842998585</v>
      </c>
    </row>
    <row r="457" spans="1:30">
      <c r="A457" s="72" t="s">
        <v>89</v>
      </c>
      <c r="C457" s="48">
        <f>E390</f>
        <v>2.658484900990099</v>
      </c>
      <c r="D457" s="48">
        <f t="shared" ref="D457:AD457" si="363">C457</f>
        <v>2.658484900990099</v>
      </c>
      <c r="E457" s="48">
        <f t="shared" si="363"/>
        <v>2.658484900990099</v>
      </c>
      <c r="F457" s="48">
        <f t="shared" si="363"/>
        <v>2.658484900990099</v>
      </c>
      <c r="G457" s="48">
        <f t="shared" si="363"/>
        <v>2.658484900990099</v>
      </c>
      <c r="H457" s="48">
        <f t="shared" si="363"/>
        <v>2.658484900990099</v>
      </c>
      <c r="I457" s="48">
        <f t="shared" si="363"/>
        <v>2.658484900990099</v>
      </c>
      <c r="J457" s="48">
        <f t="shared" si="363"/>
        <v>2.658484900990099</v>
      </c>
      <c r="K457" s="48">
        <f t="shared" si="363"/>
        <v>2.658484900990099</v>
      </c>
      <c r="L457" s="48">
        <f t="shared" si="363"/>
        <v>2.658484900990099</v>
      </c>
      <c r="M457" s="48">
        <f t="shared" si="363"/>
        <v>2.658484900990099</v>
      </c>
      <c r="N457" s="48">
        <f t="shared" si="363"/>
        <v>2.658484900990099</v>
      </c>
      <c r="O457" s="48">
        <f t="shared" si="363"/>
        <v>2.658484900990099</v>
      </c>
      <c r="P457" s="48">
        <f t="shared" si="363"/>
        <v>2.658484900990099</v>
      </c>
      <c r="Q457" s="48">
        <f t="shared" si="363"/>
        <v>2.658484900990099</v>
      </c>
      <c r="R457" s="48">
        <f t="shared" si="363"/>
        <v>2.658484900990099</v>
      </c>
      <c r="S457" s="48">
        <f t="shared" si="363"/>
        <v>2.658484900990099</v>
      </c>
      <c r="T457" s="48">
        <f t="shared" si="363"/>
        <v>2.658484900990099</v>
      </c>
      <c r="U457" s="48">
        <f t="shared" si="363"/>
        <v>2.658484900990099</v>
      </c>
      <c r="V457" s="48">
        <f t="shared" si="363"/>
        <v>2.658484900990099</v>
      </c>
      <c r="W457" s="48">
        <f t="shared" si="363"/>
        <v>2.658484900990099</v>
      </c>
      <c r="X457" s="48">
        <f t="shared" si="363"/>
        <v>2.658484900990099</v>
      </c>
      <c r="Y457" s="48">
        <f t="shared" si="363"/>
        <v>2.658484900990099</v>
      </c>
      <c r="Z457" s="48">
        <f t="shared" si="363"/>
        <v>2.658484900990099</v>
      </c>
      <c r="AA457" s="48">
        <f t="shared" si="363"/>
        <v>2.658484900990099</v>
      </c>
      <c r="AB457" s="48">
        <f t="shared" si="363"/>
        <v>2.658484900990099</v>
      </c>
      <c r="AC457" s="48">
        <f t="shared" si="363"/>
        <v>2.658484900990099</v>
      </c>
      <c r="AD457" s="48">
        <f t="shared" si="363"/>
        <v>2.658484900990099</v>
      </c>
    </row>
    <row r="458" spans="1:30">
      <c r="A458" s="72" t="s">
        <v>90</v>
      </c>
      <c r="C458" s="48">
        <f>E387</f>
        <v>1.3637682284299859</v>
      </c>
      <c r="D458" s="48">
        <f t="shared" ref="D458:AD458" si="364">C458</f>
        <v>1.3637682284299859</v>
      </c>
      <c r="E458" s="48">
        <f t="shared" si="364"/>
        <v>1.3637682284299859</v>
      </c>
      <c r="F458" s="48">
        <f t="shared" si="364"/>
        <v>1.3637682284299859</v>
      </c>
      <c r="G458" s="48">
        <f t="shared" si="364"/>
        <v>1.3637682284299859</v>
      </c>
      <c r="H458" s="48">
        <f t="shared" si="364"/>
        <v>1.3637682284299859</v>
      </c>
      <c r="I458" s="48">
        <f t="shared" si="364"/>
        <v>1.3637682284299859</v>
      </c>
      <c r="J458" s="48">
        <f t="shared" si="364"/>
        <v>1.3637682284299859</v>
      </c>
      <c r="K458" s="48">
        <f t="shared" si="364"/>
        <v>1.3637682284299859</v>
      </c>
      <c r="L458" s="48">
        <f t="shared" si="364"/>
        <v>1.3637682284299859</v>
      </c>
      <c r="M458" s="48">
        <f t="shared" si="364"/>
        <v>1.3637682284299859</v>
      </c>
      <c r="N458" s="48">
        <f t="shared" si="364"/>
        <v>1.3637682284299859</v>
      </c>
      <c r="O458" s="48">
        <f t="shared" si="364"/>
        <v>1.3637682284299859</v>
      </c>
      <c r="P458" s="48">
        <f t="shared" si="364"/>
        <v>1.3637682284299859</v>
      </c>
      <c r="Q458" s="48">
        <f t="shared" si="364"/>
        <v>1.3637682284299859</v>
      </c>
      <c r="R458" s="48">
        <f t="shared" si="364"/>
        <v>1.3637682284299859</v>
      </c>
      <c r="S458" s="48">
        <f t="shared" si="364"/>
        <v>1.3637682284299859</v>
      </c>
      <c r="T458" s="48">
        <f t="shared" si="364"/>
        <v>1.3637682284299859</v>
      </c>
      <c r="U458" s="48">
        <f t="shared" si="364"/>
        <v>1.3637682284299859</v>
      </c>
      <c r="V458" s="48">
        <f t="shared" si="364"/>
        <v>1.3637682284299859</v>
      </c>
      <c r="W458" s="48">
        <f t="shared" si="364"/>
        <v>1.3637682284299859</v>
      </c>
      <c r="X458" s="48">
        <f t="shared" si="364"/>
        <v>1.3637682284299859</v>
      </c>
      <c r="Y458" s="48">
        <f t="shared" si="364"/>
        <v>1.3637682284299859</v>
      </c>
      <c r="Z458" s="48">
        <f t="shared" si="364"/>
        <v>1.3637682284299859</v>
      </c>
      <c r="AA458" s="48">
        <f t="shared" si="364"/>
        <v>1.3637682284299859</v>
      </c>
      <c r="AB458" s="48">
        <f t="shared" si="364"/>
        <v>1.3637682284299859</v>
      </c>
      <c r="AC458" s="48">
        <f t="shared" si="364"/>
        <v>1.3637682284299859</v>
      </c>
      <c r="AD458" s="48">
        <f t="shared" si="364"/>
        <v>1.3637682284299859</v>
      </c>
    </row>
    <row r="459" spans="1:30">
      <c r="A459" s="72" t="s">
        <v>91</v>
      </c>
      <c r="C459" s="48">
        <v>0</v>
      </c>
      <c r="D459" s="48">
        <f t="shared" ref="D459:N459" si="365">C459</f>
        <v>0</v>
      </c>
      <c r="E459" s="48">
        <f t="shared" si="365"/>
        <v>0</v>
      </c>
      <c r="F459" s="48">
        <f t="shared" si="365"/>
        <v>0</v>
      </c>
      <c r="G459" s="48">
        <f t="shared" si="365"/>
        <v>0</v>
      </c>
      <c r="H459" s="48">
        <f t="shared" si="365"/>
        <v>0</v>
      </c>
      <c r="I459" s="48">
        <f t="shared" si="365"/>
        <v>0</v>
      </c>
      <c r="J459" s="48">
        <f t="shared" si="365"/>
        <v>0</v>
      </c>
      <c r="K459" s="48">
        <f t="shared" si="365"/>
        <v>0</v>
      </c>
      <c r="L459" s="48">
        <f t="shared" si="365"/>
        <v>0</v>
      </c>
      <c r="M459" s="48">
        <f t="shared" si="365"/>
        <v>0</v>
      </c>
      <c r="N459" s="48">
        <f t="shared" si="365"/>
        <v>0</v>
      </c>
      <c r="O459" s="48">
        <v>1</v>
      </c>
      <c r="P459" s="48">
        <f t="shared" ref="P459:AD459" si="366">O459</f>
        <v>1</v>
      </c>
      <c r="Q459" s="48">
        <f t="shared" si="366"/>
        <v>1</v>
      </c>
      <c r="R459" s="48">
        <f t="shared" si="366"/>
        <v>1</v>
      </c>
      <c r="S459" s="48">
        <f t="shared" si="366"/>
        <v>1</v>
      </c>
      <c r="T459" s="48">
        <f t="shared" si="366"/>
        <v>1</v>
      </c>
      <c r="U459" s="48">
        <f t="shared" si="366"/>
        <v>1</v>
      </c>
      <c r="V459" s="48">
        <f t="shared" si="366"/>
        <v>1</v>
      </c>
      <c r="W459" s="48">
        <f t="shared" si="366"/>
        <v>1</v>
      </c>
      <c r="X459" s="48">
        <f t="shared" si="366"/>
        <v>1</v>
      </c>
      <c r="Y459" s="48">
        <f t="shared" si="366"/>
        <v>1</v>
      </c>
      <c r="Z459" s="48">
        <f t="shared" si="366"/>
        <v>1</v>
      </c>
      <c r="AA459" s="48">
        <f t="shared" si="366"/>
        <v>1</v>
      </c>
      <c r="AB459" s="48">
        <f t="shared" si="366"/>
        <v>1</v>
      </c>
      <c r="AC459" s="48">
        <f t="shared" si="366"/>
        <v>1</v>
      </c>
      <c r="AD459" s="48">
        <f t="shared" si="366"/>
        <v>1</v>
      </c>
    </row>
    <row r="460" spans="1:30">
      <c r="A460" s="75" t="s">
        <v>173</v>
      </c>
    </row>
    <row r="461" spans="1:30">
      <c r="A461" s="64" t="s">
        <v>86</v>
      </c>
      <c r="C461" s="79">
        <f>F391</f>
        <v>0.29922340876944836</v>
      </c>
      <c r="D461" s="48">
        <f>C461</f>
        <v>0.29922340876944836</v>
      </c>
      <c r="E461" s="48">
        <f t="shared" ref="E461:N461" si="367">D461</f>
        <v>0.29922340876944836</v>
      </c>
      <c r="F461" s="48">
        <f t="shared" si="367"/>
        <v>0.29922340876944836</v>
      </c>
      <c r="G461" s="48">
        <f t="shared" si="367"/>
        <v>0.29922340876944836</v>
      </c>
      <c r="H461" s="48">
        <f t="shared" si="367"/>
        <v>0.29922340876944836</v>
      </c>
      <c r="I461" s="48">
        <f t="shared" si="367"/>
        <v>0.29922340876944836</v>
      </c>
      <c r="J461" s="48">
        <f t="shared" si="367"/>
        <v>0.29922340876944836</v>
      </c>
      <c r="K461" s="48">
        <f t="shared" si="367"/>
        <v>0.29922340876944836</v>
      </c>
      <c r="L461" s="48">
        <f t="shared" si="367"/>
        <v>0.29922340876944836</v>
      </c>
      <c r="M461" s="48">
        <f t="shared" si="367"/>
        <v>0.29922340876944836</v>
      </c>
      <c r="N461" s="48">
        <f t="shared" si="367"/>
        <v>0.29922340876944836</v>
      </c>
      <c r="O461" s="48">
        <v>0</v>
      </c>
      <c r="P461" s="48">
        <f t="shared" ref="P461:AD461" si="368">O461</f>
        <v>0</v>
      </c>
      <c r="Q461" s="48">
        <f t="shared" si="368"/>
        <v>0</v>
      </c>
      <c r="R461" s="48">
        <f t="shared" si="368"/>
        <v>0</v>
      </c>
      <c r="S461" s="48">
        <f t="shared" si="368"/>
        <v>0</v>
      </c>
      <c r="T461" s="48">
        <f t="shared" si="368"/>
        <v>0</v>
      </c>
      <c r="U461" s="48">
        <f t="shared" si="368"/>
        <v>0</v>
      </c>
      <c r="V461" s="48">
        <f t="shared" si="368"/>
        <v>0</v>
      </c>
      <c r="W461" s="48">
        <f t="shared" si="368"/>
        <v>0</v>
      </c>
      <c r="X461" s="48">
        <f t="shared" si="368"/>
        <v>0</v>
      </c>
      <c r="Y461" s="48">
        <f t="shared" si="368"/>
        <v>0</v>
      </c>
      <c r="Z461" s="48">
        <f t="shared" si="368"/>
        <v>0</v>
      </c>
      <c r="AA461" s="48">
        <f t="shared" si="368"/>
        <v>0</v>
      </c>
      <c r="AB461" s="48">
        <f t="shared" si="368"/>
        <v>0</v>
      </c>
      <c r="AC461" s="48">
        <f t="shared" si="368"/>
        <v>0</v>
      </c>
      <c r="AD461" s="48">
        <f t="shared" si="368"/>
        <v>0</v>
      </c>
    </row>
    <row r="462" spans="1:30">
      <c r="A462" s="64" t="s">
        <v>87</v>
      </c>
      <c r="C462" s="48">
        <f>F390</f>
        <v>2.658484900990099</v>
      </c>
      <c r="D462" s="48">
        <f t="shared" ref="D462:AD462" si="369">C462</f>
        <v>2.658484900990099</v>
      </c>
      <c r="E462" s="48">
        <f t="shared" si="369"/>
        <v>2.658484900990099</v>
      </c>
      <c r="F462" s="48">
        <f t="shared" si="369"/>
        <v>2.658484900990099</v>
      </c>
      <c r="G462" s="48">
        <f t="shared" si="369"/>
        <v>2.658484900990099</v>
      </c>
      <c r="H462" s="48">
        <f t="shared" si="369"/>
        <v>2.658484900990099</v>
      </c>
      <c r="I462" s="48">
        <f t="shared" si="369"/>
        <v>2.658484900990099</v>
      </c>
      <c r="J462" s="48">
        <f t="shared" si="369"/>
        <v>2.658484900990099</v>
      </c>
      <c r="K462" s="48">
        <f t="shared" si="369"/>
        <v>2.658484900990099</v>
      </c>
      <c r="L462" s="48">
        <f t="shared" si="369"/>
        <v>2.658484900990099</v>
      </c>
      <c r="M462" s="48">
        <f t="shared" si="369"/>
        <v>2.658484900990099</v>
      </c>
      <c r="N462" s="48">
        <f t="shared" si="369"/>
        <v>2.658484900990099</v>
      </c>
      <c r="O462" s="48">
        <v>0</v>
      </c>
      <c r="P462" s="48">
        <f t="shared" si="369"/>
        <v>0</v>
      </c>
      <c r="Q462" s="48">
        <f t="shared" si="369"/>
        <v>0</v>
      </c>
      <c r="R462" s="48">
        <f t="shared" si="369"/>
        <v>0</v>
      </c>
      <c r="S462" s="48">
        <f t="shared" si="369"/>
        <v>0</v>
      </c>
      <c r="T462" s="48">
        <f t="shared" si="369"/>
        <v>0</v>
      </c>
      <c r="U462" s="48">
        <f t="shared" si="369"/>
        <v>0</v>
      </c>
      <c r="V462" s="48">
        <f t="shared" si="369"/>
        <v>0</v>
      </c>
      <c r="W462" s="48">
        <f t="shared" si="369"/>
        <v>0</v>
      </c>
      <c r="X462" s="48">
        <f t="shared" si="369"/>
        <v>0</v>
      </c>
      <c r="Y462" s="48">
        <f t="shared" si="369"/>
        <v>0</v>
      </c>
      <c r="Z462" s="48">
        <f t="shared" si="369"/>
        <v>0</v>
      </c>
      <c r="AA462" s="48">
        <f t="shared" si="369"/>
        <v>0</v>
      </c>
      <c r="AB462" s="48">
        <f t="shared" si="369"/>
        <v>0</v>
      </c>
      <c r="AC462" s="48">
        <f t="shared" si="369"/>
        <v>0</v>
      </c>
      <c r="AD462" s="48">
        <f t="shared" si="369"/>
        <v>0</v>
      </c>
    </row>
    <row r="463" spans="1:30">
      <c r="A463" s="64" t="s">
        <v>88</v>
      </c>
      <c r="C463" s="48">
        <f>F388</f>
        <v>1.4328197842998585</v>
      </c>
      <c r="D463" s="48">
        <f t="shared" ref="D463:AD463" si="370">C463</f>
        <v>1.4328197842998585</v>
      </c>
      <c r="E463" s="48">
        <f t="shared" si="370"/>
        <v>1.4328197842998585</v>
      </c>
      <c r="F463" s="48">
        <f t="shared" si="370"/>
        <v>1.4328197842998585</v>
      </c>
      <c r="G463" s="48">
        <f t="shared" si="370"/>
        <v>1.4328197842998585</v>
      </c>
      <c r="H463" s="48">
        <f t="shared" si="370"/>
        <v>1.4328197842998585</v>
      </c>
      <c r="I463" s="48">
        <f t="shared" si="370"/>
        <v>1.4328197842998585</v>
      </c>
      <c r="J463" s="48">
        <f t="shared" si="370"/>
        <v>1.4328197842998585</v>
      </c>
      <c r="K463" s="48">
        <f t="shared" si="370"/>
        <v>1.4328197842998585</v>
      </c>
      <c r="L463" s="48">
        <f t="shared" si="370"/>
        <v>1.4328197842998585</v>
      </c>
      <c r="M463" s="48">
        <f t="shared" si="370"/>
        <v>1.4328197842998585</v>
      </c>
      <c r="N463" s="48">
        <f t="shared" si="370"/>
        <v>1.4328197842998585</v>
      </c>
      <c r="O463" s="48">
        <f t="shared" si="370"/>
        <v>1.4328197842998585</v>
      </c>
      <c r="P463" s="48">
        <f t="shared" si="370"/>
        <v>1.4328197842998585</v>
      </c>
      <c r="Q463" s="48">
        <f t="shared" si="370"/>
        <v>1.4328197842998585</v>
      </c>
      <c r="R463" s="48">
        <f t="shared" si="370"/>
        <v>1.4328197842998585</v>
      </c>
      <c r="S463" s="48">
        <f t="shared" si="370"/>
        <v>1.4328197842998585</v>
      </c>
      <c r="T463" s="48">
        <f t="shared" si="370"/>
        <v>1.4328197842998585</v>
      </c>
      <c r="U463" s="48">
        <f t="shared" si="370"/>
        <v>1.4328197842998585</v>
      </c>
      <c r="V463" s="48">
        <f t="shared" si="370"/>
        <v>1.4328197842998585</v>
      </c>
      <c r="W463" s="48">
        <f t="shared" si="370"/>
        <v>1.4328197842998585</v>
      </c>
      <c r="X463" s="48">
        <f t="shared" si="370"/>
        <v>1.4328197842998585</v>
      </c>
      <c r="Y463" s="48">
        <f t="shared" si="370"/>
        <v>1.4328197842998585</v>
      </c>
      <c r="Z463" s="48">
        <f t="shared" si="370"/>
        <v>1.4328197842998585</v>
      </c>
      <c r="AA463" s="48">
        <f t="shared" si="370"/>
        <v>1.4328197842998585</v>
      </c>
      <c r="AB463" s="48">
        <f t="shared" si="370"/>
        <v>1.4328197842998585</v>
      </c>
      <c r="AC463" s="48">
        <f t="shared" si="370"/>
        <v>1.4328197842998585</v>
      </c>
      <c r="AD463" s="48">
        <f t="shared" si="370"/>
        <v>1.4328197842998585</v>
      </c>
    </row>
    <row r="464" spans="1:30">
      <c r="A464" s="64" t="s">
        <v>89</v>
      </c>
      <c r="C464" s="48">
        <f>F390</f>
        <v>2.658484900990099</v>
      </c>
      <c r="D464" s="48">
        <f t="shared" ref="D464:AD464" si="371">C464</f>
        <v>2.658484900990099</v>
      </c>
      <c r="E464" s="48">
        <f t="shared" si="371"/>
        <v>2.658484900990099</v>
      </c>
      <c r="F464" s="48">
        <f t="shared" si="371"/>
        <v>2.658484900990099</v>
      </c>
      <c r="G464" s="48">
        <f t="shared" si="371"/>
        <v>2.658484900990099</v>
      </c>
      <c r="H464" s="48">
        <f t="shared" si="371"/>
        <v>2.658484900990099</v>
      </c>
      <c r="I464" s="48">
        <f t="shared" si="371"/>
        <v>2.658484900990099</v>
      </c>
      <c r="J464" s="48">
        <f t="shared" si="371"/>
        <v>2.658484900990099</v>
      </c>
      <c r="K464" s="48">
        <f t="shared" si="371"/>
        <v>2.658484900990099</v>
      </c>
      <c r="L464" s="48">
        <f t="shared" si="371"/>
        <v>2.658484900990099</v>
      </c>
      <c r="M464" s="48">
        <f t="shared" si="371"/>
        <v>2.658484900990099</v>
      </c>
      <c r="N464" s="48">
        <f t="shared" si="371"/>
        <v>2.658484900990099</v>
      </c>
      <c r="O464" s="48">
        <f t="shared" si="371"/>
        <v>2.658484900990099</v>
      </c>
      <c r="P464" s="48">
        <f t="shared" si="371"/>
        <v>2.658484900990099</v>
      </c>
      <c r="Q464" s="48">
        <f t="shared" si="371"/>
        <v>2.658484900990099</v>
      </c>
      <c r="R464" s="48">
        <f t="shared" si="371"/>
        <v>2.658484900990099</v>
      </c>
      <c r="S464" s="48">
        <f t="shared" si="371"/>
        <v>2.658484900990099</v>
      </c>
      <c r="T464" s="48">
        <f t="shared" si="371"/>
        <v>2.658484900990099</v>
      </c>
      <c r="U464" s="48">
        <f t="shared" si="371"/>
        <v>2.658484900990099</v>
      </c>
      <c r="V464" s="48">
        <f t="shared" si="371"/>
        <v>2.658484900990099</v>
      </c>
      <c r="W464" s="48">
        <f t="shared" si="371"/>
        <v>2.658484900990099</v>
      </c>
      <c r="X464" s="48">
        <f t="shared" si="371"/>
        <v>2.658484900990099</v>
      </c>
      <c r="Y464" s="48">
        <f t="shared" si="371"/>
        <v>2.658484900990099</v>
      </c>
      <c r="Z464" s="48">
        <f t="shared" si="371"/>
        <v>2.658484900990099</v>
      </c>
      <c r="AA464" s="48">
        <f t="shared" si="371"/>
        <v>2.658484900990099</v>
      </c>
      <c r="AB464" s="48">
        <f t="shared" si="371"/>
        <v>2.658484900990099</v>
      </c>
      <c r="AC464" s="48">
        <f t="shared" si="371"/>
        <v>2.658484900990099</v>
      </c>
      <c r="AD464" s="48">
        <f t="shared" si="371"/>
        <v>2.658484900990099</v>
      </c>
    </row>
    <row r="465" spans="1:30">
      <c r="A465" s="64" t="s">
        <v>90</v>
      </c>
      <c r="C465" s="48">
        <f>F387</f>
        <v>1.3637682284299859</v>
      </c>
      <c r="D465" s="48">
        <f t="shared" ref="D465:AD465" si="372">C465</f>
        <v>1.3637682284299859</v>
      </c>
      <c r="E465" s="48">
        <f t="shared" si="372"/>
        <v>1.3637682284299859</v>
      </c>
      <c r="F465" s="48">
        <f t="shared" si="372"/>
        <v>1.3637682284299859</v>
      </c>
      <c r="G465" s="48">
        <f t="shared" si="372"/>
        <v>1.3637682284299859</v>
      </c>
      <c r="H465" s="48">
        <f t="shared" si="372"/>
        <v>1.3637682284299859</v>
      </c>
      <c r="I465" s="48">
        <f t="shared" si="372"/>
        <v>1.3637682284299859</v>
      </c>
      <c r="J465" s="48">
        <f t="shared" si="372"/>
        <v>1.3637682284299859</v>
      </c>
      <c r="K465" s="48">
        <f t="shared" si="372"/>
        <v>1.3637682284299859</v>
      </c>
      <c r="L465" s="48">
        <f t="shared" si="372"/>
        <v>1.3637682284299859</v>
      </c>
      <c r="M465" s="48">
        <f t="shared" si="372"/>
        <v>1.3637682284299859</v>
      </c>
      <c r="N465" s="48">
        <f t="shared" si="372"/>
        <v>1.3637682284299859</v>
      </c>
      <c r="O465" s="48">
        <f t="shared" si="372"/>
        <v>1.3637682284299859</v>
      </c>
      <c r="P465" s="48">
        <f t="shared" si="372"/>
        <v>1.3637682284299859</v>
      </c>
      <c r="Q465" s="48">
        <f t="shared" si="372"/>
        <v>1.3637682284299859</v>
      </c>
      <c r="R465" s="48">
        <f t="shared" si="372"/>
        <v>1.3637682284299859</v>
      </c>
      <c r="S465" s="48">
        <f t="shared" si="372"/>
        <v>1.3637682284299859</v>
      </c>
      <c r="T465" s="48">
        <f t="shared" si="372"/>
        <v>1.3637682284299859</v>
      </c>
      <c r="U465" s="48">
        <f t="shared" si="372"/>
        <v>1.3637682284299859</v>
      </c>
      <c r="V465" s="48">
        <f t="shared" si="372"/>
        <v>1.3637682284299859</v>
      </c>
      <c r="W465" s="48">
        <f t="shared" si="372"/>
        <v>1.3637682284299859</v>
      </c>
      <c r="X465" s="48">
        <f t="shared" si="372"/>
        <v>1.3637682284299859</v>
      </c>
      <c r="Y465" s="48">
        <f t="shared" si="372"/>
        <v>1.3637682284299859</v>
      </c>
      <c r="Z465" s="48">
        <f t="shared" si="372"/>
        <v>1.3637682284299859</v>
      </c>
      <c r="AA465" s="48">
        <f t="shared" si="372"/>
        <v>1.3637682284299859</v>
      </c>
      <c r="AB465" s="48">
        <f t="shared" si="372"/>
        <v>1.3637682284299859</v>
      </c>
      <c r="AC465" s="48">
        <f t="shared" si="372"/>
        <v>1.3637682284299859</v>
      </c>
      <c r="AD465" s="48">
        <f t="shared" si="372"/>
        <v>1.3637682284299859</v>
      </c>
    </row>
    <row r="466" spans="1:30">
      <c r="A466" s="64" t="s">
        <v>91</v>
      </c>
      <c r="C466" s="48">
        <v>0</v>
      </c>
      <c r="D466" s="48">
        <f t="shared" ref="D466:N466" si="373">C466</f>
        <v>0</v>
      </c>
      <c r="E466" s="48">
        <f t="shared" si="373"/>
        <v>0</v>
      </c>
      <c r="F466" s="48">
        <f t="shared" si="373"/>
        <v>0</v>
      </c>
      <c r="G466" s="48">
        <f t="shared" si="373"/>
        <v>0</v>
      </c>
      <c r="H466" s="48">
        <f t="shared" si="373"/>
        <v>0</v>
      </c>
      <c r="I466" s="48">
        <f t="shared" si="373"/>
        <v>0</v>
      </c>
      <c r="J466" s="48">
        <f t="shared" si="373"/>
        <v>0</v>
      </c>
      <c r="K466" s="48">
        <f t="shared" si="373"/>
        <v>0</v>
      </c>
      <c r="L466" s="48">
        <f t="shared" si="373"/>
        <v>0</v>
      </c>
      <c r="M466" s="48">
        <f t="shared" si="373"/>
        <v>0</v>
      </c>
      <c r="N466" s="48">
        <f t="shared" si="373"/>
        <v>0</v>
      </c>
      <c r="O466" s="48">
        <v>1</v>
      </c>
      <c r="P466" s="48">
        <f t="shared" ref="P466:AD466" si="374">O466</f>
        <v>1</v>
      </c>
      <c r="Q466" s="48">
        <f t="shared" si="374"/>
        <v>1</v>
      </c>
      <c r="R466" s="48">
        <f t="shared" si="374"/>
        <v>1</v>
      </c>
      <c r="S466" s="48">
        <f t="shared" si="374"/>
        <v>1</v>
      </c>
      <c r="T466" s="48">
        <f t="shared" si="374"/>
        <v>1</v>
      </c>
      <c r="U466" s="48">
        <f t="shared" si="374"/>
        <v>1</v>
      </c>
      <c r="V466" s="48">
        <f t="shared" si="374"/>
        <v>1</v>
      </c>
      <c r="W466" s="48">
        <f t="shared" si="374"/>
        <v>1</v>
      </c>
      <c r="X466" s="48">
        <f t="shared" si="374"/>
        <v>1</v>
      </c>
      <c r="Y466" s="48">
        <f t="shared" si="374"/>
        <v>1</v>
      </c>
      <c r="Z466" s="48">
        <f t="shared" si="374"/>
        <v>1</v>
      </c>
      <c r="AA466" s="48">
        <f t="shared" si="374"/>
        <v>1</v>
      </c>
      <c r="AB466" s="48">
        <f t="shared" si="374"/>
        <v>1</v>
      </c>
      <c r="AC466" s="48">
        <f t="shared" si="374"/>
        <v>1</v>
      </c>
      <c r="AD466" s="48">
        <f t="shared" si="374"/>
        <v>1</v>
      </c>
    </row>
    <row r="468" spans="1:30">
      <c r="A468" s="84" t="s">
        <v>174</v>
      </c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</row>
    <row r="469" spans="1:30">
      <c r="A469" s="53" t="s">
        <v>175</v>
      </c>
      <c r="B469" s="54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spans="1:30">
      <c r="A470" s="55" t="s">
        <v>86</v>
      </c>
      <c r="B470" s="54">
        <f>'Input data'!E4</f>
        <v>0.27331566308724831</v>
      </c>
      <c r="C470" s="54">
        <f>B470</f>
        <v>0.27331566308724831</v>
      </c>
      <c r="D470" s="54">
        <f t="shared" ref="D470:J470" si="375">C470</f>
        <v>0.27331566308724831</v>
      </c>
      <c r="E470" s="54">
        <f t="shared" si="375"/>
        <v>0.27331566308724831</v>
      </c>
      <c r="F470" s="54">
        <f t="shared" si="375"/>
        <v>0.27331566308724831</v>
      </c>
      <c r="G470" s="54">
        <f t="shared" si="375"/>
        <v>0.27331566308724831</v>
      </c>
      <c r="H470" s="54">
        <f t="shared" si="375"/>
        <v>0.27331566308724831</v>
      </c>
      <c r="I470" s="54">
        <f t="shared" si="375"/>
        <v>0.27331566308724831</v>
      </c>
      <c r="J470" s="54">
        <f t="shared" si="375"/>
        <v>0.27331566308724831</v>
      </c>
      <c r="K470" s="54">
        <f t="shared" ref="K470:K475" si="376">J470</f>
        <v>0.27331566308724831</v>
      </c>
      <c r="L470" s="54">
        <f t="shared" ref="L470:L475" si="377">K470</f>
        <v>0.27331566308724831</v>
      </c>
      <c r="M470" s="54">
        <f t="shared" ref="M470:M475" si="378">L470</f>
        <v>0.27331566308724831</v>
      </c>
      <c r="N470" s="54">
        <f t="shared" ref="N470:N475" si="379">M470</f>
        <v>0.27331566308724831</v>
      </c>
      <c r="O470" s="54">
        <f t="shared" ref="O470:O475" si="380">N470</f>
        <v>0.27331566308724831</v>
      </c>
      <c r="P470" s="54">
        <f t="shared" ref="P470:P475" si="381">O470</f>
        <v>0.27331566308724831</v>
      </c>
      <c r="Q470" s="54">
        <f t="shared" ref="Q470:Q475" si="382">P470</f>
        <v>0.27331566308724831</v>
      </c>
      <c r="R470" s="54">
        <f t="shared" ref="R470:R475" si="383">Q470</f>
        <v>0.27331566308724831</v>
      </c>
      <c r="S470" s="54">
        <f t="shared" ref="S470:S475" si="384">R470</f>
        <v>0.27331566308724831</v>
      </c>
      <c r="T470" s="54">
        <f t="shared" ref="T470:T475" si="385">S470</f>
        <v>0.27331566308724831</v>
      </c>
      <c r="U470" s="54">
        <f t="shared" ref="U470:U475" si="386">T470</f>
        <v>0.27331566308724831</v>
      </c>
      <c r="V470" s="54">
        <f t="shared" ref="V470:V475" si="387">U470</f>
        <v>0.27331566308724831</v>
      </c>
      <c r="W470" s="54">
        <f t="shared" ref="W470:W475" si="388">V470</f>
        <v>0.27331566308724831</v>
      </c>
      <c r="X470" s="54">
        <f t="shared" ref="X470:X475" si="389">W470</f>
        <v>0.27331566308724831</v>
      </c>
      <c r="Y470" s="54">
        <f t="shared" ref="Y470:Y475" si="390">X470</f>
        <v>0.27331566308724831</v>
      </c>
      <c r="Z470" s="54">
        <f t="shared" ref="Z470:Z475" si="391">Y470</f>
        <v>0.27331566308724831</v>
      </c>
      <c r="AA470" s="54">
        <f t="shared" ref="AA470:AA475" si="392">Z470</f>
        <v>0.27331566308724831</v>
      </c>
      <c r="AB470" s="54">
        <f t="shared" ref="AB470:AB475" si="393">AA470</f>
        <v>0.27331566308724831</v>
      </c>
      <c r="AC470" s="54">
        <f t="shared" ref="AC470:AC475" si="394">AB470</f>
        <v>0.27331566308724831</v>
      </c>
      <c r="AD470" s="54">
        <f t="shared" ref="AD470:AD475" si="395">AC470</f>
        <v>0.27331566308724831</v>
      </c>
    </row>
    <row r="471" spans="1:30">
      <c r="A471" s="55" t="s">
        <v>87</v>
      </c>
      <c r="B471" s="54">
        <f>'Input data'!I4</f>
        <v>0.26378697200000001</v>
      </c>
      <c r="C471" s="54">
        <f t="shared" ref="C471:J475" si="396">B471</f>
        <v>0.26378697200000001</v>
      </c>
      <c r="D471" s="54">
        <f t="shared" si="396"/>
        <v>0.26378697200000001</v>
      </c>
      <c r="E471" s="54">
        <f t="shared" si="396"/>
        <v>0.26378697200000001</v>
      </c>
      <c r="F471" s="54">
        <f t="shared" si="396"/>
        <v>0.26378697200000001</v>
      </c>
      <c r="G471" s="54">
        <f t="shared" si="396"/>
        <v>0.26378697200000001</v>
      </c>
      <c r="H471" s="54">
        <f t="shared" si="396"/>
        <v>0.26378697200000001</v>
      </c>
      <c r="I471" s="54">
        <f t="shared" si="396"/>
        <v>0.26378697200000001</v>
      </c>
      <c r="J471" s="54">
        <f t="shared" si="396"/>
        <v>0.26378697200000001</v>
      </c>
      <c r="K471" s="54">
        <f t="shared" si="376"/>
        <v>0.26378697200000001</v>
      </c>
      <c r="L471" s="54">
        <f t="shared" si="377"/>
        <v>0.26378697200000001</v>
      </c>
      <c r="M471" s="54">
        <f t="shared" si="378"/>
        <v>0.26378697200000001</v>
      </c>
      <c r="N471" s="54">
        <f t="shared" si="379"/>
        <v>0.26378697200000001</v>
      </c>
      <c r="O471" s="54">
        <f t="shared" si="380"/>
        <v>0.26378697200000001</v>
      </c>
      <c r="P471" s="54">
        <f t="shared" si="381"/>
        <v>0.26378697200000001</v>
      </c>
      <c r="Q471" s="54">
        <f t="shared" si="382"/>
        <v>0.26378697200000001</v>
      </c>
      <c r="R471" s="54">
        <f t="shared" si="383"/>
        <v>0.26378697200000001</v>
      </c>
      <c r="S471" s="54">
        <f t="shared" si="384"/>
        <v>0.26378697200000001</v>
      </c>
      <c r="T471" s="54">
        <f t="shared" si="385"/>
        <v>0.26378697200000001</v>
      </c>
      <c r="U471" s="54">
        <f t="shared" si="386"/>
        <v>0.26378697200000001</v>
      </c>
      <c r="V471" s="54">
        <f t="shared" si="387"/>
        <v>0.26378697200000001</v>
      </c>
      <c r="W471" s="54">
        <f t="shared" si="388"/>
        <v>0.26378697200000001</v>
      </c>
      <c r="X471" s="54">
        <f t="shared" si="389"/>
        <v>0.26378697200000001</v>
      </c>
      <c r="Y471" s="54">
        <f t="shared" si="390"/>
        <v>0.26378697200000001</v>
      </c>
      <c r="Z471" s="54">
        <f t="shared" si="391"/>
        <v>0.26378697200000001</v>
      </c>
      <c r="AA471" s="54">
        <f t="shared" si="392"/>
        <v>0.26378697200000001</v>
      </c>
      <c r="AB471" s="54">
        <f t="shared" si="393"/>
        <v>0.26378697200000001</v>
      </c>
      <c r="AC471" s="54">
        <f t="shared" si="394"/>
        <v>0.26378697200000001</v>
      </c>
      <c r="AD471" s="54">
        <f t="shared" si="395"/>
        <v>0.26378697200000001</v>
      </c>
    </row>
    <row r="472" spans="1:30">
      <c r="A472" s="55" t="s">
        <v>88</v>
      </c>
      <c r="B472" s="54">
        <f>'Input data'!M4</f>
        <v>0.19147</v>
      </c>
      <c r="C472" s="54">
        <f t="shared" si="396"/>
        <v>0.19147</v>
      </c>
      <c r="D472" s="54">
        <f t="shared" si="396"/>
        <v>0.19147</v>
      </c>
      <c r="E472" s="54">
        <f t="shared" si="396"/>
        <v>0.19147</v>
      </c>
      <c r="F472" s="54">
        <f t="shared" si="396"/>
        <v>0.19147</v>
      </c>
      <c r="G472" s="54">
        <f t="shared" si="396"/>
        <v>0.19147</v>
      </c>
      <c r="H472" s="54">
        <f t="shared" si="396"/>
        <v>0.19147</v>
      </c>
      <c r="I472" s="54">
        <f t="shared" si="396"/>
        <v>0.19147</v>
      </c>
      <c r="J472" s="54">
        <f t="shared" si="396"/>
        <v>0.19147</v>
      </c>
      <c r="K472" s="54">
        <f t="shared" si="376"/>
        <v>0.19147</v>
      </c>
      <c r="L472" s="54">
        <f t="shared" si="377"/>
        <v>0.19147</v>
      </c>
      <c r="M472" s="54">
        <f t="shared" si="378"/>
        <v>0.19147</v>
      </c>
      <c r="N472" s="54">
        <f t="shared" si="379"/>
        <v>0.19147</v>
      </c>
      <c r="O472" s="54">
        <f t="shared" si="380"/>
        <v>0.19147</v>
      </c>
      <c r="P472" s="54">
        <f t="shared" si="381"/>
        <v>0.19147</v>
      </c>
      <c r="Q472" s="54">
        <f t="shared" si="382"/>
        <v>0.19147</v>
      </c>
      <c r="R472" s="54">
        <f t="shared" si="383"/>
        <v>0.19147</v>
      </c>
      <c r="S472" s="54">
        <f t="shared" si="384"/>
        <v>0.19147</v>
      </c>
      <c r="T472" s="54">
        <f t="shared" si="385"/>
        <v>0.19147</v>
      </c>
      <c r="U472" s="54">
        <f t="shared" si="386"/>
        <v>0.19147</v>
      </c>
      <c r="V472" s="54">
        <f t="shared" si="387"/>
        <v>0.19147</v>
      </c>
      <c r="W472" s="54">
        <f t="shared" si="388"/>
        <v>0.19147</v>
      </c>
      <c r="X472" s="54">
        <f t="shared" si="389"/>
        <v>0.19147</v>
      </c>
      <c r="Y472" s="54">
        <f t="shared" si="390"/>
        <v>0.19147</v>
      </c>
      <c r="Z472" s="54">
        <f t="shared" si="391"/>
        <v>0.19147</v>
      </c>
      <c r="AA472" s="54">
        <f t="shared" si="392"/>
        <v>0.19147</v>
      </c>
      <c r="AB472" s="54">
        <f t="shared" si="393"/>
        <v>0.19147</v>
      </c>
      <c r="AC472" s="54">
        <f t="shared" si="394"/>
        <v>0.19147</v>
      </c>
      <c r="AD472" s="54">
        <f t="shared" si="395"/>
        <v>0.19147</v>
      </c>
    </row>
    <row r="473" spans="1:30">
      <c r="A473" s="55" t="s">
        <v>89</v>
      </c>
      <c r="B473" s="54">
        <f>'Input data'!Q4</f>
        <v>0.28170402</v>
      </c>
      <c r="C473" s="54">
        <f t="shared" si="396"/>
        <v>0.28170402</v>
      </c>
      <c r="D473" s="54">
        <f t="shared" si="396"/>
        <v>0.28170402</v>
      </c>
      <c r="E473" s="54">
        <f t="shared" si="396"/>
        <v>0.28170402</v>
      </c>
      <c r="F473" s="54">
        <f t="shared" si="396"/>
        <v>0.28170402</v>
      </c>
      <c r="G473" s="54">
        <f t="shared" si="396"/>
        <v>0.28170402</v>
      </c>
      <c r="H473" s="54">
        <f t="shared" si="396"/>
        <v>0.28170402</v>
      </c>
      <c r="I473" s="54">
        <f t="shared" si="396"/>
        <v>0.28170402</v>
      </c>
      <c r="J473" s="54">
        <f t="shared" si="396"/>
        <v>0.28170402</v>
      </c>
      <c r="K473" s="54">
        <f t="shared" si="376"/>
        <v>0.28170402</v>
      </c>
      <c r="L473" s="54">
        <f t="shared" si="377"/>
        <v>0.28170402</v>
      </c>
      <c r="M473" s="54">
        <f t="shared" si="378"/>
        <v>0.28170402</v>
      </c>
      <c r="N473" s="54">
        <f t="shared" si="379"/>
        <v>0.28170402</v>
      </c>
      <c r="O473" s="54">
        <f t="shared" si="380"/>
        <v>0.28170402</v>
      </c>
      <c r="P473" s="54">
        <f t="shared" si="381"/>
        <v>0.28170402</v>
      </c>
      <c r="Q473" s="54">
        <f t="shared" si="382"/>
        <v>0.28170402</v>
      </c>
      <c r="R473" s="54">
        <f t="shared" si="383"/>
        <v>0.28170402</v>
      </c>
      <c r="S473" s="54">
        <f t="shared" si="384"/>
        <v>0.28170402</v>
      </c>
      <c r="T473" s="54">
        <f t="shared" si="385"/>
        <v>0.28170402</v>
      </c>
      <c r="U473" s="54">
        <f t="shared" si="386"/>
        <v>0.28170402</v>
      </c>
      <c r="V473" s="54">
        <f t="shared" si="387"/>
        <v>0.28170402</v>
      </c>
      <c r="W473" s="54">
        <f t="shared" si="388"/>
        <v>0.28170402</v>
      </c>
      <c r="X473" s="54">
        <f t="shared" si="389"/>
        <v>0.28170402</v>
      </c>
      <c r="Y473" s="54">
        <f t="shared" si="390"/>
        <v>0.28170402</v>
      </c>
      <c r="Z473" s="54">
        <f t="shared" si="391"/>
        <v>0.28170402</v>
      </c>
      <c r="AA473" s="54">
        <f t="shared" si="392"/>
        <v>0.28170402</v>
      </c>
      <c r="AB473" s="54">
        <f t="shared" si="393"/>
        <v>0.28170402</v>
      </c>
      <c r="AC473" s="54">
        <f t="shared" si="394"/>
        <v>0.28170402</v>
      </c>
      <c r="AD473" s="54">
        <f t="shared" si="395"/>
        <v>0.28170402</v>
      </c>
    </row>
    <row r="474" spans="1:30">
      <c r="A474" s="55" t="s">
        <v>90</v>
      </c>
      <c r="B474" s="54">
        <f>'Input data'!U4</f>
        <v>1.3927576601671311E-2</v>
      </c>
      <c r="C474" s="54">
        <f t="shared" si="396"/>
        <v>1.3927576601671311E-2</v>
      </c>
      <c r="D474" s="54">
        <f t="shared" si="396"/>
        <v>1.3927576601671311E-2</v>
      </c>
      <c r="E474" s="54">
        <f t="shared" si="396"/>
        <v>1.3927576601671311E-2</v>
      </c>
      <c r="F474" s="54">
        <f t="shared" si="396"/>
        <v>1.3927576601671311E-2</v>
      </c>
      <c r="G474" s="54">
        <f t="shared" si="396"/>
        <v>1.3927576601671311E-2</v>
      </c>
      <c r="H474" s="54">
        <f t="shared" si="396"/>
        <v>1.3927576601671311E-2</v>
      </c>
      <c r="I474" s="54">
        <f t="shared" si="396"/>
        <v>1.3927576601671311E-2</v>
      </c>
      <c r="J474" s="54">
        <f t="shared" si="396"/>
        <v>1.3927576601671311E-2</v>
      </c>
      <c r="K474" s="54">
        <f t="shared" si="376"/>
        <v>1.3927576601671311E-2</v>
      </c>
      <c r="L474" s="54">
        <f t="shared" si="377"/>
        <v>1.3927576601671311E-2</v>
      </c>
      <c r="M474" s="54">
        <f t="shared" si="378"/>
        <v>1.3927576601671311E-2</v>
      </c>
      <c r="N474" s="54">
        <f t="shared" si="379"/>
        <v>1.3927576601671311E-2</v>
      </c>
      <c r="O474" s="54">
        <f t="shared" si="380"/>
        <v>1.3927576601671311E-2</v>
      </c>
      <c r="P474" s="54">
        <f t="shared" si="381"/>
        <v>1.3927576601671311E-2</v>
      </c>
      <c r="Q474" s="54">
        <f t="shared" si="382"/>
        <v>1.3927576601671311E-2</v>
      </c>
      <c r="R474" s="54">
        <f t="shared" si="383"/>
        <v>1.3927576601671311E-2</v>
      </c>
      <c r="S474" s="54">
        <f t="shared" si="384"/>
        <v>1.3927576601671311E-2</v>
      </c>
      <c r="T474" s="54">
        <f t="shared" si="385"/>
        <v>1.3927576601671311E-2</v>
      </c>
      <c r="U474" s="54">
        <f t="shared" si="386"/>
        <v>1.3927576601671311E-2</v>
      </c>
      <c r="V474" s="54">
        <f t="shared" si="387"/>
        <v>1.3927576601671311E-2</v>
      </c>
      <c r="W474" s="54">
        <f t="shared" si="388"/>
        <v>1.3927576601671311E-2</v>
      </c>
      <c r="X474" s="54">
        <f t="shared" si="389"/>
        <v>1.3927576601671311E-2</v>
      </c>
      <c r="Y474" s="54">
        <f t="shared" si="390"/>
        <v>1.3927576601671311E-2</v>
      </c>
      <c r="Z474" s="54">
        <f t="shared" si="391"/>
        <v>1.3927576601671311E-2</v>
      </c>
      <c r="AA474" s="54">
        <f t="shared" si="392"/>
        <v>1.3927576601671311E-2</v>
      </c>
      <c r="AB474" s="54">
        <f t="shared" si="393"/>
        <v>1.3927576601671311E-2</v>
      </c>
      <c r="AC474" s="54">
        <f t="shared" si="394"/>
        <v>1.3927576601671311E-2</v>
      </c>
      <c r="AD474" s="54">
        <f t="shared" si="395"/>
        <v>1.3927576601671311E-2</v>
      </c>
    </row>
    <row r="475" spans="1:30">
      <c r="A475" s="55" t="s">
        <v>91</v>
      </c>
      <c r="B475" s="54">
        <f>'Input data'!Y4</f>
        <v>0</v>
      </c>
      <c r="C475" s="54">
        <f t="shared" si="396"/>
        <v>0</v>
      </c>
      <c r="D475" s="54">
        <f t="shared" si="396"/>
        <v>0</v>
      </c>
      <c r="E475" s="54">
        <f t="shared" si="396"/>
        <v>0</v>
      </c>
      <c r="F475" s="54">
        <f t="shared" si="396"/>
        <v>0</v>
      </c>
      <c r="G475" s="54">
        <f t="shared" si="396"/>
        <v>0</v>
      </c>
      <c r="H475" s="54">
        <f t="shared" si="396"/>
        <v>0</v>
      </c>
      <c r="I475" s="54">
        <f t="shared" si="396"/>
        <v>0</v>
      </c>
      <c r="J475" s="54">
        <f t="shared" si="396"/>
        <v>0</v>
      </c>
      <c r="K475" s="54">
        <f t="shared" si="376"/>
        <v>0</v>
      </c>
      <c r="L475" s="54">
        <f t="shared" si="377"/>
        <v>0</v>
      </c>
      <c r="M475" s="54">
        <f t="shared" si="378"/>
        <v>0</v>
      </c>
      <c r="N475" s="54">
        <f t="shared" si="379"/>
        <v>0</v>
      </c>
      <c r="O475" s="54">
        <f t="shared" si="380"/>
        <v>0</v>
      </c>
      <c r="P475" s="54">
        <f t="shared" si="381"/>
        <v>0</v>
      </c>
      <c r="Q475" s="54">
        <f t="shared" si="382"/>
        <v>0</v>
      </c>
      <c r="R475" s="54">
        <f t="shared" si="383"/>
        <v>0</v>
      </c>
      <c r="S475" s="54">
        <f t="shared" si="384"/>
        <v>0</v>
      </c>
      <c r="T475" s="54">
        <f t="shared" si="385"/>
        <v>0</v>
      </c>
      <c r="U475" s="54">
        <f t="shared" si="386"/>
        <v>0</v>
      </c>
      <c r="V475" s="54">
        <f t="shared" si="387"/>
        <v>0</v>
      </c>
      <c r="W475" s="54">
        <f t="shared" si="388"/>
        <v>0</v>
      </c>
      <c r="X475" s="54">
        <f t="shared" si="389"/>
        <v>0</v>
      </c>
      <c r="Y475" s="54">
        <f t="shared" si="390"/>
        <v>0</v>
      </c>
      <c r="Z475" s="54">
        <f t="shared" si="391"/>
        <v>0</v>
      </c>
      <c r="AA475" s="54">
        <f t="shared" si="392"/>
        <v>0</v>
      </c>
      <c r="AB475" s="54">
        <f t="shared" si="393"/>
        <v>0</v>
      </c>
      <c r="AC475" s="54">
        <f t="shared" si="394"/>
        <v>0</v>
      </c>
      <c r="AD475" s="54">
        <f t="shared" si="395"/>
        <v>0</v>
      </c>
    </row>
    <row r="476" spans="1:30">
      <c r="A476" s="59" t="s">
        <v>176</v>
      </c>
      <c r="B476" s="60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>
      <c r="A477" s="61" t="s">
        <v>86</v>
      </c>
      <c r="B477" s="60">
        <f>'Input data'!E3</f>
        <v>7.3499999999999996E-2</v>
      </c>
      <c r="C477" s="60">
        <f>B477</f>
        <v>7.3499999999999996E-2</v>
      </c>
      <c r="D477" s="60">
        <f t="shared" ref="D477:D482" si="397">C477</f>
        <v>7.3499999999999996E-2</v>
      </c>
      <c r="E477" s="60">
        <f t="shared" ref="E477:E482" si="398">D477</f>
        <v>7.3499999999999996E-2</v>
      </c>
      <c r="F477" s="60">
        <f t="shared" ref="F477:F482" si="399">E477</f>
        <v>7.3499999999999996E-2</v>
      </c>
      <c r="G477" s="60">
        <f t="shared" ref="G477:G482" si="400">F477</f>
        <v>7.3499999999999996E-2</v>
      </c>
      <c r="H477" s="60">
        <f t="shared" ref="H477:H482" si="401">G477</f>
        <v>7.3499999999999996E-2</v>
      </c>
      <c r="I477" s="60">
        <f t="shared" ref="I477:I482" si="402">H477</f>
        <v>7.3499999999999996E-2</v>
      </c>
      <c r="J477" s="60">
        <f t="shared" ref="J477:J482" si="403">I477</f>
        <v>7.3499999999999996E-2</v>
      </c>
      <c r="K477" s="60">
        <f t="shared" ref="K477:K482" si="404">J477</f>
        <v>7.3499999999999996E-2</v>
      </c>
      <c r="L477" s="60">
        <f t="shared" ref="L477:L482" si="405">K477</f>
        <v>7.3499999999999996E-2</v>
      </c>
      <c r="M477" s="60">
        <f t="shared" ref="M477:M482" si="406">L477</f>
        <v>7.3499999999999996E-2</v>
      </c>
      <c r="N477" s="60">
        <f t="shared" ref="N477:N482" si="407">M477</f>
        <v>7.3499999999999996E-2</v>
      </c>
      <c r="O477" s="60">
        <f t="shared" ref="O477:O482" si="408">N477</f>
        <v>7.3499999999999996E-2</v>
      </c>
      <c r="P477" s="60">
        <f t="shared" ref="P477:P482" si="409">O477</f>
        <v>7.3499999999999996E-2</v>
      </c>
      <c r="Q477" s="60">
        <f t="shared" ref="Q477:Q482" si="410">P477</f>
        <v>7.3499999999999996E-2</v>
      </c>
      <c r="R477" s="60">
        <f t="shared" ref="R477:R482" si="411">Q477</f>
        <v>7.3499999999999996E-2</v>
      </c>
      <c r="S477" s="60">
        <f t="shared" ref="S477:S482" si="412">R477</f>
        <v>7.3499999999999996E-2</v>
      </c>
      <c r="T477" s="60">
        <f t="shared" ref="T477:T482" si="413">S477</f>
        <v>7.3499999999999996E-2</v>
      </c>
      <c r="U477" s="60">
        <f t="shared" ref="U477:U482" si="414">T477</f>
        <v>7.3499999999999996E-2</v>
      </c>
      <c r="V477" s="60">
        <f t="shared" ref="V477:V482" si="415">U477</f>
        <v>7.3499999999999996E-2</v>
      </c>
      <c r="W477" s="60">
        <f t="shared" ref="W477:W482" si="416">V477</f>
        <v>7.3499999999999996E-2</v>
      </c>
      <c r="X477" s="60">
        <f t="shared" ref="X477:X482" si="417">W477</f>
        <v>7.3499999999999996E-2</v>
      </c>
      <c r="Y477" s="60">
        <f t="shared" ref="Y477:Y482" si="418">X477</f>
        <v>7.3499999999999996E-2</v>
      </c>
      <c r="Z477" s="60">
        <f t="shared" ref="Z477:Z482" si="419">Y477</f>
        <v>7.3499999999999996E-2</v>
      </c>
      <c r="AA477" s="60">
        <f t="shared" ref="AA477:AA482" si="420">Z477</f>
        <v>7.3499999999999996E-2</v>
      </c>
      <c r="AB477" s="60">
        <f t="shared" ref="AB477:AB482" si="421">AA477</f>
        <v>7.3499999999999996E-2</v>
      </c>
      <c r="AC477" s="60">
        <f t="shared" ref="AC477:AC482" si="422">AB477</f>
        <v>7.3499999999999996E-2</v>
      </c>
      <c r="AD477" s="60">
        <f t="shared" ref="AD477:AD482" si="423">AC477</f>
        <v>7.3499999999999996E-2</v>
      </c>
    </row>
    <row r="478" spans="1:30">
      <c r="A478" s="61" t="s">
        <v>87</v>
      </c>
      <c r="B478" s="60">
        <f>'Input data'!I3</f>
        <v>8.8400000000000006E-2</v>
      </c>
      <c r="C478" s="60">
        <f t="shared" ref="C478:C482" si="424">B478</f>
        <v>8.8400000000000006E-2</v>
      </c>
      <c r="D478" s="60">
        <f t="shared" si="397"/>
        <v>8.8400000000000006E-2</v>
      </c>
      <c r="E478" s="60">
        <f t="shared" si="398"/>
        <v>8.8400000000000006E-2</v>
      </c>
      <c r="F478" s="60">
        <f t="shared" si="399"/>
        <v>8.8400000000000006E-2</v>
      </c>
      <c r="G478" s="60">
        <f t="shared" si="400"/>
        <v>8.8400000000000006E-2</v>
      </c>
      <c r="H478" s="60">
        <f t="shared" si="401"/>
        <v>8.8400000000000006E-2</v>
      </c>
      <c r="I478" s="60">
        <f t="shared" si="402"/>
        <v>8.8400000000000006E-2</v>
      </c>
      <c r="J478" s="60">
        <f t="shared" si="403"/>
        <v>8.8400000000000006E-2</v>
      </c>
      <c r="K478" s="60">
        <f t="shared" si="404"/>
        <v>8.8400000000000006E-2</v>
      </c>
      <c r="L478" s="60">
        <f t="shared" si="405"/>
        <v>8.8400000000000006E-2</v>
      </c>
      <c r="M478" s="60">
        <f t="shared" si="406"/>
        <v>8.8400000000000006E-2</v>
      </c>
      <c r="N478" s="60">
        <f t="shared" si="407"/>
        <v>8.8400000000000006E-2</v>
      </c>
      <c r="O478" s="60">
        <f t="shared" si="408"/>
        <v>8.8400000000000006E-2</v>
      </c>
      <c r="P478" s="60">
        <f t="shared" si="409"/>
        <v>8.8400000000000006E-2</v>
      </c>
      <c r="Q478" s="60">
        <f t="shared" si="410"/>
        <v>8.8400000000000006E-2</v>
      </c>
      <c r="R478" s="60">
        <f t="shared" si="411"/>
        <v>8.8400000000000006E-2</v>
      </c>
      <c r="S478" s="60">
        <f t="shared" si="412"/>
        <v>8.8400000000000006E-2</v>
      </c>
      <c r="T478" s="60">
        <f t="shared" si="413"/>
        <v>8.8400000000000006E-2</v>
      </c>
      <c r="U478" s="60">
        <f t="shared" si="414"/>
        <v>8.8400000000000006E-2</v>
      </c>
      <c r="V478" s="60">
        <f t="shared" si="415"/>
        <v>8.8400000000000006E-2</v>
      </c>
      <c r="W478" s="60">
        <f t="shared" si="416"/>
        <v>8.8400000000000006E-2</v>
      </c>
      <c r="X478" s="60">
        <f t="shared" si="417"/>
        <v>8.8400000000000006E-2</v>
      </c>
      <c r="Y478" s="60">
        <f t="shared" si="418"/>
        <v>8.8400000000000006E-2</v>
      </c>
      <c r="Z478" s="60">
        <f t="shared" si="419"/>
        <v>8.8400000000000006E-2</v>
      </c>
      <c r="AA478" s="60">
        <f t="shared" si="420"/>
        <v>8.8400000000000006E-2</v>
      </c>
      <c r="AB478" s="60">
        <f t="shared" si="421"/>
        <v>8.8400000000000006E-2</v>
      </c>
      <c r="AC478" s="60">
        <f t="shared" si="422"/>
        <v>8.8400000000000006E-2</v>
      </c>
      <c r="AD478" s="60">
        <f t="shared" si="423"/>
        <v>8.8400000000000006E-2</v>
      </c>
    </row>
    <row r="479" spans="1:30">
      <c r="A479" s="61" t="s">
        <v>88</v>
      </c>
      <c r="B479" s="60">
        <f>'Input data'!M3</f>
        <v>4.3400000000000001E-3</v>
      </c>
      <c r="C479" s="60">
        <f t="shared" si="424"/>
        <v>4.3400000000000001E-3</v>
      </c>
      <c r="D479" s="60">
        <f t="shared" si="397"/>
        <v>4.3400000000000001E-3</v>
      </c>
      <c r="E479" s="60">
        <f t="shared" si="398"/>
        <v>4.3400000000000001E-3</v>
      </c>
      <c r="F479" s="60">
        <f t="shared" si="399"/>
        <v>4.3400000000000001E-3</v>
      </c>
      <c r="G479" s="60">
        <f t="shared" si="400"/>
        <v>4.3400000000000001E-3</v>
      </c>
      <c r="H479" s="60">
        <f t="shared" si="401"/>
        <v>4.3400000000000001E-3</v>
      </c>
      <c r="I479" s="60">
        <f t="shared" si="402"/>
        <v>4.3400000000000001E-3</v>
      </c>
      <c r="J479" s="60">
        <f t="shared" si="403"/>
        <v>4.3400000000000001E-3</v>
      </c>
      <c r="K479" s="60">
        <f t="shared" si="404"/>
        <v>4.3400000000000001E-3</v>
      </c>
      <c r="L479" s="60">
        <f t="shared" si="405"/>
        <v>4.3400000000000001E-3</v>
      </c>
      <c r="M479" s="60">
        <f t="shared" si="406"/>
        <v>4.3400000000000001E-3</v>
      </c>
      <c r="N479" s="60">
        <f t="shared" si="407"/>
        <v>4.3400000000000001E-3</v>
      </c>
      <c r="O479" s="60">
        <f t="shared" si="408"/>
        <v>4.3400000000000001E-3</v>
      </c>
      <c r="P479" s="60">
        <f t="shared" si="409"/>
        <v>4.3400000000000001E-3</v>
      </c>
      <c r="Q479" s="60">
        <f t="shared" si="410"/>
        <v>4.3400000000000001E-3</v>
      </c>
      <c r="R479" s="60">
        <f t="shared" si="411"/>
        <v>4.3400000000000001E-3</v>
      </c>
      <c r="S479" s="60">
        <f t="shared" si="412"/>
        <v>4.3400000000000001E-3</v>
      </c>
      <c r="T479" s="60">
        <f t="shared" si="413"/>
        <v>4.3400000000000001E-3</v>
      </c>
      <c r="U479" s="60">
        <f t="shared" si="414"/>
        <v>4.3400000000000001E-3</v>
      </c>
      <c r="V479" s="60">
        <f t="shared" si="415"/>
        <v>4.3400000000000001E-3</v>
      </c>
      <c r="W479" s="60">
        <f t="shared" si="416"/>
        <v>4.3400000000000001E-3</v>
      </c>
      <c r="X479" s="60">
        <f t="shared" si="417"/>
        <v>4.3400000000000001E-3</v>
      </c>
      <c r="Y479" s="60">
        <f t="shared" si="418"/>
        <v>4.3400000000000001E-3</v>
      </c>
      <c r="Z479" s="60">
        <f t="shared" si="419"/>
        <v>4.3400000000000001E-3</v>
      </c>
      <c r="AA479" s="60">
        <f t="shared" si="420"/>
        <v>4.3400000000000001E-3</v>
      </c>
      <c r="AB479" s="60">
        <f t="shared" si="421"/>
        <v>4.3400000000000001E-3</v>
      </c>
      <c r="AC479" s="60">
        <f t="shared" si="422"/>
        <v>4.3400000000000001E-3</v>
      </c>
      <c r="AD479" s="60">
        <f t="shared" si="423"/>
        <v>4.3400000000000001E-3</v>
      </c>
    </row>
    <row r="480" spans="1:30">
      <c r="A480" s="61" t="s">
        <v>89</v>
      </c>
      <c r="B480" s="60">
        <f>'Input data'!Q3</f>
        <v>6.3E-2</v>
      </c>
      <c r="C480" s="60">
        <f t="shared" si="424"/>
        <v>6.3E-2</v>
      </c>
      <c r="D480" s="60">
        <f t="shared" si="397"/>
        <v>6.3E-2</v>
      </c>
      <c r="E480" s="60">
        <f t="shared" si="398"/>
        <v>6.3E-2</v>
      </c>
      <c r="F480" s="60">
        <f t="shared" si="399"/>
        <v>6.3E-2</v>
      </c>
      <c r="G480" s="60">
        <f t="shared" si="400"/>
        <v>6.3E-2</v>
      </c>
      <c r="H480" s="60">
        <f t="shared" si="401"/>
        <v>6.3E-2</v>
      </c>
      <c r="I480" s="60">
        <f t="shared" si="402"/>
        <v>6.3E-2</v>
      </c>
      <c r="J480" s="60">
        <f t="shared" si="403"/>
        <v>6.3E-2</v>
      </c>
      <c r="K480" s="60">
        <f t="shared" si="404"/>
        <v>6.3E-2</v>
      </c>
      <c r="L480" s="60">
        <f t="shared" si="405"/>
        <v>6.3E-2</v>
      </c>
      <c r="M480" s="60">
        <f t="shared" si="406"/>
        <v>6.3E-2</v>
      </c>
      <c r="N480" s="60">
        <f t="shared" si="407"/>
        <v>6.3E-2</v>
      </c>
      <c r="O480" s="60">
        <f t="shared" si="408"/>
        <v>6.3E-2</v>
      </c>
      <c r="P480" s="60">
        <f t="shared" si="409"/>
        <v>6.3E-2</v>
      </c>
      <c r="Q480" s="60">
        <f t="shared" si="410"/>
        <v>6.3E-2</v>
      </c>
      <c r="R480" s="60">
        <f t="shared" si="411"/>
        <v>6.3E-2</v>
      </c>
      <c r="S480" s="60">
        <f t="shared" si="412"/>
        <v>6.3E-2</v>
      </c>
      <c r="T480" s="60">
        <f t="shared" si="413"/>
        <v>6.3E-2</v>
      </c>
      <c r="U480" s="60">
        <f t="shared" si="414"/>
        <v>6.3E-2</v>
      </c>
      <c r="V480" s="60">
        <f t="shared" si="415"/>
        <v>6.3E-2</v>
      </c>
      <c r="W480" s="60">
        <f t="shared" si="416"/>
        <v>6.3E-2</v>
      </c>
      <c r="X480" s="60">
        <f t="shared" si="417"/>
        <v>6.3E-2</v>
      </c>
      <c r="Y480" s="60">
        <f t="shared" si="418"/>
        <v>6.3E-2</v>
      </c>
      <c r="Z480" s="60">
        <f t="shared" si="419"/>
        <v>6.3E-2</v>
      </c>
      <c r="AA480" s="60">
        <f t="shared" si="420"/>
        <v>6.3E-2</v>
      </c>
      <c r="AB480" s="60">
        <f t="shared" si="421"/>
        <v>6.3E-2</v>
      </c>
      <c r="AC480" s="60">
        <f t="shared" si="422"/>
        <v>6.3E-2</v>
      </c>
      <c r="AD480" s="60">
        <f t="shared" si="423"/>
        <v>6.3E-2</v>
      </c>
    </row>
    <row r="481" spans="1:30">
      <c r="A481" s="61" t="s">
        <v>90</v>
      </c>
      <c r="B481" s="60">
        <f>'Input data'!U3</f>
        <v>0.11268875366238451</v>
      </c>
      <c r="C481" s="60">
        <f t="shared" si="424"/>
        <v>0.11268875366238451</v>
      </c>
      <c r="D481" s="60">
        <f t="shared" si="397"/>
        <v>0.11268875366238451</v>
      </c>
      <c r="E481" s="60">
        <f t="shared" si="398"/>
        <v>0.11268875366238451</v>
      </c>
      <c r="F481" s="60">
        <f t="shared" si="399"/>
        <v>0.11268875366238451</v>
      </c>
      <c r="G481" s="60">
        <f t="shared" si="400"/>
        <v>0.11268875366238451</v>
      </c>
      <c r="H481" s="60">
        <f t="shared" si="401"/>
        <v>0.11268875366238451</v>
      </c>
      <c r="I481" s="60">
        <f t="shared" si="402"/>
        <v>0.11268875366238451</v>
      </c>
      <c r="J481" s="60">
        <f t="shared" si="403"/>
        <v>0.11268875366238451</v>
      </c>
      <c r="K481" s="60">
        <f t="shared" si="404"/>
        <v>0.11268875366238451</v>
      </c>
      <c r="L481" s="60">
        <f t="shared" si="405"/>
        <v>0.11268875366238451</v>
      </c>
      <c r="M481" s="60">
        <f t="shared" si="406"/>
        <v>0.11268875366238451</v>
      </c>
      <c r="N481" s="60">
        <f t="shared" si="407"/>
        <v>0.11268875366238451</v>
      </c>
      <c r="O481" s="60">
        <f t="shared" si="408"/>
        <v>0.11268875366238451</v>
      </c>
      <c r="P481" s="60">
        <f t="shared" si="409"/>
        <v>0.11268875366238451</v>
      </c>
      <c r="Q481" s="60">
        <f t="shared" si="410"/>
        <v>0.11268875366238451</v>
      </c>
      <c r="R481" s="60">
        <f t="shared" si="411"/>
        <v>0.11268875366238451</v>
      </c>
      <c r="S481" s="60">
        <f t="shared" si="412"/>
        <v>0.11268875366238451</v>
      </c>
      <c r="T481" s="60">
        <f t="shared" si="413"/>
        <v>0.11268875366238451</v>
      </c>
      <c r="U481" s="60">
        <f t="shared" si="414"/>
        <v>0.11268875366238451</v>
      </c>
      <c r="V481" s="60">
        <f t="shared" si="415"/>
        <v>0.11268875366238451</v>
      </c>
      <c r="W481" s="60">
        <f t="shared" si="416"/>
        <v>0.11268875366238451</v>
      </c>
      <c r="X481" s="60">
        <f t="shared" si="417"/>
        <v>0.11268875366238451</v>
      </c>
      <c r="Y481" s="60">
        <f t="shared" si="418"/>
        <v>0.11268875366238451</v>
      </c>
      <c r="Z481" s="60">
        <f t="shared" si="419"/>
        <v>0.11268875366238451</v>
      </c>
      <c r="AA481" s="60">
        <f t="shared" si="420"/>
        <v>0.11268875366238451</v>
      </c>
      <c r="AB481" s="60">
        <f t="shared" si="421"/>
        <v>0.11268875366238451</v>
      </c>
      <c r="AC481" s="60">
        <f t="shared" si="422"/>
        <v>0.11268875366238451</v>
      </c>
      <c r="AD481" s="60">
        <f t="shared" si="423"/>
        <v>0.11268875366238451</v>
      </c>
    </row>
    <row r="482" spans="1:30">
      <c r="A482" s="61" t="s">
        <v>91</v>
      </c>
      <c r="B482" s="60">
        <f>'Input data'!Y3</f>
        <v>0</v>
      </c>
      <c r="C482" s="60">
        <f t="shared" si="424"/>
        <v>0</v>
      </c>
      <c r="D482" s="60">
        <f t="shared" si="397"/>
        <v>0</v>
      </c>
      <c r="E482" s="60">
        <f t="shared" si="398"/>
        <v>0</v>
      </c>
      <c r="F482" s="60">
        <f t="shared" si="399"/>
        <v>0</v>
      </c>
      <c r="G482" s="60">
        <f t="shared" si="400"/>
        <v>0</v>
      </c>
      <c r="H482" s="60">
        <f t="shared" si="401"/>
        <v>0</v>
      </c>
      <c r="I482" s="60">
        <f t="shared" si="402"/>
        <v>0</v>
      </c>
      <c r="J482" s="60">
        <f t="shared" si="403"/>
        <v>0</v>
      </c>
      <c r="K482" s="60">
        <f t="shared" si="404"/>
        <v>0</v>
      </c>
      <c r="L482" s="60">
        <f t="shared" si="405"/>
        <v>0</v>
      </c>
      <c r="M482" s="60">
        <f t="shared" si="406"/>
        <v>0</v>
      </c>
      <c r="N482" s="60">
        <f t="shared" si="407"/>
        <v>0</v>
      </c>
      <c r="O482" s="60">
        <f t="shared" si="408"/>
        <v>0</v>
      </c>
      <c r="P482" s="60">
        <f t="shared" si="409"/>
        <v>0</v>
      </c>
      <c r="Q482" s="60">
        <f t="shared" si="410"/>
        <v>0</v>
      </c>
      <c r="R482" s="60">
        <f t="shared" si="411"/>
        <v>0</v>
      </c>
      <c r="S482" s="60">
        <f t="shared" si="412"/>
        <v>0</v>
      </c>
      <c r="T482" s="60">
        <f t="shared" si="413"/>
        <v>0</v>
      </c>
      <c r="U482" s="60">
        <f t="shared" si="414"/>
        <v>0</v>
      </c>
      <c r="V482" s="60">
        <f t="shared" si="415"/>
        <v>0</v>
      </c>
      <c r="W482" s="60">
        <f t="shared" si="416"/>
        <v>0</v>
      </c>
      <c r="X482" s="60">
        <f t="shared" si="417"/>
        <v>0</v>
      </c>
      <c r="Y482" s="60">
        <f t="shared" si="418"/>
        <v>0</v>
      </c>
      <c r="Z482" s="60">
        <f t="shared" si="419"/>
        <v>0</v>
      </c>
      <c r="AA482" s="60">
        <f t="shared" si="420"/>
        <v>0</v>
      </c>
      <c r="AB482" s="60">
        <f t="shared" si="421"/>
        <v>0</v>
      </c>
      <c r="AC482" s="60">
        <f t="shared" si="422"/>
        <v>0</v>
      </c>
      <c r="AD482" s="60">
        <f t="shared" si="423"/>
        <v>0</v>
      </c>
    </row>
    <row r="483" spans="1:30">
      <c r="A483" s="65" t="s">
        <v>177</v>
      </c>
      <c r="B483" s="66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>
      <c r="A484" s="67" t="s">
        <v>86</v>
      </c>
      <c r="B484" s="66">
        <f>'Input data'!E5</f>
        <v>1.40489</v>
      </c>
      <c r="C484" s="66">
        <f>B484</f>
        <v>1.40489</v>
      </c>
      <c r="D484" s="66">
        <f t="shared" ref="D484:D489" si="425">C484</f>
        <v>1.40489</v>
      </c>
      <c r="E484" s="66">
        <f t="shared" ref="E484:E489" si="426">D484</f>
        <v>1.40489</v>
      </c>
      <c r="F484" s="66">
        <f t="shared" ref="F484:F489" si="427">E484</f>
        <v>1.40489</v>
      </c>
      <c r="G484" s="66">
        <f t="shared" ref="G484:G489" si="428">F484</f>
        <v>1.40489</v>
      </c>
      <c r="H484" s="66">
        <f t="shared" ref="H484:H489" si="429">G484</f>
        <v>1.40489</v>
      </c>
      <c r="I484" s="66">
        <f t="shared" ref="I484:I489" si="430">H484</f>
        <v>1.40489</v>
      </c>
      <c r="J484" s="66">
        <f t="shared" ref="J484:J489" si="431">I484</f>
        <v>1.40489</v>
      </c>
      <c r="K484" s="66">
        <f t="shared" ref="K484:K489" si="432">J484</f>
        <v>1.40489</v>
      </c>
      <c r="L484" s="66">
        <f t="shared" ref="L484:L489" si="433">K484</f>
        <v>1.40489</v>
      </c>
      <c r="M484" s="66">
        <f t="shared" ref="M484:M489" si="434">L484</f>
        <v>1.40489</v>
      </c>
      <c r="N484" s="66">
        <f t="shared" ref="N484:N489" si="435">M484</f>
        <v>1.40489</v>
      </c>
      <c r="O484" s="66">
        <f t="shared" ref="O484:O489" si="436">N484</f>
        <v>1.40489</v>
      </c>
      <c r="P484" s="66">
        <f t="shared" ref="P484:P489" si="437">O484</f>
        <v>1.40489</v>
      </c>
      <c r="Q484" s="66">
        <f t="shared" ref="Q484:Q489" si="438">P484</f>
        <v>1.40489</v>
      </c>
      <c r="R484" s="66">
        <f t="shared" ref="R484:R489" si="439">Q484</f>
        <v>1.40489</v>
      </c>
      <c r="S484" s="66">
        <f t="shared" ref="S484:S489" si="440">R484</f>
        <v>1.40489</v>
      </c>
      <c r="T484" s="66">
        <f t="shared" ref="T484:T489" si="441">S484</f>
        <v>1.40489</v>
      </c>
      <c r="U484" s="66">
        <f t="shared" ref="U484:U489" si="442">T484</f>
        <v>1.40489</v>
      </c>
      <c r="V484" s="66">
        <f t="shared" ref="V484:V489" si="443">U484</f>
        <v>1.40489</v>
      </c>
      <c r="W484" s="66">
        <f t="shared" ref="W484:W489" si="444">V484</f>
        <v>1.40489</v>
      </c>
      <c r="X484" s="66">
        <f t="shared" ref="X484:X489" si="445">W484</f>
        <v>1.40489</v>
      </c>
      <c r="Y484" s="66">
        <f t="shared" ref="Y484:Y489" si="446">X484</f>
        <v>1.40489</v>
      </c>
      <c r="Z484" s="66">
        <f t="shared" ref="Z484:Z489" si="447">Y484</f>
        <v>1.40489</v>
      </c>
      <c r="AA484" s="66">
        <f t="shared" ref="AA484:AA489" si="448">Z484</f>
        <v>1.40489</v>
      </c>
      <c r="AB484" s="66">
        <f t="shared" ref="AB484:AB489" si="449">AA484</f>
        <v>1.40489</v>
      </c>
      <c r="AC484" s="66">
        <f t="shared" ref="AC484:AC489" si="450">AB484</f>
        <v>1.40489</v>
      </c>
      <c r="AD484" s="66">
        <f t="shared" ref="AD484:AD489" si="451">AC484</f>
        <v>1.40489</v>
      </c>
    </row>
    <row r="485" spans="1:30">
      <c r="A485" s="67" t="s">
        <v>87</v>
      </c>
      <c r="B485" s="66">
        <f>'Input data'!I5</f>
        <v>1.40489</v>
      </c>
      <c r="C485" s="66">
        <f t="shared" ref="C485:C489" si="452">B485</f>
        <v>1.40489</v>
      </c>
      <c r="D485" s="66">
        <f t="shared" si="425"/>
        <v>1.40489</v>
      </c>
      <c r="E485" s="66">
        <f t="shared" si="426"/>
        <v>1.40489</v>
      </c>
      <c r="F485" s="66">
        <f t="shared" si="427"/>
        <v>1.40489</v>
      </c>
      <c r="G485" s="66">
        <f t="shared" si="428"/>
        <v>1.40489</v>
      </c>
      <c r="H485" s="66">
        <f t="shared" si="429"/>
        <v>1.40489</v>
      </c>
      <c r="I485" s="66">
        <f t="shared" si="430"/>
        <v>1.40489</v>
      </c>
      <c r="J485" s="66">
        <f t="shared" si="431"/>
        <v>1.40489</v>
      </c>
      <c r="K485" s="66">
        <f t="shared" si="432"/>
        <v>1.40489</v>
      </c>
      <c r="L485" s="66">
        <f t="shared" si="433"/>
        <v>1.40489</v>
      </c>
      <c r="M485" s="66">
        <f t="shared" si="434"/>
        <v>1.40489</v>
      </c>
      <c r="N485" s="66">
        <f t="shared" si="435"/>
        <v>1.40489</v>
      </c>
      <c r="O485" s="66">
        <f t="shared" si="436"/>
        <v>1.40489</v>
      </c>
      <c r="P485" s="66">
        <f t="shared" si="437"/>
        <v>1.40489</v>
      </c>
      <c r="Q485" s="66">
        <f t="shared" si="438"/>
        <v>1.40489</v>
      </c>
      <c r="R485" s="66">
        <f t="shared" si="439"/>
        <v>1.40489</v>
      </c>
      <c r="S485" s="66">
        <f t="shared" si="440"/>
        <v>1.40489</v>
      </c>
      <c r="T485" s="66">
        <f t="shared" si="441"/>
        <v>1.40489</v>
      </c>
      <c r="U485" s="66">
        <f t="shared" si="442"/>
        <v>1.40489</v>
      </c>
      <c r="V485" s="66">
        <f t="shared" si="443"/>
        <v>1.40489</v>
      </c>
      <c r="W485" s="66">
        <f t="shared" si="444"/>
        <v>1.40489</v>
      </c>
      <c r="X485" s="66">
        <f t="shared" si="445"/>
        <v>1.40489</v>
      </c>
      <c r="Y485" s="66">
        <f t="shared" si="446"/>
        <v>1.40489</v>
      </c>
      <c r="Z485" s="66">
        <f t="shared" si="447"/>
        <v>1.40489</v>
      </c>
      <c r="AA485" s="66">
        <f t="shared" si="448"/>
        <v>1.40489</v>
      </c>
      <c r="AB485" s="66">
        <f t="shared" si="449"/>
        <v>1.40489</v>
      </c>
      <c r="AC485" s="66">
        <f t="shared" si="450"/>
        <v>1.40489</v>
      </c>
      <c r="AD485" s="66">
        <f t="shared" si="451"/>
        <v>1.40489</v>
      </c>
    </row>
    <row r="486" spans="1:30">
      <c r="A486" s="67" t="s">
        <v>88</v>
      </c>
      <c r="B486" s="66">
        <f>'Input data'!M5</f>
        <v>0.71</v>
      </c>
      <c r="C486" s="66">
        <f t="shared" si="452"/>
        <v>0.71</v>
      </c>
      <c r="D486" s="66">
        <f t="shared" si="425"/>
        <v>0.71</v>
      </c>
      <c r="E486" s="66">
        <f t="shared" si="426"/>
        <v>0.71</v>
      </c>
      <c r="F486" s="66">
        <f t="shared" si="427"/>
        <v>0.71</v>
      </c>
      <c r="G486" s="66">
        <f t="shared" si="428"/>
        <v>0.71</v>
      </c>
      <c r="H486" s="66">
        <f t="shared" si="429"/>
        <v>0.71</v>
      </c>
      <c r="I486" s="66">
        <f t="shared" si="430"/>
        <v>0.71</v>
      </c>
      <c r="J486" s="66">
        <f t="shared" si="431"/>
        <v>0.71</v>
      </c>
      <c r="K486" s="66">
        <f t="shared" si="432"/>
        <v>0.71</v>
      </c>
      <c r="L486" s="66">
        <f t="shared" si="433"/>
        <v>0.71</v>
      </c>
      <c r="M486" s="66">
        <f t="shared" si="434"/>
        <v>0.71</v>
      </c>
      <c r="N486" s="66">
        <f t="shared" si="435"/>
        <v>0.71</v>
      </c>
      <c r="O486" s="66">
        <f t="shared" si="436"/>
        <v>0.71</v>
      </c>
      <c r="P486" s="66">
        <f t="shared" si="437"/>
        <v>0.71</v>
      </c>
      <c r="Q486" s="66">
        <f t="shared" si="438"/>
        <v>0.71</v>
      </c>
      <c r="R486" s="66">
        <f t="shared" si="439"/>
        <v>0.71</v>
      </c>
      <c r="S486" s="66">
        <f t="shared" si="440"/>
        <v>0.71</v>
      </c>
      <c r="T486" s="66">
        <f t="shared" si="441"/>
        <v>0.71</v>
      </c>
      <c r="U486" s="66">
        <f t="shared" si="442"/>
        <v>0.71</v>
      </c>
      <c r="V486" s="66">
        <f t="shared" si="443"/>
        <v>0.71</v>
      </c>
      <c r="W486" s="66">
        <f t="shared" si="444"/>
        <v>0.71</v>
      </c>
      <c r="X486" s="66">
        <f t="shared" si="445"/>
        <v>0.71</v>
      </c>
      <c r="Y486" s="66">
        <f t="shared" si="446"/>
        <v>0.71</v>
      </c>
      <c r="Z486" s="66">
        <f t="shared" si="447"/>
        <v>0.71</v>
      </c>
      <c r="AA486" s="66">
        <f t="shared" si="448"/>
        <v>0.71</v>
      </c>
      <c r="AB486" s="66">
        <f t="shared" si="449"/>
        <v>0.71</v>
      </c>
      <c r="AC486" s="66">
        <f t="shared" si="450"/>
        <v>0.71</v>
      </c>
      <c r="AD486" s="66">
        <f t="shared" si="451"/>
        <v>0.71</v>
      </c>
    </row>
    <row r="487" spans="1:30">
      <c r="A487" s="67" t="s">
        <v>89</v>
      </c>
      <c r="B487" s="66">
        <f>'Input data'!Q5</f>
        <v>1.40489</v>
      </c>
      <c r="C487" s="66">
        <f t="shared" si="452"/>
        <v>1.40489</v>
      </c>
      <c r="D487" s="66">
        <f t="shared" si="425"/>
        <v>1.40489</v>
      </c>
      <c r="E487" s="66">
        <f t="shared" si="426"/>
        <v>1.40489</v>
      </c>
      <c r="F487" s="66">
        <f t="shared" si="427"/>
        <v>1.40489</v>
      </c>
      <c r="G487" s="66">
        <f t="shared" si="428"/>
        <v>1.40489</v>
      </c>
      <c r="H487" s="66">
        <f t="shared" si="429"/>
        <v>1.40489</v>
      </c>
      <c r="I487" s="66">
        <f t="shared" si="430"/>
        <v>1.40489</v>
      </c>
      <c r="J487" s="66">
        <f t="shared" si="431"/>
        <v>1.40489</v>
      </c>
      <c r="K487" s="66">
        <f t="shared" si="432"/>
        <v>1.40489</v>
      </c>
      <c r="L487" s="66">
        <f t="shared" si="433"/>
        <v>1.40489</v>
      </c>
      <c r="M487" s="66">
        <f t="shared" si="434"/>
        <v>1.40489</v>
      </c>
      <c r="N487" s="66">
        <f t="shared" si="435"/>
        <v>1.40489</v>
      </c>
      <c r="O487" s="66">
        <f t="shared" si="436"/>
        <v>1.40489</v>
      </c>
      <c r="P487" s="66">
        <f t="shared" si="437"/>
        <v>1.40489</v>
      </c>
      <c r="Q487" s="66">
        <f t="shared" si="438"/>
        <v>1.40489</v>
      </c>
      <c r="R487" s="66">
        <f t="shared" si="439"/>
        <v>1.40489</v>
      </c>
      <c r="S487" s="66">
        <f t="shared" si="440"/>
        <v>1.40489</v>
      </c>
      <c r="T487" s="66">
        <f t="shared" si="441"/>
        <v>1.40489</v>
      </c>
      <c r="U487" s="66">
        <f t="shared" si="442"/>
        <v>1.40489</v>
      </c>
      <c r="V487" s="66">
        <f t="shared" si="443"/>
        <v>1.40489</v>
      </c>
      <c r="W487" s="66">
        <f t="shared" si="444"/>
        <v>1.40489</v>
      </c>
      <c r="X487" s="66">
        <f t="shared" si="445"/>
        <v>1.40489</v>
      </c>
      <c r="Y487" s="66">
        <f t="shared" si="446"/>
        <v>1.40489</v>
      </c>
      <c r="Z487" s="66">
        <f t="shared" si="447"/>
        <v>1.40489</v>
      </c>
      <c r="AA487" s="66">
        <f t="shared" si="448"/>
        <v>1.40489</v>
      </c>
      <c r="AB487" s="66">
        <f t="shared" si="449"/>
        <v>1.40489</v>
      </c>
      <c r="AC487" s="66">
        <f t="shared" si="450"/>
        <v>1.40489</v>
      </c>
      <c r="AD487" s="66">
        <f t="shared" si="451"/>
        <v>1.40489</v>
      </c>
    </row>
    <row r="488" spans="1:30">
      <c r="A488" s="67" t="s">
        <v>90</v>
      </c>
      <c r="B488" s="66">
        <f>'Input data'!U5</f>
        <v>7.4515648286140088E-2</v>
      </c>
      <c r="C488" s="66">
        <f t="shared" si="452"/>
        <v>7.4515648286140088E-2</v>
      </c>
      <c r="D488" s="66">
        <f t="shared" si="425"/>
        <v>7.4515648286140088E-2</v>
      </c>
      <c r="E488" s="66">
        <f t="shared" si="426"/>
        <v>7.4515648286140088E-2</v>
      </c>
      <c r="F488" s="66">
        <f t="shared" si="427"/>
        <v>7.4515648286140088E-2</v>
      </c>
      <c r="G488" s="66">
        <f t="shared" si="428"/>
        <v>7.4515648286140088E-2</v>
      </c>
      <c r="H488" s="66">
        <f t="shared" si="429"/>
        <v>7.4515648286140088E-2</v>
      </c>
      <c r="I488" s="66">
        <f t="shared" si="430"/>
        <v>7.4515648286140088E-2</v>
      </c>
      <c r="J488" s="66">
        <f t="shared" si="431"/>
        <v>7.4515648286140088E-2</v>
      </c>
      <c r="K488" s="66">
        <f t="shared" si="432"/>
        <v>7.4515648286140088E-2</v>
      </c>
      <c r="L488" s="66">
        <f t="shared" si="433"/>
        <v>7.4515648286140088E-2</v>
      </c>
      <c r="M488" s="66">
        <f t="shared" si="434"/>
        <v>7.4515648286140088E-2</v>
      </c>
      <c r="N488" s="66">
        <f t="shared" si="435"/>
        <v>7.4515648286140088E-2</v>
      </c>
      <c r="O488" s="66">
        <f t="shared" si="436"/>
        <v>7.4515648286140088E-2</v>
      </c>
      <c r="P488" s="66">
        <f t="shared" si="437"/>
        <v>7.4515648286140088E-2</v>
      </c>
      <c r="Q488" s="66">
        <f t="shared" si="438"/>
        <v>7.4515648286140088E-2</v>
      </c>
      <c r="R488" s="66">
        <f t="shared" si="439"/>
        <v>7.4515648286140088E-2</v>
      </c>
      <c r="S488" s="66">
        <f t="shared" si="440"/>
        <v>7.4515648286140088E-2</v>
      </c>
      <c r="T488" s="66">
        <f t="shared" si="441"/>
        <v>7.4515648286140088E-2</v>
      </c>
      <c r="U488" s="66">
        <f t="shared" si="442"/>
        <v>7.4515648286140088E-2</v>
      </c>
      <c r="V488" s="66">
        <f t="shared" si="443"/>
        <v>7.4515648286140088E-2</v>
      </c>
      <c r="W488" s="66">
        <f t="shared" si="444"/>
        <v>7.4515648286140088E-2</v>
      </c>
      <c r="X488" s="66">
        <f t="shared" si="445"/>
        <v>7.4515648286140088E-2</v>
      </c>
      <c r="Y488" s="66">
        <f t="shared" si="446"/>
        <v>7.4515648286140088E-2</v>
      </c>
      <c r="Z488" s="66">
        <f t="shared" si="447"/>
        <v>7.4515648286140088E-2</v>
      </c>
      <c r="AA488" s="66">
        <f t="shared" si="448"/>
        <v>7.4515648286140088E-2</v>
      </c>
      <c r="AB488" s="66">
        <f t="shared" si="449"/>
        <v>7.4515648286140088E-2</v>
      </c>
      <c r="AC488" s="66">
        <f t="shared" si="450"/>
        <v>7.4515648286140088E-2</v>
      </c>
      <c r="AD488" s="66">
        <f t="shared" si="451"/>
        <v>7.4515648286140088E-2</v>
      </c>
    </row>
    <row r="489" spans="1:30">
      <c r="A489" s="67" t="s">
        <v>91</v>
      </c>
      <c r="B489" s="66">
        <f>'Input data'!Y5</f>
        <v>0</v>
      </c>
      <c r="C489" s="66">
        <f t="shared" si="452"/>
        <v>0</v>
      </c>
      <c r="D489" s="66">
        <f t="shared" si="425"/>
        <v>0</v>
      </c>
      <c r="E489" s="66">
        <f t="shared" si="426"/>
        <v>0</v>
      </c>
      <c r="F489" s="66">
        <f t="shared" si="427"/>
        <v>0</v>
      </c>
      <c r="G489" s="66">
        <f t="shared" si="428"/>
        <v>0</v>
      </c>
      <c r="H489" s="66">
        <f t="shared" si="429"/>
        <v>0</v>
      </c>
      <c r="I489" s="66">
        <f t="shared" si="430"/>
        <v>0</v>
      </c>
      <c r="J489" s="66">
        <f t="shared" si="431"/>
        <v>0</v>
      </c>
      <c r="K489" s="66">
        <f t="shared" si="432"/>
        <v>0</v>
      </c>
      <c r="L489" s="66">
        <f t="shared" si="433"/>
        <v>0</v>
      </c>
      <c r="M489" s="66">
        <f t="shared" si="434"/>
        <v>0</v>
      </c>
      <c r="N489" s="66">
        <f t="shared" si="435"/>
        <v>0</v>
      </c>
      <c r="O489" s="66">
        <f t="shared" si="436"/>
        <v>0</v>
      </c>
      <c r="P489" s="66">
        <f t="shared" si="437"/>
        <v>0</v>
      </c>
      <c r="Q489" s="66">
        <f t="shared" si="438"/>
        <v>0</v>
      </c>
      <c r="R489" s="66">
        <f t="shared" si="439"/>
        <v>0</v>
      </c>
      <c r="S489" s="66">
        <f t="shared" si="440"/>
        <v>0</v>
      </c>
      <c r="T489" s="66">
        <f t="shared" si="441"/>
        <v>0</v>
      </c>
      <c r="U489" s="66">
        <f t="shared" si="442"/>
        <v>0</v>
      </c>
      <c r="V489" s="66">
        <f t="shared" si="443"/>
        <v>0</v>
      </c>
      <c r="W489" s="66">
        <f t="shared" si="444"/>
        <v>0</v>
      </c>
      <c r="X489" s="66">
        <f t="shared" si="445"/>
        <v>0</v>
      </c>
      <c r="Y489" s="66">
        <f t="shared" si="446"/>
        <v>0</v>
      </c>
      <c r="Z489" s="66">
        <f t="shared" si="447"/>
        <v>0</v>
      </c>
      <c r="AA489" s="66">
        <f t="shared" si="448"/>
        <v>0</v>
      </c>
      <c r="AB489" s="66">
        <f t="shared" si="449"/>
        <v>0</v>
      </c>
      <c r="AC489" s="66">
        <f t="shared" si="450"/>
        <v>0</v>
      </c>
      <c r="AD489" s="66">
        <f t="shared" si="451"/>
        <v>0</v>
      </c>
    </row>
    <row r="490" spans="1:30">
      <c r="A490" s="70" t="s">
        <v>178</v>
      </c>
      <c r="B490" s="71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spans="1:30">
      <c r="A491" s="72" t="s">
        <v>86</v>
      </c>
      <c r="B491" s="71">
        <f>'Input data'!E6</f>
        <v>0.40272999999999998</v>
      </c>
      <c r="C491" s="71">
        <f>B491</f>
        <v>0.40272999999999998</v>
      </c>
      <c r="D491" s="71">
        <f t="shared" ref="D491:D496" si="453">C491</f>
        <v>0.40272999999999998</v>
      </c>
      <c r="E491" s="71">
        <f t="shared" ref="E491:E496" si="454">D491</f>
        <v>0.40272999999999998</v>
      </c>
      <c r="F491" s="71">
        <f t="shared" ref="F491:F496" si="455">E491</f>
        <v>0.40272999999999998</v>
      </c>
      <c r="G491" s="71">
        <f t="shared" ref="G491:G496" si="456">F491</f>
        <v>0.40272999999999998</v>
      </c>
      <c r="H491" s="71">
        <f t="shared" ref="H491:H496" si="457">G491</f>
        <v>0.40272999999999998</v>
      </c>
      <c r="I491" s="71">
        <f t="shared" ref="I491:I496" si="458">H491</f>
        <v>0.40272999999999998</v>
      </c>
      <c r="J491" s="71">
        <f t="shared" ref="J491:J496" si="459">I491</f>
        <v>0.40272999999999998</v>
      </c>
      <c r="K491" s="71">
        <f t="shared" ref="K491:K496" si="460">J491</f>
        <v>0.40272999999999998</v>
      </c>
      <c r="L491" s="71">
        <f t="shared" ref="L491:L496" si="461">K491</f>
        <v>0.40272999999999998</v>
      </c>
      <c r="M491" s="71">
        <f t="shared" ref="M491:M496" si="462">L491</f>
        <v>0.40272999999999998</v>
      </c>
      <c r="N491" s="71">
        <f t="shared" ref="N491:N496" si="463">M491</f>
        <v>0.40272999999999998</v>
      </c>
      <c r="O491" s="71">
        <f t="shared" ref="O491:O496" si="464">N491</f>
        <v>0.40272999999999998</v>
      </c>
      <c r="P491" s="71">
        <f t="shared" ref="P491:P496" si="465">O491</f>
        <v>0.40272999999999998</v>
      </c>
      <c r="Q491" s="71">
        <f t="shared" ref="Q491:Q496" si="466">P491</f>
        <v>0.40272999999999998</v>
      </c>
      <c r="R491" s="71">
        <f t="shared" ref="R491:R496" si="467">Q491</f>
        <v>0.40272999999999998</v>
      </c>
      <c r="S491" s="71">
        <f t="shared" ref="S491:S496" si="468">R491</f>
        <v>0.40272999999999998</v>
      </c>
      <c r="T491" s="71">
        <f t="shared" ref="T491:T496" si="469">S491</f>
        <v>0.40272999999999998</v>
      </c>
      <c r="U491" s="71">
        <f t="shared" ref="U491:U496" si="470">T491</f>
        <v>0.40272999999999998</v>
      </c>
      <c r="V491" s="71">
        <f t="shared" ref="V491:V496" si="471">U491</f>
        <v>0.40272999999999998</v>
      </c>
      <c r="W491" s="71">
        <f t="shared" ref="W491:W496" si="472">V491</f>
        <v>0.40272999999999998</v>
      </c>
      <c r="X491" s="71">
        <f t="shared" ref="X491:X496" si="473">W491</f>
        <v>0.40272999999999998</v>
      </c>
      <c r="Y491" s="71">
        <f t="shared" ref="Y491:Y496" si="474">X491</f>
        <v>0.40272999999999998</v>
      </c>
      <c r="Z491" s="71">
        <f t="shared" ref="Z491:Z496" si="475">Y491</f>
        <v>0.40272999999999998</v>
      </c>
      <c r="AA491" s="71">
        <f t="shared" ref="AA491:AA496" si="476">Z491</f>
        <v>0.40272999999999998</v>
      </c>
      <c r="AB491" s="71">
        <f t="shared" ref="AB491:AB496" si="477">AA491</f>
        <v>0.40272999999999998</v>
      </c>
      <c r="AC491" s="71">
        <f t="shared" ref="AC491:AC496" si="478">AB491</f>
        <v>0.40272999999999998</v>
      </c>
      <c r="AD491" s="71">
        <f t="shared" ref="AD491:AD496" si="479">AC491</f>
        <v>0.40272999999999998</v>
      </c>
    </row>
    <row r="492" spans="1:30">
      <c r="A492" s="72" t="s">
        <v>87</v>
      </c>
      <c r="B492" s="71">
        <f>'Input data'!I6</f>
        <v>0.35558000000000001</v>
      </c>
      <c r="C492" s="71">
        <f t="shared" ref="C492:C496" si="480">B492</f>
        <v>0.35558000000000001</v>
      </c>
      <c r="D492" s="71">
        <f t="shared" si="453"/>
        <v>0.35558000000000001</v>
      </c>
      <c r="E492" s="71">
        <f t="shared" si="454"/>
        <v>0.35558000000000001</v>
      </c>
      <c r="F492" s="71">
        <f t="shared" si="455"/>
        <v>0.35558000000000001</v>
      </c>
      <c r="G492" s="71">
        <f t="shared" si="456"/>
        <v>0.35558000000000001</v>
      </c>
      <c r="H492" s="71">
        <f t="shared" si="457"/>
        <v>0.35558000000000001</v>
      </c>
      <c r="I492" s="71">
        <f t="shared" si="458"/>
        <v>0.35558000000000001</v>
      </c>
      <c r="J492" s="71">
        <f t="shared" si="459"/>
        <v>0.35558000000000001</v>
      </c>
      <c r="K492" s="71">
        <f t="shared" si="460"/>
        <v>0.35558000000000001</v>
      </c>
      <c r="L492" s="71">
        <f t="shared" si="461"/>
        <v>0.35558000000000001</v>
      </c>
      <c r="M492" s="71">
        <f t="shared" si="462"/>
        <v>0.35558000000000001</v>
      </c>
      <c r="N492" s="71">
        <f t="shared" si="463"/>
        <v>0.35558000000000001</v>
      </c>
      <c r="O492" s="71">
        <f t="shared" si="464"/>
        <v>0.35558000000000001</v>
      </c>
      <c r="P492" s="71">
        <f t="shared" si="465"/>
        <v>0.35558000000000001</v>
      </c>
      <c r="Q492" s="71">
        <f t="shared" si="466"/>
        <v>0.35558000000000001</v>
      </c>
      <c r="R492" s="71">
        <f t="shared" si="467"/>
        <v>0.35558000000000001</v>
      </c>
      <c r="S492" s="71">
        <f t="shared" si="468"/>
        <v>0.35558000000000001</v>
      </c>
      <c r="T492" s="71">
        <f t="shared" si="469"/>
        <v>0.35558000000000001</v>
      </c>
      <c r="U492" s="71">
        <f t="shared" si="470"/>
        <v>0.35558000000000001</v>
      </c>
      <c r="V492" s="71">
        <f t="shared" si="471"/>
        <v>0.35558000000000001</v>
      </c>
      <c r="W492" s="71">
        <f t="shared" si="472"/>
        <v>0.35558000000000001</v>
      </c>
      <c r="X492" s="71">
        <f t="shared" si="473"/>
        <v>0.35558000000000001</v>
      </c>
      <c r="Y492" s="71">
        <f t="shared" si="474"/>
        <v>0.35558000000000001</v>
      </c>
      <c r="Z492" s="71">
        <f t="shared" si="475"/>
        <v>0.35558000000000001</v>
      </c>
      <c r="AA492" s="71">
        <f t="shared" si="476"/>
        <v>0.35558000000000001</v>
      </c>
      <c r="AB492" s="71">
        <f t="shared" si="477"/>
        <v>0.35558000000000001</v>
      </c>
      <c r="AC492" s="71">
        <f t="shared" si="478"/>
        <v>0.35558000000000001</v>
      </c>
      <c r="AD492" s="71">
        <f t="shared" si="479"/>
        <v>0.35558000000000001</v>
      </c>
    </row>
    <row r="493" spans="1:30">
      <c r="A493" s="72" t="s">
        <v>88</v>
      </c>
      <c r="B493" s="71">
        <f>'Input data'!M6</f>
        <v>0.21299999999999999</v>
      </c>
      <c r="C493" s="71">
        <f t="shared" si="480"/>
        <v>0.21299999999999999</v>
      </c>
      <c r="D493" s="71">
        <f t="shared" si="453"/>
        <v>0.21299999999999999</v>
      </c>
      <c r="E493" s="71">
        <f t="shared" si="454"/>
        <v>0.21299999999999999</v>
      </c>
      <c r="F493" s="71">
        <f t="shared" si="455"/>
        <v>0.21299999999999999</v>
      </c>
      <c r="G493" s="71">
        <f t="shared" si="456"/>
        <v>0.21299999999999999</v>
      </c>
      <c r="H493" s="71">
        <f t="shared" si="457"/>
        <v>0.21299999999999999</v>
      </c>
      <c r="I493" s="71">
        <f t="shared" si="458"/>
        <v>0.21299999999999999</v>
      </c>
      <c r="J493" s="71">
        <f t="shared" si="459"/>
        <v>0.21299999999999999</v>
      </c>
      <c r="K493" s="71">
        <f t="shared" si="460"/>
        <v>0.21299999999999999</v>
      </c>
      <c r="L493" s="71">
        <f t="shared" si="461"/>
        <v>0.21299999999999999</v>
      </c>
      <c r="M493" s="71">
        <f t="shared" si="462"/>
        <v>0.21299999999999999</v>
      </c>
      <c r="N493" s="71">
        <f t="shared" si="463"/>
        <v>0.21299999999999999</v>
      </c>
      <c r="O493" s="71">
        <f t="shared" si="464"/>
        <v>0.21299999999999999</v>
      </c>
      <c r="P493" s="71">
        <f t="shared" si="465"/>
        <v>0.21299999999999999</v>
      </c>
      <c r="Q493" s="71">
        <f t="shared" si="466"/>
        <v>0.21299999999999999</v>
      </c>
      <c r="R493" s="71">
        <f t="shared" si="467"/>
        <v>0.21299999999999999</v>
      </c>
      <c r="S493" s="71">
        <f t="shared" si="468"/>
        <v>0.21299999999999999</v>
      </c>
      <c r="T493" s="71">
        <f t="shared" si="469"/>
        <v>0.21299999999999999</v>
      </c>
      <c r="U493" s="71">
        <f t="shared" si="470"/>
        <v>0.21299999999999999</v>
      </c>
      <c r="V493" s="71">
        <f t="shared" si="471"/>
        <v>0.21299999999999999</v>
      </c>
      <c r="W493" s="71">
        <f t="shared" si="472"/>
        <v>0.21299999999999999</v>
      </c>
      <c r="X493" s="71">
        <f t="shared" si="473"/>
        <v>0.21299999999999999</v>
      </c>
      <c r="Y493" s="71">
        <f t="shared" si="474"/>
        <v>0.21299999999999999</v>
      </c>
      <c r="Z493" s="71">
        <f t="shared" si="475"/>
        <v>0.21299999999999999</v>
      </c>
      <c r="AA493" s="71">
        <f t="shared" si="476"/>
        <v>0.21299999999999999</v>
      </c>
      <c r="AB493" s="71">
        <f t="shared" si="477"/>
        <v>0.21299999999999999</v>
      </c>
      <c r="AC493" s="71">
        <f t="shared" si="478"/>
        <v>0.21299999999999999</v>
      </c>
      <c r="AD493" s="71">
        <f t="shared" si="479"/>
        <v>0.21299999999999999</v>
      </c>
    </row>
    <row r="494" spans="1:30">
      <c r="A494" s="72" t="s">
        <v>89</v>
      </c>
      <c r="B494" s="71">
        <f>'Input data'!Q6</f>
        <v>0.40426000000000001</v>
      </c>
      <c r="C494" s="71">
        <f t="shared" si="480"/>
        <v>0.40426000000000001</v>
      </c>
      <c r="D494" s="71">
        <f t="shared" si="453"/>
        <v>0.40426000000000001</v>
      </c>
      <c r="E494" s="71">
        <f t="shared" si="454"/>
        <v>0.40426000000000001</v>
      </c>
      <c r="F494" s="71">
        <f t="shared" si="455"/>
        <v>0.40426000000000001</v>
      </c>
      <c r="G494" s="71">
        <f t="shared" si="456"/>
        <v>0.40426000000000001</v>
      </c>
      <c r="H494" s="71">
        <f t="shared" si="457"/>
        <v>0.40426000000000001</v>
      </c>
      <c r="I494" s="71">
        <f t="shared" si="458"/>
        <v>0.40426000000000001</v>
      </c>
      <c r="J494" s="71">
        <f t="shared" si="459"/>
        <v>0.40426000000000001</v>
      </c>
      <c r="K494" s="71">
        <f t="shared" si="460"/>
        <v>0.40426000000000001</v>
      </c>
      <c r="L494" s="71">
        <f t="shared" si="461"/>
        <v>0.40426000000000001</v>
      </c>
      <c r="M494" s="71">
        <f t="shared" si="462"/>
        <v>0.40426000000000001</v>
      </c>
      <c r="N494" s="71">
        <f t="shared" si="463"/>
        <v>0.40426000000000001</v>
      </c>
      <c r="O494" s="71">
        <f t="shared" si="464"/>
        <v>0.40426000000000001</v>
      </c>
      <c r="P494" s="71">
        <f t="shared" si="465"/>
        <v>0.40426000000000001</v>
      </c>
      <c r="Q494" s="71">
        <f t="shared" si="466"/>
        <v>0.40426000000000001</v>
      </c>
      <c r="R494" s="71">
        <f t="shared" si="467"/>
        <v>0.40426000000000001</v>
      </c>
      <c r="S494" s="71">
        <f t="shared" si="468"/>
        <v>0.40426000000000001</v>
      </c>
      <c r="T494" s="71">
        <f t="shared" si="469"/>
        <v>0.40426000000000001</v>
      </c>
      <c r="U494" s="71">
        <f t="shared" si="470"/>
        <v>0.40426000000000001</v>
      </c>
      <c r="V494" s="71">
        <f t="shared" si="471"/>
        <v>0.40426000000000001</v>
      </c>
      <c r="W494" s="71">
        <f t="shared" si="472"/>
        <v>0.40426000000000001</v>
      </c>
      <c r="X494" s="71">
        <f t="shared" si="473"/>
        <v>0.40426000000000001</v>
      </c>
      <c r="Y494" s="71">
        <f t="shared" si="474"/>
        <v>0.40426000000000001</v>
      </c>
      <c r="Z494" s="71">
        <f t="shared" si="475"/>
        <v>0.40426000000000001</v>
      </c>
      <c r="AA494" s="71">
        <f t="shared" si="476"/>
        <v>0.40426000000000001</v>
      </c>
      <c r="AB494" s="71">
        <f t="shared" si="477"/>
        <v>0.40426000000000001</v>
      </c>
      <c r="AC494" s="71">
        <f t="shared" si="478"/>
        <v>0.40426000000000001</v>
      </c>
      <c r="AD494" s="71">
        <f t="shared" si="479"/>
        <v>0.40426000000000001</v>
      </c>
    </row>
    <row r="495" spans="1:30">
      <c r="A495" s="72" t="s">
        <v>90</v>
      </c>
      <c r="B495" s="71">
        <f>'Input data'!U6</f>
        <v>1.6666666666666666E-2</v>
      </c>
      <c r="C495" s="71">
        <f t="shared" si="480"/>
        <v>1.6666666666666666E-2</v>
      </c>
      <c r="D495" s="71">
        <f t="shared" si="453"/>
        <v>1.6666666666666666E-2</v>
      </c>
      <c r="E495" s="71">
        <f t="shared" si="454"/>
        <v>1.6666666666666666E-2</v>
      </c>
      <c r="F495" s="71">
        <f t="shared" si="455"/>
        <v>1.6666666666666666E-2</v>
      </c>
      <c r="G495" s="71">
        <f t="shared" si="456"/>
        <v>1.6666666666666666E-2</v>
      </c>
      <c r="H495" s="71">
        <f t="shared" si="457"/>
        <v>1.6666666666666666E-2</v>
      </c>
      <c r="I495" s="71">
        <f t="shared" si="458"/>
        <v>1.6666666666666666E-2</v>
      </c>
      <c r="J495" s="71">
        <f t="shared" si="459"/>
        <v>1.6666666666666666E-2</v>
      </c>
      <c r="K495" s="71">
        <f t="shared" si="460"/>
        <v>1.6666666666666666E-2</v>
      </c>
      <c r="L495" s="71">
        <f t="shared" si="461"/>
        <v>1.6666666666666666E-2</v>
      </c>
      <c r="M495" s="71">
        <f t="shared" si="462"/>
        <v>1.6666666666666666E-2</v>
      </c>
      <c r="N495" s="71">
        <f t="shared" si="463"/>
        <v>1.6666666666666666E-2</v>
      </c>
      <c r="O495" s="71">
        <f t="shared" si="464"/>
        <v>1.6666666666666666E-2</v>
      </c>
      <c r="P495" s="71">
        <f t="shared" si="465"/>
        <v>1.6666666666666666E-2</v>
      </c>
      <c r="Q495" s="71">
        <f t="shared" si="466"/>
        <v>1.6666666666666666E-2</v>
      </c>
      <c r="R495" s="71">
        <f t="shared" si="467"/>
        <v>1.6666666666666666E-2</v>
      </c>
      <c r="S495" s="71">
        <f t="shared" si="468"/>
        <v>1.6666666666666666E-2</v>
      </c>
      <c r="T495" s="71">
        <f t="shared" si="469"/>
        <v>1.6666666666666666E-2</v>
      </c>
      <c r="U495" s="71">
        <f t="shared" si="470"/>
        <v>1.6666666666666666E-2</v>
      </c>
      <c r="V495" s="71">
        <f t="shared" si="471"/>
        <v>1.6666666666666666E-2</v>
      </c>
      <c r="W495" s="71">
        <f t="shared" si="472"/>
        <v>1.6666666666666666E-2</v>
      </c>
      <c r="X495" s="71">
        <f t="shared" si="473"/>
        <v>1.6666666666666666E-2</v>
      </c>
      <c r="Y495" s="71">
        <f t="shared" si="474"/>
        <v>1.6666666666666666E-2</v>
      </c>
      <c r="Z495" s="71">
        <f t="shared" si="475"/>
        <v>1.6666666666666666E-2</v>
      </c>
      <c r="AA495" s="71">
        <f t="shared" si="476"/>
        <v>1.6666666666666666E-2</v>
      </c>
      <c r="AB495" s="71">
        <f t="shared" si="477"/>
        <v>1.6666666666666666E-2</v>
      </c>
      <c r="AC495" s="71">
        <f t="shared" si="478"/>
        <v>1.6666666666666666E-2</v>
      </c>
      <c r="AD495" s="71">
        <f t="shared" si="479"/>
        <v>1.6666666666666666E-2</v>
      </c>
    </row>
    <row r="496" spans="1:30">
      <c r="A496" s="72" t="s">
        <v>91</v>
      </c>
      <c r="B496" s="71">
        <f>'Input data'!Y6</f>
        <v>0</v>
      </c>
      <c r="C496" s="71">
        <f t="shared" si="480"/>
        <v>0</v>
      </c>
      <c r="D496" s="71">
        <f t="shared" si="453"/>
        <v>0</v>
      </c>
      <c r="E496" s="71">
        <f t="shared" si="454"/>
        <v>0</v>
      </c>
      <c r="F496" s="71">
        <f t="shared" si="455"/>
        <v>0</v>
      </c>
      <c r="G496" s="71">
        <f t="shared" si="456"/>
        <v>0</v>
      </c>
      <c r="H496" s="71">
        <f t="shared" si="457"/>
        <v>0</v>
      </c>
      <c r="I496" s="71">
        <f t="shared" si="458"/>
        <v>0</v>
      </c>
      <c r="J496" s="71">
        <f t="shared" si="459"/>
        <v>0</v>
      </c>
      <c r="K496" s="71">
        <f t="shared" si="460"/>
        <v>0</v>
      </c>
      <c r="L496" s="71">
        <f t="shared" si="461"/>
        <v>0</v>
      </c>
      <c r="M496" s="71">
        <f t="shared" si="462"/>
        <v>0</v>
      </c>
      <c r="N496" s="71">
        <f t="shared" si="463"/>
        <v>0</v>
      </c>
      <c r="O496" s="71">
        <f t="shared" si="464"/>
        <v>0</v>
      </c>
      <c r="P496" s="71">
        <f t="shared" si="465"/>
        <v>0</v>
      </c>
      <c r="Q496" s="71">
        <f t="shared" si="466"/>
        <v>0</v>
      </c>
      <c r="R496" s="71">
        <f t="shared" si="467"/>
        <v>0</v>
      </c>
      <c r="S496" s="71">
        <f t="shared" si="468"/>
        <v>0</v>
      </c>
      <c r="T496" s="71">
        <f t="shared" si="469"/>
        <v>0</v>
      </c>
      <c r="U496" s="71">
        <f t="shared" si="470"/>
        <v>0</v>
      </c>
      <c r="V496" s="71">
        <f t="shared" si="471"/>
        <v>0</v>
      </c>
      <c r="W496" s="71">
        <f t="shared" si="472"/>
        <v>0</v>
      </c>
      <c r="X496" s="71">
        <f t="shared" si="473"/>
        <v>0</v>
      </c>
      <c r="Y496" s="71">
        <f t="shared" si="474"/>
        <v>0</v>
      </c>
      <c r="Z496" s="71">
        <f t="shared" si="475"/>
        <v>0</v>
      </c>
      <c r="AA496" s="71">
        <f t="shared" si="476"/>
        <v>0</v>
      </c>
      <c r="AB496" s="71">
        <f t="shared" si="477"/>
        <v>0</v>
      </c>
      <c r="AC496" s="71">
        <f t="shared" si="478"/>
        <v>0</v>
      </c>
      <c r="AD496" s="71">
        <f t="shared" si="479"/>
        <v>0</v>
      </c>
    </row>
    <row r="497" spans="1:30">
      <c r="A497" s="75" t="s">
        <v>179</v>
      </c>
      <c r="B497" s="7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>
      <c r="A498" s="64" t="s">
        <v>86</v>
      </c>
      <c r="B498" s="76">
        <f>'Input data'!E7</f>
        <v>0.18293959865771811</v>
      </c>
      <c r="C498" s="76">
        <f>B498</f>
        <v>0.18293959865771811</v>
      </c>
      <c r="D498" s="76">
        <f t="shared" ref="D498:D503" si="481">C498</f>
        <v>0.18293959865771811</v>
      </c>
      <c r="E498" s="76">
        <f t="shared" ref="E498:E503" si="482">D498</f>
        <v>0.18293959865771811</v>
      </c>
      <c r="F498" s="76">
        <f t="shared" ref="F498:F503" si="483">E498</f>
        <v>0.18293959865771811</v>
      </c>
      <c r="G498" s="76">
        <f t="shared" ref="G498:G503" si="484">F498</f>
        <v>0.18293959865771811</v>
      </c>
      <c r="H498" s="76">
        <f t="shared" ref="H498:H503" si="485">G498</f>
        <v>0.18293959865771811</v>
      </c>
      <c r="I498" s="76">
        <f t="shared" ref="I498:I503" si="486">H498</f>
        <v>0.18293959865771811</v>
      </c>
      <c r="J498" s="76">
        <f t="shared" ref="J498:J503" si="487">I498</f>
        <v>0.18293959865771811</v>
      </c>
      <c r="K498" s="76">
        <f t="shared" ref="K498:K503" si="488">J498</f>
        <v>0.18293959865771811</v>
      </c>
      <c r="L498" s="76">
        <f t="shared" ref="L498:L503" si="489">K498</f>
        <v>0.18293959865771811</v>
      </c>
      <c r="M498" s="76">
        <f t="shared" ref="M498:M503" si="490">L498</f>
        <v>0.18293959865771811</v>
      </c>
      <c r="N498" s="76">
        <f t="shared" ref="N498:N503" si="491">M498</f>
        <v>0.18293959865771811</v>
      </c>
      <c r="O498" s="76">
        <f t="shared" ref="O498:O503" si="492">N498</f>
        <v>0.18293959865771811</v>
      </c>
      <c r="P498" s="76">
        <f t="shared" ref="P498:P503" si="493">O498</f>
        <v>0.18293959865771811</v>
      </c>
      <c r="Q498" s="76">
        <f t="shared" ref="Q498:Q503" si="494">P498</f>
        <v>0.18293959865771811</v>
      </c>
      <c r="R498" s="76">
        <f t="shared" ref="R498:R503" si="495">Q498</f>
        <v>0.18293959865771811</v>
      </c>
      <c r="S498" s="76">
        <f t="shared" ref="S498:S503" si="496">R498</f>
        <v>0.18293959865771811</v>
      </c>
      <c r="T498" s="76">
        <f t="shared" ref="T498:T503" si="497">S498</f>
        <v>0.18293959865771811</v>
      </c>
      <c r="U498" s="76">
        <f t="shared" ref="U498:U503" si="498">T498</f>
        <v>0.18293959865771811</v>
      </c>
      <c r="V498" s="76">
        <f t="shared" ref="V498:V503" si="499">U498</f>
        <v>0.18293959865771811</v>
      </c>
      <c r="W498" s="76">
        <f t="shared" ref="W498:W503" si="500">V498</f>
        <v>0.18293959865771811</v>
      </c>
      <c r="X498" s="76">
        <f t="shared" ref="X498:X503" si="501">W498</f>
        <v>0.18293959865771811</v>
      </c>
      <c r="Y498" s="76">
        <f t="shared" ref="Y498:Y503" si="502">X498</f>
        <v>0.18293959865771811</v>
      </c>
      <c r="Z498" s="76">
        <f t="shared" ref="Z498:Z503" si="503">Y498</f>
        <v>0.18293959865771811</v>
      </c>
      <c r="AA498" s="76">
        <f t="shared" ref="AA498:AA503" si="504">Z498</f>
        <v>0.18293959865771811</v>
      </c>
      <c r="AB498" s="76">
        <f t="shared" ref="AB498:AB503" si="505">AA498</f>
        <v>0.18293959865771811</v>
      </c>
      <c r="AC498" s="76">
        <f t="shared" ref="AC498:AC503" si="506">AB498</f>
        <v>0.18293959865771811</v>
      </c>
      <c r="AD498" s="76">
        <f t="shared" ref="AD498:AD503" si="507">AC498</f>
        <v>0.18293959865771811</v>
      </c>
    </row>
    <row r="499" spans="1:30">
      <c r="A499" s="64" t="s">
        <v>87</v>
      </c>
      <c r="B499" s="76">
        <f>'Input data'!I7</f>
        <v>0.182</v>
      </c>
      <c r="C499" s="76">
        <f t="shared" ref="C499:C503" si="508">B499</f>
        <v>0.182</v>
      </c>
      <c r="D499" s="76">
        <f t="shared" si="481"/>
        <v>0.182</v>
      </c>
      <c r="E499" s="76">
        <f t="shared" si="482"/>
        <v>0.182</v>
      </c>
      <c r="F499" s="76">
        <f t="shared" si="483"/>
        <v>0.182</v>
      </c>
      <c r="G499" s="76">
        <f t="shared" si="484"/>
        <v>0.182</v>
      </c>
      <c r="H499" s="76">
        <f t="shared" si="485"/>
        <v>0.182</v>
      </c>
      <c r="I499" s="76">
        <f t="shared" si="486"/>
        <v>0.182</v>
      </c>
      <c r="J499" s="76">
        <f t="shared" si="487"/>
        <v>0.182</v>
      </c>
      <c r="K499" s="76">
        <f t="shared" si="488"/>
        <v>0.182</v>
      </c>
      <c r="L499" s="76">
        <f t="shared" si="489"/>
        <v>0.182</v>
      </c>
      <c r="M499" s="76">
        <f t="shared" si="490"/>
        <v>0.182</v>
      </c>
      <c r="N499" s="76">
        <f t="shared" si="491"/>
        <v>0.182</v>
      </c>
      <c r="O499" s="76">
        <f t="shared" si="492"/>
        <v>0.182</v>
      </c>
      <c r="P499" s="76">
        <f t="shared" si="493"/>
        <v>0.182</v>
      </c>
      <c r="Q499" s="76">
        <f t="shared" si="494"/>
        <v>0.182</v>
      </c>
      <c r="R499" s="76">
        <f t="shared" si="495"/>
        <v>0.182</v>
      </c>
      <c r="S499" s="76">
        <f t="shared" si="496"/>
        <v>0.182</v>
      </c>
      <c r="T499" s="76">
        <f t="shared" si="497"/>
        <v>0.182</v>
      </c>
      <c r="U499" s="76">
        <f t="shared" si="498"/>
        <v>0.182</v>
      </c>
      <c r="V499" s="76">
        <f t="shared" si="499"/>
        <v>0.182</v>
      </c>
      <c r="W499" s="76">
        <f t="shared" si="500"/>
        <v>0.182</v>
      </c>
      <c r="X499" s="76">
        <f t="shared" si="501"/>
        <v>0.182</v>
      </c>
      <c r="Y499" s="76">
        <f t="shared" si="502"/>
        <v>0.182</v>
      </c>
      <c r="Z499" s="76">
        <f t="shared" si="503"/>
        <v>0.182</v>
      </c>
      <c r="AA499" s="76">
        <f t="shared" si="504"/>
        <v>0.182</v>
      </c>
      <c r="AB499" s="76">
        <f t="shared" si="505"/>
        <v>0.182</v>
      </c>
      <c r="AC499" s="76">
        <f t="shared" si="506"/>
        <v>0.182</v>
      </c>
      <c r="AD499" s="76">
        <f t="shared" si="507"/>
        <v>0.182</v>
      </c>
    </row>
    <row r="500" spans="1:30">
      <c r="A500" s="64" t="s">
        <v>88</v>
      </c>
      <c r="B500" s="76">
        <f>'Input data'!M7</f>
        <v>0</v>
      </c>
      <c r="C500" s="76">
        <f t="shared" si="508"/>
        <v>0</v>
      </c>
      <c r="D500" s="76">
        <f t="shared" si="481"/>
        <v>0</v>
      </c>
      <c r="E500" s="76">
        <f t="shared" si="482"/>
        <v>0</v>
      </c>
      <c r="F500" s="76">
        <f t="shared" si="483"/>
        <v>0</v>
      </c>
      <c r="G500" s="76">
        <f t="shared" si="484"/>
        <v>0</v>
      </c>
      <c r="H500" s="76">
        <f t="shared" si="485"/>
        <v>0</v>
      </c>
      <c r="I500" s="76">
        <f t="shared" si="486"/>
        <v>0</v>
      </c>
      <c r="J500" s="76">
        <f t="shared" si="487"/>
        <v>0</v>
      </c>
      <c r="K500" s="76">
        <f t="shared" si="488"/>
        <v>0</v>
      </c>
      <c r="L500" s="76">
        <f t="shared" si="489"/>
        <v>0</v>
      </c>
      <c r="M500" s="76">
        <f t="shared" si="490"/>
        <v>0</v>
      </c>
      <c r="N500" s="76">
        <f t="shared" si="491"/>
        <v>0</v>
      </c>
      <c r="O500" s="76">
        <f t="shared" si="492"/>
        <v>0</v>
      </c>
      <c r="P500" s="76">
        <f t="shared" si="493"/>
        <v>0</v>
      </c>
      <c r="Q500" s="76">
        <f t="shared" si="494"/>
        <v>0</v>
      </c>
      <c r="R500" s="76">
        <f t="shared" si="495"/>
        <v>0</v>
      </c>
      <c r="S500" s="76">
        <f t="shared" si="496"/>
        <v>0</v>
      </c>
      <c r="T500" s="76">
        <f t="shared" si="497"/>
        <v>0</v>
      </c>
      <c r="U500" s="76">
        <f t="shared" si="498"/>
        <v>0</v>
      </c>
      <c r="V500" s="76">
        <f t="shared" si="499"/>
        <v>0</v>
      </c>
      <c r="W500" s="76">
        <f t="shared" si="500"/>
        <v>0</v>
      </c>
      <c r="X500" s="76">
        <f t="shared" si="501"/>
        <v>0</v>
      </c>
      <c r="Y500" s="76">
        <f t="shared" si="502"/>
        <v>0</v>
      </c>
      <c r="Z500" s="76">
        <f t="shared" si="503"/>
        <v>0</v>
      </c>
      <c r="AA500" s="76">
        <f t="shared" si="504"/>
        <v>0</v>
      </c>
      <c r="AB500" s="76">
        <f t="shared" si="505"/>
        <v>0</v>
      </c>
      <c r="AC500" s="76">
        <f t="shared" si="506"/>
        <v>0</v>
      </c>
      <c r="AD500" s="76">
        <f t="shared" si="507"/>
        <v>0</v>
      </c>
    </row>
    <row r="501" spans="1:30">
      <c r="A501" s="64" t="s">
        <v>89</v>
      </c>
      <c r="B501" s="76">
        <f>'Input data'!Q7</f>
        <v>0.182</v>
      </c>
      <c r="C501" s="76">
        <f t="shared" si="508"/>
        <v>0.182</v>
      </c>
      <c r="D501" s="76">
        <f t="shared" si="481"/>
        <v>0.182</v>
      </c>
      <c r="E501" s="76">
        <f t="shared" si="482"/>
        <v>0.182</v>
      </c>
      <c r="F501" s="76">
        <f t="shared" si="483"/>
        <v>0.182</v>
      </c>
      <c r="G501" s="76">
        <f t="shared" si="484"/>
        <v>0.182</v>
      </c>
      <c r="H501" s="76">
        <f t="shared" si="485"/>
        <v>0.182</v>
      </c>
      <c r="I501" s="76">
        <f t="shared" si="486"/>
        <v>0.182</v>
      </c>
      <c r="J501" s="76">
        <f t="shared" si="487"/>
        <v>0.182</v>
      </c>
      <c r="K501" s="76">
        <f t="shared" si="488"/>
        <v>0.182</v>
      </c>
      <c r="L501" s="76">
        <f t="shared" si="489"/>
        <v>0.182</v>
      </c>
      <c r="M501" s="76">
        <f t="shared" si="490"/>
        <v>0.182</v>
      </c>
      <c r="N501" s="76">
        <f t="shared" si="491"/>
        <v>0.182</v>
      </c>
      <c r="O501" s="76">
        <f t="shared" si="492"/>
        <v>0.182</v>
      </c>
      <c r="P501" s="76">
        <f t="shared" si="493"/>
        <v>0.182</v>
      </c>
      <c r="Q501" s="76">
        <f t="shared" si="494"/>
        <v>0.182</v>
      </c>
      <c r="R501" s="76">
        <f t="shared" si="495"/>
        <v>0.182</v>
      </c>
      <c r="S501" s="76">
        <f t="shared" si="496"/>
        <v>0.182</v>
      </c>
      <c r="T501" s="76">
        <f t="shared" si="497"/>
        <v>0.182</v>
      </c>
      <c r="U501" s="76">
        <f t="shared" si="498"/>
        <v>0.182</v>
      </c>
      <c r="V501" s="76">
        <f t="shared" si="499"/>
        <v>0.182</v>
      </c>
      <c r="W501" s="76">
        <f t="shared" si="500"/>
        <v>0.182</v>
      </c>
      <c r="X501" s="76">
        <f t="shared" si="501"/>
        <v>0.182</v>
      </c>
      <c r="Y501" s="76">
        <f t="shared" si="502"/>
        <v>0.182</v>
      </c>
      <c r="Z501" s="76">
        <f t="shared" si="503"/>
        <v>0.182</v>
      </c>
      <c r="AA501" s="76">
        <f t="shared" si="504"/>
        <v>0.182</v>
      </c>
      <c r="AB501" s="76">
        <f t="shared" si="505"/>
        <v>0.182</v>
      </c>
      <c r="AC501" s="76">
        <f t="shared" si="506"/>
        <v>0.182</v>
      </c>
      <c r="AD501" s="76">
        <f t="shared" si="507"/>
        <v>0.182</v>
      </c>
    </row>
    <row r="502" spans="1:30">
      <c r="A502" s="64" t="s">
        <v>90</v>
      </c>
      <c r="B502" s="76">
        <f>'Input data'!U7</f>
        <v>5.0000000000000001E-3</v>
      </c>
      <c r="C502" s="76">
        <f t="shared" si="508"/>
        <v>5.0000000000000001E-3</v>
      </c>
      <c r="D502" s="76">
        <f t="shared" si="481"/>
        <v>5.0000000000000001E-3</v>
      </c>
      <c r="E502" s="76">
        <f t="shared" si="482"/>
        <v>5.0000000000000001E-3</v>
      </c>
      <c r="F502" s="76">
        <f t="shared" si="483"/>
        <v>5.0000000000000001E-3</v>
      </c>
      <c r="G502" s="76">
        <f t="shared" si="484"/>
        <v>5.0000000000000001E-3</v>
      </c>
      <c r="H502" s="76">
        <f t="shared" si="485"/>
        <v>5.0000000000000001E-3</v>
      </c>
      <c r="I502" s="76">
        <f t="shared" si="486"/>
        <v>5.0000000000000001E-3</v>
      </c>
      <c r="J502" s="76">
        <f t="shared" si="487"/>
        <v>5.0000000000000001E-3</v>
      </c>
      <c r="K502" s="76">
        <f t="shared" si="488"/>
        <v>5.0000000000000001E-3</v>
      </c>
      <c r="L502" s="76">
        <f t="shared" si="489"/>
        <v>5.0000000000000001E-3</v>
      </c>
      <c r="M502" s="76">
        <f t="shared" si="490"/>
        <v>5.0000000000000001E-3</v>
      </c>
      <c r="N502" s="76">
        <f t="shared" si="491"/>
        <v>5.0000000000000001E-3</v>
      </c>
      <c r="O502" s="76">
        <f t="shared" si="492"/>
        <v>5.0000000000000001E-3</v>
      </c>
      <c r="P502" s="76">
        <f t="shared" si="493"/>
        <v>5.0000000000000001E-3</v>
      </c>
      <c r="Q502" s="76">
        <f t="shared" si="494"/>
        <v>5.0000000000000001E-3</v>
      </c>
      <c r="R502" s="76">
        <f t="shared" si="495"/>
        <v>5.0000000000000001E-3</v>
      </c>
      <c r="S502" s="76">
        <f t="shared" si="496"/>
        <v>5.0000000000000001E-3</v>
      </c>
      <c r="T502" s="76">
        <f t="shared" si="497"/>
        <v>5.0000000000000001E-3</v>
      </c>
      <c r="U502" s="76">
        <f t="shared" si="498"/>
        <v>5.0000000000000001E-3</v>
      </c>
      <c r="V502" s="76">
        <f t="shared" si="499"/>
        <v>5.0000000000000001E-3</v>
      </c>
      <c r="W502" s="76">
        <f t="shared" si="500"/>
        <v>5.0000000000000001E-3</v>
      </c>
      <c r="X502" s="76">
        <f t="shared" si="501"/>
        <v>5.0000000000000001E-3</v>
      </c>
      <c r="Y502" s="76">
        <f t="shared" si="502"/>
        <v>5.0000000000000001E-3</v>
      </c>
      <c r="Z502" s="76">
        <f t="shared" si="503"/>
        <v>5.0000000000000001E-3</v>
      </c>
      <c r="AA502" s="76">
        <f t="shared" si="504"/>
        <v>5.0000000000000001E-3</v>
      </c>
      <c r="AB502" s="76">
        <f t="shared" si="505"/>
        <v>5.0000000000000001E-3</v>
      </c>
      <c r="AC502" s="76">
        <f t="shared" si="506"/>
        <v>5.0000000000000001E-3</v>
      </c>
      <c r="AD502" s="76">
        <f t="shared" si="507"/>
        <v>5.0000000000000001E-3</v>
      </c>
    </row>
    <row r="503" spans="1:30">
      <c r="A503" s="64" t="s">
        <v>91</v>
      </c>
      <c r="B503" s="76">
        <f>'Input data'!Y7</f>
        <v>0</v>
      </c>
      <c r="C503" s="76">
        <f t="shared" si="508"/>
        <v>0</v>
      </c>
      <c r="D503" s="76">
        <f t="shared" si="481"/>
        <v>0</v>
      </c>
      <c r="E503" s="76">
        <f t="shared" si="482"/>
        <v>0</v>
      </c>
      <c r="F503" s="76">
        <f t="shared" si="483"/>
        <v>0</v>
      </c>
      <c r="G503" s="76">
        <f t="shared" si="484"/>
        <v>0</v>
      </c>
      <c r="H503" s="76">
        <f t="shared" si="485"/>
        <v>0</v>
      </c>
      <c r="I503" s="76">
        <f t="shared" si="486"/>
        <v>0</v>
      </c>
      <c r="J503" s="76">
        <f t="shared" si="487"/>
        <v>0</v>
      </c>
      <c r="K503" s="76">
        <f t="shared" si="488"/>
        <v>0</v>
      </c>
      <c r="L503" s="76">
        <f t="shared" si="489"/>
        <v>0</v>
      </c>
      <c r="M503" s="76">
        <f t="shared" si="490"/>
        <v>0</v>
      </c>
      <c r="N503" s="76">
        <f t="shared" si="491"/>
        <v>0</v>
      </c>
      <c r="O503" s="76">
        <f t="shared" si="492"/>
        <v>0</v>
      </c>
      <c r="P503" s="76">
        <f t="shared" si="493"/>
        <v>0</v>
      </c>
      <c r="Q503" s="76">
        <f t="shared" si="494"/>
        <v>0</v>
      </c>
      <c r="R503" s="76">
        <f t="shared" si="495"/>
        <v>0</v>
      </c>
      <c r="S503" s="76">
        <f t="shared" si="496"/>
        <v>0</v>
      </c>
      <c r="T503" s="76">
        <f t="shared" si="497"/>
        <v>0</v>
      </c>
      <c r="U503" s="76">
        <f t="shared" si="498"/>
        <v>0</v>
      </c>
      <c r="V503" s="76">
        <f t="shared" si="499"/>
        <v>0</v>
      </c>
      <c r="W503" s="76">
        <f t="shared" si="500"/>
        <v>0</v>
      </c>
      <c r="X503" s="76">
        <f t="shared" si="501"/>
        <v>0</v>
      </c>
      <c r="Y503" s="76">
        <f t="shared" si="502"/>
        <v>0</v>
      </c>
      <c r="Z503" s="76">
        <f t="shared" si="503"/>
        <v>0</v>
      </c>
      <c r="AA503" s="76">
        <f t="shared" si="504"/>
        <v>0</v>
      </c>
      <c r="AB503" s="76">
        <f t="shared" si="505"/>
        <v>0</v>
      </c>
      <c r="AC503" s="76">
        <f t="shared" si="506"/>
        <v>0</v>
      </c>
      <c r="AD503" s="76">
        <f t="shared" si="507"/>
        <v>0</v>
      </c>
    </row>
    <row r="504" spans="1:30">
      <c r="A504" s="84" t="s">
        <v>180</v>
      </c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</row>
    <row r="505" spans="1:30">
      <c r="A505" s="53" t="s">
        <v>28</v>
      </c>
      <c r="B505" s="54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spans="1:30">
      <c r="A506" s="55" t="s">
        <v>181</v>
      </c>
      <c r="B506" s="54">
        <v>48.06</v>
      </c>
      <c r="C506" s="54">
        <f>B506</f>
        <v>48.06</v>
      </c>
      <c r="D506" s="54">
        <f t="shared" ref="D506:D511" si="509">C506</f>
        <v>48.06</v>
      </c>
      <c r="E506" s="54">
        <f t="shared" ref="E506:E511" si="510">D506</f>
        <v>48.06</v>
      </c>
      <c r="F506" s="54">
        <f t="shared" ref="F506:F511" si="511">E506</f>
        <v>48.06</v>
      </c>
      <c r="G506" s="54">
        <f t="shared" ref="G506:G511" si="512">F506</f>
        <v>48.06</v>
      </c>
      <c r="H506" s="54">
        <f t="shared" ref="H506:H511" si="513">G506</f>
        <v>48.06</v>
      </c>
      <c r="I506" s="54">
        <f t="shared" ref="I506:I511" si="514">H506</f>
        <v>48.06</v>
      </c>
      <c r="J506" s="54">
        <f t="shared" ref="J506:J511" si="515">I506</f>
        <v>48.06</v>
      </c>
      <c r="K506" s="54">
        <f t="shared" ref="K506:K511" si="516">J506</f>
        <v>48.06</v>
      </c>
      <c r="L506" s="54">
        <f t="shared" ref="L506:L511" si="517">K506</f>
        <v>48.06</v>
      </c>
      <c r="M506" s="54">
        <f t="shared" ref="M506:M511" si="518">L506</f>
        <v>48.06</v>
      </c>
      <c r="N506" s="54">
        <f t="shared" ref="N506:N511" si="519">M506</f>
        <v>48.06</v>
      </c>
      <c r="O506" s="54">
        <f t="shared" ref="O506:O511" si="520">N506</f>
        <v>48.06</v>
      </c>
      <c r="P506" s="54">
        <f t="shared" ref="P506:P511" si="521">O506</f>
        <v>48.06</v>
      </c>
      <c r="Q506" s="54">
        <f t="shared" ref="Q506:Q511" si="522">P506</f>
        <v>48.06</v>
      </c>
      <c r="R506" s="54">
        <f t="shared" ref="R506:R511" si="523">Q506</f>
        <v>48.06</v>
      </c>
      <c r="S506" s="54">
        <f t="shared" ref="S506:S511" si="524">R506</f>
        <v>48.06</v>
      </c>
      <c r="T506" s="54">
        <f t="shared" ref="T506:T511" si="525">S506</f>
        <v>48.06</v>
      </c>
      <c r="U506" s="54">
        <f t="shared" ref="U506:U511" si="526">T506</f>
        <v>48.06</v>
      </c>
      <c r="V506" s="54">
        <f t="shared" ref="V506:V511" si="527">U506</f>
        <v>48.06</v>
      </c>
      <c r="W506" s="54">
        <f t="shared" ref="W506:W511" si="528">V506</f>
        <v>48.06</v>
      </c>
      <c r="X506" s="54">
        <f t="shared" ref="X506:X511" si="529">W506</f>
        <v>48.06</v>
      </c>
      <c r="Y506" s="54">
        <f t="shared" ref="Y506:Y511" si="530">X506</f>
        <v>48.06</v>
      </c>
      <c r="Z506" s="54">
        <f t="shared" ref="Z506:Z511" si="531">Y506</f>
        <v>48.06</v>
      </c>
      <c r="AA506" s="54">
        <f t="shared" ref="AA506:AA511" si="532">Z506</f>
        <v>48.06</v>
      </c>
      <c r="AB506" s="54">
        <f t="shared" ref="AB506:AB511" si="533">AA506</f>
        <v>48.06</v>
      </c>
      <c r="AC506" s="54">
        <f t="shared" ref="AC506:AC511" si="534">AB506</f>
        <v>48.06</v>
      </c>
      <c r="AD506" s="54">
        <f t="shared" ref="AD506:AD511" si="535">AC506</f>
        <v>48.06</v>
      </c>
    </row>
    <row r="507" spans="1:30">
      <c r="A507" s="55" t="s">
        <v>182</v>
      </c>
      <c r="B507" s="54">
        <v>40</v>
      </c>
      <c r="C507" s="54">
        <f t="shared" ref="C507:C511" si="536">B507</f>
        <v>40</v>
      </c>
      <c r="D507" s="54">
        <f t="shared" si="509"/>
        <v>40</v>
      </c>
      <c r="E507" s="54">
        <f t="shared" si="510"/>
        <v>40</v>
      </c>
      <c r="F507" s="54">
        <f t="shared" si="511"/>
        <v>40</v>
      </c>
      <c r="G507" s="54">
        <f t="shared" si="512"/>
        <v>40</v>
      </c>
      <c r="H507" s="54">
        <f t="shared" si="513"/>
        <v>40</v>
      </c>
      <c r="I507" s="54">
        <f t="shared" si="514"/>
        <v>40</v>
      </c>
      <c r="J507" s="54">
        <f t="shared" si="515"/>
        <v>40</v>
      </c>
      <c r="K507" s="54">
        <f t="shared" si="516"/>
        <v>40</v>
      </c>
      <c r="L507" s="54">
        <f t="shared" si="517"/>
        <v>40</v>
      </c>
      <c r="M507" s="54">
        <f t="shared" si="518"/>
        <v>40</v>
      </c>
      <c r="N507" s="54">
        <f t="shared" si="519"/>
        <v>40</v>
      </c>
      <c r="O507" s="54">
        <f t="shared" si="520"/>
        <v>40</v>
      </c>
      <c r="P507" s="54">
        <f t="shared" si="521"/>
        <v>40</v>
      </c>
      <c r="Q507" s="54">
        <f t="shared" si="522"/>
        <v>40</v>
      </c>
      <c r="R507" s="54">
        <f t="shared" si="523"/>
        <v>40</v>
      </c>
      <c r="S507" s="54">
        <f t="shared" si="524"/>
        <v>40</v>
      </c>
      <c r="T507" s="54">
        <f t="shared" si="525"/>
        <v>40</v>
      </c>
      <c r="U507" s="54">
        <f t="shared" si="526"/>
        <v>40</v>
      </c>
      <c r="V507" s="54">
        <f t="shared" si="527"/>
        <v>40</v>
      </c>
      <c r="W507" s="54">
        <f t="shared" si="528"/>
        <v>40</v>
      </c>
      <c r="X507" s="54">
        <f t="shared" si="529"/>
        <v>40</v>
      </c>
      <c r="Y507" s="54">
        <f t="shared" si="530"/>
        <v>40</v>
      </c>
      <c r="Z507" s="54">
        <f t="shared" si="531"/>
        <v>40</v>
      </c>
      <c r="AA507" s="54">
        <f t="shared" si="532"/>
        <v>40</v>
      </c>
      <c r="AB507" s="54">
        <f t="shared" si="533"/>
        <v>40</v>
      </c>
      <c r="AC507" s="54">
        <f t="shared" si="534"/>
        <v>40</v>
      </c>
      <c r="AD507" s="54">
        <f t="shared" si="535"/>
        <v>40</v>
      </c>
    </row>
    <row r="508" spans="1:30">
      <c r="A508" s="55" t="s">
        <v>183</v>
      </c>
      <c r="B508" s="54">
        <v>57</v>
      </c>
      <c r="C508" s="54">
        <f t="shared" si="536"/>
        <v>57</v>
      </c>
      <c r="D508" s="54">
        <f t="shared" si="509"/>
        <v>57</v>
      </c>
      <c r="E508" s="54">
        <f t="shared" si="510"/>
        <v>57</v>
      </c>
      <c r="F508" s="54">
        <f t="shared" si="511"/>
        <v>57</v>
      </c>
      <c r="G508" s="54">
        <f t="shared" si="512"/>
        <v>57</v>
      </c>
      <c r="H508" s="54">
        <f t="shared" si="513"/>
        <v>57</v>
      </c>
      <c r="I508" s="54">
        <f t="shared" si="514"/>
        <v>57</v>
      </c>
      <c r="J508" s="54">
        <f t="shared" si="515"/>
        <v>57</v>
      </c>
      <c r="K508" s="54">
        <f t="shared" si="516"/>
        <v>57</v>
      </c>
      <c r="L508" s="54">
        <f t="shared" si="517"/>
        <v>57</v>
      </c>
      <c r="M508" s="54">
        <f t="shared" si="518"/>
        <v>57</v>
      </c>
      <c r="N508" s="54">
        <f t="shared" si="519"/>
        <v>57</v>
      </c>
      <c r="O508" s="54">
        <f t="shared" si="520"/>
        <v>57</v>
      </c>
      <c r="P508" s="54">
        <f t="shared" si="521"/>
        <v>57</v>
      </c>
      <c r="Q508" s="54">
        <f t="shared" si="522"/>
        <v>57</v>
      </c>
      <c r="R508" s="54">
        <f t="shared" si="523"/>
        <v>57</v>
      </c>
      <c r="S508" s="54">
        <f t="shared" si="524"/>
        <v>57</v>
      </c>
      <c r="T508" s="54">
        <f t="shared" si="525"/>
        <v>57</v>
      </c>
      <c r="U508" s="54">
        <f t="shared" si="526"/>
        <v>57</v>
      </c>
      <c r="V508" s="54">
        <f t="shared" si="527"/>
        <v>57</v>
      </c>
      <c r="W508" s="54">
        <f t="shared" si="528"/>
        <v>57</v>
      </c>
      <c r="X508" s="54">
        <f t="shared" si="529"/>
        <v>57</v>
      </c>
      <c r="Y508" s="54">
        <f t="shared" si="530"/>
        <v>57</v>
      </c>
      <c r="Z508" s="54">
        <f t="shared" si="531"/>
        <v>57</v>
      </c>
      <c r="AA508" s="54">
        <f t="shared" si="532"/>
        <v>57</v>
      </c>
      <c r="AB508" s="54">
        <f t="shared" si="533"/>
        <v>57</v>
      </c>
      <c r="AC508" s="54">
        <f t="shared" si="534"/>
        <v>57</v>
      </c>
      <c r="AD508" s="54">
        <f t="shared" si="535"/>
        <v>57</v>
      </c>
    </row>
    <row r="509" spans="1:30">
      <c r="A509" s="55" t="s">
        <v>184</v>
      </c>
      <c r="B509" s="54">
        <v>27.5</v>
      </c>
      <c r="C509" s="54">
        <f t="shared" si="536"/>
        <v>27.5</v>
      </c>
      <c r="D509" s="54">
        <f t="shared" si="509"/>
        <v>27.5</v>
      </c>
      <c r="E509" s="54">
        <f t="shared" si="510"/>
        <v>27.5</v>
      </c>
      <c r="F509" s="54">
        <f t="shared" si="511"/>
        <v>27.5</v>
      </c>
      <c r="G509" s="54">
        <f t="shared" si="512"/>
        <v>27.5</v>
      </c>
      <c r="H509" s="54">
        <f t="shared" si="513"/>
        <v>27.5</v>
      </c>
      <c r="I509" s="54">
        <f t="shared" si="514"/>
        <v>27.5</v>
      </c>
      <c r="J509" s="54">
        <f t="shared" si="515"/>
        <v>27.5</v>
      </c>
      <c r="K509" s="54">
        <f t="shared" si="516"/>
        <v>27.5</v>
      </c>
      <c r="L509" s="54">
        <f t="shared" si="517"/>
        <v>27.5</v>
      </c>
      <c r="M509" s="54">
        <f t="shared" si="518"/>
        <v>27.5</v>
      </c>
      <c r="N509" s="54">
        <f t="shared" si="519"/>
        <v>27.5</v>
      </c>
      <c r="O509" s="54">
        <f t="shared" si="520"/>
        <v>27.5</v>
      </c>
      <c r="P509" s="54">
        <f t="shared" si="521"/>
        <v>27.5</v>
      </c>
      <c r="Q509" s="54">
        <f t="shared" si="522"/>
        <v>27.5</v>
      </c>
      <c r="R509" s="54">
        <f t="shared" si="523"/>
        <v>27.5</v>
      </c>
      <c r="S509" s="54">
        <f t="shared" si="524"/>
        <v>27.5</v>
      </c>
      <c r="T509" s="54">
        <f t="shared" si="525"/>
        <v>27.5</v>
      </c>
      <c r="U509" s="54">
        <f t="shared" si="526"/>
        <v>27.5</v>
      </c>
      <c r="V509" s="54">
        <f t="shared" si="527"/>
        <v>27.5</v>
      </c>
      <c r="W509" s="54">
        <f t="shared" si="528"/>
        <v>27.5</v>
      </c>
      <c r="X509" s="54">
        <f t="shared" si="529"/>
        <v>27.5</v>
      </c>
      <c r="Y509" s="54">
        <f t="shared" si="530"/>
        <v>27.5</v>
      </c>
      <c r="Z509" s="54">
        <f t="shared" si="531"/>
        <v>27.5</v>
      </c>
      <c r="AA509" s="54">
        <f t="shared" si="532"/>
        <v>27.5</v>
      </c>
      <c r="AB509" s="54">
        <f t="shared" si="533"/>
        <v>27.5</v>
      </c>
      <c r="AC509" s="54">
        <f t="shared" si="534"/>
        <v>27.5</v>
      </c>
      <c r="AD509" s="54">
        <f t="shared" si="535"/>
        <v>27.5</v>
      </c>
    </row>
    <row r="510" spans="1:30">
      <c r="A510" s="55" t="s">
        <v>185</v>
      </c>
      <c r="B510" s="54">
        <f>1/3.56</f>
        <v>0.2808988764044944</v>
      </c>
      <c r="C510" s="54">
        <f t="shared" si="536"/>
        <v>0.2808988764044944</v>
      </c>
      <c r="D510" s="54">
        <f t="shared" si="509"/>
        <v>0.2808988764044944</v>
      </c>
      <c r="E510" s="54">
        <f t="shared" si="510"/>
        <v>0.2808988764044944</v>
      </c>
      <c r="F510" s="54">
        <f t="shared" si="511"/>
        <v>0.2808988764044944</v>
      </c>
      <c r="G510" s="54">
        <f t="shared" si="512"/>
        <v>0.2808988764044944</v>
      </c>
      <c r="H510" s="54">
        <f t="shared" si="513"/>
        <v>0.2808988764044944</v>
      </c>
      <c r="I510" s="54">
        <f t="shared" si="514"/>
        <v>0.2808988764044944</v>
      </c>
      <c r="J510" s="54">
        <f t="shared" si="515"/>
        <v>0.2808988764044944</v>
      </c>
      <c r="K510" s="54">
        <f t="shared" si="516"/>
        <v>0.2808988764044944</v>
      </c>
      <c r="L510" s="54">
        <f t="shared" si="517"/>
        <v>0.2808988764044944</v>
      </c>
      <c r="M510" s="54">
        <f t="shared" si="518"/>
        <v>0.2808988764044944</v>
      </c>
      <c r="N510" s="54">
        <f t="shared" si="519"/>
        <v>0.2808988764044944</v>
      </c>
      <c r="O510" s="54">
        <f t="shared" si="520"/>
        <v>0.2808988764044944</v>
      </c>
      <c r="P510" s="54">
        <f t="shared" si="521"/>
        <v>0.2808988764044944</v>
      </c>
      <c r="Q510" s="54">
        <f t="shared" si="522"/>
        <v>0.2808988764044944</v>
      </c>
      <c r="R510" s="54">
        <f t="shared" si="523"/>
        <v>0.2808988764044944</v>
      </c>
      <c r="S510" s="54">
        <f t="shared" si="524"/>
        <v>0.2808988764044944</v>
      </c>
      <c r="T510" s="54">
        <f t="shared" si="525"/>
        <v>0.2808988764044944</v>
      </c>
      <c r="U510" s="54">
        <f t="shared" si="526"/>
        <v>0.2808988764044944</v>
      </c>
      <c r="V510" s="54">
        <f t="shared" si="527"/>
        <v>0.2808988764044944</v>
      </c>
      <c r="W510" s="54">
        <f t="shared" si="528"/>
        <v>0.2808988764044944</v>
      </c>
      <c r="X510" s="54">
        <f t="shared" si="529"/>
        <v>0.2808988764044944</v>
      </c>
      <c r="Y510" s="54">
        <f t="shared" si="530"/>
        <v>0.2808988764044944</v>
      </c>
      <c r="Z510" s="54">
        <f t="shared" si="531"/>
        <v>0.2808988764044944</v>
      </c>
      <c r="AA510" s="54">
        <f t="shared" si="532"/>
        <v>0.2808988764044944</v>
      </c>
      <c r="AB510" s="54">
        <f t="shared" si="533"/>
        <v>0.2808988764044944</v>
      </c>
      <c r="AC510" s="54">
        <f t="shared" si="534"/>
        <v>0.2808988764044944</v>
      </c>
      <c r="AD510" s="54">
        <f t="shared" si="535"/>
        <v>0.2808988764044944</v>
      </c>
    </row>
    <row r="511" spans="1:30">
      <c r="A511" s="55" t="s">
        <v>186</v>
      </c>
      <c r="B511" s="54">
        <v>0.9</v>
      </c>
      <c r="C511" s="54">
        <f t="shared" si="536"/>
        <v>0.9</v>
      </c>
      <c r="D511" s="54">
        <f t="shared" si="509"/>
        <v>0.9</v>
      </c>
      <c r="E511" s="54">
        <f t="shared" si="510"/>
        <v>0.9</v>
      </c>
      <c r="F511" s="54">
        <f t="shared" si="511"/>
        <v>0.9</v>
      </c>
      <c r="G511" s="54">
        <f t="shared" si="512"/>
        <v>0.9</v>
      </c>
      <c r="H511" s="54">
        <f t="shared" si="513"/>
        <v>0.9</v>
      </c>
      <c r="I511" s="54">
        <f t="shared" si="514"/>
        <v>0.9</v>
      </c>
      <c r="J511" s="54">
        <f t="shared" si="515"/>
        <v>0.9</v>
      </c>
      <c r="K511" s="54">
        <f t="shared" si="516"/>
        <v>0.9</v>
      </c>
      <c r="L511" s="54">
        <f t="shared" si="517"/>
        <v>0.9</v>
      </c>
      <c r="M511" s="54">
        <f t="shared" si="518"/>
        <v>0.9</v>
      </c>
      <c r="N511" s="54">
        <f t="shared" si="519"/>
        <v>0.9</v>
      </c>
      <c r="O511" s="54">
        <f t="shared" si="520"/>
        <v>0.9</v>
      </c>
      <c r="P511" s="54">
        <f t="shared" si="521"/>
        <v>0.9</v>
      </c>
      <c r="Q511" s="54">
        <f t="shared" si="522"/>
        <v>0.9</v>
      </c>
      <c r="R511" s="54">
        <f t="shared" si="523"/>
        <v>0.9</v>
      </c>
      <c r="S511" s="54">
        <f t="shared" si="524"/>
        <v>0.9</v>
      </c>
      <c r="T511" s="54">
        <f t="shared" si="525"/>
        <v>0.9</v>
      </c>
      <c r="U511" s="54">
        <f t="shared" si="526"/>
        <v>0.9</v>
      </c>
      <c r="V511" s="54">
        <f t="shared" si="527"/>
        <v>0.9</v>
      </c>
      <c r="W511" s="54">
        <f t="shared" si="528"/>
        <v>0.9</v>
      </c>
      <c r="X511" s="54">
        <f t="shared" si="529"/>
        <v>0.9</v>
      </c>
      <c r="Y511" s="54">
        <f t="shared" si="530"/>
        <v>0.9</v>
      </c>
      <c r="Z511" s="54">
        <f t="shared" si="531"/>
        <v>0.9</v>
      </c>
      <c r="AA511" s="54">
        <f t="shared" si="532"/>
        <v>0.9</v>
      </c>
      <c r="AB511" s="54">
        <f t="shared" si="533"/>
        <v>0.9</v>
      </c>
      <c r="AC511" s="54">
        <f t="shared" si="534"/>
        <v>0.9</v>
      </c>
      <c r="AD511" s="54">
        <f t="shared" si="535"/>
        <v>0.9</v>
      </c>
    </row>
    <row r="512" spans="1:30">
      <c r="A512" s="59" t="s">
        <v>25</v>
      </c>
      <c r="B512" s="60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>
      <c r="A513" s="61" t="s">
        <v>187</v>
      </c>
      <c r="B513" s="60">
        <v>40</v>
      </c>
      <c r="C513" s="60">
        <f>B513</f>
        <v>40</v>
      </c>
      <c r="D513" s="60">
        <f t="shared" ref="D513:D518" si="537">C513</f>
        <v>40</v>
      </c>
      <c r="E513" s="60">
        <f t="shared" ref="E513:E518" si="538">D513</f>
        <v>40</v>
      </c>
      <c r="F513" s="60">
        <f t="shared" ref="F513:F518" si="539">E513</f>
        <v>40</v>
      </c>
      <c r="G513" s="60">
        <f t="shared" ref="G513:G518" si="540">F513</f>
        <v>40</v>
      </c>
      <c r="H513" s="60">
        <f t="shared" ref="H513:H518" si="541">G513</f>
        <v>40</v>
      </c>
      <c r="I513" s="60">
        <f t="shared" ref="I513:I518" si="542">H513</f>
        <v>40</v>
      </c>
      <c r="J513" s="60">
        <f t="shared" ref="J513:J518" si="543">I513</f>
        <v>40</v>
      </c>
      <c r="K513" s="60">
        <f t="shared" ref="K513:K518" si="544">J513</f>
        <v>40</v>
      </c>
      <c r="L513" s="60">
        <f t="shared" ref="L513:L518" si="545">K513</f>
        <v>40</v>
      </c>
      <c r="M513" s="60">
        <f t="shared" ref="M513:M518" si="546">L513</f>
        <v>40</v>
      </c>
      <c r="N513" s="60">
        <f t="shared" ref="N513:N518" si="547">M513</f>
        <v>40</v>
      </c>
      <c r="O513" s="60">
        <f t="shared" ref="O513:O518" si="548">N513</f>
        <v>40</v>
      </c>
      <c r="P513" s="60">
        <f t="shared" ref="P513:P518" si="549">O513</f>
        <v>40</v>
      </c>
      <c r="Q513" s="60">
        <f t="shared" ref="Q513:Q518" si="550">P513</f>
        <v>40</v>
      </c>
      <c r="R513" s="60">
        <f t="shared" ref="R513:R518" si="551">Q513</f>
        <v>40</v>
      </c>
      <c r="S513" s="60">
        <f t="shared" ref="S513:S518" si="552">R513</f>
        <v>40</v>
      </c>
      <c r="T513" s="60">
        <f t="shared" ref="T513:T518" si="553">S513</f>
        <v>40</v>
      </c>
      <c r="U513" s="60">
        <f t="shared" ref="U513:U518" si="554">T513</f>
        <v>40</v>
      </c>
      <c r="V513" s="60">
        <f t="shared" ref="V513:V518" si="555">U513</f>
        <v>40</v>
      </c>
      <c r="W513" s="60">
        <f t="shared" ref="W513:W518" si="556">V513</f>
        <v>40</v>
      </c>
      <c r="X513" s="60">
        <f t="shared" ref="X513:X518" si="557">W513</f>
        <v>40</v>
      </c>
      <c r="Y513" s="60">
        <f t="shared" ref="Y513:Y518" si="558">X513</f>
        <v>40</v>
      </c>
      <c r="Z513" s="60">
        <f t="shared" ref="Z513:Z518" si="559">Y513</f>
        <v>40</v>
      </c>
      <c r="AA513" s="60">
        <f t="shared" ref="AA513:AA518" si="560">Z513</f>
        <v>40</v>
      </c>
      <c r="AB513" s="60">
        <f t="shared" ref="AB513:AB518" si="561">AA513</f>
        <v>40</v>
      </c>
      <c r="AC513" s="60">
        <f t="shared" ref="AC513:AC518" si="562">AB513</f>
        <v>40</v>
      </c>
      <c r="AD513" s="60">
        <f t="shared" ref="AD513:AD518" si="563">AC513</f>
        <v>40</v>
      </c>
    </row>
    <row r="514" spans="1:30">
      <c r="A514" s="61" t="s">
        <v>188</v>
      </c>
      <c r="B514" s="60">
        <v>50</v>
      </c>
      <c r="C514" s="60">
        <f t="shared" ref="C514:C518" si="564">B514</f>
        <v>50</v>
      </c>
      <c r="D514" s="60">
        <f t="shared" si="537"/>
        <v>50</v>
      </c>
      <c r="E514" s="60">
        <f t="shared" si="538"/>
        <v>50</v>
      </c>
      <c r="F514" s="60">
        <f t="shared" si="539"/>
        <v>50</v>
      </c>
      <c r="G514" s="60">
        <f t="shared" si="540"/>
        <v>50</v>
      </c>
      <c r="H514" s="60">
        <f t="shared" si="541"/>
        <v>50</v>
      </c>
      <c r="I514" s="60">
        <f t="shared" si="542"/>
        <v>50</v>
      </c>
      <c r="J514" s="60">
        <f t="shared" si="543"/>
        <v>50</v>
      </c>
      <c r="K514" s="60">
        <f t="shared" si="544"/>
        <v>50</v>
      </c>
      <c r="L514" s="60">
        <f t="shared" si="545"/>
        <v>50</v>
      </c>
      <c r="M514" s="60">
        <f t="shared" si="546"/>
        <v>50</v>
      </c>
      <c r="N514" s="60">
        <f t="shared" si="547"/>
        <v>50</v>
      </c>
      <c r="O514" s="60">
        <f t="shared" si="548"/>
        <v>50</v>
      </c>
      <c r="P514" s="60">
        <f t="shared" si="549"/>
        <v>50</v>
      </c>
      <c r="Q514" s="60">
        <f t="shared" si="550"/>
        <v>50</v>
      </c>
      <c r="R514" s="60">
        <f t="shared" si="551"/>
        <v>50</v>
      </c>
      <c r="S514" s="60">
        <f t="shared" si="552"/>
        <v>50</v>
      </c>
      <c r="T514" s="60">
        <f t="shared" si="553"/>
        <v>50</v>
      </c>
      <c r="U514" s="60">
        <f t="shared" si="554"/>
        <v>50</v>
      </c>
      <c r="V514" s="60">
        <f t="shared" si="555"/>
        <v>50</v>
      </c>
      <c r="W514" s="60">
        <f t="shared" si="556"/>
        <v>50</v>
      </c>
      <c r="X514" s="60">
        <f t="shared" si="557"/>
        <v>50</v>
      </c>
      <c r="Y514" s="60">
        <f t="shared" si="558"/>
        <v>50</v>
      </c>
      <c r="Z514" s="60">
        <f t="shared" si="559"/>
        <v>50</v>
      </c>
      <c r="AA514" s="60">
        <f t="shared" si="560"/>
        <v>50</v>
      </c>
      <c r="AB514" s="60">
        <f t="shared" si="561"/>
        <v>50</v>
      </c>
      <c r="AC514" s="60">
        <f t="shared" si="562"/>
        <v>50</v>
      </c>
      <c r="AD514" s="60">
        <f t="shared" si="563"/>
        <v>50</v>
      </c>
    </row>
    <row r="515" spans="1:30">
      <c r="A515" s="61" t="s">
        <v>189</v>
      </c>
      <c r="B515" s="60">
        <v>33.799999999999997</v>
      </c>
      <c r="C515" s="60">
        <f t="shared" si="564"/>
        <v>33.799999999999997</v>
      </c>
      <c r="D515" s="60">
        <f t="shared" si="537"/>
        <v>33.799999999999997</v>
      </c>
      <c r="E515" s="60">
        <f t="shared" si="538"/>
        <v>33.799999999999997</v>
      </c>
      <c r="F515" s="60">
        <f t="shared" si="539"/>
        <v>33.799999999999997</v>
      </c>
      <c r="G515" s="60">
        <f t="shared" si="540"/>
        <v>33.799999999999997</v>
      </c>
      <c r="H515" s="60">
        <f t="shared" si="541"/>
        <v>33.799999999999997</v>
      </c>
      <c r="I515" s="60">
        <f t="shared" si="542"/>
        <v>33.799999999999997</v>
      </c>
      <c r="J515" s="60">
        <f t="shared" si="543"/>
        <v>33.799999999999997</v>
      </c>
      <c r="K515" s="60">
        <f t="shared" si="544"/>
        <v>33.799999999999997</v>
      </c>
      <c r="L515" s="60">
        <f t="shared" si="545"/>
        <v>33.799999999999997</v>
      </c>
      <c r="M515" s="60">
        <f t="shared" si="546"/>
        <v>33.799999999999997</v>
      </c>
      <c r="N515" s="60">
        <f t="shared" si="547"/>
        <v>33.799999999999997</v>
      </c>
      <c r="O515" s="60">
        <f t="shared" si="548"/>
        <v>33.799999999999997</v>
      </c>
      <c r="P515" s="60">
        <f t="shared" si="549"/>
        <v>33.799999999999997</v>
      </c>
      <c r="Q515" s="60">
        <f t="shared" si="550"/>
        <v>33.799999999999997</v>
      </c>
      <c r="R515" s="60">
        <f t="shared" si="551"/>
        <v>33.799999999999997</v>
      </c>
      <c r="S515" s="60">
        <f t="shared" si="552"/>
        <v>33.799999999999997</v>
      </c>
      <c r="T515" s="60">
        <f t="shared" si="553"/>
        <v>33.799999999999997</v>
      </c>
      <c r="U515" s="60">
        <f t="shared" si="554"/>
        <v>33.799999999999997</v>
      </c>
      <c r="V515" s="60">
        <f t="shared" si="555"/>
        <v>33.799999999999997</v>
      </c>
      <c r="W515" s="60">
        <f t="shared" si="556"/>
        <v>33.799999999999997</v>
      </c>
      <c r="X515" s="60">
        <f t="shared" si="557"/>
        <v>33.799999999999997</v>
      </c>
      <c r="Y515" s="60">
        <f t="shared" si="558"/>
        <v>33.799999999999997</v>
      </c>
      <c r="Z515" s="60">
        <f t="shared" si="559"/>
        <v>33.799999999999997</v>
      </c>
      <c r="AA515" s="60">
        <f t="shared" si="560"/>
        <v>33.799999999999997</v>
      </c>
      <c r="AB515" s="60">
        <f t="shared" si="561"/>
        <v>33.799999999999997</v>
      </c>
      <c r="AC515" s="60">
        <f t="shared" si="562"/>
        <v>33.799999999999997</v>
      </c>
      <c r="AD515" s="60">
        <f t="shared" si="563"/>
        <v>33.799999999999997</v>
      </c>
    </row>
    <row r="516" spans="1:30">
      <c r="A516" s="61" t="s">
        <v>190</v>
      </c>
      <c r="B516" s="60">
        <v>42</v>
      </c>
      <c r="C516" s="60">
        <f t="shared" si="564"/>
        <v>42</v>
      </c>
      <c r="D516" s="60">
        <f t="shared" si="537"/>
        <v>42</v>
      </c>
      <c r="E516" s="60">
        <f t="shared" si="538"/>
        <v>42</v>
      </c>
      <c r="F516" s="60">
        <f t="shared" si="539"/>
        <v>42</v>
      </c>
      <c r="G516" s="60">
        <f t="shared" si="540"/>
        <v>42</v>
      </c>
      <c r="H516" s="60">
        <f t="shared" si="541"/>
        <v>42</v>
      </c>
      <c r="I516" s="60">
        <f t="shared" si="542"/>
        <v>42</v>
      </c>
      <c r="J516" s="60">
        <f t="shared" si="543"/>
        <v>42</v>
      </c>
      <c r="K516" s="60">
        <f t="shared" si="544"/>
        <v>42</v>
      </c>
      <c r="L516" s="60">
        <f t="shared" si="545"/>
        <v>42</v>
      </c>
      <c r="M516" s="60">
        <f t="shared" si="546"/>
        <v>42</v>
      </c>
      <c r="N516" s="60">
        <f t="shared" si="547"/>
        <v>42</v>
      </c>
      <c r="O516" s="60">
        <f t="shared" si="548"/>
        <v>42</v>
      </c>
      <c r="P516" s="60">
        <f t="shared" si="549"/>
        <v>42</v>
      </c>
      <c r="Q516" s="60">
        <f t="shared" si="550"/>
        <v>42</v>
      </c>
      <c r="R516" s="60">
        <f t="shared" si="551"/>
        <v>42</v>
      </c>
      <c r="S516" s="60">
        <f t="shared" si="552"/>
        <v>42</v>
      </c>
      <c r="T516" s="60">
        <f t="shared" si="553"/>
        <v>42</v>
      </c>
      <c r="U516" s="60">
        <f t="shared" si="554"/>
        <v>42</v>
      </c>
      <c r="V516" s="60">
        <f t="shared" si="555"/>
        <v>42</v>
      </c>
      <c r="W516" s="60">
        <f t="shared" si="556"/>
        <v>42</v>
      </c>
      <c r="X516" s="60">
        <f t="shared" si="557"/>
        <v>42</v>
      </c>
      <c r="Y516" s="60">
        <f t="shared" si="558"/>
        <v>42</v>
      </c>
      <c r="Z516" s="60">
        <f t="shared" si="559"/>
        <v>42</v>
      </c>
      <c r="AA516" s="60">
        <f t="shared" si="560"/>
        <v>42</v>
      </c>
      <c r="AB516" s="60">
        <f t="shared" si="561"/>
        <v>42</v>
      </c>
      <c r="AC516" s="60">
        <f t="shared" si="562"/>
        <v>42</v>
      </c>
      <c r="AD516" s="60">
        <f t="shared" si="563"/>
        <v>42</v>
      </c>
    </row>
    <row r="517" spans="1:30">
      <c r="A517" s="61" t="s">
        <v>185</v>
      </c>
      <c r="B517" s="60">
        <f>1/0.4437</f>
        <v>2.2537750732476898</v>
      </c>
      <c r="C517" s="60">
        <f t="shared" si="564"/>
        <v>2.2537750732476898</v>
      </c>
      <c r="D517" s="60">
        <f t="shared" si="537"/>
        <v>2.2537750732476898</v>
      </c>
      <c r="E517" s="60">
        <f t="shared" si="538"/>
        <v>2.2537750732476898</v>
      </c>
      <c r="F517" s="60">
        <f t="shared" si="539"/>
        <v>2.2537750732476898</v>
      </c>
      <c r="G517" s="60">
        <f t="shared" si="540"/>
        <v>2.2537750732476898</v>
      </c>
      <c r="H517" s="60">
        <f t="shared" si="541"/>
        <v>2.2537750732476898</v>
      </c>
      <c r="I517" s="60">
        <f t="shared" si="542"/>
        <v>2.2537750732476898</v>
      </c>
      <c r="J517" s="60">
        <f t="shared" si="543"/>
        <v>2.2537750732476898</v>
      </c>
      <c r="K517" s="60">
        <f t="shared" si="544"/>
        <v>2.2537750732476898</v>
      </c>
      <c r="L517" s="60">
        <f t="shared" si="545"/>
        <v>2.2537750732476898</v>
      </c>
      <c r="M517" s="60">
        <f t="shared" si="546"/>
        <v>2.2537750732476898</v>
      </c>
      <c r="N517" s="60">
        <f t="shared" si="547"/>
        <v>2.2537750732476898</v>
      </c>
      <c r="O517" s="60">
        <f t="shared" si="548"/>
        <v>2.2537750732476898</v>
      </c>
      <c r="P517" s="60">
        <f t="shared" si="549"/>
        <v>2.2537750732476898</v>
      </c>
      <c r="Q517" s="60">
        <f t="shared" si="550"/>
        <v>2.2537750732476898</v>
      </c>
      <c r="R517" s="60">
        <f t="shared" si="551"/>
        <v>2.2537750732476898</v>
      </c>
      <c r="S517" s="60">
        <f t="shared" si="552"/>
        <v>2.2537750732476898</v>
      </c>
      <c r="T517" s="60">
        <f t="shared" si="553"/>
        <v>2.2537750732476898</v>
      </c>
      <c r="U517" s="60">
        <f t="shared" si="554"/>
        <v>2.2537750732476898</v>
      </c>
      <c r="V517" s="60">
        <f t="shared" si="555"/>
        <v>2.2537750732476898</v>
      </c>
      <c r="W517" s="60">
        <f t="shared" si="556"/>
        <v>2.2537750732476898</v>
      </c>
      <c r="X517" s="60">
        <f t="shared" si="557"/>
        <v>2.2537750732476898</v>
      </c>
      <c r="Y517" s="60">
        <f t="shared" si="558"/>
        <v>2.2537750732476898</v>
      </c>
      <c r="Z517" s="60">
        <f t="shared" si="559"/>
        <v>2.2537750732476898</v>
      </c>
      <c r="AA517" s="60">
        <f t="shared" si="560"/>
        <v>2.2537750732476898</v>
      </c>
      <c r="AB517" s="60">
        <f t="shared" si="561"/>
        <v>2.2537750732476898</v>
      </c>
      <c r="AC517" s="60">
        <f t="shared" si="562"/>
        <v>2.2537750732476898</v>
      </c>
      <c r="AD517" s="60">
        <f t="shared" si="563"/>
        <v>2.2537750732476898</v>
      </c>
    </row>
    <row r="518" spans="1:30">
      <c r="A518" s="61" t="s">
        <v>186</v>
      </c>
      <c r="B518" s="60">
        <v>6.1</v>
      </c>
      <c r="C518" s="60">
        <f t="shared" si="564"/>
        <v>6.1</v>
      </c>
      <c r="D518" s="60">
        <f t="shared" si="537"/>
        <v>6.1</v>
      </c>
      <c r="E518" s="60">
        <f t="shared" si="538"/>
        <v>6.1</v>
      </c>
      <c r="F518" s="60">
        <f t="shared" si="539"/>
        <v>6.1</v>
      </c>
      <c r="G518" s="60">
        <f t="shared" si="540"/>
        <v>6.1</v>
      </c>
      <c r="H518" s="60">
        <f t="shared" si="541"/>
        <v>6.1</v>
      </c>
      <c r="I518" s="60">
        <f t="shared" si="542"/>
        <v>6.1</v>
      </c>
      <c r="J518" s="60">
        <f t="shared" si="543"/>
        <v>6.1</v>
      </c>
      <c r="K518" s="60">
        <f t="shared" si="544"/>
        <v>6.1</v>
      </c>
      <c r="L518" s="60">
        <f t="shared" si="545"/>
        <v>6.1</v>
      </c>
      <c r="M518" s="60">
        <f t="shared" si="546"/>
        <v>6.1</v>
      </c>
      <c r="N518" s="60">
        <f t="shared" si="547"/>
        <v>6.1</v>
      </c>
      <c r="O518" s="60">
        <f t="shared" si="548"/>
        <v>6.1</v>
      </c>
      <c r="P518" s="60">
        <f t="shared" si="549"/>
        <v>6.1</v>
      </c>
      <c r="Q518" s="60">
        <f t="shared" si="550"/>
        <v>6.1</v>
      </c>
      <c r="R518" s="60">
        <f t="shared" si="551"/>
        <v>6.1</v>
      </c>
      <c r="S518" s="60">
        <f t="shared" si="552"/>
        <v>6.1</v>
      </c>
      <c r="T518" s="60">
        <f t="shared" si="553"/>
        <v>6.1</v>
      </c>
      <c r="U518" s="60">
        <f t="shared" si="554"/>
        <v>6.1</v>
      </c>
      <c r="V518" s="60">
        <f t="shared" si="555"/>
        <v>6.1</v>
      </c>
      <c r="W518" s="60">
        <f t="shared" si="556"/>
        <v>6.1</v>
      </c>
      <c r="X518" s="60">
        <f t="shared" si="557"/>
        <v>6.1</v>
      </c>
      <c r="Y518" s="60">
        <f t="shared" si="558"/>
        <v>6.1</v>
      </c>
      <c r="Z518" s="60">
        <f t="shared" si="559"/>
        <v>6.1</v>
      </c>
      <c r="AA518" s="60">
        <f t="shared" si="560"/>
        <v>6.1</v>
      </c>
      <c r="AB518" s="60">
        <f t="shared" si="561"/>
        <v>6.1</v>
      </c>
      <c r="AC518" s="60">
        <f t="shared" si="562"/>
        <v>6.1</v>
      </c>
      <c r="AD518" s="60">
        <f t="shared" si="563"/>
        <v>6.1</v>
      </c>
    </row>
    <row r="519" spans="1:30">
      <c r="A519" s="65" t="s">
        <v>97</v>
      </c>
      <c r="B519" s="66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>
      <c r="A520" s="67" t="s">
        <v>181</v>
      </c>
      <c r="B520" s="66">
        <v>9.1999999999999993</v>
      </c>
      <c r="C520" s="66">
        <f>B520</f>
        <v>9.1999999999999993</v>
      </c>
      <c r="D520" s="66">
        <f t="shared" ref="D520:D525" si="565">C520</f>
        <v>9.1999999999999993</v>
      </c>
      <c r="E520" s="66">
        <f t="shared" ref="E520:E525" si="566">D520</f>
        <v>9.1999999999999993</v>
      </c>
      <c r="F520" s="66">
        <f t="shared" ref="F520:F525" si="567">E520</f>
        <v>9.1999999999999993</v>
      </c>
      <c r="G520" s="66">
        <f t="shared" ref="G520:G525" si="568">F520</f>
        <v>9.1999999999999993</v>
      </c>
      <c r="H520" s="66">
        <f t="shared" ref="H520:H525" si="569">G520</f>
        <v>9.1999999999999993</v>
      </c>
      <c r="I520" s="66">
        <f t="shared" ref="I520:I525" si="570">H520</f>
        <v>9.1999999999999993</v>
      </c>
      <c r="J520" s="66">
        <f t="shared" ref="J520:J525" si="571">I520</f>
        <v>9.1999999999999993</v>
      </c>
      <c r="K520" s="66">
        <f t="shared" ref="K520:K525" si="572">J520</f>
        <v>9.1999999999999993</v>
      </c>
      <c r="L520" s="66">
        <f t="shared" ref="L520:L525" si="573">K520</f>
        <v>9.1999999999999993</v>
      </c>
      <c r="M520" s="66">
        <f t="shared" ref="M520:M525" si="574">L520</f>
        <v>9.1999999999999993</v>
      </c>
      <c r="N520" s="66">
        <f t="shared" ref="N520:N525" si="575">M520</f>
        <v>9.1999999999999993</v>
      </c>
      <c r="O520" s="66">
        <f t="shared" ref="O520:O525" si="576">N520</f>
        <v>9.1999999999999993</v>
      </c>
      <c r="P520" s="66">
        <f t="shared" ref="P520:P525" si="577">O520</f>
        <v>9.1999999999999993</v>
      </c>
      <c r="Q520" s="66">
        <f t="shared" ref="Q520:Q525" si="578">P520</f>
        <v>9.1999999999999993</v>
      </c>
      <c r="R520" s="66">
        <f t="shared" ref="R520:R525" si="579">Q520</f>
        <v>9.1999999999999993</v>
      </c>
      <c r="S520" s="66">
        <f t="shared" ref="S520:S525" si="580">R520</f>
        <v>9.1999999999999993</v>
      </c>
      <c r="T520" s="66">
        <f t="shared" ref="T520:T525" si="581">S520</f>
        <v>9.1999999999999993</v>
      </c>
      <c r="U520" s="66">
        <f t="shared" ref="U520:U525" si="582">T520</f>
        <v>9.1999999999999993</v>
      </c>
      <c r="V520" s="66">
        <f t="shared" ref="V520:V525" si="583">U520</f>
        <v>9.1999999999999993</v>
      </c>
      <c r="W520" s="66">
        <f t="shared" ref="W520:W525" si="584">V520</f>
        <v>9.1999999999999993</v>
      </c>
      <c r="X520" s="66">
        <f t="shared" ref="X520:X525" si="585">W520</f>
        <v>9.1999999999999993</v>
      </c>
      <c r="Y520" s="66">
        <f t="shared" ref="Y520:Y525" si="586">X520</f>
        <v>9.1999999999999993</v>
      </c>
      <c r="Z520" s="66">
        <f t="shared" ref="Z520:Z525" si="587">Y520</f>
        <v>9.1999999999999993</v>
      </c>
      <c r="AA520" s="66">
        <f t="shared" ref="AA520:AA525" si="588">Z520</f>
        <v>9.1999999999999993</v>
      </c>
      <c r="AB520" s="66">
        <f t="shared" ref="AB520:AB525" si="589">AA520</f>
        <v>9.1999999999999993</v>
      </c>
      <c r="AC520" s="66">
        <f t="shared" ref="AC520:AC525" si="590">AB520</f>
        <v>9.1999999999999993</v>
      </c>
      <c r="AD520" s="66">
        <f t="shared" ref="AD520:AD525" si="591">AC520</f>
        <v>9.1999999999999993</v>
      </c>
    </row>
    <row r="521" spans="1:30">
      <c r="A521" s="67" t="s">
        <v>182</v>
      </c>
      <c r="B521" s="66">
        <v>9.1999999999999993</v>
      </c>
      <c r="C521" s="66">
        <f t="shared" ref="C521:C525" si="592">B521</f>
        <v>9.1999999999999993</v>
      </c>
      <c r="D521" s="66">
        <f t="shared" si="565"/>
        <v>9.1999999999999993</v>
      </c>
      <c r="E521" s="66">
        <f t="shared" si="566"/>
        <v>9.1999999999999993</v>
      </c>
      <c r="F521" s="66">
        <f t="shared" si="567"/>
        <v>9.1999999999999993</v>
      </c>
      <c r="G521" s="66">
        <f t="shared" si="568"/>
        <v>9.1999999999999993</v>
      </c>
      <c r="H521" s="66">
        <f t="shared" si="569"/>
        <v>9.1999999999999993</v>
      </c>
      <c r="I521" s="66">
        <f t="shared" si="570"/>
        <v>9.1999999999999993</v>
      </c>
      <c r="J521" s="66">
        <f t="shared" si="571"/>
        <v>9.1999999999999993</v>
      </c>
      <c r="K521" s="66">
        <f t="shared" si="572"/>
        <v>9.1999999999999993</v>
      </c>
      <c r="L521" s="66">
        <f t="shared" si="573"/>
        <v>9.1999999999999993</v>
      </c>
      <c r="M521" s="66">
        <f t="shared" si="574"/>
        <v>9.1999999999999993</v>
      </c>
      <c r="N521" s="66">
        <f t="shared" si="575"/>
        <v>9.1999999999999993</v>
      </c>
      <c r="O521" s="66">
        <f t="shared" si="576"/>
        <v>9.1999999999999993</v>
      </c>
      <c r="P521" s="66">
        <f t="shared" si="577"/>
        <v>9.1999999999999993</v>
      </c>
      <c r="Q521" s="66">
        <f t="shared" si="578"/>
        <v>9.1999999999999993</v>
      </c>
      <c r="R521" s="66">
        <f t="shared" si="579"/>
        <v>9.1999999999999993</v>
      </c>
      <c r="S521" s="66">
        <f t="shared" si="580"/>
        <v>9.1999999999999993</v>
      </c>
      <c r="T521" s="66">
        <f t="shared" si="581"/>
        <v>9.1999999999999993</v>
      </c>
      <c r="U521" s="66">
        <f t="shared" si="582"/>
        <v>9.1999999999999993</v>
      </c>
      <c r="V521" s="66">
        <f t="shared" si="583"/>
        <v>9.1999999999999993</v>
      </c>
      <c r="W521" s="66">
        <f t="shared" si="584"/>
        <v>9.1999999999999993</v>
      </c>
      <c r="X521" s="66">
        <f t="shared" si="585"/>
        <v>9.1999999999999993</v>
      </c>
      <c r="Y521" s="66">
        <f t="shared" si="586"/>
        <v>9.1999999999999993</v>
      </c>
      <c r="Z521" s="66">
        <f t="shared" si="587"/>
        <v>9.1999999999999993</v>
      </c>
      <c r="AA521" s="66">
        <f t="shared" si="588"/>
        <v>9.1999999999999993</v>
      </c>
      <c r="AB521" s="66">
        <f t="shared" si="589"/>
        <v>9.1999999999999993</v>
      </c>
      <c r="AC521" s="66">
        <f t="shared" si="590"/>
        <v>9.1999999999999993</v>
      </c>
      <c r="AD521" s="66">
        <f t="shared" si="591"/>
        <v>9.1999999999999993</v>
      </c>
    </row>
    <row r="522" spans="1:30">
      <c r="A522" s="67" t="s">
        <v>183</v>
      </c>
      <c r="B522" s="66">
        <v>11.5</v>
      </c>
      <c r="C522" s="66">
        <f t="shared" si="592"/>
        <v>11.5</v>
      </c>
      <c r="D522" s="66">
        <f t="shared" si="565"/>
        <v>11.5</v>
      </c>
      <c r="E522" s="66">
        <f t="shared" si="566"/>
        <v>11.5</v>
      </c>
      <c r="F522" s="66">
        <f t="shared" si="567"/>
        <v>11.5</v>
      </c>
      <c r="G522" s="66">
        <f t="shared" si="568"/>
        <v>11.5</v>
      </c>
      <c r="H522" s="66">
        <f t="shared" si="569"/>
        <v>11.5</v>
      </c>
      <c r="I522" s="66">
        <f t="shared" si="570"/>
        <v>11.5</v>
      </c>
      <c r="J522" s="66">
        <f t="shared" si="571"/>
        <v>11.5</v>
      </c>
      <c r="K522" s="66">
        <f t="shared" si="572"/>
        <v>11.5</v>
      </c>
      <c r="L522" s="66">
        <f t="shared" si="573"/>
        <v>11.5</v>
      </c>
      <c r="M522" s="66">
        <f t="shared" si="574"/>
        <v>11.5</v>
      </c>
      <c r="N522" s="66">
        <f t="shared" si="575"/>
        <v>11.5</v>
      </c>
      <c r="O522" s="66">
        <f t="shared" si="576"/>
        <v>11.5</v>
      </c>
      <c r="P522" s="66">
        <f t="shared" si="577"/>
        <v>11.5</v>
      </c>
      <c r="Q522" s="66">
        <f t="shared" si="578"/>
        <v>11.5</v>
      </c>
      <c r="R522" s="66">
        <f t="shared" si="579"/>
        <v>11.5</v>
      </c>
      <c r="S522" s="66">
        <f t="shared" si="580"/>
        <v>11.5</v>
      </c>
      <c r="T522" s="66">
        <f t="shared" si="581"/>
        <v>11.5</v>
      </c>
      <c r="U522" s="66">
        <f t="shared" si="582"/>
        <v>11.5</v>
      </c>
      <c r="V522" s="66">
        <f t="shared" si="583"/>
        <v>11.5</v>
      </c>
      <c r="W522" s="66">
        <f t="shared" si="584"/>
        <v>11.5</v>
      </c>
      <c r="X522" s="66">
        <f t="shared" si="585"/>
        <v>11.5</v>
      </c>
      <c r="Y522" s="66">
        <f t="shared" si="586"/>
        <v>11.5</v>
      </c>
      <c r="Z522" s="66">
        <f t="shared" si="587"/>
        <v>11.5</v>
      </c>
      <c r="AA522" s="66">
        <f t="shared" si="588"/>
        <v>11.5</v>
      </c>
      <c r="AB522" s="66">
        <f t="shared" si="589"/>
        <v>11.5</v>
      </c>
      <c r="AC522" s="66">
        <f t="shared" si="590"/>
        <v>11.5</v>
      </c>
      <c r="AD522" s="66">
        <f t="shared" si="591"/>
        <v>11.5</v>
      </c>
    </row>
    <row r="523" spans="1:30">
      <c r="A523" s="67" t="s">
        <v>191</v>
      </c>
      <c r="B523" s="66">
        <v>28.9</v>
      </c>
      <c r="C523" s="66">
        <f t="shared" si="592"/>
        <v>28.9</v>
      </c>
      <c r="D523" s="66">
        <f t="shared" si="565"/>
        <v>28.9</v>
      </c>
      <c r="E523" s="66">
        <f t="shared" si="566"/>
        <v>28.9</v>
      </c>
      <c r="F523" s="66">
        <f t="shared" si="567"/>
        <v>28.9</v>
      </c>
      <c r="G523" s="66">
        <f t="shared" si="568"/>
        <v>28.9</v>
      </c>
      <c r="H523" s="66">
        <f t="shared" si="569"/>
        <v>28.9</v>
      </c>
      <c r="I523" s="66">
        <f t="shared" si="570"/>
        <v>28.9</v>
      </c>
      <c r="J523" s="66">
        <f t="shared" si="571"/>
        <v>28.9</v>
      </c>
      <c r="K523" s="66">
        <f t="shared" si="572"/>
        <v>28.9</v>
      </c>
      <c r="L523" s="66">
        <f t="shared" si="573"/>
        <v>28.9</v>
      </c>
      <c r="M523" s="66">
        <f t="shared" si="574"/>
        <v>28.9</v>
      </c>
      <c r="N523" s="66">
        <f t="shared" si="575"/>
        <v>28.9</v>
      </c>
      <c r="O523" s="66">
        <f t="shared" si="576"/>
        <v>28.9</v>
      </c>
      <c r="P523" s="66">
        <f t="shared" si="577"/>
        <v>28.9</v>
      </c>
      <c r="Q523" s="66">
        <f t="shared" si="578"/>
        <v>28.9</v>
      </c>
      <c r="R523" s="66">
        <f t="shared" si="579"/>
        <v>28.9</v>
      </c>
      <c r="S523" s="66">
        <f t="shared" si="580"/>
        <v>28.9</v>
      </c>
      <c r="T523" s="66">
        <f t="shared" si="581"/>
        <v>28.9</v>
      </c>
      <c r="U523" s="66">
        <f t="shared" si="582"/>
        <v>28.9</v>
      </c>
      <c r="V523" s="66">
        <f t="shared" si="583"/>
        <v>28.9</v>
      </c>
      <c r="W523" s="66">
        <f t="shared" si="584"/>
        <v>28.9</v>
      </c>
      <c r="X523" s="66">
        <f t="shared" si="585"/>
        <v>28.9</v>
      </c>
      <c r="Y523" s="66">
        <f t="shared" si="586"/>
        <v>28.9</v>
      </c>
      <c r="Z523" s="66">
        <f t="shared" si="587"/>
        <v>28.9</v>
      </c>
      <c r="AA523" s="66">
        <f t="shared" si="588"/>
        <v>28.9</v>
      </c>
      <c r="AB523" s="66">
        <f t="shared" si="589"/>
        <v>28.9</v>
      </c>
      <c r="AC523" s="66">
        <f t="shared" si="590"/>
        <v>28.9</v>
      </c>
      <c r="AD523" s="66">
        <f t="shared" si="591"/>
        <v>28.9</v>
      </c>
    </row>
    <row r="524" spans="1:30">
      <c r="A524" s="67" t="s">
        <v>185</v>
      </c>
      <c r="B524" s="66">
        <f>1/0.671</f>
        <v>1.4903129657228018</v>
      </c>
      <c r="C524" s="66">
        <f t="shared" si="592"/>
        <v>1.4903129657228018</v>
      </c>
      <c r="D524" s="66">
        <f t="shared" si="565"/>
        <v>1.4903129657228018</v>
      </c>
      <c r="E524" s="66">
        <f t="shared" si="566"/>
        <v>1.4903129657228018</v>
      </c>
      <c r="F524" s="66">
        <f t="shared" si="567"/>
        <v>1.4903129657228018</v>
      </c>
      <c r="G524" s="66">
        <f t="shared" si="568"/>
        <v>1.4903129657228018</v>
      </c>
      <c r="H524" s="66">
        <f t="shared" si="569"/>
        <v>1.4903129657228018</v>
      </c>
      <c r="I524" s="66">
        <f t="shared" si="570"/>
        <v>1.4903129657228018</v>
      </c>
      <c r="J524" s="66">
        <f t="shared" si="571"/>
        <v>1.4903129657228018</v>
      </c>
      <c r="K524" s="66">
        <f t="shared" si="572"/>
        <v>1.4903129657228018</v>
      </c>
      <c r="L524" s="66">
        <f t="shared" si="573"/>
        <v>1.4903129657228018</v>
      </c>
      <c r="M524" s="66">
        <f t="shared" si="574"/>
        <v>1.4903129657228018</v>
      </c>
      <c r="N524" s="66">
        <f t="shared" si="575"/>
        <v>1.4903129657228018</v>
      </c>
      <c r="O524" s="66">
        <f t="shared" si="576"/>
        <v>1.4903129657228018</v>
      </c>
      <c r="P524" s="66">
        <f t="shared" si="577"/>
        <v>1.4903129657228018</v>
      </c>
      <c r="Q524" s="66">
        <f t="shared" si="578"/>
        <v>1.4903129657228018</v>
      </c>
      <c r="R524" s="66">
        <f t="shared" si="579"/>
        <v>1.4903129657228018</v>
      </c>
      <c r="S524" s="66">
        <f t="shared" si="580"/>
        <v>1.4903129657228018</v>
      </c>
      <c r="T524" s="66">
        <f t="shared" si="581"/>
        <v>1.4903129657228018</v>
      </c>
      <c r="U524" s="66">
        <f t="shared" si="582"/>
        <v>1.4903129657228018</v>
      </c>
      <c r="V524" s="66">
        <f t="shared" si="583"/>
        <v>1.4903129657228018</v>
      </c>
      <c r="W524" s="66">
        <f t="shared" si="584"/>
        <v>1.4903129657228018</v>
      </c>
      <c r="X524" s="66">
        <f t="shared" si="585"/>
        <v>1.4903129657228018</v>
      </c>
      <c r="Y524" s="66">
        <f t="shared" si="586"/>
        <v>1.4903129657228018</v>
      </c>
      <c r="Z524" s="66">
        <f t="shared" si="587"/>
        <v>1.4903129657228018</v>
      </c>
      <c r="AA524" s="66">
        <f t="shared" si="588"/>
        <v>1.4903129657228018</v>
      </c>
      <c r="AB524" s="66">
        <f t="shared" si="589"/>
        <v>1.4903129657228018</v>
      </c>
      <c r="AC524" s="66">
        <f t="shared" si="590"/>
        <v>1.4903129657228018</v>
      </c>
      <c r="AD524" s="66">
        <f t="shared" si="591"/>
        <v>1.4903129657228018</v>
      </c>
    </row>
    <row r="525" spans="1:30">
      <c r="A525" s="67" t="s">
        <v>186</v>
      </c>
      <c r="B525" s="66">
        <v>9</v>
      </c>
      <c r="C525" s="66">
        <f t="shared" si="592"/>
        <v>9</v>
      </c>
      <c r="D525" s="66">
        <f t="shared" si="565"/>
        <v>9</v>
      </c>
      <c r="E525" s="66">
        <f t="shared" si="566"/>
        <v>9</v>
      </c>
      <c r="F525" s="66">
        <f t="shared" si="567"/>
        <v>9</v>
      </c>
      <c r="G525" s="66">
        <f t="shared" si="568"/>
        <v>9</v>
      </c>
      <c r="H525" s="66">
        <f t="shared" si="569"/>
        <v>9</v>
      </c>
      <c r="I525" s="66">
        <f t="shared" si="570"/>
        <v>9</v>
      </c>
      <c r="J525" s="66">
        <f t="shared" si="571"/>
        <v>9</v>
      </c>
      <c r="K525" s="66">
        <f t="shared" si="572"/>
        <v>9</v>
      </c>
      <c r="L525" s="66">
        <f t="shared" si="573"/>
        <v>9</v>
      </c>
      <c r="M525" s="66">
        <f t="shared" si="574"/>
        <v>9</v>
      </c>
      <c r="N525" s="66">
        <f t="shared" si="575"/>
        <v>9</v>
      </c>
      <c r="O525" s="66">
        <f t="shared" si="576"/>
        <v>9</v>
      </c>
      <c r="P525" s="66">
        <f t="shared" si="577"/>
        <v>9</v>
      </c>
      <c r="Q525" s="66">
        <f t="shared" si="578"/>
        <v>9</v>
      </c>
      <c r="R525" s="66">
        <f t="shared" si="579"/>
        <v>9</v>
      </c>
      <c r="S525" s="66">
        <f t="shared" si="580"/>
        <v>9</v>
      </c>
      <c r="T525" s="66">
        <f t="shared" si="581"/>
        <v>9</v>
      </c>
      <c r="U525" s="66">
        <f t="shared" si="582"/>
        <v>9</v>
      </c>
      <c r="V525" s="66">
        <f t="shared" si="583"/>
        <v>9</v>
      </c>
      <c r="W525" s="66">
        <f t="shared" si="584"/>
        <v>9</v>
      </c>
      <c r="X525" s="66">
        <f t="shared" si="585"/>
        <v>9</v>
      </c>
      <c r="Y525" s="66">
        <f t="shared" si="586"/>
        <v>9</v>
      </c>
      <c r="Z525" s="66">
        <f t="shared" si="587"/>
        <v>9</v>
      </c>
      <c r="AA525" s="66">
        <f t="shared" si="588"/>
        <v>9</v>
      </c>
      <c r="AB525" s="66">
        <f t="shared" si="589"/>
        <v>9</v>
      </c>
      <c r="AC525" s="66">
        <f t="shared" si="590"/>
        <v>9</v>
      </c>
      <c r="AD525" s="66">
        <f t="shared" si="591"/>
        <v>9</v>
      </c>
    </row>
    <row r="526" spans="1:30">
      <c r="A526" s="70" t="s">
        <v>98</v>
      </c>
      <c r="B526" s="71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spans="1:30">
      <c r="A527" s="72" t="s">
        <v>181</v>
      </c>
      <c r="B527" s="71">
        <v>40.4</v>
      </c>
      <c r="C527" s="71">
        <f>B527</f>
        <v>40.4</v>
      </c>
      <c r="D527" s="71">
        <f t="shared" ref="D527:D532" si="593">C527</f>
        <v>40.4</v>
      </c>
      <c r="E527" s="71">
        <f t="shared" ref="E527:E532" si="594">D527</f>
        <v>40.4</v>
      </c>
      <c r="F527" s="71">
        <f t="shared" ref="F527:F532" si="595">E527</f>
        <v>40.4</v>
      </c>
      <c r="G527" s="71">
        <f t="shared" ref="G527:G532" si="596">F527</f>
        <v>40.4</v>
      </c>
      <c r="H527" s="71">
        <f t="shared" ref="H527:H532" si="597">G527</f>
        <v>40.4</v>
      </c>
      <c r="I527" s="71">
        <f t="shared" ref="I527:I532" si="598">H527</f>
        <v>40.4</v>
      </c>
      <c r="J527" s="71">
        <f t="shared" ref="J527:J532" si="599">I527</f>
        <v>40.4</v>
      </c>
      <c r="K527" s="71">
        <f t="shared" ref="K527:K532" si="600">J527</f>
        <v>40.4</v>
      </c>
      <c r="L527" s="71">
        <f t="shared" ref="L527:L532" si="601">K527</f>
        <v>40.4</v>
      </c>
      <c r="M527" s="71">
        <f t="shared" ref="M527:M532" si="602">L527</f>
        <v>40.4</v>
      </c>
      <c r="N527" s="71">
        <f t="shared" ref="N527:N532" si="603">M527</f>
        <v>40.4</v>
      </c>
      <c r="O527" s="71">
        <f t="shared" ref="O527:O532" si="604">N527</f>
        <v>40.4</v>
      </c>
      <c r="P527" s="71">
        <f t="shared" ref="P527:P532" si="605">O527</f>
        <v>40.4</v>
      </c>
      <c r="Q527" s="71">
        <f t="shared" ref="Q527:Q532" si="606">P527</f>
        <v>40.4</v>
      </c>
      <c r="R527" s="71">
        <f t="shared" ref="R527:R532" si="607">Q527</f>
        <v>40.4</v>
      </c>
      <c r="S527" s="71">
        <f t="shared" ref="S527:S532" si="608">R527</f>
        <v>40.4</v>
      </c>
      <c r="T527" s="71">
        <f t="shared" ref="T527:T532" si="609">S527</f>
        <v>40.4</v>
      </c>
      <c r="U527" s="71">
        <f t="shared" ref="U527:U532" si="610">T527</f>
        <v>40.4</v>
      </c>
      <c r="V527" s="71">
        <f t="shared" ref="V527:V532" si="611">U527</f>
        <v>40.4</v>
      </c>
      <c r="W527" s="71">
        <f t="shared" ref="W527:W532" si="612">V527</f>
        <v>40.4</v>
      </c>
      <c r="X527" s="71">
        <f t="shared" ref="X527:X532" si="613">W527</f>
        <v>40.4</v>
      </c>
      <c r="Y527" s="71">
        <f t="shared" ref="Y527:Y532" si="614">X527</f>
        <v>40.4</v>
      </c>
      <c r="Z527" s="71">
        <f t="shared" ref="Z527:Z532" si="615">Y527</f>
        <v>40.4</v>
      </c>
      <c r="AA527" s="71">
        <f t="shared" ref="AA527:AA532" si="616">Z527</f>
        <v>40.4</v>
      </c>
      <c r="AB527" s="71">
        <f t="shared" ref="AB527:AB532" si="617">AA527</f>
        <v>40.4</v>
      </c>
      <c r="AC527" s="71">
        <f t="shared" ref="AC527:AC532" si="618">AB527</f>
        <v>40.4</v>
      </c>
      <c r="AD527" s="71">
        <f t="shared" ref="AD527:AD532" si="619">AC527</f>
        <v>40.4</v>
      </c>
    </row>
    <row r="528" spans="1:30">
      <c r="A528" s="72" t="s">
        <v>182</v>
      </c>
      <c r="B528" s="71">
        <v>44.1</v>
      </c>
      <c r="C528" s="71">
        <f t="shared" ref="C528:C532" si="620">B528</f>
        <v>44.1</v>
      </c>
      <c r="D528" s="71">
        <f t="shared" si="593"/>
        <v>44.1</v>
      </c>
      <c r="E528" s="71">
        <f t="shared" si="594"/>
        <v>44.1</v>
      </c>
      <c r="F528" s="71">
        <f t="shared" si="595"/>
        <v>44.1</v>
      </c>
      <c r="G528" s="71">
        <f t="shared" si="596"/>
        <v>44.1</v>
      </c>
      <c r="H528" s="71">
        <f t="shared" si="597"/>
        <v>44.1</v>
      </c>
      <c r="I528" s="71">
        <f t="shared" si="598"/>
        <v>44.1</v>
      </c>
      <c r="J528" s="71">
        <f t="shared" si="599"/>
        <v>44.1</v>
      </c>
      <c r="K528" s="71">
        <f t="shared" si="600"/>
        <v>44.1</v>
      </c>
      <c r="L528" s="71">
        <f t="shared" si="601"/>
        <v>44.1</v>
      </c>
      <c r="M528" s="71">
        <f t="shared" si="602"/>
        <v>44.1</v>
      </c>
      <c r="N528" s="71">
        <f t="shared" si="603"/>
        <v>44.1</v>
      </c>
      <c r="O528" s="71">
        <f t="shared" si="604"/>
        <v>44.1</v>
      </c>
      <c r="P528" s="71">
        <f t="shared" si="605"/>
        <v>44.1</v>
      </c>
      <c r="Q528" s="71">
        <f t="shared" si="606"/>
        <v>44.1</v>
      </c>
      <c r="R528" s="71">
        <f t="shared" si="607"/>
        <v>44.1</v>
      </c>
      <c r="S528" s="71">
        <f t="shared" si="608"/>
        <v>44.1</v>
      </c>
      <c r="T528" s="71">
        <f t="shared" si="609"/>
        <v>44.1</v>
      </c>
      <c r="U528" s="71">
        <f t="shared" si="610"/>
        <v>44.1</v>
      </c>
      <c r="V528" s="71">
        <f t="shared" si="611"/>
        <v>44.1</v>
      </c>
      <c r="W528" s="71">
        <f t="shared" si="612"/>
        <v>44.1</v>
      </c>
      <c r="X528" s="71">
        <f t="shared" si="613"/>
        <v>44.1</v>
      </c>
      <c r="Y528" s="71">
        <f t="shared" si="614"/>
        <v>44.1</v>
      </c>
      <c r="Z528" s="71">
        <f t="shared" si="615"/>
        <v>44.1</v>
      </c>
      <c r="AA528" s="71">
        <f t="shared" si="616"/>
        <v>44.1</v>
      </c>
      <c r="AB528" s="71">
        <f t="shared" si="617"/>
        <v>44.1</v>
      </c>
      <c r="AC528" s="71">
        <f t="shared" si="618"/>
        <v>44.1</v>
      </c>
      <c r="AD528" s="71">
        <f t="shared" si="619"/>
        <v>44.1</v>
      </c>
    </row>
    <row r="529" spans="1:30">
      <c r="A529" s="72" t="s">
        <v>183</v>
      </c>
      <c r="B529" s="71">
        <v>50</v>
      </c>
      <c r="C529" s="71">
        <f t="shared" si="620"/>
        <v>50</v>
      </c>
      <c r="D529" s="71">
        <f t="shared" si="593"/>
        <v>50</v>
      </c>
      <c r="E529" s="71">
        <f t="shared" si="594"/>
        <v>50</v>
      </c>
      <c r="F529" s="71">
        <f t="shared" si="595"/>
        <v>50</v>
      </c>
      <c r="G529" s="71">
        <f t="shared" si="596"/>
        <v>50</v>
      </c>
      <c r="H529" s="71">
        <f t="shared" si="597"/>
        <v>50</v>
      </c>
      <c r="I529" s="71">
        <f t="shared" si="598"/>
        <v>50</v>
      </c>
      <c r="J529" s="71">
        <f t="shared" si="599"/>
        <v>50</v>
      </c>
      <c r="K529" s="71">
        <f t="shared" si="600"/>
        <v>50</v>
      </c>
      <c r="L529" s="71">
        <f t="shared" si="601"/>
        <v>50</v>
      </c>
      <c r="M529" s="71">
        <f t="shared" si="602"/>
        <v>50</v>
      </c>
      <c r="N529" s="71">
        <f t="shared" si="603"/>
        <v>50</v>
      </c>
      <c r="O529" s="71">
        <f t="shared" si="604"/>
        <v>50</v>
      </c>
      <c r="P529" s="71">
        <f t="shared" si="605"/>
        <v>50</v>
      </c>
      <c r="Q529" s="71">
        <f t="shared" si="606"/>
        <v>50</v>
      </c>
      <c r="R529" s="71">
        <f t="shared" si="607"/>
        <v>50</v>
      </c>
      <c r="S529" s="71">
        <f t="shared" si="608"/>
        <v>50</v>
      </c>
      <c r="T529" s="71">
        <f t="shared" si="609"/>
        <v>50</v>
      </c>
      <c r="U529" s="71">
        <f t="shared" si="610"/>
        <v>50</v>
      </c>
      <c r="V529" s="71">
        <f t="shared" si="611"/>
        <v>50</v>
      </c>
      <c r="W529" s="71">
        <f t="shared" si="612"/>
        <v>50</v>
      </c>
      <c r="X529" s="71">
        <f t="shared" si="613"/>
        <v>50</v>
      </c>
      <c r="Y529" s="71">
        <f t="shared" si="614"/>
        <v>50</v>
      </c>
      <c r="Z529" s="71">
        <f t="shared" si="615"/>
        <v>50</v>
      </c>
      <c r="AA529" s="71">
        <f t="shared" si="616"/>
        <v>50</v>
      </c>
      <c r="AB529" s="71">
        <f t="shared" si="617"/>
        <v>50</v>
      </c>
      <c r="AC529" s="71">
        <f t="shared" si="618"/>
        <v>50</v>
      </c>
      <c r="AD529" s="71">
        <f t="shared" si="619"/>
        <v>50</v>
      </c>
    </row>
    <row r="530" spans="1:30">
      <c r="A530" s="72" t="s">
        <v>191</v>
      </c>
      <c r="B530" s="71">
        <v>30</v>
      </c>
      <c r="C530" s="71">
        <f t="shared" si="620"/>
        <v>30</v>
      </c>
      <c r="D530" s="71">
        <f t="shared" si="593"/>
        <v>30</v>
      </c>
      <c r="E530" s="71">
        <f t="shared" si="594"/>
        <v>30</v>
      </c>
      <c r="F530" s="71">
        <f t="shared" si="595"/>
        <v>30</v>
      </c>
      <c r="G530" s="71">
        <f t="shared" si="596"/>
        <v>30</v>
      </c>
      <c r="H530" s="71">
        <f t="shared" si="597"/>
        <v>30</v>
      </c>
      <c r="I530" s="71">
        <f t="shared" si="598"/>
        <v>30</v>
      </c>
      <c r="J530" s="71">
        <f t="shared" si="599"/>
        <v>30</v>
      </c>
      <c r="K530" s="71">
        <f t="shared" si="600"/>
        <v>30</v>
      </c>
      <c r="L530" s="71">
        <f t="shared" si="601"/>
        <v>30</v>
      </c>
      <c r="M530" s="71">
        <f t="shared" si="602"/>
        <v>30</v>
      </c>
      <c r="N530" s="71">
        <f t="shared" si="603"/>
        <v>30</v>
      </c>
      <c r="O530" s="71">
        <f t="shared" si="604"/>
        <v>30</v>
      </c>
      <c r="P530" s="71">
        <f t="shared" si="605"/>
        <v>30</v>
      </c>
      <c r="Q530" s="71">
        <f t="shared" si="606"/>
        <v>30</v>
      </c>
      <c r="R530" s="71">
        <f t="shared" si="607"/>
        <v>30</v>
      </c>
      <c r="S530" s="71">
        <f t="shared" si="608"/>
        <v>30</v>
      </c>
      <c r="T530" s="71">
        <f t="shared" si="609"/>
        <v>30</v>
      </c>
      <c r="U530" s="71">
        <f t="shared" si="610"/>
        <v>30</v>
      </c>
      <c r="V530" s="71">
        <f t="shared" si="611"/>
        <v>30</v>
      </c>
      <c r="W530" s="71">
        <f t="shared" si="612"/>
        <v>30</v>
      </c>
      <c r="X530" s="71">
        <f t="shared" si="613"/>
        <v>30</v>
      </c>
      <c r="Y530" s="71">
        <f t="shared" si="614"/>
        <v>30</v>
      </c>
      <c r="Z530" s="71">
        <f t="shared" si="615"/>
        <v>30</v>
      </c>
      <c r="AA530" s="71">
        <f t="shared" si="616"/>
        <v>30</v>
      </c>
      <c r="AB530" s="71">
        <f t="shared" si="617"/>
        <v>30</v>
      </c>
      <c r="AC530" s="71">
        <f t="shared" si="618"/>
        <v>30</v>
      </c>
      <c r="AD530" s="71">
        <f t="shared" si="619"/>
        <v>30</v>
      </c>
    </row>
    <row r="531" spans="1:30">
      <c r="A531" s="72" t="s">
        <v>185</v>
      </c>
      <c r="B531" s="71">
        <f>1/3</f>
        <v>0.33333333333333331</v>
      </c>
      <c r="C531" s="71">
        <f t="shared" si="620"/>
        <v>0.33333333333333331</v>
      </c>
      <c r="D531" s="71">
        <f t="shared" si="593"/>
        <v>0.33333333333333331</v>
      </c>
      <c r="E531" s="71">
        <f t="shared" si="594"/>
        <v>0.33333333333333331</v>
      </c>
      <c r="F531" s="71">
        <f t="shared" si="595"/>
        <v>0.33333333333333331</v>
      </c>
      <c r="G531" s="71">
        <f t="shared" si="596"/>
        <v>0.33333333333333331</v>
      </c>
      <c r="H531" s="71">
        <f t="shared" si="597"/>
        <v>0.33333333333333331</v>
      </c>
      <c r="I531" s="71">
        <f t="shared" si="598"/>
        <v>0.33333333333333331</v>
      </c>
      <c r="J531" s="71">
        <f t="shared" si="599"/>
        <v>0.33333333333333331</v>
      </c>
      <c r="K531" s="71">
        <f t="shared" si="600"/>
        <v>0.33333333333333331</v>
      </c>
      <c r="L531" s="71">
        <f t="shared" si="601"/>
        <v>0.33333333333333331</v>
      </c>
      <c r="M531" s="71">
        <f t="shared" si="602"/>
        <v>0.33333333333333331</v>
      </c>
      <c r="N531" s="71">
        <f t="shared" si="603"/>
        <v>0.33333333333333331</v>
      </c>
      <c r="O531" s="71">
        <f t="shared" si="604"/>
        <v>0.33333333333333331</v>
      </c>
      <c r="P531" s="71">
        <f t="shared" si="605"/>
        <v>0.33333333333333331</v>
      </c>
      <c r="Q531" s="71">
        <f t="shared" si="606"/>
        <v>0.33333333333333331</v>
      </c>
      <c r="R531" s="71">
        <f t="shared" si="607"/>
        <v>0.33333333333333331</v>
      </c>
      <c r="S531" s="71">
        <f t="shared" si="608"/>
        <v>0.33333333333333331</v>
      </c>
      <c r="T531" s="71">
        <f t="shared" si="609"/>
        <v>0.33333333333333331</v>
      </c>
      <c r="U531" s="71">
        <f t="shared" si="610"/>
        <v>0.33333333333333331</v>
      </c>
      <c r="V531" s="71">
        <f t="shared" si="611"/>
        <v>0.33333333333333331</v>
      </c>
      <c r="W531" s="71">
        <f t="shared" si="612"/>
        <v>0.33333333333333331</v>
      </c>
      <c r="X531" s="71">
        <f t="shared" si="613"/>
        <v>0.33333333333333331</v>
      </c>
      <c r="Y531" s="71">
        <f t="shared" si="614"/>
        <v>0.33333333333333331</v>
      </c>
      <c r="Z531" s="71">
        <f t="shared" si="615"/>
        <v>0.33333333333333331</v>
      </c>
      <c r="AA531" s="71">
        <f t="shared" si="616"/>
        <v>0.33333333333333331</v>
      </c>
      <c r="AB531" s="71">
        <f t="shared" si="617"/>
        <v>0.33333333333333331</v>
      </c>
      <c r="AC531" s="71">
        <f t="shared" si="618"/>
        <v>0.33333333333333331</v>
      </c>
      <c r="AD531" s="71">
        <f t="shared" si="619"/>
        <v>0.33333333333333331</v>
      </c>
    </row>
    <row r="532" spans="1:30">
      <c r="A532" s="72" t="s">
        <v>186</v>
      </c>
      <c r="B532" s="71">
        <v>2</v>
      </c>
      <c r="C532" s="71">
        <f t="shared" si="620"/>
        <v>2</v>
      </c>
      <c r="D532" s="71">
        <f t="shared" si="593"/>
        <v>2</v>
      </c>
      <c r="E532" s="71">
        <f t="shared" si="594"/>
        <v>2</v>
      </c>
      <c r="F532" s="71">
        <f t="shared" si="595"/>
        <v>2</v>
      </c>
      <c r="G532" s="71">
        <f t="shared" si="596"/>
        <v>2</v>
      </c>
      <c r="H532" s="71">
        <f t="shared" si="597"/>
        <v>2</v>
      </c>
      <c r="I532" s="71">
        <f t="shared" si="598"/>
        <v>2</v>
      </c>
      <c r="J532" s="71">
        <f t="shared" si="599"/>
        <v>2</v>
      </c>
      <c r="K532" s="71">
        <f t="shared" si="600"/>
        <v>2</v>
      </c>
      <c r="L532" s="71">
        <f t="shared" si="601"/>
        <v>2</v>
      </c>
      <c r="M532" s="71">
        <f t="shared" si="602"/>
        <v>2</v>
      </c>
      <c r="N532" s="71">
        <f t="shared" si="603"/>
        <v>2</v>
      </c>
      <c r="O532" s="71">
        <f t="shared" si="604"/>
        <v>2</v>
      </c>
      <c r="P532" s="71">
        <f t="shared" si="605"/>
        <v>2</v>
      </c>
      <c r="Q532" s="71">
        <f t="shared" si="606"/>
        <v>2</v>
      </c>
      <c r="R532" s="71">
        <f t="shared" si="607"/>
        <v>2</v>
      </c>
      <c r="S532" s="71">
        <f t="shared" si="608"/>
        <v>2</v>
      </c>
      <c r="T532" s="71">
        <f t="shared" si="609"/>
        <v>2</v>
      </c>
      <c r="U532" s="71">
        <f t="shared" si="610"/>
        <v>2</v>
      </c>
      <c r="V532" s="71">
        <f t="shared" si="611"/>
        <v>2</v>
      </c>
      <c r="W532" s="71">
        <f t="shared" si="612"/>
        <v>2</v>
      </c>
      <c r="X532" s="71">
        <f t="shared" si="613"/>
        <v>2</v>
      </c>
      <c r="Y532" s="71">
        <f t="shared" si="614"/>
        <v>2</v>
      </c>
      <c r="Z532" s="71">
        <f t="shared" si="615"/>
        <v>2</v>
      </c>
      <c r="AA532" s="71">
        <f t="shared" si="616"/>
        <v>2</v>
      </c>
      <c r="AB532" s="71">
        <f t="shared" si="617"/>
        <v>2</v>
      </c>
      <c r="AC532" s="71">
        <f t="shared" si="618"/>
        <v>2</v>
      </c>
      <c r="AD532" s="71">
        <f t="shared" si="619"/>
        <v>2</v>
      </c>
    </row>
    <row r="533" spans="1:30">
      <c r="A533" s="75" t="s">
        <v>192</v>
      </c>
      <c r="B533" s="7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>
      <c r="A534" s="64" t="s">
        <v>181</v>
      </c>
      <c r="B534" s="76">
        <v>60</v>
      </c>
      <c r="C534" s="76">
        <f>B534</f>
        <v>60</v>
      </c>
      <c r="D534" s="76">
        <f t="shared" ref="D534:D539" si="621">C534</f>
        <v>60</v>
      </c>
      <c r="E534" s="76">
        <f t="shared" ref="E534:E539" si="622">D534</f>
        <v>60</v>
      </c>
      <c r="F534" s="76">
        <f t="shared" ref="F534:F539" si="623">E534</f>
        <v>60</v>
      </c>
      <c r="G534" s="76">
        <f t="shared" ref="G534:G539" si="624">F534</f>
        <v>60</v>
      </c>
      <c r="H534" s="76">
        <f t="shared" ref="H534:H539" si="625">G534</f>
        <v>60</v>
      </c>
      <c r="I534" s="76">
        <f t="shared" ref="I534:I539" si="626">H534</f>
        <v>60</v>
      </c>
      <c r="J534" s="76">
        <f t="shared" ref="J534:J539" si="627">I534</f>
        <v>60</v>
      </c>
      <c r="K534" s="76">
        <f t="shared" ref="K534:K539" si="628">J534</f>
        <v>60</v>
      </c>
      <c r="L534" s="76">
        <f t="shared" ref="L534:L539" si="629">K534</f>
        <v>60</v>
      </c>
      <c r="M534" s="76">
        <f t="shared" ref="M534:M539" si="630">L534</f>
        <v>60</v>
      </c>
      <c r="N534" s="76">
        <f t="shared" ref="N534:N539" si="631">M534</f>
        <v>60</v>
      </c>
      <c r="O534" s="76">
        <f t="shared" ref="O534:O539" si="632">N534</f>
        <v>60</v>
      </c>
      <c r="P534" s="76">
        <f t="shared" ref="P534:P539" si="633">O534</f>
        <v>60</v>
      </c>
      <c r="Q534" s="76">
        <f t="shared" ref="Q534:Q539" si="634">P534</f>
        <v>60</v>
      </c>
      <c r="R534" s="76">
        <f t="shared" ref="R534:R539" si="635">Q534</f>
        <v>60</v>
      </c>
      <c r="S534" s="76">
        <f t="shared" ref="S534:S539" si="636">R534</f>
        <v>60</v>
      </c>
      <c r="T534" s="76">
        <f t="shared" ref="T534:T539" si="637">S534</f>
        <v>60</v>
      </c>
      <c r="U534" s="76">
        <f t="shared" ref="U534:U538" si="638">T534</f>
        <v>60</v>
      </c>
      <c r="V534" s="76">
        <f t="shared" ref="V534:V538" si="639">U534</f>
        <v>60</v>
      </c>
      <c r="W534" s="76">
        <f t="shared" ref="W534:W539" si="640">V534</f>
        <v>60</v>
      </c>
      <c r="X534" s="76">
        <f t="shared" ref="X534:X539" si="641">W534</f>
        <v>60</v>
      </c>
      <c r="Y534" s="76">
        <f t="shared" ref="Y534:Y539" si="642">X534</f>
        <v>60</v>
      </c>
      <c r="Z534" s="76">
        <f t="shared" ref="Z534:Z539" si="643">Y534</f>
        <v>60</v>
      </c>
      <c r="AA534" s="76">
        <f t="shared" ref="AA534:AA539" si="644">Z534</f>
        <v>60</v>
      </c>
      <c r="AB534" s="76">
        <f t="shared" ref="AB534:AB539" si="645">AA534</f>
        <v>60</v>
      </c>
      <c r="AC534" s="76">
        <f t="shared" ref="AC534:AC539" si="646">AB534</f>
        <v>60</v>
      </c>
      <c r="AD534" s="76">
        <f t="shared" ref="AD534:AD539" si="647">AC534</f>
        <v>60</v>
      </c>
    </row>
    <row r="535" spans="1:30">
      <c r="A535" s="64" t="s">
        <v>182</v>
      </c>
      <c r="B535" s="76">
        <v>56.7</v>
      </c>
      <c r="C535" s="76">
        <f t="shared" ref="C535:C539" si="648">B535</f>
        <v>56.7</v>
      </c>
      <c r="D535" s="76">
        <f t="shared" si="621"/>
        <v>56.7</v>
      </c>
      <c r="E535" s="76">
        <f t="shared" si="622"/>
        <v>56.7</v>
      </c>
      <c r="F535" s="76">
        <f t="shared" si="623"/>
        <v>56.7</v>
      </c>
      <c r="G535" s="76">
        <f t="shared" si="624"/>
        <v>56.7</v>
      </c>
      <c r="H535" s="76">
        <f t="shared" si="625"/>
        <v>56.7</v>
      </c>
      <c r="I535" s="76">
        <f t="shared" si="626"/>
        <v>56.7</v>
      </c>
      <c r="J535" s="76">
        <f t="shared" si="627"/>
        <v>56.7</v>
      </c>
      <c r="K535" s="76">
        <f t="shared" si="628"/>
        <v>56.7</v>
      </c>
      <c r="L535" s="76">
        <f t="shared" si="629"/>
        <v>56.7</v>
      </c>
      <c r="M535" s="76">
        <f t="shared" si="630"/>
        <v>56.7</v>
      </c>
      <c r="N535" s="76">
        <f t="shared" si="631"/>
        <v>56.7</v>
      </c>
      <c r="O535" s="76">
        <f t="shared" si="632"/>
        <v>56.7</v>
      </c>
      <c r="P535" s="76">
        <f t="shared" si="633"/>
        <v>56.7</v>
      </c>
      <c r="Q535" s="76">
        <f t="shared" si="634"/>
        <v>56.7</v>
      </c>
      <c r="R535" s="76">
        <f t="shared" si="635"/>
        <v>56.7</v>
      </c>
      <c r="S535" s="76">
        <f t="shared" si="636"/>
        <v>56.7</v>
      </c>
      <c r="T535" s="76">
        <f t="shared" si="637"/>
        <v>56.7</v>
      </c>
      <c r="U535" s="76">
        <f t="shared" si="638"/>
        <v>56.7</v>
      </c>
      <c r="V535" s="76">
        <f t="shared" si="639"/>
        <v>56.7</v>
      </c>
      <c r="W535" s="76">
        <f t="shared" si="640"/>
        <v>56.7</v>
      </c>
      <c r="X535" s="76">
        <f t="shared" si="641"/>
        <v>56.7</v>
      </c>
      <c r="Y535" s="76">
        <f t="shared" si="642"/>
        <v>56.7</v>
      </c>
      <c r="Z535" s="76">
        <f t="shared" si="643"/>
        <v>56.7</v>
      </c>
      <c r="AA535" s="76">
        <f t="shared" si="644"/>
        <v>56.7</v>
      </c>
      <c r="AB535" s="76">
        <f t="shared" si="645"/>
        <v>56.7</v>
      </c>
      <c r="AC535" s="76">
        <f t="shared" si="646"/>
        <v>56.7</v>
      </c>
      <c r="AD535" s="76">
        <f t="shared" si="647"/>
        <v>56.7</v>
      </c>
    </row>
    <row r="536" spans="1:30">
      <c r="A536" s="64" t="s">
        <v>183</v>
      </c>
      <c r="B536" s="76">
        <v>64.2</v>
      </c>
      <c r="C536" s="76">
        <f t="shared" si="648"/>
        <v>64.2</v>
      </c>
      <c r="D536" s="76">
        <f t="shared" si="621"/>
        <v>64.2</v>
      </c>
      <c r="E536" s="76">
        <f t="shared" si="622"/>
        <v>64.2</v>
      </c>
      <c r="F536" s="76">
        <f t="shared" si="623"/>
        <v>64.2</v>
      </c>
      <c r="G536" s="76">
        <f t="shared" si="624"/>
        <v>64.2</v>
      </c>
      <c r="H536" s="76">
        <f t="shared" si="625"/>
        <v>64.2</v>
      </c>
      <c r="I536" s="76">
        <f t="shared" si="626"/>
        <v>64.2</v>
      </c>
      <c r="J536" s="76">
        <f t="shared" si="627"/>
        <v>64.2</v>
      </c>
      <c r="K536" s="76">
        <f t="shared" si="628"/>
        <v>64.2</v>
      </c>
      <c r="L536" s="76">
        <f t="shared" si="629"/>
        <v>64.2</v>
      </c>
      <c r="M536" s="76">
        <f t="shared" si="630"/>
        <v>64.2</v>
      </c>
      <c r="N536" s="76">
        <f t="shared" si="631"/>
        <v>64.2</v>
      </c>
      <c r="O536" s="76">
        <f t="shared" si="632"/>
        <v>64.2</v>
      </c>
      <c r="P536" s="76">
        <f t="shared" si="633"/>
        <v>64.2</v>
      </c>
      <c r="Q536" s="76">
        <f t="shared" si="634"/>
        <v>64.2</v>
      </c>
      <c r="R536" s="76">
        <f t="shared" si="635"/>
        <v>64.2</v>
      </c>
      <c r="S536" s="76">
        <f t="shared" si="636"/>
        <v>64.2</v>
      </c>
      <c r="T536" s="76">
        <f t="shared" si="637"/>
        <v>64.2</v>
      </c>
      <c r="U536" s="76">
        <f t="shared" si="638"/>
        <v>64.2</v>
      </c>
      <c r="V536" s="76">
        <f t="shared" si="639"/>
        <v>64.2</v>
      </c>
      <c r="W536" s="76">
        <f t="shared" si="640"/>
        <v>64.2</v>
      </c>
      <c r="X536" s="76">
        <f t="shared" si="641"/>
        <v>64.2</v>
      </c>
      <c r="Y536" s="76">
        <f t="shared" si="642"/>
        <v>64.2</v>
      </c>
      <c r="Z536" s="76">
        <f t="shared" si="643"/>
        <v>64.2</v>
      </c>
      <c r="AA536" s="76">
        <f t="shared" si="644"/>
        <v>64.2</v>
      </c>
      <c r="AB536" s="76">
        <f t="shared" si="645"/>
        <v>64.2</v>
      </c>
      <c r="AC536" s="76">
        <f t="shared" si="646"/>
        <v>64.2</v>
      </c>
      <c r="AD536" s="76">
        <f t="shared" si="647"/>
        <v>64.2</v>
      </c>
    </row>
    <row r="537" spans="1:30">
      <c r="A537" s="64" t="s">
        <v>191</v>
      </c>
      <c r="B537" s="76">
        <v>56.7</v>
      </c>
      <c r="C537" s="76">
        <f t="shared" si="648"/>
        <v>56.7</v>
      </c>
      <c r="D537" s="76">
        <f t="shared" si="621"/>
        <v>56.7</v>
      </c>
      <c r="E537" s="76">
        <f t="shared" si="622"/>
        <v>56.7</v>
      </c>
      <c r="F537" s="76">
        <f t="shared" si="623"/>
        <v>56.7</v>
      </c>
      <c r="G537" s="76">
        <f t="shared" si="624"/>
        <v>56.7</v>
      </c>
      <c r="H537" s="76">
        <f t="shared" si="625"/>
        <v>56.7</v>
      </c>
      <c r="I537" s="76">
        <f t="shared" si="626"/>
        <v>56.7</v>
      </c>
      <c r="J537" s="76">
        <f t="shared" si="627"/>
        <v>56.7</v>
      </c>
      <c r="K537" s="76">
        <f t="shared" si="628"/>
        <v>56.7</v>
      </c>
      <c r="L537" s="76">
        <f t="shared" si="629"/>
        <v>56.7</v>
      </c>
      <c r="M537" s="76">
        <f t="shared" si="630"/>
        <v>56.7</v>
      </c>
      <c r="N537" s="76">
        <f t="shared" si="631"/>
        <v>56.7</v>
      </c>
      <c r="O537" s="76">
        <f t="shared" si="632"/>
        <v>56.7</v>
      </c>
      <c r="P537" s="76">
        <f t="shared" si="633"/>
        <v>56.7</v>
      </c>
      <c r="Q537" s="76">
        <f t="shared" si="634"/>
        <v>56.7</v>
      </c>
      <c r="R537" s="76">
        <f t="shared" si="635"/>
        <v>56.7</v>
      </c>
      <c r="S537" s="76">
        <f t="shared" si="636"/>
        <v>56.7</v>
      </c>
      <c r="T537" s="76">
        <f t="shared" si="637"/>
        <v>56.7</v>
      </c>
      <c r="U537" s="76">
        <f t="shared" si="638"/>
        <v>56.7</v>
      </c>
      <c r="V537" s="76">
        <f t="shared" si="639"/>
        <v>56.7</v>
      </c>
      <c r="W537" s="76">
        <f t="shared" si="640"/>
        <v>56.7</v>
      </c>
      <c r="X537" s="76">
        <f t="shared" si="641"/>
        <v>56.7</v>
      </c>
      <c r="Y537" s="76">
        <f t="shared" si="642"/>
        <v>56.7</v>
      </c>
      <c r="Z537" s="76">
        <f t="shared" si="643"/>
        <v>56.7</v>
      </c>
      <c r="AA537" s="76">
        <f t="shared" si="644"/>
        <v>56.7</v>
      </c>
      <c r="AB537" s="76">
        <f t="shared" si="645"/>
        <v>56.7</v>
      </c>
      <c r="AC537" s="76">
        <f t="shared" si="646"/>
        <v>56.7</v>
      </c>
      <c r="AD537" s="76">
        <f t="shared" si="647"/>
        <v>56.7</v>
      </c>
    </row>
    <row r="538" spans="1:30">
      <c r="A538" s="64" t="s">
        <v>185</v>
      </c>
      <c r="B538" s="76">
        <f>1/10</f>
        <v>0.1</v>
      </c>
      <c r="C538" s="76">
        <f t="shared" si="648"/>
        <v>0.1</v>
      </c>
      <c r="D538" s="76">
        <f t="shared" si="621"/>
        <v>0.1</v>
      </c>
      <c r="E538" s="76">
        <f t="shared" si="622"/>
        <v>0.1</v>
      </c>
      <c r="F538" s="76">
        <f t="shared" si="623"/>
        <v>0.1</v>
      </c>
      <c r="G538" s="76">
        <f t="shared" si="624"/>
        <v>0.1</v>
      </c>
      <c r="H538" s="76">
        <f t="shared" si="625"/>
        <v>0.1</v>
      </c>
      <c r="I538" s="76">
        <f t="shared" si="626"/>
        <v>0.1</v>
      </c>
      <c r="J538" s="76">
        <f t="shared" si="627"/>
        <v>0.1</v>
      </c>
      <c r="K538" s="76">
        <f t="shared" si="628"/>
        <v>0.1</v>
      </c>
      <c r="L538" s="76">
        <f t="shared" si="629"/>
        <v>0.1</v>
      </c>
      <c r="M538" s="76">
        <f t="shared" si="630"/>
        <v>0.1</v>
      </c>
      <c r="N538" s="76">
        <f t="shared" si="631"/>
        <v>0.1</v>
      </c>
      <c r="O538" s="76">
        <f t="shared" si="632"/>
        <v>0.1</v>
      </c>
      <c r="P538" s="76">
        <f t="shared" si="633"/>
        <v>0.1</v>
      </c>
      <c r="Q538" s="76">
        <f t="shared" si="634"/>
        <v>0.1</v>
      </c>
      <c r="R538" s="76">
        <f t="shared" si="635"/>
        <v>0.1</v>
      </c>
      <c r="S538" s="76">
        <f t="shared" si="636"/>
        <v>0.1</v>
      </c>
      <c r="T538" s="76">
        <f t="shared" si="637"/>
        <v>0.1</v>
      </c>
      <c r="U538" s="76">
        <f t="shared" si="638"/>
        <v>0.1</v>
      </c>
      <c r="V538" s="76">
        <f t="shared" si="639"/>
        <v>0.1</v>
      </c>
      <c r="W538" s="76">
        <f t="shared" si="640"/>
        <v>0.1</v>
      </c>
      <c r="X538" s="76">
        <f t="shared" si="641"/>
        <v>0.1</v>
      </c>
      <c r="Y538" s="76">
        <f t="shared" si="642"/>
        <v>0.1</v>
      </c>
      <c r="Z538" s="76">
        <f t="shared" si="643"/>
        <v>0.1</v>
      </c>
      <c r="AA538" s="76">
        <f t="shared" si="644"/>
        <v>0.1</v>
      </c>
      <c r="AB538" s="76">
        <f t="shared" si="645"/>
        <v>0.1</v>
      </c>
      <c r="AC538" s="76">
        <f t="shared" si="646"/>
        <v>0.1</v>
      </c>
      <c r="AD538" s="76">
        <f t="shared" si="647"/>
        <v>0.1</v>
      </c>
    </row>
    <row r="539" spans="1:30">
      <c r="A539" s="64" t="s">
        <v>186</v>
      </c>
      <c r="B539" s="76">
        <v>0.2</v>
      </c>
      <c r="C539" s="76">
        <f t="shared" si="648"/>
        <v>0.2</v>
      </c>
      <c r="D539" s="76">
        <f t="shared" si="621"/>
        <v>0.2</v>
      </c>
      <c r="E539" s="76">
        <f t="shared" si="622"/>
        <v>0.2</v>
      </c>
      <c r="F539" s="76">
        <f t="shared" si="623"/>
        <v>0.2</v>
      </c>
      <c r="G539" s="76">
        <f t="shared" si="624"/>
        <v>0.2</v>
      </c>
      <c r="H539" s="76">
        <f t="shared" si="625"/>
        <v>0.2</v>
      </c>
      <c r="I539" s="76">
        <f t="shared" si="626"/>
        <v>0.2</v>
      </c>
      <c r="J539" s="76">
        <f t="shared" si="627"/>
        <v>0.2</v>
      </c>
      <c r="K539" s="76">
        <f t="shared" si="628"/>
        <v>0.2</v>
      </c>
      <c r="L539" s="76">
        <f t="shared" si="629"/>
        <v>0.2</v>
      </c>
      <c r="M539" s="76">
        <f t="shared" si="630"/>
        <v>0.2</v>
      </c>
      <c r="N539" s="76">
        <f t="shared" si="631"/>
        <v>0.2</v>
      </c>
      <c r="O539" s="76">
        <f t="shared" si="632"/>
        <v>0.2</v>
      </c>
      <c r="P539" s="76">
        <f t="shared" si="633"/>
        <v>0.2</v>
      </c>
      <c r="Q539" s="76">
        <f t="shared" si="634"/>
        <v>0.2</v>
      </c>
      <c r="R539" s="76">
        <f t="shared" si="635"/>
        <v>0.2</v>
      </c>
      <c r="S539" s="76">
        <f t="shared" si="636"/>
        <v>0.2</v>
      </c>
      <c r="T539" s="76">
        <f t="shared" si="637"/>
        <v>0.2</v>
      </c>
      <c r="U539" s="76">
        <f>T539</f>
        <v>0.2</v>
      </c>
      <c r="V539" s="76">
        <f>U539</f>
        <v>0.2</v>
      </c>
      <c r="W539" s="76">
        <f t="shared" si="640"/>
        <v>0.2</v>
      </c>
      <c r="X539" s="76">
        <f t="shared" si="641"/>
        <v>0.2</v>
      </c>
      <c r="Y539" s="76">
        <f t="shared" si="642"/>
        <v>0.2</v>
      </c>
      <c r="Z539" s="76">
        <f t="shared" si="643"/>
        <v>0.2</v>
      </c>
      <c r="AA539" s="76">
        <f t="shared" si="644"/>
        <v>0.2</v>
      </c>
      <c r="AB539" s="76">
        <f t="shared" si="645"/>
        <v>0.2</v>
      </c>
      <c r="AC539" s="76">
        <f t="shared" si="646"/>
        <v>0.2</v>
      </c>
      <c r="AD539" s="76">
        <f t="shared" si="647"/>
        <v>0.2</v>
      </c>
    </row>
    <row r="540" spans="1:30">
      <c r="A540" s="53" t="s">
        <v>28</v>
      </c>
      <c r="B540" s="54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spans="1:30">
      <c r="A541" s="55" t="s">
        <v>193</v>
      </c>
      <c r="B541" s="54">
        <f>B506/4.546</f>
        <v>10.571931368235811</v>
      </c>
      <c r="C541" s="54">
        <f>B541</f>
        <v>10.571931368235811</v>
      </c>
      <c r="D541" s="54">
        <f t="shared" ref="D541:D546" si="649">C541</f>
        <v>10.571931368235811</v>
      </c>
      <c r="E541" s="54">
        <f t="shared" ref="E541:E546" si="650">D541</f>
        <v>10.571931368235811</v>
      </c>
      <c r="F541" s="54">
        <f t="shared" ref="F541:F546" si="651">E541</f>
        <v>10.571931368235811</v>
      </c>
      <c r="G541" s="54">
        <f t="shared" ref="G541:G546" si="652">F541</f>
        <v>10.571931368235811</v>
      </c>
      <c r="H541" s="54">
        <f t="shared" ref="H541:H546" si="653">G541</f>
        <v>10.571931368235811</v>
      </c>
      <c r="I541" s="54">
        <f t="shared" ref="I541:I546" si="654">H541</f>
        <v>10.571931368235811</v>
      </c>
      <c r="J541" s="54">
        <f t="shared" ref="J541:J546" si="655">I541</f>
        <v>10.571931368235811</v>
      </c>
      <c r="K541" s="54">
        <f t="shared" ref="K541:K546" si="656">J541</f>
        <v>10.571931368235811</v>
      </c>
      <c r="L541" s="54">
        <f t="shared" ref="L541:L546" si="657">K541</f>
        <v>10.571931368235811</v>
      </c>
      <c r="M541" s="54">
        <f t="shared" ref="M541:M546" si="658">L541</f>
        <v>10.571931368235811</v>
      </c>
      <c r="N541" s="54">
        <f t="shared" ref="N541:N546" si="659">M541</f>
        <v>10.571931368235811</v>
      </c>
      <c r="O541" s="54">
        <f t="shared" ref="O541:O546" si="660">N541</f>
        <v>10.571931368235811</v>
      </c>
      <c r="P541" s="54">
        <f t="shared" ref="P541:P546" si="661">O541</f>
        <v>10.571931368235811</v>
      </c>
      <c r="Q541" s="54">
        <f t="shared" ref="Q541:Q546" si="662">P541</f>
        <v>10.571931368235811</v>
      </c>
      <c r="R541" s="54">
        <f t="shared" ref="R541:R546" si="663">Q541</f>
        <v>10.571931368235811</v>
      </c>
      <c r="S541" s="54">
        <f t="shared" ref="S541:S546" si="664">R541</f>
        <v>10.571931368235811</v>
      </c>
      <c r="T541" s="54">
        <f t="shared" ref="T541:T546" si="665">S541</f>
        <v>10.571931368235811</v>
      </c>
      <c r="U541" s="54">
        <f t="shared" ref="U541:U546" si="666">T541</f>
        <v>10.571931368235811</v>
      </c>
      <c r="V541" s="54">
        <f t="shared" ref="V541:V546" si="667">U541</f>
        <v>10.571931368235811</v>
      </c>
      <c r="W541" s="54">
        <f t="shared" ref="W541:W546" si="668">V541</f>
        <v>10.571931368235811</v>
      </c>
      <c r="X541" s="54">
        <f t="shared" ref="X541:X546" si="669">W541</f>
        <v>10.571931368235811</v>
      </c>
      <c r="Y541" s="54">
        <f t="shared" ref="Y541:Y546" si="670">X541</f>
        <v>10.571931368235811</v>
      </c>
      <c r="Z541" s="54">
        <f t="shared" ref="Z541:Z546" si="671">Y541</f>
        <v>10.571931368235811</v>
      </c>
      <c r="AA541" s="54">
        <f t="shared" ref="AA541:AA546" si="672">Z541</f>
        <v>10.571931368235811</v>
      </c>
      <c r="AB541" s="54">
        <f t="shared" ref="AB541:AB546" si="673">AA541</f>
        <v>10.571931368235811</v>
      </c>
      <c r="AC541" s="54">
        <f t="shared" ref="AC541:AC546" si="674">AB541</f>
        <v>10.571931368235811</v>
      </c>
      <c r="AD541" s="54">
        <f t="shared" ref="AD541:AD546" si="675">AC541</f>
        <v>10.571931368235811</v>
      </c>
    </row>
    <row r="542" spans="1:30">
      <c r="A542" s="55" t="s">
        <v>194</v>
      </c>
      <c r="B542" s="54">
        <f t="shared" ref="B542:B544" si="676">B507/4.546</f>
        <v>8.7989441267047948</v>
      </c>
      <c r="C542" s="54">
        <f t="shared" ref="C542:C546" si="677">B542</f>
        <v>8.7989441267047948</v>
      </c>
      <c r="D542" s="54">
        <f t="shared" si="649"/>
        <v>8.7989441267047948</v>
      </c>
      <c r="E542" s="54">
        <f t="shared" si="650"/>
        <v>8.7989441267047948</v>
      </c>
      <c r="F542" s="54">
        <f t="shared" si="651"/>
        <v>8.7989441267047948</v>
      </c>
      <c r="G542" s="54">
        <f t="shared" si="652"/>
        <v>8.7989441267047948</v>
      </c>
      <c r="H542" s="54">
        <f t="shared" si="653"/>
        <v>8.7989441267047948</v>
      </c>
      <c r="I542" s="54">
        <f t="shared" si="654"/>
        <v>8.7989441267047948</v>
      </c>
      <c r="J542" s="54">
        <f t="shared" si="655"/>
        <v>8.7989441267047948</v>
      </c>
      <c r="K542" s="54">
        <f t="shared" si="656"/>
        <v>8.7989441267047948</v>
      </c>
      <c r="L542" s="54">
        <f t="shared" si="657"/>
        <v>8.7989441267047948</v>
      </c>
      <c r="M542" s="54">
        <f t="shared" si="658"/>
        <v>8.7989441267047948</v>
      </c>
      <c r="N542" s="54">
        <f t="shared" si="659"/>
        <v>8.7989441267047948</v>
      </c>
      <c r="O542" s="54">
        <f t="shared" si="660"/>
        <v>8.7989441267047948</v>
      </c>
      <c r="P542" s="54">
        <f t="shared" si="661"/>
        <v>8.7989441267047948</v>
      </c>
      <c r="Q542" s="54">
        <f t="shared" si="662"/>
        <v>8.7989441267047948</v>
      </c>
      <c r="R542" s="54">
        <f t="shared" si="663"/>
        <v>8.7989441267047948</v>
      </c>
      <c r="S542" s="54">
        <f t="shared" si="664"/>
        <v>8.7989441267047948</v>
      </c>
      <c r="T542" s="54">
        <f t="shared" si="665"/>
        <v>8.7989441267047948</v>
      </c>
      <c r="U542" s="54">
        <f t="shared" si="666"/>
        <v>8.7989441267047948</v>
      </c>
      <c r="V542" s="54">
        <f t="shared" si="667"/>
        <v>8.7989441267047948</v>
      </c>
      <c r="W542" s="54">
        <f t="shared" si="668"/>
        <v>8.7989441267047948</v>
      </c>
      <c r="X542" s="54">
        <f t="shared" si="669"/>
        <v>8.7989441267047948</v>
      </c>
      <c r="Y542" s="54">
        <f t="shared" si="670"/>
        <v>8.7989441267047948</v>
      </c>
      <c r="Z542" s="54">
        <f t="shared" si="671"/>
        <v>8.7989441267047948</v>
      </c>
      <c r="AA542" s="54">
        <f t="shared" si="672"/>
        <v>8.7989441267047948</v>
      </c>
      <c r="AB542" s="54">
        <f t="shared" si="673"/>
        <v>8.7989441267047948</v>
      </c>
      <c r="AC542" s="54">
        <f t="shared" si="674"/>
        <v>8.7989441267047948</v>
      </c>
      <c r="AD542" s="54">
        <f t="shared" si="675"/>
        <v>8.7989441267047948</v>
      </c>
    </row>
    <row r="543" spans="1:30">
      <c r="A543" s="55" t="s">
        <v>195</v>
      </c>
      <c r="B543" s="54">
        <f t="shared" si="676"/>
        <v>12.538495380554332</v>
      </c>
      <c r="C543" s="54">
        <f t="shared" si="677"/>
        <v>12.538495380554332</v>
      </c>
      <c r="D543" s="54">
        <f t="shared" si="649"/>
        <v>12.538495380554332</v>
      </c>
      <c r="E543" s="54">
        <f t="shared" si="650"/>
        <v>12.538495380554332</v>
      </c>
      <c r="F543" s="54">
        <f t="shared" si="651"/>
        <v>12.538495380554332</v>
      </c>
      <c r="G543" s="54">
        <f t="shared" si="652"/>
        <v>12.538495380554332</v>
      </c>
      <c r="H543" s="54">
        <f t="shared" si="653"/>
        <v>12.538495380554332</v>
      </c>
      <c r="I543" s="54">
        <f t="shared" si="654"/>
        <v>12.538495380554332</v>
      </c>
      <c r="J543" s="54">
        <f t="shared" si="655"/>
        <v>12.538495380554332</v>
      </c>
      <c r="K543" s="54">
        <f t="shared" si="656"/>
        <v>12.538495380554332</v>
      </c>
      <c r="L543" s="54">
        <f t="shared" si="657"/>
        <v>12.538495380554332</v>
      </c>
      <c r="M543" s="54">
        <f t="shared" si="658"/>
        <v>12.538495380554332</v>
      </c>
      <c r="N543" s="54">
        <f t="shared" si="659"/>
        <v>12.538495380554332</v>
      </c>
      <c r="O543" s="54">
        <f t="shared" si="660"/>
        <v>12.538495380554332</v>
      </c>
      <c r="P543" s="54">
        <f t="shared" si="661"/>
        <v>12.538495380554332</v>
      </c>
      <c r="Q543" s="54">
        <f t="shared" si="662"/>
        <v>12.538495380554332</v>
      </c>
      <c r="R543" s="54">
        <f t="shared" si="663"/>
        <v>12.538495380554332</v>
      </c>
      <c r="S543" s="54">
        <f t="shared" si="664"/>
        <v>12.538495380554332</v>
      </c>
      <c r="T543" s="54">
        <f t="shared" si="665"/>
        <v>12.538495380554332</v>
      </c>
      <c r="U543" s="54">
        <f t="shared" si="666"/>
        <v>12.538495380554332</v>
      </c>
      <c r="V543" s="54">
        <f t="shared" si="667"/>
        <v>12.538495380554332</v>
      </c>
      <c r="W543" s="54">
        <f t="shared" si="668"/>
        <v>12.538495380554332</v>
      </c>
      <c r="X543" s="54">
        <f t="shared" si="669"/>
        <v>12.538495380554332</v>
      </c>
      <c r="Y543" s="54">
        <f t="shared" si="670"/>
        <v>12.538495380554332</v>
      </c>
      <c r="Z543" s="54">
        <f t="shared" si="671"/>
        <v>12.538495380554332</v>
      </c>
      <c r="AA543" s="54">
        <f t="shared" si="672"/>
        <v>12.538495380554332</v>
      </c>
      <c r="AB543" s="54">
        <f t="shared" si="673"/>
        <v>12.538495380554332</v>
      </c>
      <c r="AC543" s="54">
        <f t="shared" si="674"/>
        <v>12.538495380554332</v>
      </c>
      <c r="AD543" s="54">
        <f t="shared" si="675"/>
        <v>12.538495380554332</v>
      </c>
    </row>
    <row r="544" spans="1:30">
      <c r="A544" s="55" t="s">
        <v>196</v>
      </c>
      <c r="B544" s="54">
        <f t="shared" si="676"/>
        <v>6.0492740871095467</v>
      </c>
      <c r="C544" s="54">
        <f t="shared" si="677"/>
        <v>6.0492740871095467</v>
      </c>
      <c r="D544" s="54">
        <f t="shared" si="649"/>
        <v>6.0492740871095467</v>
      </c>
      <c r="E544" s="54">
        <f t="shared" si="650"/>
        <v>6.0492740871095467</v>
      </c>
      <c r="F544" s="54">
        <f t="shared" si="651"/>
        <v>6.0492740871095467</v>
      </c>
      <c r="G544" s="54">
        <f t="shared" si="652"/>
        <v>6.0492740871095467</v>
      </c>
      <c r="H544" s="54">
        <f t="shared" si="653"/>
        <v>6.0492740871095467</v>
      </c>
      <c r="I544" s="54">
        <f t="shared" si="654"/>
        <v>6.0492740871095467</v>
      </c>
      <c r="J544" s="54">
        <f t="shared" si="655"/>
        <v>6.0492740871095467</v>
      </c>
      <c r="K544" s="54">
        <f t="shared" si="656"/>
        <v>6.0492740871095467</v>
      </c>
      <c r="L544" s="54">
        <f t="shared" si="657"/>
        <v>6.0492740871095467</v>
      </c>
      <c r="M544" s="54">
        <f t="shared" si="658"/>
        <v>6.0492740871095467</v>
      </c>
      <c r="N544" s="54">
        <f t="shared" si="659"/>
        <v>6.0492740871095467</v>
      </c>
      <c r="O544" s="54">
        <f t="shared" si="660"/>
        <v>6.0492740871095467</v>
      </c>
      <c r="P544" s="54">
        <f t="shared" si="661"/>
        <v>6.0492740871095467</v>
      </c>
      <c r="Q544" s="54">
        <f t="shared" si="662"/>
        <v>6.0492740871095467</v>
      </c>
      <c r="R544" s="54">
        <f t="shared" si="663"/>
        <v>6.0492740871095467</v>
      </c>
      <c r="S544" s="54">
        <f t="shared" si="664"/>
        <v>6.0492740871095467</v>
      </c>
      <c r="T544" s="54">
        <f t="shared" si="665"/>
        <v>6.0492740871095467</v>
      </c>
      <c r="U544" s="54">
        <f t="shared" si="666"/>
        <v>6.0492740871095467</v>
      </c>
      <c r="V544" s="54">
        <f t="shared" si="667"/>
        <v>6.0492740871095467</v>
      </c>
      <c r="W544" s="54">
        <f t="shared" si="668"/>
        <v>6.0492740871095467</v>
      </c>
      <c r="X544" s="54">
        <f t="shared" si="669"/>
        <v>6.0492740871095467</v>
      </c>
      <c r="Y544" s="54">
        <f t="shared" si="670"/>
        <v>6.0492740871095467</v>
      </c>
      <c r="Z544" s="54">
        <f t="shared" si="671"/>
        <v>6.0492740871095467</v>
      </c>
      <c r="AA544" s="54">
        <f t="shared" si="672"/>
        <v>6.0492740871095467</v>
      </c>
      <c r="AB544" s="54">
        <f t="shared" si="673"/>
        <v>6.0492740871095467</v>
      </c>
      <c r="AC544" s="54">
        <f t="shared" si="674"/>
        <v>6.0492740871095467</v>
      </c>
      <c r="AD544" s="54">
        <f t="shared" si="675"/>
        <v>6.0492740871095467</v>
      </c>
    </row>
    <row r="545" spans="1:30">
      <c r="A545" s="55" t="s">
        <v>197</v>
      </c>
      <c r="B545" s="83">
        <f>1/B510</f>
        <v>3.5599999999999996</v>
      </c>
      <c r="C545" s="54">
        <f t="shared" si="677"/>
        <v>3.5599999999999996</v>
      </c>
      <c r="D545" s="54">
        <f t="shared" si="649"/>
        <v>3.5599999999999996</v>
      </c>
      <c r="E545" s="54">
        <f t="shared" si="650"/>
        <v>3.5599999999999996</v>
      </c>
      <c r="F545" s="54">
        <f t="shared" si="651"/>
        <v>3.5599999999999996</v>
      </c>
      <c r="G545" s="54">
        <f t="shared" si="652"/>
        <v>3.5599999999999996</v>
      </c>
      <c r="H545" s="54">
        <f t="shared" si="653"/>
        <v>3.5599999999999996</v>
      </c>
      <c r="I545" s="54">
        <f t="shared" si="654"/>
        <v>3.5599999999999996</v>
      </c>
      <c r="J545" s="54">
        <f t="shared" si="655"/>
        <v>3.5599999999999996</v>
      </c>
      <c r="K545" s="54">
        <f t="shared" si="656"/>
        <v>3.5599999999999996</v>
      </c>
      <c r="L545" s="54">
        <f t="shared" si="657"/>
        <v>3.5599999999999996</v>
      </c>
      <c r="M545" s="54">
        <f t="shared" si="658"/>
        <v>3.5599999999999996</v>
      </c>
      <c r="N545" s="54">
        <f t="shared" si="659"/>
        <v>3.5599999999999996</v>
      </c>
      <c r="O545" s="54">
        <f t="shared" si="660"/>
        <v>3.5599999999999996</v>
      </c>
      <c r="P545" s="54">
        <f t="shared" si="661"/>
        <v>3.5599999999999996</v>
      </c>
      <c r="Q545" s="54">
        <f t="shared" si="662"/>
        <v>3.5599999999999996</v>
      </c>
      <c r="R545" s="54">
        <f t="shared" si="663"/>
        <v>3.5599999999999996</v>
      </c>
      <c r="S545" s="54">
        <f t="shared" si="664"/>
        <v>3.5599999999999996</v>
      </c>
      <c r="T545" s="54">
        <f t="shared" si="665"/>
        <v>3.5599999999999996</v>
      </c>
      <c r="U545" s="54">
        <f t="shared" si="666"/>
        <v>3.5599999999999996</v>
      </c>
      <c r="V545" s="54">
        <f t="shared" si="667"/>
        <v>3.5599999999999996</v>
      </c>
      <c r="W545" s="54">
        <f t="shared" si="668"/>
        <v>3.5599999999999996</v>
      </c>
      <c r="X545" s="54">
        <f t="shared" si="669"/>
        <v>3.5599999999999996</v>
      </c>
      <c r="Y545" s="54">
        <f t="shared" si="670"/>
        <v>3.5599999999999996</v>
      </c>
      <c r="Z545" s="54">
        <f t="shared" si="671"/>
        <v>3.5599999999999996</v>
      </c>
      <c r="AA545" s="54">
        <f t="shared" si="672"/>
        <v>3.5599999999999996</v>
      </c>
      <c r="AB545" s="54">
        <f t="shared" si="673"/>
        <v>3.5599999999999996</v>
      </c>
      <c r="AC545" s="54">
        <f t="shared" si="674"/>
        <v>3.5599999999999996</v>
      </c>
      <c r="AD545" s="54">
        <f t="shared" si="675"/>
        <v>3.5599999999999996</v>
      </c>
    </row>
    <row r="546" spans="1:30">
      <c r="A546" s="55" t="s">
        <v>198</v>
      </c>
      <c r="B546" s="54">
        <f>62.1371/B511</f>
        <v>69.041222222222217</v>
      </c>
      <c r="C546" s="54">
        <f t="shared" si="677"/>
        <v>69.041222222222217</v>
      </c>
      <c r="D546" s="54">
        <f t="shared" si="649"/>
        <v>69.041222222222217</v>
      </c>
      <c r="E546" s="54">
        <f t="shared" si="650"/>
        <v>69.041222222222217</v>
      </c>
      <c r="F546" s="54">
        <f t="shared" si="651"/>
        <v>69.041222222222217</v>
      </c>
      <c r="G546" s="54">
        <f t="shared" si="652"/>
        <v>69.041222222222217</v>
      </c>
      <c r="H546" s="54">
        <f t="shared" si="653"/>
        <v>69.041222222222217</v>
      </c>
      <c r="I546" s="54">
        <f t="shared" si="654"/>
        <v>69.041222222222217</v>
      </c>
      <c r="J546" s="54">
        <f t="shared" si="655"/>
        <v>69.041222222222217</v>
      </c>
      <c r="K546" s="54">
        <f t="shared" si="656"/>
        <v>69.041222222222217</v>
      </c>
      <c r="L546" s="54">
        <f t="shared" si="657"/>
        <v>69.041222222222217</v>
      </c>
      <c r="M546" s="54">
        <f t="shared" si="658"/>
        <v>69.041222222222217</v>
      </c>
      <c r="N546" s="54">
        <f t="shared" si="659"/>
        <v>69.041222222222217</v>
      </c>
      <c r="O546" s="54">
        <f t="shared" si="660"/>
        <v>69.041222222222217</v>
      </c>
      <c r="P546" s="54">
        <f t="shared" si="661"/>
        <v>69.041222222222217</v>
      </c>
      <c r="Q546" s="54">
        <f t="shared" si="662"/>
        <v>69.041222222222217</v>
      </c>
      <c r="R546" s="54">
        <f t="shared" si="663"/>
        <v>69.041222222222217</v>
      </c>
      <c r="S546" s="54">
        <f t="shared" si="664"/>
        <v>69.041222222222217</v>
      </c>
      <c r="T546" s="54">
        <f t="shared" si="665"/>
        <v>69.041222222222217</v>
      </c>
      <c r="U546" s="54">
        <f t="shared" si="666"/>
        <v>69.041222222222217</v>
      </c>
      <c r="V546" s="54">
        <f t="shared" si="667"/>
        <v>69.041222222222217</v>
      </c>
      <c r="W546" s="54">
        <f t="shared" si="668"/>
        <v>69.041222222222217</v>
      </c>
      <c r="X546" s="54">
        <f t="shared" si="669"/>
        <v>69.041222222222217</v>
      </c>
      <c r="Y546" s="54">
        <f t="shared" si="670"/>
        <v>69.041222222222217</v>
      </c>
      <c r="Z546" s="54">
        <f t="shared" si="671"/>
        <v>69.041222222222217</v>
      </c>
      <c r="AA546" s="54">
        <f t="shared" si="672"/>
        <v>69.041222222222217</v>
      </c>
      <c r="AB546" s="54">
        <f t="shared" si="673"/>
        <v>69.041222222222217</v>
      </c>
      <c r="AC546" s="54">
        <f t="shared" si="674"/>
        <v>69.041222222222217</v>
      </c>
      <c r="AD546" s="54">
        <f t="shared" si="675"/>
        <v>69.041222222222217</v>
      </c>
    </row>
    <row r="547" spans="1:30">
      <c r="A547" s="59" t="s">
        <v>25</v>
      </c>
      <c r="B547" s="60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>
      <c r="A548" s="61" t="s">
        <v>193</v>
      </c>
      <c r="B548" s="60">
        <f>62.1371/B513</f>
        <v>1.5534275</v>
      </c>
      <c r="C548" s="60">
        <f>B548</f>
        <v>1.5534275</v>
      </c>
      <c r="D548" s="60">
        <f t="shared" ref="D548:D553" si="678">C548</f>
        <v>1.5534275</v>
      </c>
      <c r="E548" s="60">
        <f t="shared" ref="E548:E553" si="679">D548</f>
        <v>1.5534275</v>
      </c>
      <c r="F548" s="60">
        <f t="shared" ref="F548:F553" si="680">E548</f>
        <v>1.5534275</v>
      </c>
      <c r="G548" s="60">
        <f t="shared" ref="G548:G553" si="681">F548</f>
        <v>1.5534275</v>
      </c>
      <c r="H548" s="60">
        <f t="shared" ref="H548:H553" si="682">G548</f>
        <v>1.5534275</v>
      </c>
      <c r="I548" s="60">
        <f t="shared" ref="I548:I553" si="683">H548</f>
        <v>1.5534275</v>
      </c>
      <c r="J548" s="60">
        <f t="shared" ref="J548:J553" si="684">I548</f>
        <v>1.5534275</v>
      </c>
      <c r="K548" s="60">
        <f t="shared" ref="K548:K553" si="685">J548</f>
        <v>1.5534275</v>
      </c>
      <c r="L548" s="60">
        <f t="shared" ref="L548:L553" si="686">K548</f>
        <v>1.5534275</v>
      </c>
      <c r="M548" s="60">
        <f t="shared" ref="M548:M553" si="687">L548</f>
        <v>1.5534275</v>
      </c>
      <c r="N548" s="60">
        <f t="shared" ref="N548:N553" si="688">M548</f>
        <v>1.5534275</v>
      </c>
      <c r="O548" s="60">
        <f t="shared" ref="O548:O553" si="689">N548</f>
        <v>1.5534275</v>
      </c>
      <c r="P548" s="60">
        <f t="shared" ref="P548:P553" si="690">O548</f>
        <v>1.5534275</v>
      </c>
      <c r="Q548" s="60">
        <f t="shared" ref="Q548:Q553" si="691">P548</f>
        <v>1.5534275</v>
      </c>
      <c r="R548" s="60">
        <f t="shared" ref="R548:R553" si="692">Q548</f>
        <v>1.5534275</v>
      </c>
      <c r="S548" s="60">
        <f t="shared" ref="S548:S553" si="693">R548</f>
        <v>1.5534275</v>
      </c>
      <c r="T548" s="60">
        <f t="shared" ref="T548:T553" si="694">S548</f>
        <v>1.5534275</v>
      </c>
      <c r="U548" s="60">
        <f t="shared" ref="U548:U553" si="695">T548</f>
        <v>1.5534275</v>
      </c>
      <c r="V548" s="60">
        <f t="shared" ref="V548:V553" si="696">U548</f>
        <v>1.5534275</v>
      </c>
      <c r="W548" s="60">
        <f t="shared" ref="W548:W553" si="697">V548</f>
        <v>1.5534275</v>
      </c>
      <c r="X548" s="60">
        <f t="shared" ref="X548:X553" si="698">W548</f>
        <v>1.5534275</v>
      </c>
      <c r="Y548" s="60">
        <f t="shared" ref="Y548:Y553" si="699">X548</f>
        <v>1.5534275</v>
      </c>
      <c r="Z548" s="60">
        <f t="shared" ref="Z548:Z553" si="700">Y548</f>
        <v>1.5534275</v>
      </c>
      <c r="AA548" s="60">
        <f t="shared" ref="AA548:AA553" si="701">Z548</f>
        <v>1.5534275</v>
      </c>
      <c r="AB548" s="60">
        <f t="shared" ref="AB548:AB553" si="702">AA548</f>
        <v>1.5534275</v>
      </c>
      <c r="AC548" s="60">
        <f t="shared" ref="AC548:AC553" si="703">AB548</f>
        <v>1.5534275</v>
      </c>
      <c r="AD548" s="60">
        <f t="shared" ref="AD548:AD553" si="704">AC548</f>
        <v>1.5534275</v>
      </c>
    </row>
    <row r="549" spans="1:30">
      <c r="A549" s="61" t="s">
        <v>194</v>
      </c>
      <c r="B549" s="60">
        <f t="shared" ref="B549:B551" si="705">62.1371/B514</f>
        <v>1.242742</v>
      </c>
      <c r="C549" s="60">
        <f t="shared" ref="C549:C553" si="706">B549</f>
        <v>1.242742</v>
      </c>
      <c r="D549" s="60">
        <f t="shared" si="678"/>
        <v>1.242742</v>
      </c>
      <c r="E549" s="60">
        <f t="shared" si="679"/>
        <v>1.242742</v>
      </c>
      <c r="F549" s="60">
        <f t="shared" si="680"/>
        <v>1.242742</v>
      </c>
      <c r="G549" s="60">
        <f t="shared" si="681"/>
        <v>1.242742</v>
      </c>
      <c r="H549" s="60">
        <f t="shared" si="682"/>
        <v>1.242742</v>
      </c>
      <c r="I549" s="60">
        <f t="shared" si="683"/>
        <v>1.242742</v>
      </c>
      <c r="J549" s="60">
        <f t="shared" si="684"/>
        <v>1.242742</v>
      </c>
      <c r="K549" s="60">
        <f t="shared" si="685"/>
        <v>1.242742</v>
      </c>
      <c r="L549" s="60">
        <f t="shared" si="686"/>
        <v>1.242742</v>
      </c>
      <c r="M549" s="60">
        <f t="shared" si="687"/>
        <v>1.242742</v>
      </c>
      <c r="N549" s="60">
        <f t="shared" si="688"/>
        <v>1.242742</v>
      </c>
      <c r="O549" s="60">
        <f t="shared" si="689"/>
        <v>1.242742</v>
      </c>
      <c r="P549" s="60">
        <f t="shared" si="690"/>
        <v>1.242742</v>
      </c>
      <c r="Q549" s="60">
        <f t="shared" si="691"/>
        <v>1.242742</v>
      </c>
      <c r="R549" s="60">
        <f t="shared" si="692"/>
        <v>1.242742</v>
      </c>
      <c r="S549" s="60">
        <f t="shared" si="693"/>
        <v>1.242742</v>
      </c>
      <c r="T549" s="60">
        <f t="shared" si="694"/>
        <v>1.242742</v>
      </c>
      <c r="U549" s="60">
        <f t="shared" si="695"/>
        <v>1.242742</v>
      </c>
      <c r="V549" s="60">
        <f t="shared" si="696"/>
        <v>1.242742</v>
      </c>
      <c r="W549" s="60">
        <f t="shared" si="697"/>
        <v>1.242742</v>
      </c>
      <c r="X549" s="60">
        <f t="shared" si="698"/>
        <v>1.242742</v>
      </c>
      <c r="Y549" s="60">
        <f t="shared" si="699"/>
        <v>1.242742</v>
      </c>
      <c r="Z549" s="60">
        <f t="shared" si="700"/>
        <v>1.242742</v>
      </c>
      <c r="AA549" s="60">
        <f t="shared" si="701"/>
        <v>1.242742</v>
      </c>
      <c r="AB549" s="60">
        <f t="shared" si="702"/>
        <v>1.242742</v>
      </c>
      <c r="AC549" s="60">
        <f t="shared" si="703"/>
        <v>1.242742</v>
      </c>
      <c r="AD549" s="60">
        <f t="shared" si="704"/>
        <v>1.242742</v>
      </c>
    </row>
    <row r="550" spans="1:30">
      <c r="A550" s="61" t="s">
        <v>195</v>
      </c>
      <c r="B550" s="60">
        <f t="shared" si="705"/>
        <v>1.8383757396449705</v>
      </c>
      <c r="C550" s="60">
        <f t="shared" si="706"/>
        <v>1.8383757396449705</v>
      </c>
      <c r="D550" s="60">
        <f t="shared" si="678"/>
        <v>1.8383757396449705</v>
      </c>
      <c r="E550" s="60">
        <f t="shared" si="679"/>
        <v>1.8383757396449705</v>
      </c>
      <c r="F550" s="60">
        <f t="shared" si="680"/>
        <v>1.8383757396449705</v>
      </c>
      <c r="G550" s="60">
        <f t="shared" si="681"/>
        <v>1.8383757396449705</v>
      </c>
      <c r="H550" s="60">
        <f t="shared" si="682"/>
        <v>1.8383757396449705</v>
      </c>
      <c r="I550" s="60">
        <f t="shared" si="683"/>
        <v>1.8383757396449705</v>
      </c>
      <c r="J550" s="60">
        <f t="shared" si="684"/>
        <v>1.8383757396449705</v>
      </c>
      <c r="K550" s="60">
        <f t="shared" si="685"/>
        <v>1.8383757396449705</v>
      </c>
      <c r="L550" s="60">
        <f t="shared" si="686"/>
        <v>1.8383757396449705</v>
      </c>
      <c r="M550" s="60">
        <f t="shared" si="687"/>
        <v>1.8383757396449705</v>
      </c>
      <c r="N550" s="60">
        <f t="shared" si="688"/>
        <v>1.8383757396449705</v>
      </c>
      <c r="O550" s="60">
        <f t="shared" si="689"/>
        <v>1.8383757396449705</v>
      </c>
      <c r="P550" s="60">
        <f t="shared" si="690"/>
        <v>1.8383757396449705</v>
      </c>
      <c r="Q550" s="60">
        <f t="shared" si="691"/>
        <v>1.8383757396449705</v>
      </c>
      <c r="R550" s="60">
        <f t="shared" si="692"/>
        <v>1.8383757396449705</v>
      </c>
      <c r="S550" s="60">
        <f t="shared" si="693"/>
        <v>1.8383757396449705</v>
      </c>
      <c r="T550" s="60">
        <f t="shared" si="694"/>
        <v>1.8383757396449705</v>
      </c>
      <c r="U550" s="60">
        <f t="shared" si="695"/>
        <v>1.8383757396449705</v>
      </c>
      <c r="V550" s="60">
        <f t="shared" si="696"/>
        <v>1.8383757396449705</v>
      </c>
      <c r="W550" s="60">
        <f t="shared" si="697"/>
        <v>1.8383757396449705</v>
      </c>
      <c r="X550" s="60">
        <f t="shared" si="698"/>
        <v>1.8383757396449705</v>
      </c>
      <c r="Y550" s="60">
        <f t="shared" si="699"/>
        <v>1.8383757396449705</v>
      </c>
      <c r="Z550" s="60">
        <f t="shared" si="700"/>
        <v>1.8383757396449705</v>
      </c>
      <c r="AA550" s="60">
        <f t="shared" si="701"/>
        <v>1.8383757396449705</v>
      </c>
      <c r="AB550" s="60">
        <f t="shared" si="702"/>
        <v>1.8383757396449705</v>
      </c>
      <c r="AC550" s="60">
        <f t="shared" si="703"/>
        <v>1.8383757396449705</v>
      </c>
      <c r="AD550" s="60">
        <f t="shared" si="704"/>
        <v>1.8383757396449705</v>
      </c>
    </row>
    <row r="551" spans="1:30">
      <c r="A551" s="61" t="s">
        <v>196</v>
      </c>
      <c r="B551" s="60">
        <f t="shared" si="705"/>
        <v>1.4794547619047618</v>
      </c>
      <c r="C551" s="60">
        <f t="shared" si="706"/>
        <v>1.4794547619047618</v>
      </c>
      <c r="D551" s="60">
        <f t="shared" si="678"/>
        <v>1.4794547619047618</v>
      </c>
      <c r="E551" s="60">
        <f t="shared" si="679"/>
        <v>1.4794547619047618</v>
      </c>
      <c r="F551" s="60">
        <f t="shared" si="680"/>
        <v>1.4794547619047618</v>
      </c>
      <c r="G551" s="60">
        <f t="shared" si="681"/>
        <v>1.4794547619047618</v>
      </c>
      <c r="H551" s="60">
        <f t="shared" si="682"/>
        <v>1.4794547619047618</v>
      </c>
      <c r="I551" s="60">
        <f t="shared" si="683"/>
        <v>1.4794547619047618</v>
      </c>
      <c r="J551" s="60">
        <f t="shared" si="684"/>
        <v>1.4794547619047618</v>
      </c>
      <c r="K551" s="60">
        <f t="shared" si="685"/>
        <v>1.4794547619047618</v>
      </c>
      <c r="L551" s="60">
        <f t="shared" si="686"/>
        <v>1.4794547619047618</v>
      </c>
      <c r="M551" s="60">
        <f t="shared" si="687"/>
        <v>1.4794547619047618</v>
      </c>
      <c r="N551" s="60">
        <f t="shared" si="688"/>
        <v>1.4794547619047618</v>
      </c>
      <c r="O551" s="60">
        <f t="shared" si="689"/>
        <v>1.4794547619047618</v>
      </c>
      <c r="P551" s="60">
        <f t="shared" si="690"/>
        <v>1.4794547619047618</v>
      </c>
      <c r="Q551" s="60">
        <f t="shared" si="691"/>
        <v>1.4794547619047618</v>
      </c>
      <c r="R551" s="60">
        <f t="shared" si="692"/>
        <v>1.4794547619047618</v>
      </c>
      <c r="S551" s="60">
        <f t="shared" si="693"/>
        <v>1.4794547619047618</v>
      </c>
      <c r="T551" s="60">
        <f t="shared" si="694"/>
        <v>1.4794547619047618</v>
      </c>
      <c r="U551" s="60">
        <f t="shared" si="695"/>
        <v>1.4794547619047618</v>
      </c>
      <c r="V551" s="60">
        <f t="shared" si="696"/>
        <v>1.4794547619047618</v>
      </c>
      <c r="W551" s="60">
        <f t="shared" si="697"/>
        <v>1.4794547619047618</v>
      </c>
      <c r="X551" s="60">
        <f t="shared" si="698"/>
        <v>1.4794547619047618</v>
      </c>
      <c r="Y551" s="60">
        <f t="shared" si="699"/>
        <v>1.4794547619047618</v>
      </c>
      <c r="Z551" s="60">
        <f t="shared" si="700"/>
        <v>1.4794547619047618</v>
      </c>
      <c r="AA551" s="60">
        <f t="shared" si="701"/>
        <v>1.4794547619047618</v>
      </c>
      <c r="AB551" s="60">
        <f t="shared" si="702"/>
        <v>1.4794547619047618</v>
      </c>
      <c r="AC551" s="60">
        <f t="shared" si="703"/>
        <v>1.4794547619047618</v>
      </c>
      <c r="AD551" s="60">
        <f t="shared" si="704"/>
        <v>1.4794547619047618</v>
      </c>
    </row>
    <row r="552" spans="1:30">
      <c r="A552" s="61" t="s">
        <v>197</v>
      </c>
      <c r="B552" s="60">
        <f>1/B517</f>
        <v>0.44370000000000004</v>
      </c>
      <c r="C552" s="60">
        <f t="shared" si="706"/>
        <v>0.44370000000000004</v>
      </c>
      <c r="D552" s="60">
        <f t="shared" si="678"/>
        <v>0.44370000000000004</v>
      </c>
      <c r="E552" s="60">
        <f t="shared" si="679"/>
        <v>0.44370000000000004</v>
      </c>
      <c r="F552" s="60">
        <f t="shared" si="680"/>
        <v>0.44370000000000004</v>
      </c>
      <c r="G552" s="60">
        <f t="shared" si="681"/>
        <v>0.44370000000000004</v>
      </c>
      <c r="H552" s="60">
        <f t="shared" si="682"/>
        <v>0.44370000000000004</v>
      </c>
      <c r="I552" s="60">
        <f t="shared" si="683"/>
        <v>0.44370000000000004</v>
      </c>
      <c r="J552" s="60">
        <f t="shared" si="684"/>
        <v>0.44370000000000004</v>
      </c>
      <c r="K552" s="60">
        <f t="shared" si="685"/>
        <v>0.44370000000000004</v>
      </c>
      <c r="L552" s="60">
        <f t="shared" si="686"/>
        <v>0.44370000000000004</v>
      </c>
      <c r="M552" s="60">
        <f t="shared" si="687"/>
        <v>0.44370000000000004</v>
      </c>
      <c r="N552" s="60">
        <f t="shared" si="688"/>
        <v>0.44370000000000004</v>
      </c>
      <c r="O552" s="60">
        <f t="shared" si="689"/>
        <v>0.44370000000000004</v>
      </c>
      <c r="P552" s="60">
        <f t="shared" si="690"/>
        <v>0.44370000000000004</v>
      </c>
      <c r="Q552" s="60">
        <f t="shared" si="691"/>
        <v>0.44370000000000004</v>
      </c>
      <c r="R552" s="60">
        <f t="shared" si="692"/>
        <v>0.44370000000000004</v>
      </c>
      <c r="S552" s="60">
        <f t="shared" si="693"/>
        <v>0.44370000000000004</v>
      </c>
      <c r="T552" s="60">
        <f t="shared" si="694"/>
        <v>0.44370000000000004</v>
      </c>
      <c r="U552" s="60">
        <f t="shared" si="695"/>
        <v>0.44370000000000004</v>
      </c>
      <c r="V552" s="60">
        <f t="shared" si="696"/>
        <v>0.44370000000000004</v>
      </c>
      <c r="W552" s="60">
        <f t="shared" si="697"/>
        <v>0.44370000000000004</v>
      </c>
      <c r="X552" s="60">
        <f t="shared" si="698"/>
        <v>0.44370000000000004</v>
      </c>
      <c r="Y552" s="60">
        <f t="shared" si="699"/>
        <v>0.44370000000000004</v>
      </c>
      <c r="Z552" s="60">
        <f t="shared" si="700"/>
        <v>0.44370000000000004</v>
      </c>
      <c r="AA552" s="60">
        <f t="shared" si="701"/>
        <v>0.44370000000000004</v>
      </c>
      <c r="AB552" s="60">
        <f t="shared" si="702"/>
        <v>0.44370000000000004</v>
      </c>
      <c r="AC552" s="60">
        <f t="shared" si="703"/>
        <v>0.44370000000000004</v>
      </c>
      <c r="AD552" s="60">
        <f t="shared" si="704"/>
        <v>0.44370000000000004</v>
      </c>
    </row>
    <row r="553" spans="1:30">
      <c r="A553" s="61" t="s">
        <v>198</v>
      </c>
      <c r="B553" s="60">
        <f>62.1371/B518</f>
        <v>10.186409836065573</v>
      </c>
      <c r="C553" s="60">
        <f t="shared" si="706"/>
        <v>10.186409836065573</v>
      </c>
      <c r="D553" s="60">
        <f t="shared" si="678"/>
        <v>10.186409836065573</v>
      </c>
      <c r="E553" s="60">
        <f t="shared" si="679"/>
        <v>10.186409836065573</v>
      </c>
      <c r="F553" s="60">
        <f t="shared" si="680"/>
        <v>10.186409836065573</v>
      </c>
      <c r="G553" s="60">
        <f t="shared" si="681"/>
        <v>10.186409836065573</v>
      </c>
      <c r="H553" s="60">
        <f t="shared" si="682"/>
        <v>10.186409836065573</v>
      </c>
      <c r="I553" s="60">
        <f t="shared" si="683"/>
        <v>10.186409836065573</v>
      </c>
      <c r="J553" s="60">
        <f t="shared" si="684"/>
        <v>10.186409836065573</v>
      </c>
      <c r="K553" s="60">
        <f t="shared" si="685"/>
        <v>10.186409836065573</v>
      </c>
      <c r="L553" s="60">
        <f t="shared" si="686"/>
        <v>10.186409836065573</v>
      </c>
      <c r="M553" s="60">
        <f t="shared" si="687"/>
        <v>10.186409836065573</v>
      </c>
      <c r="N553" s="60">
        <f t="shared" si="688"/>
        <v>10.186409836065573</v>
      </c>
      <c r="O553" s="60">
        <f t="shared" si="689"/>
        <v>10.186409836065573</v>
      </c>
      <c r="P553" s="60">
        <f t="shared" si="690"/>
        <v>10.186409836065573</v>
      </c>
      <c r="Q553" s="60">
        <f t="shared" si="691"/>
        <v>10.186409836065573</v>
      </c>
      <c r="R553" s="60">
        <f t="shared" si="692"/>
        <v>10.186409836065573</v>
      </c>
      <c r="S553" s="60">
        <f t="shared" si="693"/>
        <v>10.186409836065573</v>
      </c>
      <c r="T553" s="60">
        <f t="shared" si="694"/>
        <v>10.186409836065573</v>
      </c>
      <c r="U553" s="60">
        <f t="shared" si="695"/>
        <v>10.186409836065573</v>
      </c>
      <c r="V553" s="60">
        <f t="shared" si="696"/>
        <v>10.186409836065573</v>
      </c>
      <c r="W553" s="60">
        <f t="shared" si="697"/>
        <v>10.186409836065573</v>
      </c>
      <c r="X553" s="60">
        <f t="shared" si="698"/>
        <v>10.186409836065573</v>
      </c>
      <c r="Y553" s="60">
        <f t="shared" si="699"/>
        <v>10.186409836065573</v>
      </c>
      <c r="Z553" s="60">
        <f t="shared" si="700"/>
        <v>10.186409836065573</v>
      </c>
      <c r="AA553" s="60">
        <f t="shared" si="701"/>
        <v>10.186409836065573</v>
      </c>
      <c r="AB553" s="60">
        <f t="shared" si="702"/>
        <v>10.186409836065573</v>
      </c>
      <c r="AC553" s="60">
        <f t="shared" si="703"/>
        <v>10.186409836065573</v>
      </c>
      <c r="AD553" s="60">
        <f t="shared" si="704"/>
        <v>10.186409836065573</v>
      </c>
    </row>
    <row r="554" spans="1:30">
      <c r="A554" s="65" t="s">
        <v>97</v>
      </c>
      <c r="B554" s="66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>
      <c r="A555" s="67" t="s">
        <v>193</v>
      </c>
      <c r="B555" s="66">
        <f>B520/4.546</f>
        <v>2.0237571491421025</v>
      </c>
      <c r="C555" s="66">
        <f>B555</f>
        <v>2.0237571491421025</v>
      </c>
      <c r="D555" s="66">
        <f t="shared" ref="D555:D560" si="707">C555</f>
        <v>2.0237571491421025</v>
      </c>
      <c r="E555" s="66">
        <f t="shared" ref="E555:E560" si="708">D555</f>
        <v>2.0237571491421025</v>
      </c>
      <c r="F555" s="66">
        <f t="shared" ref="F555:F560" si="709">E555</f>
        <v>2.0237571491421025</v>
      </c>
      <c r="G555" s="66">
        <f t="shared" ref="G555:G560" si="710">F555</f>
        <v>2.0237571491421025</v>
      </c>
      <c r="H555" s="66">
        <f t="shared" ref="H555:H560" si="711">G555</f>
        <v>2.0237571491421025</v>
      </c>
      <c r="I555" s="66">
        <f t="shared" ref="I555:I560" si="712">H555</f>
        <v>2.0237571491421025</v>
      </c>
      <c r="J555" s="66">
        <f t="shared" ref="J555:J560" si="713">I555</f>
        <v>2.0237571491421025</v>
      </c>
      <c r="K555" s="66">
        <f t="shared" ref="K555:K560" si="714">J555</f>
        <v>2.0237571491421025</v>
      </c>
      <c r="L555" s="66">
        <f t="shared" ref="L555:L560" si="715">K555</f>
        <v>2.0237571491421025</v>
      </c>
      <c r="M555" s="66">
        <f t="shared" ref="M555:M560" si="716">L555</f>
        <v>2.0237571491421025</v>
      </c>
      <c r="N555" s="66">
        <f t="shared" ref="N555:N560" si="717">M555</f>
        <v>2.0237571491421025</v>
      </c>
      <c r="O555" s="66">
        <f t="shared" ref="O555:O560" si="718">N555</f>
        <v>2.0237571491421025</v>
      </c>
      <c r="P555" s="66">
        <f t="shared" ref="P555:P560" si="719">O555</f>
        <v>2.0237571491421025</v>
      </c>
      <c r="Q555" s="66">
        <f t="shared" ref="Q555:Q560" si="720">P555</f>
        <v>2.0237571491421025</v>
      </c>
      <c r="R555" s="66">
        <f t="shared" ref="R555:R560" si="721">Q555</f>
        <v>2.0237571491421025</v>
      </c>
      <c r="S555" s="66">
        <f t="shared" ref="S555:S560" si="722">R555</f>
        <v>2.0237571491421025</v>
      </c>
      <c r="T555" s="66">
        <f t="shared" ref="T555:T560" si="723">S555</f>
        <v>2.0237571491421025</v>
      </c>
      <c r="U555" s="66">
        <f t="shared" ref="U555:U560" si="724">T555</f>
        <v>2.0237571491421025</v>
      </c>
      <c r="V555" s="66">
        <f t="shared" ref="V555:V560" si="725">U555</f>
        <v>2.0237571491421025</v>
      </c>
      <c r="W555" s="66">
        <f t="shared" ref="W555:W560" si="726">V555</f>
        <v>2.0237571491421025</v>
      </c>
      <c r="X555" s="66">
        <f t="shared" ref="X555:X560" si="727">W555</f>
        <v>2.0237571491421025</v>
      </c>
      <c r="Y555" s="66">
        <f t="shared" ref="Y555:Y560" si="728">X555</f>
        <v>2.0237571491421025</v>
      </c>
      <c r="Z555" s="66">
        <f t="shared" ref="Z555:Z560" si="729">Y555</f>
        <v>2.0237571491421025</v>
      </c>
      <c r="AA555" s="66">
        <f t="shared" ref="AA555:AA560" si="730">Z555</f>
        <v>2.0237571491421025</v>
      </c>
      <c r="AB555" s="66">
        <f t="shared" ref="AB555:AB560" si="731">AA555</f>
        <v>2.0237571491421025</v>
      </c>
      <c r="AC555" s="66">
        <f t="shared" ref="AC555:AC560" si="732">AB555</f>
        <v>2.0237571491421025</v>
      </c>
      <c r="AD555" s="66">
        <f t="shared" ref="AD555:AD560" si="733">AC555</f>
        <v>2.0237571491421025</v>
      </c>
    </row>
    <row r="556" spans="1:30">
      <c r="A556" s="67" t="s">
        <v>194</v>
      </c>
      <c r="B556" s="66">
        <f t="shared" ref="B556:B558" si="734">B521/4.546</f>
        <v>2.0237571491421025</v>
      </c>
      <c r="C556" s="66">
        <f t="shared" ref="C556:C560" si="735">B556</f>
        <v>2.0237571491421025</v>
      </c>
      <c r="D556" s="66">
        <f t="shared" si="707"/>
        <v>2.0237571491421025</v>
      </c>
      <c r="E556" s="66">
        <f t="shared" si="708"/>
        <v>2.0237571491421025</v>
      </c>
      <c r="F556" s="66">
        <f t="shared" si="709"/>
        <v>2.0237571491421025</v>
      </c>
      <c r="G556" s="66">
        <f t="shared" si="710"/>
        <v>2.0237571491421025</v>
      </c>
      <c r="H556" s="66">
        <f t="shared" si="711"/>
        <v>2.0237571491421025</v>
      </c>
      <c r="I556" s="66">
        <f t="shared" si="712"/>
        <v>2.0237571491421025</v>
      </c>
      <c r="J556" s="66">
        <f t="shared" si="713"/>
        <v>2.0237571491421025</v>
      </c>
      <c r="K556" s="66">
        <f t="shared" si="714"/>
        <v>2.0237571491421025</v>
      </c>
      <c r="L556" s="66">
        <f t="shared" si="715"/>
        <v>2.0237571491421025</v>
      </c>
      <c r="M556" s="66">
        <f t="shared" si="716"/>
        <v>2.0237571491421025</v>
      </c>
      <c r="N556" s="66">
        <f t="shared" si="717"/>
        <v>2.0237571491421025</v>
      </c>
      <c r="O556" s="66">
        <f t="shared" si="718"/>
        <v>2.0237571491421025</v>
      </c>
      <c r="P556" s="66">
        <f t="shared" si="719"/>
        <v>2.0237571491421025</v>
      </c>
      <c r="Q556" s="66">
        <f t="shared" si="720"/>
        <v>2.0237571491421025</v>
      </c>
      <c r="R556" s="66">
        <f t="shared" si="721"/>
        <v>2.0237571491421025</v>
      </c>
      <c r="S556" s="66">
        <f t="shared" si="722"/>
        <v>2.0237571491421025</v>
      </c>
      <c r="T556" s="66">
        <f t="shared" si="723"/>
        <v>2.0237571491421025</v>
      </c>
      <c r="U556" s="66">
        <f t="shared" si="724"/>
        <v>2.0237571491421025</v>
      </c>
      <c r="V556" s="66">
        <f t="shared" si="725"/>
        <v>2.0237571491421025</v>
      </c>
      <c r="W556" s="66">
        <f t="shared" si="726"/>
        <v>2.0237571491421025</v>
      </c>
      <c r="X556" s="66">
        <f t="shared" si="727"/>
        <v>2.0237571491421025</v>
      </c>
      <c r="Y556" s="66">
        <f t="shared" si="728"/>
        <v>2.0237571491421025</v>
      </c>
      <c r="Z556" s="66">
        <f t="shared" si="729"/>
        <v>2.0237571491421025</v>
      </c>
      <c r="AA556" s="66">
        <f t="shared" si="730"/>
        <v>2.0237571491421025</v>
      </c>
      <c r="AB556" s="66">
        <f t="shared" si="731"/>
        <v>2.0237571491421025</v>
      </c>
      <c r="AC556" s="66">
        <f t="shared" si="732"/>
        <v>2.0237571491421025</v>
      </c>
      <c r="AD556" s="66">
        <f t="shared" si="733"/>
        <v>2.0237571491421025</v>
      </c>
    </row>
    <row r="557" spans="1:30">
      <c r="A557" s="67" t="s">
        <v>195</v>
      </c>
      <c r="B557" s="66">
        <f t="shared" si="734"/>
        <v>2.5296964364276286</v>
      </c>
      <c r="C557" s="66">
        <f t="shared" si="735"/>
        <v>2.5296964364276286</v>
      </c>
      <c r="D557" s="66">
        <f t="shared" si="707"/>
        <v>2.5296964364276286</v>
      </c>
      <c r="E557" s="66">
        <f t="shared" si="708"/>
        <v>2.5296964364276286</v>
      </c>
      <c r="F557" s="66">
        <f t="shared" si="709"/>
        <v>2.5296964364276286</v>
      </c>
      <c r="G557" s="66">
        <f t="shared" si="710"/>
        <v>2.5296964364276286</v>
      </c>
      <c r="H557" s="66">
        <f t="shared" si="711"/>
        <v>2.5296964364276286</v>
      </c>
      <c r="I557" s="66">
        <f t="shared" si="712"/>
        <v>2.5296964364276286</v>
      </c>
      <c r="J557" s="66">
        <f t="shared" si="713"/>
        <v>2.5296964364276286</v>
      </c>
      <c r="K557" s="66">
        <f t="shared" si="714"/>
        <v>2.5296964364276286</v>
      </c>
      <c r="L557" s="66">
        <f t="shared" si="715"/>
        <v>2.5296964364276286</v>
      </c>
      <c r="M557" s="66">
        <f t="shared" si="716"/>
        <v>2.5296964364276286</v>
      </c>
      <c r="N557" s="66">
        <f t="shared" si="717"/>
        <v>2.5296964364276286</v>
      </c>
      <c r="O557" s="66">
        <f t="shared" si="718"/>
        <v>2.5296964364276286</v>
      </c>
      <c r="P557" s="66">
        <f t="shared" si="719"/>
        <v>2.5296964364276286</v>
      </c>
      <c r="Q557" s="66">
        <f t="shared" si="720"/>
        <v>2.5296964364276286</v>
      </c>
      <c r="R557" s="66">
        <f t="shared" si="721"/>
        <v>2.5296964364276286</v>
      </c>
      <c r="S557" s="66">
        <f t="shared" si="722"/>
        <v>2.5296964364276286</v>
      </c>
      <c r="T557" s="66">
        <f t="shared" si="723"/>
        <v>2.5296964364276286</v>
      </c>
      <c r="U557" s="66">
        <f t="shared" si="724"/>
        <v>2.5296964364276286</v>
      </c>
      <c r="V557" s="66">
        <f t="shared" si="725"/>
        <v>2.5296964364276286</v>
      </c>
      <c r="W557" s="66">
        <f t="shared" si="726"/>
        <v>2.5296964364276286</v>
      </c>
      <c r="X557" s="66">
        <f t="shared" si="727"/>
        <v>2.5296964364276286</v>
      </c>
      <c r="Y557" s="66">
        <f t="shared" si="728"/>
        <v>2.5296964364276286</v>
      </c>
      <c r="Z557" s="66">
        <f t="shared" si="729"/>
        <v>2.5296964364276286</v>
      </c>
      <c r="AA557" s="66">
        <f t="shared" si="730"/>
        <v>2.5296964364276286</v>
      </c>
      <c r="AB557" s="66">
        <f t="shared" si="731"/>
        <v>2.5296964364276286</v>
      </c>
      <c r="AC557" s="66">
        <f t="shared" si="732"/>
        <v>2.5296964364276286</v>
      </c>
      <c r="AD557" s="66">
        <f t="shared" si="733"/>
        <v>2.5296964364276286</v>
      </c>
    </row>
    <row r="558" spans="1:30">
      <c r="A558" s="67" t="s">
        <v>196</v>
      </c>
      <c r="B558" s="66">
        <f t="shared" si="734"/>
        <v>6.3572371315442142</v>
      </c>
      <c r="C558" s="66">
        <f t="shared" si="735"/>
        <v>6.3572371315442142</v>
      </c>
      <c r="D558" s="66">
        <f t="shared" si="707"/>
        <v>6.3572371315442142</v>
      </c>
      <c r="E558" s="66">
        <f t="shared" si="708"/>
        <v>6.3572371315442142</v>
      </c>
      <c r="F558" s="66">
        <f t="shared" si="709"/>
        <v>6.3572371315442142</v>
      </c>
      <c r="G558" s="66">
        <f t="shared" si="710"/>
        <v>6.3572371315442142</v>
      </c>
      <c r="H558" s="66">
        <f t="shared" si="711"/>
        <v>6.3572371315442142</v>
      </c>
      <c r="I558" s="66">
        <f t="shared" si="712"/>
        <v>6.3572371315442142</v>
      </c>
      <c r="J558" s="66">
        <f t="shared" si="713"/>
        <v>6.3572371315442142</v>
      </c>
      <c r="K558" s="66">
        <f t="shared" si="714"/>
        <v>6.3572371315442142</v>
      </c>
      <c r="L558" s="66">
        <f t="shared" si="715"/>
        <v>6.3572371315442142</v>
      </c>
      <c r="M558" s="66">
        <f t="shared" si="716"/>
        <v>6.3572371315442142</v>
      </c>
      <c r="N558" s="66">
        <f t="shared" si="717"/>
        <v>6.3572371315442142</v>
      </c>
      <c r="O558" s="66">
        <f t="shared" si="718"/>
        <v>6.3572371315442142</v>
      </c>
      <c r="P558" s="66">
        <f t="shared" si="719"/>
        <v>6.3572371315442142</v>
      </c>
      <c r="Q558" s="66">
        <f t="shared" si="720"/>
        <v>6.3572371315442142</v>
      </c>
      <c r="R558" s="66">
        <f t="shared" si="721"/>
        <v>6.3572371315442142</v>
      </c>
      <c r="S558" s="66">
        <f t="shared" si="722"/>
        <v>6.3572371315442142</v>
      </c>
      <c r="T558" s="66">
        <f t="shared" si="723"/>
        <v>6.3572371315442142</v>
      </c>
      <c r="U558" s="66">
        <f t="shared" si="724"/>
        <v>6.3572371315442142</v>
      </c>
      <c r="V558" s="66">
        <f t="shared" si="725"/>
        <v>6.3572371315442142</v>
      </c>
      <c r="W558" s="66">
        <f t="shared" si="726"/>
        <v>6.3572371315442142</v>
      </c>
      <c r="X558" s="66">
        <f t="shared" si="727"/>
        <v>6.3572371315442142</v>
      </c>
      <c r="Y558" s="66">
        <f t="shared" si="728"/>
        <v>6.3572371315442142</v>
      </c>
      <c r="Z558" s="66">
        <f t="shared" si="729"/>
        <v>6.3572371315442142</v>
      </c>
      <c r="AA558" s="66">
        <f t="shared" si="730"/>
        <v>6.3572371315442142</v>
      </c>
      <c r="AB558" s="66">
        <f t="shared" si="731"/>
        <v>6.3572371315442142</v>
      </c>
      <c r="AC558" s="66">
        <f t="shared" si="732"/>
        <v>6.3572371315442142</v>
      </c>
      <c r="AD558" s="66">
        <f t="shared" si="733"/>
        <v>6.3572371315442142</v>
      </c>
    </row>
    <row r="559" spans="1:30">
      <c r="A559" s="67" t="s">
        <v>197</v>
      </c>
      <c r="B559" s="66">
        <f>1/B524</f>
        <v>0.67100000000000004</v>
      </c>
      <c r="C559" s="66">
        <f t="shared" si="735"/>
        <v>0.67100000000000004</v>
      </c>
      <c r="D559" s="66">
        <f t="shared" si="707"/>
        <v>0.67100000000000004</v>
      </c>
      <c r="E559" s="66">
        <f t="shared" si="708"/>
        <v>0.67100000000000004</v>
      </c>
      <c r="F559" s="66">
        <f t="shared" si="709"/>
        <v>0.67100000000000004</v>
      </c>
      <c r="G559" s="66">
        <f t="shared" si="710"/>
        <v>0.67100000000000004</v>
      </c>
      <c r="H559" s="66">
        <f t="shared" si="711"/>
        <v>0.67100000000000004</v>
      </c>
      <c r="I559" s="66">
        <f t="shared" si="712"/>
        <v>0.67100000000000004</v>
      </c>
      <c r="J559" s="66">
        <f t="shared" si="713"/>
        <v>0.67100000000000004</v>
      </c>
      <c r="K559" s="66">
        <f t="shared" si="714"/>
        <v>0.67100000000000004</v>
      </c>
      <c r="L559" s="66">
        <f t="shared" si="715"/>
        <v>0.67100000000000004</v>
      </c>
      <c r="M559" s="66">
        <f t="shared" si="716"/>
        <v>0.67100000000000004</v>
      </c>
      <c r="N559" s="66">
        <f t="shared" si="717"/>
        <v>0.67100000000000004</v>
      </c>
      <c r="O559" s="66">
        <f t="shared" si="718"/>
        <v>0.67100000000000004</v>
      </c>
      <c r="P559" s="66">
        <f t="shared" si="719"/>
        <v>0.67100000000000004</v>
      </c>
      <c r="Q559" s="66">
        <f t="shared" si="720"/>
        <v>0.67100000000000004</v>
      </c>
      <c r="R559" s="66">
        <f t="shared" si="721"/>
        <v>0.67100000000000004</v>
      </c>
      <c r="S559" s="66">
        <f t="shared" si="722"/>
        <v>0.67100000000000004</v>
      </c>
      <c r="T559" s="66">
        <f t="shared" si="723"/>
        <v>0.67100000000000004</v>
      </c>
      <c r="U559" s="66">
        <f t="shared" si="724"/>
        <v>0.67100000000000004</v>
      </c>
      <c r="V559" s="66">
        <f t="shared" si="725"/>
        <v>0.67100000000000004</v>
      </c>
      <c r="W559" s="66">
        <f t="shared" si="726"/>
        <v>0.67100000000000004</v>
      </c>
      <c r="X559" s="66">
        <f t="shared" si="727"/>
        <v>0.67100000000000004</v>
      </c>
      <c r="Y559" s="66">
        <f t="shared" si="728"/>
        <v>0.67100000000000004</v>
      </c>
      <c r="Z559" s="66">
        <f t="shared" si="729"/>
        <v>0.67100000000000004</v>
      </c>
      <c r="AA559" s="66">
        <f t="shared" si="730"/>
        <v>0.67100000000000004</v>
      </c>
      <c r="AB559" s="66">
        <f t="shared" si="731"/>
        <v>0.67100000000000004</v>
      </c>
      <c r="AC559" s="66">
        <f t="shared" si="732"/>
        <v>0.67100000000000004</v>
      </c>
      <c r="AD559" s="66">
        <f t="shared" si="733"/>
        <v>0.67100000000000004</v>
      </c>
    </row>
    <row r="560" spans="1:30">
      <c r="A560" s="67" t="s">
        <v>198</v>
      </c>
      <c r="B560" s="66">
        <f>62.1371/B525</f>
        <v>6.904122222222222</v>
      </c>
      <c r="C560" s="66">
        <f t="shared" si="735"/>
        <v>6.904122222222222</v>
      </c>
      <c r="D560" s="66">
        <f t="shared" si="707"/>
        <v>6.904122222222222</v>
      </c>
      <c r="E560" s="66">
        <f t="shared" si="708"/>
        <v>6.904122222222222</v>
      </c>
      <c r="F560" s="66">
        <f t="shared" si="709"/>
        <v>6.904122222222222</v>
      </c>
      <c r="G560" s="66">
        <f t="shared" si="710"/>
        <v>6.904122222222222</v>
      </c>
      <c r="H560" s="66">
        <f t="shared" si="711"/>
        <v>6.904122222222222</v>
      </c>
      <c r="I560" s="66">
        <f t="shared" si="712"/>
        <v>6.904122222222222</v>
      </c>
      <c r="J560" s="66">
        <f t="shared" si="713"/>
        <v>6.904122222222222</v>
      </c>
      <c r="K560" s="66">
        <f t="shared" si="714"/>
        <v>6.904122222222222</v>
      </c>
      <c r="L560" s="66">
        <f t="shared" si="715"/>
        <v>6.904122222222222</v>
      </c>
      <c r="M560" s="66">
        <f t="shared" si="716"/>
        <v>6.904122222222222</v>
      </c>
      <c r="N560" s="66">
        <f t="shared" si="717"/>
        <v>6.904122222222222</v>
      </c>
      <c r="O560" s="66">
        <f t="shared" si="718"/>
        <v>6.904122222222222</v>
      </c>
      <c r="P560" s="66">
        <f t="shared" si="719"/>
        <v>6.904122222222222</v>
      </c>
      <c r="Q560" s="66">
        <f t="shared" si="720"/>
        <v>6.904122222222222</v>
      </c>
      <c r="R560" s="66">
        <f t="shared" si="721"/>
        <v>6.904122222222222</v>
      </c>
      <c r="S560" s="66">
        <f t="shared" si="722"/>
        <v>6.904122222222222</v>
      </c>
      <c r="T560" s="66">
        <f t="shared" si="723"/>
        <v>6.904122222222222</v>
      </c>
      <c r="U560" s="66">
        <f t="shared" si="724"/>
        <v>6.904122222222222</v>
      </c>
      <c r="V560" s="66">
        <f t="shared" si="725"/>
        <v>6.904122222222222</v>
      </c>
      <c r="W560" s="66">
        <f t="shared" si="726"/>
        <v>6.904122222222222</v>
      </c>
      <c r="X560" s="66">
        <f t="shared" si="727"/>
        <v>6.904122222222222</v>
      </c>
      <c r="Y560" s="66">
        <f t="shared" si="728"/>
        <v>6.904122222222222</v>
      </c>
      <c r="Z560" s="66">
        <f t="shared" si="729"/>
        <v>6.904122222222222</v>
      </c>
      <c r="AA560" s="66">
        <f t="shared" si="730"/>
        <v>6.904122222222222</v>
      </c>
      <c r="AB560" s="66">
        <f t="shared" si="731"/>
        <v>6.904122222222222</v>
      </c>
      <c r="AC560" s="66">
        <f t="shared" si="732"/>
        <v>6.904122222222222</v>
      </c>
      <c r="AD560" s="66">
        <f t="shared" si="733"/>
        <v>6.904122222222222</v>
      </c>
    </row>
    <row r="561" spans="1:30">
      <c r="A561" s="70" t="s">
        <v>98</v>
      </c>
      <c r="B561" s="71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spans="1:30">
      <c r="A562" s="72" t="s">
        <v>193</v>
      </c>
      <c r="B562" s="71">
        <f>B527/4.546</f>
        <v>8.8869335679718429</v>
      </c>
      <c r="C562" s="71">
        <f>B562</f>
        <v>8.8869335679718429</v>
      </c>
      <c r="D562" s="71">
        <f t="shared" ref="D562:D567" si="736">C562</f>
        <v>8.8869335679718429</v>
      </c>
      <c r="E562" s="71">
        <f t="shared" ref="E562:E567" si="737">D562</f>
        <v>8.8869335679718429</v>
      </c>
      <c r="F562" s="71">
        <f t="shared" ref="F562:F567" si="738">E562</f>
        <v>8.8869335679718429</v>
      </c>
      <c r="G562" s="71">
        <f t="shared" ref="G562:G567" si="739">F562</f>
        <v>8.8869335679718429</v>
      </c>
      <c r="H562" s="71">
        <f t="shared" ref="H562:H567" si="740">G562</f>
        <v>8.8869335679718429</v>
      </c>
      <c r="I562" s="71">
        <f t="shared" ref="I562:I567" si="741">H562</f>
        <v>8.8869335679718429</v>
      </c>
      <c r="J562" s="71">
        <f t="shared" ref="J562:J567" si="742">I562</f>
        <v>8.8869335679718429</v>
      </c>
      <c r="K562" s="71">
        <f t="shared" ref="K562:K567" si="743">J562</f>
        <v>8.8869335679718429</v>
      </c>
      <c r="L562" s="71">
        <f t="shared" ref="L562:L567" si="744">K562</f>
        <v>8.8869335679718429</v>
      </c>
      <c r="M562" s="71">
        <f t="shared" ref="M562:M567" si="745">L562</f>
        <v>8.8869335679718429</v>
      </c>
      <c r="N562" s="71">
        <f t="shared" ref="N562:N567" si="746">M562</f>
        <v>8.8869335679718429</v>
      </c>
      <c r="O562" s="71">
        <f t="shared" ref="O562:O567" si="747">N562</f>
        <v>8.8869335679718429</v>
      </c>
      <c r="P562" s="71">
        <f t="shared" ref="P562:P567" si="748">O562</f>
        <v>8.8869335679718429</v>
      </c>
      <c r="Q562" s="71">
        <f t="shared" ref="Q562:Q567" si="749">P562</f>
        <v>8.8869335679718429</v>
      </c>
      <c r="R562" s="71">
        <f t="shared" ref="R562:R567" si="750">Q562</f>
        <v>8.8869335679718429</v>
      </c>
      <c r="S562" s="71">
        <f t="shared" ref="S562:S567" si="751">R562</f>
        <v>8.8869335679718429</v>
      </c>
      <c r="T562" s="71">
        <f t="shared" ref="T562:T567" si="752">S562</f>
        <v>8.8869335679718429</v>
      </c>
      <c r="U562" s="71">
        <f t="shared" ref="U562:U567" si="753">T562</f>
        <v>8.8869335679718429</v>
      </c>
      <c r="V562" s="71">
        <f t="shared" ref="V562:V567" si="754">U562</f>
        <v>8.8869335679718429</v>
      </c>
      <c r="W562" s="71">
        <f t="shared" ref="W562:W567" si="755">V562</f>
        <v>8.8869335679718429</v>
      </c>
      <c r="X562" s="71">
        <f t="shared" ref="X562:X567" si="756">W562</f>
        <v>8.8869335679718429</v>
      </c>
      <c r="Y562" s="71">
        <f t="shared" ref="Y562:Y567" si="757">X562</f>
        <v>8.8869335679718429</v>
      </c>
      <c r="Z562" s="71">
        <f t="shared" ref="Z562:Z567" si="758">Y562</f>
        <v>8.8869335679718429</v>
      </c>
      <c r="AA562" s="71">
        <f t="shared" ref="AA562:AA567" si="759">Z562</f>
        <v>8.8869335679718429</v>
      </c>
      <c r="AB562" s="71">
        <f t="shared" ref="AB562:AB567" si="760">AA562</f>
        <v>8.8869335679718429</v>
      </c>
      <c r="AC562" s="71">
        <f t="shared" ref="AC562:AC567" si="761">AB562</f>
        <v>8.8869335679718429</v>
      </c>
      <c r="AD562" s="71">
        <f t="shared" ref="AD562:AD567" si="762">AC562</f>
        <v>8.8869335679718429</v>
      </c>
    </row>
    <row r="563" spans="1:30">
      <c r="A563" s="72" t="s">
        <v>194</v>
      </c>
      <c r="B563" s="71">
        <f t="shared" ref="B563:B565" si="763">B528/4.546</f>
        <v>9.7008358996920361</v>
      </c>
      <c r="C563" s="71">
        <f t="shared" ref="C563:C567" si="764">B563</f>
        <v>9.7008358996920361</v>
      </c>
      <c r="D563" s="71">
        <f t="shared" si="736"/>
        <v>9.7008358996920361</v>
      </c>
      <c r="E563" s="71">
        <f t="shared" si="737"/>
        <v>9.7008358996920361</v>
      </c>
      <c r="F563" s="71">
        <f t="shared" si="738"/>
        <v>9.7008358996920361</v>
      </c>
      <c r="G563" s="71">
        <f t="shared" si="739"/>
        <v>9.7008358996920361</v>
      </c>
      <c r="H563" s="71">
        <f t="shared" si="740"/>
        <v>9.7008358996920361</v>
      </c>
      <c r="I563" s="71">
        <f t="shared" si="741"/>
        <v>9.7008358996920361</v>
      </c>
      <c r="J563" s="71">
        <f t="shared" si="742"/>
        <v>9.7008358996920361</v>
      </c>
      <c r="K563" s="71">
        <f t="shared" si="743"/>
        <v>9.7008358996920361</v>
      </c>
      <c r="L563" s="71">
        <f t="shared" si="744"/>
        <v>9.7008358996920361</v>
      </c>
      <c r="M563" s="71">
        <f t="shared" si="745"/>
        <v>9.7008358996920361</v>
      </c>
      <c r="N563" s="71">
        <f t="shared" si="746"/>
        <v>9.7008358996920361</v>
      </c>
      <c r="O563" s="71">
        <f t="shared" si="747"/>
        <v>9.7008358996920361</v>
      </c>
      <c r="P563" s="71">
        <f t="shared" si="748"/>
        <v>9.7008358996920361</v>
      </c>
      <c r="Q563" s="71">
        <f t="shared" si="749"/>
        <v>9.7008358996920361</v>
      </c>
      <c r="R563" s="71">
        <f t="shared" si="750"/>
        <v>9.7008358996920361</v>
      </c>
      <c r="S563" s="71">
        <f t="shared" si="751"/>
        <v>9.7008358996920361</v>
      </c>
      <c r="T563" s="71">
        <f t="shared" si="752"/>
        <v>9.7008358996920361</v>
      </c>
      <c r="U563" s="71">
        <f t="shared" si="753"/>
        <v>9.7008358996920361</v>
      </c>
      <c r="V563" s="71">
        <f t="shared" si="754"/>
        <v>9.7008358996920361</v>
      </c>
      <c r="W563" s="71">
        <f t="shared" si="755"/>
        <v>9.7008358996920361</v>
      </c>
      <c r="X563" s="71">
        <f t="shared" si="756"/>
        <v>9.7008358996920361</v>
      </c>
      <c r="Y563" s="71">
        <f t="shared" si="757"/>
        <v>9.7008358996920361</v>
      </c>
      <c r="Z563" s="71">
        <f t="shared" si="758"/>
        <v>9.7008358996920361</v>
      </c>
      <c r="AA563" s="71">
        <f t="shared" si="759"/>
        <v>9.7008358996920361</v>
      </c>
      <c r="AB563" s="71">
        <f t="shared" si="760"/>
        <v>9.7008358996920361</v>
      </c>
      <c r="AC563" s="71">
        <f t="shared" si="761"/>
        <v>9.7008358996920361</v>
      </c>
      <c r="AD563" s="71">
        <f t="shared" si="762"/>
        <v>9.7008358996920361</v>
      </c>
    </row>
    <row r="564" spans="1:30">
      <c r="A564" s="72" t="s">
        <v>195</v>
      </c>
      <c r="B564" s="71">
        <f t="shared" si="763"/>
        <v>10.998680158380994</v>
      </c>
      <c r="C564" s="71">
        <f t="shared" si="764"/>
        <v>10.998680158380994</v>
      </c>
      <c r="D564" s="71">
        <f t="shared" si="736"/>
        <v>10.998680158380994</v>
      </c>
      <c r="E564" s="71">
        <f t="shared" si="737"/>
        <v>10.998680158380994</v>
      </c>
      <c r="F564" s="71">
        <f t="shared" si="738"/>
        <v>10.998680158380994</v>
      </c>
      <c r="G564" s="71">
        <f t="shared" si="739"/>
        <v>10.998680158380994</v>
      </c>
      <c r="H564" s="71">
        <f t="shared" si="740"/>
        <v>10.998680158380994</v>
      </c>
      <c r="I564" s="71">
        <f t="shared" si="741"/>
        <v>10.998680158380994</v>
      </c>
      <c r="J564" s="71">
        <f t="shared" si="742"/>
        <v>10.998680158380994</v>
      </c>
      <c r="K564" s="71">
        <f t="shared" si="743"/>
        <v>10.998680158380994</v>
      </c>
      <c r="L564" s="71">
        <f t="shared" si="744"/>
        <v>10.998680158380994</v>
      </c>
      <c r="M564" s="71">
        <f t="shared" si="745"/>
        <v>10.998680158380994</v>
      </c>
      <c r="N564" s="71">
        <f t="shared" si="746"/>
        <v>10.998680158380994</v>
      </c>
      <c r="O564" s="71">
        <f t="shared" si="747"/>
        <v>10.998680158380994</v>
      </c>
      <c r="P564" s="71">
        <f t="shared" si="748"/>
        <v>10.998680158380994</v>
      </c>
      <c r="Q564" s="71">
        <f t="shared" si="749"/>
        <v>10.998680158380994</v>
      </c>
      <c r="R564" s="71">
        <f t="shared" si="750"/>
        <v>10.998680158380994</v>
      </c>
      <c r="S564" s="71">
        <f t="shared" si="751"/>
        <v>10.998680158380994</v>
      </c>
      <c r="T564" s="71">
        <f t="shared" si="752"/>
        <v>10.998680158380994</v>
      </c>
      <c r="U564" s="71">
        <f t="shared" si="753"/>
        <v>10.998680158380994</v>
      </c>
      <c r="V564" s="71">
        <f t="shared" si="754"/>
        <v>10.998680158380994</v>
      </c>
      <c r="W564" s="71">
        <f t="shared" si="755"/>
        <v>10.998680158380994</v>
      </c>
      <c r="X564" s="71">
        <f t="shared" si="756"/>
        <v>10.998680158380994</v>
      </c>
      <c r="Y564" s="71">
        <f t="shared" si="757"/>
        <v>10.998680158380994</v>
      </c>
      <c r="Z564" s="71">
        <f t="shared" si="758"/>
        <v>10.998680158380994</v>
      </c>
      <c r="AA564" s="71">
        <f t="shared" si="759"/>
        <v>10.998680158380994</v>
      </c>
      <c r="AB564" s="71">
        <f t="shared" si="760"/>
        <v>10.998680158380994</v>
      </c>
      <c r="AC564" s="71">
        <f t="shared" si="761"/>
        <v>10.998680158380994</v>
      </c>
      <c r="AD564" s="71">
        <f t="shared" si="762"/>
        <v>10.998680158380994</v>
      </c>
    </row>
    <row r="565" spans="1:30">
      <c r="A565" s="72" t="s">
        <v>196</v>
      </c>
      <c r="B565" s="71">
        <f t="shared" si="763"/>
        <v>6.5992080950285965</v>
      </c>
      <c r="C565" s="71">
        <f t="shared" si="764"/>
        <v>6.5992080950285965</v>
      </c>
      <c r="D565" s="71">
        <f t="shared" si="736"/>
        <v>6.5992080950285965</v>
      </c>
      <c r="E565" s="71">
        <f t="shared" si="737"/>
        <v>6.5992080950285965</v>
      </c>
      <c r="F565" s="71">
        <f t="shared" si="738"/>
        <v>6.5992080950285965</v>
      </c>
      <c r="G565" s="71">
        <f t="shared" si="739"/>
        <v>6.5992080950285965</v>
      </c>
      <c r="H565" s="71">
        <f t="shared" si="740"/>
        <v>6.5992080950285965</v>
      </c>
      <c r="I565" s="71">
        <f t="shared" si="741"/>
        <v>6.5992080950285965</v>
      </c>
      <c r="J565" s="71">
        <f t="shared" si="742"/>
        <v>6.5992080950285965</v>
      </c>
      <c r="K565" s="71">
        <f t="shared" si="743"/>
        <v>6.5992080950285965</v>
      </c>
      <c r="L565" s="71">
        <f t="shared" si="744"/>
        <v>6.5992080950285965</v>
      </c>
      <c r="M565" s="71">
        <f t="shared" si="745"/>
        <v>6.5992080950285965</v>
      </c>
      <c r="N565" s="71">
        <f t="shared" si="746"/>
        <v>6.5992080950285965</v>
      </c>
      <c r="O565" s="71">
        <f t="shared" si="747"/>
        <v>6.5992080950285965</v>
      </c>
      <c r="P565" s="71">
        <f t="shared" si="748"/>
        <v>6.5992080950285965</v>
      </c>
      <c r="Q565" s="71">
        <f t="shared" si="749"/>
        <v>6.5992080950285965</v>
      </c>
      <c r="R565" s="71">
        <f t="shared" si="750"/>
        <v>6.5992080950285965</v>
      </c>
      <c r="S565" s="71">
        <f t="shared" si="751"/>
        <v>6.5992080950285965</v>
      </c>
      <c r="T565" s="71">
        <f t="shared" si="752"/>
        <v>6.5992080950285965</v>
      </c>
      <c r="U565" s="71">
        <f t="shared" si="753"/>
        <v>6.5992080950285965</v>
      </c>
      <c r="V565" s="71">
        <f t="shared" si="754"/>
        <v>6.5992080950285965</v>
      </c>
      <c r="W565" s="71">
        <f t="shared" si="755"/>
        <v>6.5992080950285965</v>
      </c>
      <c r="X565" s="71">
        <f t="shared" si="756"/>
        <v>6.5992080950285965</v>
      </c>
      <c r="Y565" s="71">
        <f t="shared" si="757"/>
        <v>6.5992080950285965</v>
      </c>
      <c r="Z565" s="71">
        <f t="shared" si="758"/>
        <v>6.5992080950285965</v>
      </c>
      <c r="AA565" s="71">
        <f t="shared" si="759"/>
        <v>6.5992080950285965</v>
      </c>
      <c r="AB565" s="71">
        <f t="shared" si="760"/>
        <v>6.5992080950285965</v>
      </c>
      <c r="AC565" s="71">
        <f t="shared" si="761"/>
        <v>6.5992080950285965</v>
      </c>
      <c r="AD565" s="71">
        <f t="shared" si="762"/>
        <v>6.5992080950285965</v>
      </c>
    </row>
    <row r="566" spans="1:30">
      <c r="A566" s="72" t="s">
        <v>197</v>
      </c>
      <c r="B566" s="71">
        <f>1/B531</f>
        <v>3</v>
      </c>
      <c r="C566" s="71">
        <f t="shared" si="764"/>
        <v>3</v>
      </c>
      <c r="D566" s="71">
        <f t="shared" si="736"/>
        <v>3</v>
      </c>
      <c r="E566" s="71">
        <f t="shared" si="737"/>
        <v>3</v>
      </c>
      <c r="F566" s="71">
        <f t="shared" si="738"/>
        <v>3</v>
      </c>
      <c r="G566" s="71">
        <f t="shared" si="739"/>
        <v>3</v>
      </c>
      <c r="H566" s="71">
        <f t="shared" si="740"/>
        <v>3</v>
      </c>
      <c r="I566" s="71">
        <f t="shared" si="741"/>
        <v>3</v>
      </c>
      <c r="J566" s="71">
        <f t="shared" si="742"/>
        <v>3</v>
      </c>
      <c r="K566" s="71">
        <f t="shared" si="743"/>
        <v>3</v>
      </c>
      <c r="L566" s="71">
        <f t="shared" si="744"/>
        <v>3</v>
      </c>
      <c r="M566" s="71">
        <f t="shared" si="745"/>
        <v>3</v>
      </c>
      <c r="N566" s="71">
        <f t="shared" si="746"/>
        <v>3</v>
      </c>
      <c r="O566" s="71">
        <f t="shared" si="747"/>
        <v>3</v>
      </c>
      <c r="P566" s="71">
        <f t="shared" si="748"/>
        <v>3</v>
      </c>
      <c r="Q566" s="71">
        <f t="shared" si="749"/>
        <v>3</v>
      </c>
      <c r="R566" s="71">
        <f t="shared" si="750"/>
        <v>3</v>
      </c>
      <c r="S566" s="71">
        <f t="shared" si="751"/>
        <v>3</v>
      </c>
      <c r="T566" s="71">
        <f t="shared" si="752"/>
        <v>3</v>
      </c>
      <c r="U566" s="71">
        <f t="shared" si="753"/>
        <v>3</v>
      </c>
      <c r="V566" s="71">
        <f t="shared" si="754"/>
        <v>3</v>
      </c>
      <c r="W566" s="71">
        <f t="shared" si="755"/>
        <v>3</v>
      </c>
      <c r="X566" s="71">
        <f t="shared" si="756"/>
        <v>3</v>
      </c>
      <c r="Y566" s="71">
        <f t="shared" si="757"/>
        <v>3</v>
      </c>
      <c r="Z566" s="71">
        <f t="shared" si="758"/>
        <v>3</v>
      </c>
      <c r="AA566" s="71">
        <f t="shared" si="759"/>
        <v>3</v>
      </c>
      <c r="AB566" s="71">
        <f t="shared" si="760"/>
        <v>3</v>
      </c>
      <c r="AC566" s="71">
        <f t="shared" si="761"/>
        <v>3</v>
      </c>
      <c r="AD566" s="71">
        <f t="shared" si="762"/>
        <v>3</v>
      </c>
    </row>
    <row r="567" spans="1:30">
      <c r="A567" s="72" t="s">
        <v>198</v>
      </c>
      <c r="B567" s="71">
        <f>62.1371/B532</f>
        <v>31.068549999999998</v>
      </c>
      <c r="C567" s="71">
        <f t="shared" si="764"/>
        <v>31.068549999999998</v>
      </c>
      <c r="D567" s="71">
        <f t="shared" si="736"/>
        <v>31.068549999999998</v>
      </c>
      <c r="E567" s="71">
        <f t="shared" si="737"/>
        <v>31.068549999999998</v>
      </c>
      <c r="F567" s="71">
        <f t="shared" si="738"/>
        <v>31.068549999999998</v>
      </c>
      <c r="G567" s="71">
        <f t="shared" si="739"/>
        <v>31.068549999999998</v>
      </c>
      <c r="H567" s="71">
        <f t="shared" si="740"/>
        <v>31.068549999999998</v>
      </c>
      <c r="I567" s="71">
        <f t="shared" si="741"/>
        <v>31.068549999999998</v>
      </c>
      <c r="J567" s="71">
        <f t="shared" si="742"/>
        <v>31.068549999999998</v>
      </c>
      <c r="K567" s="71">
        <f t="shared" si="743"/>
        <v>31.068549999999998</v>
      </c>
      <c r="L567" s="71">
        <f t="shared" si="744"/>
        <v>31.068549999999998</v>
      </c>
      <c r="M567" s="71">
        <f t="shared" si="745"/>
        <v>31.068549999999998</v>
      </c>
      <c r="N567" s="71">
        <f t="shared" si="746"/>
        <v>31.068549999999998</v>
      </c>
      <c r="O567" s="71">
        <f t="shared" si="747"/>
        <v>31.068549999999998</v>
      </c>
      <c r="P567" s="71">
        <f t="shared" si="748"/>
        <v>31.068549999999998</v>
      </c>
      <c r="Q567" s="71">
        <f t="shared" si="749"/>
        <v>31.068549999999998</v>
      </c>
      <c r="R567" s="71">
        <f t="shared" si="750"/>
        <v>31.068549999999998</v>
      </c>
      <c r="S567" s="71">
        <f t="shared" si="751"/>
        <v>31.068549999999998</v>
      </c>
      <c r="T567" s="71">
        <f t="shared" si="752"/>
        <v>31.068549999999998</v>
      </c>
      <c r="U567" s="71">
        <f t="shared" si="753"/>
        <v>31.068549999999998</v>
      </c>
      <c r="V567" s="71">
        <f t="shared" si="754"/>
        <v>31.068549999999998</v>
      </c>
      <c r="W567" s="71">
        <f t="shared" si="755"/>
        <v>31.068549999999998</v>
      </c>
      <c r="X567" s="71">
        <f t="shared" si="756"/>
        <v>31.068549999999998</v>
      </c>
      <c r="Y567" s="71">
        <f t="shared" si="757"/>
        <v>31.068549999999998</v>
      </c>
      <c r="Z567" s="71">
        <f t="shared" si="758"/>
        <v>31.068549999999998</v>
      </c>
      <c r="AA567" s="71">
        <f t="shared" si="759"/>
        <v>31.068549999999998</v>
      </c>
      <c r="AB567" s="71">
        <f t="shared" si="760"/>
        <v>31.068549999999998</v>
      </c>
      <c r="AC567" s="71">
        <f t="shared" si="761"/>
        <v>31.068549999999998</v>
      </c>
      <c r="AD567" s="71">
        <f t="shared" si="762"/>
        <v>31.068549999999998</v>
      </c>
    </row>
    <row r="568" spans="1:30">
      <c r="A568" s="75" t="s">
        <v>192</v>
      </c>
      <c r="B568" s="7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>
      <c r="A569" s="64" t="s">
        <v>193</v>
      </c>
      <c r="B569" s="76">
        <f>B534/4.546</f>
        <v>13.198416190057193</v>
      </c>
      <c r="C569" s="76">
        <f>B569</f>
        <v>13.198416190057193</v>
      </c>
      <c r="D569" s="76">
        <f t="shared" ref="D569:D574" si="765">C569</f>
        <v>13.198416190057193</v>
      </c>
      <c r="E569" s="76">
        <f t="shared" ref="E569:E574" si="766">D569</f>
        <v>13.198416190057193</v>
      </c>
      <c r="F569" s="76">
        <f t="shared" ref="F569:F574" si="767">E569</f>
        <v>13.198416190057193</v>
      </c>
      <c r="G569" s="76">
        <f t="shared" ref="G569:G574" si="768">F569</f>
        <v>13.198416190057193</v>
      </c>
      <c r="H569" s="76">
        <f t="shared" ref="H569:H574" si="769">G569</f>
        <v>13.198416190057193</v>
      </c>
      <c r="I569" s="76">
        <f t="shared" ref="I569:I574" si="770">H569</f>
        <v>13.198416190057193</v>
      </c>
      <c r="J569" s="76">
        <f t="shared" ref="J569:J574" si="771">I569</f>
        <v>13.198416190057193</v>
      </c>
      <c r="K569" s="76">
        <f t="shared" ref="K569:K574" si="772">J569</f>
        <v>13.198416190057193</v>
      </c>
      <c r="L569" s="76">
        <f t="shared" ref="L569:L574" si="773">K569</f>
        <v>13.198416190057193</v>
      </c>
      <c r="M569" s="76">
        <f t="shared" ref="M569:M574" si="774">L569</f>
        <v>13.198416190057193</v>
      </c>
      <c r="N569" s="76">
        <f t="shared" ref="N569:N574" si="775">M569</f>
        <v>13.198416190057193</v>
      </c>
      <c r="O569" s="76">
        <f t="shared" ref="O569:O574" si="776">N569</f>
        <v>13.198416190057193</v>
      </c>
      <c r="P569" s="76">
        <f t="shared" ref="P569:P574" si="777">O569</f>
        <v>13.198416190057193</v>
      </c>
      <c r="Q569" s="76">
        <f t="shared" ref="Q569:Q574" si="778">P569</f>
        <v>13.198416190057193</v>
      </c>
      <c r="R569" s="76">
        <f t="shared" ref="R569:R574" si="779">Q569</f>
        <v>13.198416190057193</v>
      </c>
      <c r="S569" s="76">
        <f t="shared" ref="S569:S574" si="780">R569</f>
        <v>13.198416190057193</v>
      </c>
      <c r="T569" s="76">
        <f t="shared" ref="T569:T574" si="781">S569</f>
        <v>13.198416190057193</v>
      </c>
      <c r="U569" s="76">
        <f t="shared" ref="U569:U574" si="782">T569</f>
        <v>13.198416190057193</v>
      </c>
      <c r="V569" s="76">
        <f t="shared" ref="V569:V574" si="783">U569</f>
        <v>13.198416190057193</v>
      </c>
      <c r="W569" s="76">
        <f t="shared" ref="W569:W574" si="784">V569</f>
        <v>13.198416190057193</v>
      </c>
      <c r="X569" s="76">
        <f t="shared" ref="X569:X574" si="785">W569</f>
        <v>13.198416190057193</v>
      </c>
      <c r="Y569" s="76">
        <f t="shared" ref="Y569:Y574" si="786">X569</f>
        <v>13.198416190057193</v>
      </c>
      <c r="Z569" s="76">
        <f t="shared" ref="Z569:Z574" si="787">Y569</f>
        <v>13.198416190057193</v>
      </c>
      <c r="AA569" s="76">
        <f t="shared" ref="AA569:AA574" si="788">Z569</f>
        <v>13.198416190057193</v>
      </c>
      <c r="AB569" s="76">
        <f t="shared" ref="AB569:AB574" si="789">AA569</f>
        <v>13.198416190057193</v>
      </c>
      <c r="AC569" s="76">
        <f t="shared" ref="AC569:AC574" si="790">AB569</f>
        <v>13.198416190057193</v>
      </c>
      <c r="AD569" s="76">
        <f t="shared" ref="AD569:AD574" si="791">AC569</f>
        <v>13.198416190057193</v>
      </c>
    </row>
    <row r="570" spans="1:30">
      <c r="A570" s="64" t="s">
        <v>194</v>
      </c>
      <c r="B570" s="76">
        <f t="shared" ref="B570:B572" si="792">B535/4.546</f>
        <v>12.472503299604048</v>
      </c>
      <c r="C570" s="76">
        <f t="shared" ref="C570:C574" si="793">B570</f>
        <v>12.472503299604048</v>
      </c>
      <c r="D570" s="76">
        <f t="shared" si="765"/>
        <v>12.472503299604048</v>
      </c>
      <c r="E570" s="76">
        <f t="shared" si="766"/>
        <v>12.472503299604048</v>
      </c>
      <c r="F570" s="76">
        <f t="shared" si="767"/>
        <v>12.472503299604048</v>
      </c>
      <c r="G570" s="76">
        <f t="shared" si="768"/>
        <v>12.472503299604048</v>
      </c>
      <c r="H570" s="76">
        <f t="shared" si="769"/>
        <v>12.472503299604048</v>
      </c>
      <c r="I570" s="76">
        <f t="shared" si="770"/>
        <v>12.472503299604048</v>
      </c>
      <c r="J570" s="76">
        <f t="shared" si="771"/>
        <v>12.472503299604048</v>
      </c>
      <c r="K570" s="76">
        <f t="shared" si="772"/>
        <v>12.472503299604048</v>
      </c>
      <c r="L570" s="76">
        <f t="shared" si="773"/>
        <v>12.472503299604048</v>
      </c>
      <c r="M570" s="76">
        <f t="shared" si="774"/>
        <v>12.472503299604048</v>
      </c>
      <c r="N570" s="76">
        <f t="shared" si="775"/>
        <v>12.472503299604048</v>
      </c>
      <c r="O570" s="76">
        <f t="shared" si="776"/>
        <v>12.472503299604048</v>
      </c>
      <c r="P570" s="76">
        <f t="shared" si="777"/>
        <v>12.472503299604048</v>
      </c>
      <c r="Q570" s="76">
        <f t="shared" si="778"/>
        <v>12.472503299604048</v>
      </c>
      <c r="R570" s="76">
        <f t="shared" si="779"/>
        <v>12.472503299604048</v>
      </c>
      <c r="S570" s="76">
        <f t="shared" si="780"/>
        <v>12.472503299604048</v>
      </c>
      <c r="T570" s="76">
        <f t="shared" si="781"/>
        <v>12.472503299604048</v>
      </c>
      <c r="U570" s="76">
        <f t="shared" si="782"/>
        <v>12.472503299604048</v>
      </c>
      <c r="V570" s="76">
        <f t="shared" si="783"/>
        <v>12.472503299604048</v>
      </c>
      <c r="W570" s="76">
        <f t="shared" si="784"/>
        <v>12.472503299604048</v>
      </c>
      <c r="X570" s="76">
        <f t="shared" si="785"/>
        <v>12.472503299604048</v>
      </c>
      <c r="Y570" s="76">
        <f t="shared" si="786"/>
        <v>12.472503299604048</v>
      </c>
      <c r="Z570" s="76">
        <f t="shared" si="787"/>
        <v>12.472503299604048</v>
      </c>
      <c r="AA570" s="76">
        <f t="shared" si="788"/>
        <v>12.472503299604048</v>
      </c>
      <c r="AB570" s="76">
        <f t="shared" si="789"/>
        <v>12.472503299604048</v>
      </c>
      <c r="AC570" s="76">
        <f t="shared" si="790"/>
        <v>12.472503299604048</v>
      </c>
      <c r="AD570" s="76">
        <f t="shared" si="791"/>
        <v>12.472503299604048</v>
      </c>
    </row>
    <row r="571" spans="1:30">
      <c r="A571" s="64" t="s">
        <v>195</v>
      </c>
      <c r="B571" s="76">
        <f t="shared" si="792"/>
        <v>14.122305323361196</v>
      </c>
      <c r="C571" s="76">
        <f t="shared" si="793"/>
        <v>14.122305323361196</v>
      </c>
      <c r="D571" s="76">
        <f t="shared" si="765"/>
        <v>14.122305323361196</v>
      </c>
      <c r="E571" s="76">
        <f t="shared" si="766"/>
        <v>14.122305323361196</v>
      </c>
      <c r="F571" s="76">
        <f t="shared" si="767"/>
        <v>14.122305323361196</v>
      </c>
      <c r="G571" s="76">
        <f t="shared" si="768"/>
        <v>14.122305323361196</v>
      </c>
      <c r="H571" s="76">
        <f t="shared" si="769"/>
        <v>14.122305323361196</v>
      </c>
      <c r="I571" s="76">
        <f t="shared" si="770"/>
        <v>14.122305323361196</v>
      </c>
      <c r="J571" s="76">
        <f t="shared" si="771"/>
        <v>14.122305323361196</v>
      </c>
      <c r="K571" s="76">
        <f t="shared" si="772"/>
        <v>14.122305323361196</v>
      </c>
      <c r="L571" s="76">
        <f t="shared" si="773"/>
        <v>14.122305323361196</v>
      </c>
      <c r="M571" s="76">
        <f t="shared" si="774"/>
        <v>14.122305323361196</v>
      </c>
      <c r="N571" s="76">
        <f t="shared" si="775"/>
        <v>14.122305323361196</v>
      </c>
      <c r="O571" s="76">
        <f t="shared" si="776"/>
        <v>14.122305323361196</v>
      </c>
      <c r="P571" s="76">
        <f t="shared" si="777"/>
        <v>14.122305323361196</v>
      </c>
      <c r="Q571" s="76">
        <f t="shared" si="778"/>
        <v>14.122305323361196</v>
      </c>
      <c r="R571" s="76">
        <f t="shared" si="779"/>
        <v>14.122305323361196</v>
      </c>
      <c r="S571" s="76">
        <f t="shared" si="780"/>
        <v>14.122305323361196</v>
      </c>
      <c r="T571" s="76">
        <f t="shared" si="781"/>
        <v>14.122305323361196</v>
      </c>
      <c r="U571" s="76">
        <f t="shared" si="782"/>
        <v>14.122305323361196</v>
      </c>
      <c r="V571" s="76">
        <f t="shared" si="783"/>
        <v>14.122305323361196</v>
      </c>
      <c r="W571" s="76">
        <f t="shared" si="784"/>
        <v>14.122305323361196</v>
      </c>
      <c r="X571" s="76">
        <f t="shared" si="785"/>
        <v>14.122305323361196</v>
      </c>
      <c r="Y571" s="76">
        <f t="shared" si="786"/>
        <v>14.122305323361196</v>
      </c>
      <c r="Z571" s="76">
        <f t="shared" si="787"/>
        <v>14.122305323361196</v>
      </c>
      <c r="AA571" s="76">
        <f t="shared" si="788"/>
        <v>14.122305323361196</v>
      </c>
      <c r="AB571" s="76">
        <f t="shared" si="789"/>
        <v>14.122305323361196</v>
      </c>
      <c r="AC571" s="76">
        <f t="shared" si="790"/>
        <v>14.122305323361196</v>
      </c>
      <c r="AD571" s="76">
        <f t="shared" si="791"/>
        <v>14.122305323361196</v>
      </c>
    </row>
    <row r="572" spans="1:30">
      <c r="A572" s="64" t="s">
        <v>196</v>
      </c>
      <c r="B572" s="76">
        <f t="shared" si="792"/>
        <v>12.472503299604048</v>
      </c>
      <c r="C572" s="76">
        <f t="shared" si="793"/>
        <v>12.472503299604048</v>
      </c>
      <c r="D572" s="76">
        <f t="shared" si="765"/>
        <v>12.472503299604048</v>
      </c>
      <c r="E572" s="76">
        <f t="shared" si="766"/>
        <v>12.472503299604048</v>
      </c>
      <c r="F572" s="76">
        <f t="shared" si="767"/>
        <v>12.472503299604048</v>
      </c>
      <c r="G572" s="76">
        <f t="shared" si="768"/>
        <v>12.472503299604048</v>
      </c>
      <c r="H572" s="76">
        <f t="shared" si="769"/>
        <v>12.472503299604048</v>
      </c>
      <c r="I572" s="76">
        <f t="shared" si="770"/>
        <v>12.472503299604048</v>
      </c>
      <c r="J572" s="76">
        <f t="shared" si="771"/>
        <v>12.472503299604048</v>
      </c>
      <c r="K572" s="76">
        <f t="shared" si="772"/>
        <v>12.472503299604048</v>
      </c>
      <c r="L572" s="76">
        <f t="shared" si="773"/>
        <v>12.472503299604048</v>
      </c>
      <c r="M572" s="76">
        <f t="shared" si="774"/>
        <v>12.472503299604048</v>
      </c>
      <c r="N572" s="76">
        <f t="shared" si="775"/>
        <v>12.472503299604048</v>
      </c>
      <c r="O572" s="76">
        <f t="shared" si="776"/>
        <v>12.472503299604048</v>
      </c>
      <c r="P572" s="76">
        <f t="shared" si="777"/>
        <v>12.472503299604048</v>
      </c>
      <c r="Q572" s="76">
        <f t="shared" si="778"/>
        <v>12.472503299604048</v>
      </c>
      <c r="R572" s="76">
        <f t="shared" si="779"/>
        <v>12.472503299604048</v>
      </c>
      <c r="S572" s="76">
        <f t="shared" si="780"/>
        <v>12.472503299604048</v>
      </c>
      <c r="T572" s="76">
        <f t="shared" si="781"/>
        <v>12.472503299604048</v>
      </c>
      <c r="U572" s="76">
        <f t="shared" si="782"/>
        <v>12.472503299604048</v>
      </c>
      <c r="V572" s="76">
        <f t="shared" si="783"/>
        <v>12.472503299604048</v>
      </c>
      <c r="W572" s="76">
        <f t="shared" si="784"/>
        <v>12.472503299604048</v>
      </c>
      <c r="X572" s="76">
        <f t="shared" si="785"/>
        <v>12.472503299604048</v>
      </c>
      <c r="Y572" s="76">
        <f t="shared" si="786"/>
        <v>12.472503299604048</v>
      </c>
      <c r="Z572" s="76">
        <f t="shared" si="787"/>
        <v>12.472503299604048</v>
      </c>
      <c r="AA572" s="76">
        <f t="shared" si="788"/>
        <v>12.472503299604048</v>
      </c>
      <c r="AB572" s="76">
        <f t="shared" si="789"/>
        <v>12.472503299604048</v>
      </c>
      <c r="AC572" s="76">
        <f t="shared" si="790"/>
        <v>12.472503299604048</v>
      </c>
      <c r="AD572" s="76">
        <f t="shared" si="791"/>
        <v>12.472503299604048</v>
      </c>
    </row>
    <row r="573" spans="1:30">
      <c r="A573" s="64" t="s">
        <v>197</v>
      </c>
      <c r="B573" s="76">
        <f>1/B538</f>
        <v>10</v>
      </c>
      <c r="C573" s="76">
        <f t="shared" si="793"/>
        <v>10</v>
      </c>
      <c r="D573" s="76">
        <f t="shared" si="765"/>
        <v>10</v>
      </c>
      <c r="E573" s="76">
        <f t="shared" si="766"/>
        <v>10</v>
      </c>
      <c r="F573" s="76">
        <f t="shared" si="767"/>
        <v>10</v>
      </c>
      <c r="G573" s="76">
        <f t="shared" si="768"/>
        <v>10</v>
      </c>
      <c r="H573" s="76">
        <f t="shared" si="769"/>
        <v>10</v>
      </c>
      <c r="I573" s="76">
        <f t="shared" si="770"/>
        <v>10</v>
      </c>
      <c r="J573" s="76">
        <f t="shared" si="771"/>
        <v>10</v>
      </c>
      <c r="K573" s="76">
        <f t="shared" si="772"/>
        <v>10</v>
      </c>
      <c r="L573" s="76">
        <f t="shared" si="773"/>
        <v>10</v>
      </c>
      <c r="M573" s="76">
        <f t="shared" si="774"/>
        <v>10</v>
      </c>
      <c r="N573" s="76">
        <f t="shared" si="775"/>
        <v>10</v>
      </c>
      <c r="O573" s="76">
        <f t="shared" si="776"/>
        <v>10</v>
      </c>
      <c r="P573" s="76">
        <f t="shared" si="777"/>
        <v>10</v>
      </c>
      <c r="Q573" s="76">
        <f t="shared" si="778"/>
        <v>10</v>
      </c>
      <c r="R573" s="76">
        <f t="shared" si="779"/>
        <v>10</v>
      </c>
      <c r="S573" s="76">
        <f t="shared" si="780"/>
        <v>10</v>
      </c>
      <c r="T573" s="76">
        <f t="shared" si="781"/>
        <v>10</v>
      </c>
      <c r="U573" s="76">
        <f t="shared" si="782"/>
        <v>10</v>
      </c>
      <c r="V573" s="76">
        <f t="shared" si="783"/>
        <v>10</v>
      </c>
      <c r="W573" s="76">
        <f t="shared" si="784"/>
        <v>10</v>
      </c>
      <c r="X573" s="76">
        <f t="shared" si="785"/>
        <v>10</v>
      </c>
      <c r="Y573" s="76">
        <f t="shared" si="786"/>
        <v>10</v>
      </c>
      <c r="Z573" s="76">
        <f t="shared" si="787"/>
        <v>10</v>
      </c>
      <c r="AA573" s="76">
        <f t="shared" si="788"/>
        <v>10</v>
      </c>
      <c r="AB573" s="76">
        <f t="shared" si="789"/>
        <v>10</v>
      </c>
      <c r="AC573" s="76">
        <f t="shared" si="790"/>
        <v>10</v>
      </c>
      <c r="AD573" s="76">
        <f t="shared" si="791"/>
        <v>10</v>
      </c>
    </row>
    <row r="574" spans="1:30">
      <c r="A574" s="64" t="s">
        <v>198</v>
      </c>
      <c r="B574" s="76">
        <f>62.1371/B539</f>
        <v>310.68549999999999</v>
      </c>
      <c r="C574" s="76">
        <f t="shared" si="793"/>
        <v>310.68549999999999</v>
      </c>
      <c r="D574" s="76">
        <f t="shared" si="765"/>
        <v>310.68549999999999</v>
      </c>
      <c r="E574" s="76">
        <f t="shared" si="766"/>
        <v>310.68549999999999</v>
      </c>
      <c r="F574" s="76">
        <f t="shared" si="767"/>
        <v>310.68549999999999</v>
      </c>
      <c r="G574" s="76">
        <f t="shared" si="768"/>
        <v>310.68549999999999</v>
      </c>
      <c r="H574" s="76">
        <f t="shared" si="769"/>
        <v>310.68549999999999</v>
      </c>
      <c r="I574" s="76">
        <f t="shared" si="770"/>
        <v>310.68549999999999</v>
      </c>
      <c r="J574" s="76">
        <f t="shared" si="771"/>
        <v>310.68549999999999</v>
      </c>
      <c r="K574" s="76">
        <f t="shared" si="772"/>
        <v>310.68549999999999</v>
      </c>
      <c r="L574" s="76">
        <f t="shared" si="773"/>
        <v>310.68549999999999</v>
      </c>
      <c r="M574" s="76">
        <f t="shared" si="774"/>
        <v>310.68549999999999</v>
      </c>
      <c r="N574" s="76">
        <f t="shared" si="775"/>
        <v>310.68549999999999</v>
      </c>
      <c r="O574" s="76">
        <f t="shared" si="776"/>
        <v>310.68549999999999</v>
      </c>
      <c r="P574" s="76">
        <f t="shared" si="777"/>
        <v>310.68549999999999</v>
      </c>
      <c r="Q574" s="76">
        <f t="shared" si="778"/>
        <v>310.68549999999999</v>
      </c>
      <c r="R574" s="76">
        <f t="shared" si="779"/>
        <v>310.68549999999999</v>
      </c>
      <c r="S574" s="76">
        <f t="shared" si="780"/>
        <v>310.68549999999999</v>
      </c>
      <c r="T574" s="76">
        <f t="shared" si="781"/>
        <v>310.68549999999999</v>
      </c>
      <c r="U574" s="76">
        <f t="shared" si="782"/>
        <v>310.68549999999999</v>
      </c>
      <c r="V574" s="76">
        <f t="shared" si="783"/>
        <v>310.68549999999999</v>
      </c>
      <c r="W574" s="76">
        <f t="shared" si="784"/>
        <v>310.68549999999999</v>
      </c>
      <c r="X574" s="76">
        <f t="shared" si="785"/>
        <v>310.68549999999999</v>
      </c>
      <c r="Y574" s="76">
        <f t="shared" si="786"/>
        <v>310.68549999999999</v>
      </c>
      <c r="Z574" s="76">
        <f t="shared" si="787"/>
        <v>310.68549999999999</v>
      </c>
      <c r="AA574" s="76">
        <f t="shared" si="788"/>
        <v>310.68549999999999</v>
      </c>
      <c r="AB574" s="76">
        <f t="shared" si="789"/>
        <v>310.68549999999999</v>
      </c>
      <c r="AC574" s="76">
        <f t="shared" si="790"/>
        <v>310.68549999999999</v>
      </c>
      <c r="AD574" s="76">
        <f t="shared" si="791"/>
        <v>310.68549999999999</v>
      </c>
    </row>
    <row r="575" spans="1:30">
      <c r="A575" s="84" t="s">
        <v>199</v>
      </c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</row>
    <row r="576" spans="1:30">
      <c r="A576" s="53" t="s">
        <v>200</v>
      </c>
      <c r="B576" s="54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spans="1:30">
      <c r="A577" s="55" t="s">
        <v>201</v>
      </c>
      <c r="B577" s="54">
        <v>1.49</v>
      </c>
      <c r="C577" s="54">
        <f>B577</f>
        <v>1.49</v>
      </c>
      <c r="D577" s="54">
        <f t="shared" ref="D577:D582" si="794">C577</f>
        <v>1.49</v>
      </c>
      <c r="E577" s="54">
        <f t="shared" ref="E577:E582" si="795">D577</f>
        <v>1.49</v>
      </c>
      <c r="F577" s="54">
        <f t="shared" ref="F577:F582" si="796">E577</f>
        <v>1.49</v>
      </c>
      <c r="G577" s="54">
        <f t="shared" ref="G577:G582" si="797">F577</f>
        <v>1.49</v>
      </c>
      <c r="H577" s="54">
        <f t="shared" ref="H577:H582" si="798">G577</f>
        <v>1.49</v>
      </c>
      <c r="I577" s="54">
        <f t="shared" ref="I577:I582" si="799">H577</f>
        <v>1.49</v>
      </c>
      <c r="J577" s="54">
        <f t="shared" ref="J577:J582" si="800">I577</f>
        <v>1.49</v>
      </c>
      <c r="K577" s="54">
        <f t="shared" ref="K577:K582" si="801">J577</f>
        <v>1.49</v>
      </c>
      <c r="L577" s="54">
        <f t="shared" ref="L577:L582" si="802">K577</f>
        <v>1.49</v>
      </c>
      <c r="M577" s="54">
        <f t="shared" ref="M577:M582" si="803">L577</f>
        <v>1.49</v>
      </c>
      <c r="N577" s="54">
        <f t="shared" ref="N577:N582" si="804">M577</f>
        <v>1.49</v>
      </c>
      <c r="O577" s="54">
        <f t="shared" ref="O577:O582" si="805">N577</f>
        <v>1.49</v>
      </c>
      <c r="P577" s="54">
        <f t="shared" ref="P577:P582" si="806">O577</f>
        <v>1.49</v>
      </c>
      <c r="Q577" s="54">
        <f t="shared" ref="Q577:Q582" si="807">P577</f>
        <v>1.49</v>
      </c>
      <c r="R577" s="54">
        <f t="shared" ref="R577:R582" si="808">Q577</f>
        <v>1.49</v>
      </c>
      <c r="S577" s="54">
        <f t="shared" ref="S577:S582" si="809">R577</f>
        <v>1.49</v>
      </c>
      <c r="T577" s="54">
        <f t="shared" ref="T577:T582" si="810">S577</f>
        <v>1.49</v>
      </c>
      <c r="U577" s="54">
        <f t="shared" ref="U577:U582" si="811">T577</f>
        <v>1.49</v>
      </c>
      <c r="V577" s="54">
        <f t="shared" ref="V577:V582" si="812">U577</f>
        <v>1.49</v>
      </c>
      <c r="W577" s="54">
        <f t="shared" ref="W577:W582" si="813">V577</f>
        <v>1.49</v>
      </c>
      <c r="X577" s="54">
        <f t="shared" ref="X577:X582" si="814">W577</f>
        <v>1.49</v>
      </c>
      <c r="Y577" s="54">
        <f t="shared" ref="Y577:Y582" si="815">X577</f>
        <v>1.49</v>
      </c>
      <c r="Z577" s="54">
        <f t="shared" ref="Z577:Z582" si="816">Y577</f>
        <v>1.49</v>
      </c>
      <c r="AA577" s="54">
        <f t="shared" ref="AA577:AA582" si="817">Z577</f>
        <v>1.49</v>
      </c>
      <c r="AB577" s="54">
        <f t="shared" ref="AB577:AB582" si="818">AA577</f>
        <v>1.49</v>
      </c>
      <c r="AC577" s="54">
        <f t="shared" ref="AC577:AC582" si="819">AB577</f>
        <v>1.49</v>
      </c>
      <c r="AD577" s="54">
        <f t="shared" ref="AD577:AD582" si="820">AC577</f>
        <v>1.49</v>
      </c>
    </row>
    <row r="578" spans="1:30">
      <c r="A578" s="55" t="s">
        <v>202</v>
      </c>
      <c r="B578" s="54">
        <v>1.43</v>
      </c>
      <c r="C578" s="54">
        <f t="shared" ref="C578:C582" si="821">B578</f>
        <v>1.43</v>
      </c>
      <c r="D578" s="54">
        <f t="shared" si="794"/>
        <v>1.43</v>
      </c>
      <c r="E578" s="54">
        <f t="shared" si="795"/>
        <v>1.43</v>
      </c>
      <c r="F578" s="54">
        <f t="shared" si="796"/>
        <v>1.43</v>
      </c>
      <c r="G578" s="54">
        <f t="shared" si="797"/>
        <v>1.43</v>
      </c>
      <c r="H578" s="54">
        <f t="shared" si="798"/>
        <v>1.43</v>
      </c>
      <c r="I578" s="54">
        <f t="shared" si="799"/>
        <v>1.43</v>
      </c>
      <c r="J578" s="54">
        <f t="shared" si="800"/>
        <v>1.43</v>
      </c>
      <c r="K578" s="54">
        <f t="shared" si="801"/>
        <v>1.43</v>
      </c>
      <c r="L578" s="54">
        <f t="shared" si="802"/>
        <v>1.43</v>
      </c>
      <c r="M578" s="54">
        <f t="shared" si="803"/>
        <v>1.43</v>
      </c>
      <c r="N578" s="54">
        <f t="shared" si="804"/>
        <v>1.43</v>
      </c>
      <c r="O578" s="54">
        <f t="shared" si="805"/>
        <v>1.43</v>
      </c>
      <c r="P578" s="54">
        <f t="shared" si="806"/>
        <v>1.43</v>
      </c>
      <c r="Q578" s="54">
        <f t="shared" si="807"/>
        <v>1.43</v>
      </c>
      <c r="R578" s="54">
        <f t="shared" si="808"/>
        <v>1.43</v>
      </c>
      <c r="S578" s="54">
        <f t="shared" si="809"/>
        <v>1.43</v>
      </c>
      <c r="T578" s="54">
        <f t="shared" si="810"/>
        <v>1.43</v>
      </c>
      <c r="U578" s="54">
        <f t="shared" si="811"/>
        <v>1.43</v>
      </c>
      <c r="V578" s="54">
        <f t="shared" si="812"/>
        <v>1.43</v>
      </c>
      <c r="W578" s="54">
        <f t="shared" si="813"/>
        <v>1.43</v>
      </c>
      <c r="X578" s="54">
        <f t="shared" si="814"/>
        <v>1.43</v>
      </c>
      <c r="Y578" s="54">
        <f t="shared" si="815"/>
        <v>1.43</v>
      </c>
      <c r="Z578" s="54">
        <f t="shared" si="816"/>
        <v>1.43</v>
      </c>
      <c r="AA578" s="54">
        <f t="shared" si="817"/>
        <v>1.43</v>
      </c>
      <c r="AB578" s="54">
        <f t="shared" si="818"/>
        <v>1.43</v>
      </c>
      <c r="AC578" s="54">
        <f t="shared" si="819"/>
        <v>1.43</v>
      </c>
      <c r="AD578" s="54">
        <f t="shared" si="820"/>
        <v>1.43</v>
      </c>
    </row>
    <row r="579" spans="1:30">
      <c r="A579" s="55" t="s">
        <v>203</v>
      </c>
      <c r="B579" s="54">
        <f>B578</f>
        <v>1.43</v>
      </c>
      <c r="C579" s="54">
        <f t="shared" si="821"/>
        <v>1.43</v>
      </c>
      <c r="D579" s="54">
        <f t="shared" si="794"/>
        <v>1.43</v>
      </c>
      <c r="E579" s="54">
        <f t="shared" si="795"/>
        <v>1.43</v>
      </c>
      <c r="F579" s="54">
        <f t="shared" si="796"/>
        <v>1.43</v>
      </c>
      <c r="G579" s="54">
        <f t="shared" si="797"/>
        <v>1.43</v>
      </c>
      <c r="H579" s="54">
        <f t="shared" si="798"/>
        <v>1.43</v>
      </c>
      <c r="I579" s="54">
        <f t="shared" si="799"/>
        <v>1.43</v>
      </c>
      <c r="J579" s="54">
        <f t="shared" si="800"/>
        <v>1.43</v>
      </c>
      <c r="K579" s="54">
        <f t="shared" si="801"/>
        <v>1.43</v>
      </c>
      <c r="L579" s="54">
        <f t="shared" si="802"/>
        <v>1.43</v>
      </c>
      <c r="M579" s="54">
        <f t="shared" si="803"/>
        <v>1.43</v>
      </c>
      <c r="N579" s="54">
        <f t="shared" si="804"/>
        <v>1.43</v>
      </c>
      <c r="O579" s="54">
        <f t="shared" si="805"/>
        <v>1.43</v>
      </c>
      <c r="P579" s="54">
        <f t="shared" si="806"/>
        <v>1.43</v>
      </c>
      <c r="Q579" s="54">
        <f t="shared" si="807"/>
        <v>1.43</v>
      </c>
      <c r="R579" s="54">
        <f t="shared" si="808"/>
        <v>1.43</v>
      </c>
      <c r="S579" s="54">
        <f t="shared" si="809"/>
        <v>1.43</v>
      </c>
      <c r="T579" s="54">
        <f t="shared" si="810"/>
        <v>1.43</v>
      </c>
      <c r="U579" s="54">
        <f t="shared" si="811"/>
        <v>1.43</v>
      </c>
      <c r="V579" s="54">
        <f t="shared" si="812"/>
        <v>1.43</v>
      </c>
      <c r="W579" s="54">
        <f t="shared" si="813"/>
        <v>1.43</v>
      </c>
      <c r="X579" s="54">
        <f t="shared" si="814"/>
        <v>1.43</v>
      </c>
      <c r="Y579" s="54">
        <f t="shared" si="815"/>
        <v>1.43</v>
      </c>
      <c r="Z579" s="54">
        <f t="shared" si="816"/>
        <v>1.43</v>
      </c>
      <c r="AA579" s="54">
        <f t="shared" si="817"/>
        <v>1.43</v>
      </c>
      <c r="AB579" s="54">
        <f t="shared" si="818"/>
        <v>1.43</v>
      </c>
      <c r="AC579" s="54">
        <f t="shared" si="819"/>
        <v>1.43</v>
      </c>
      <c r="AD579" s="54">
        <f t="shared" si="820"/>
        <v>1.43</v>
      </c>
    </row>
    <row r="580" spans="1:30">
      <c r="A580" s="55" t="s">
        <v>204</v>
      </c>
      <c r="B580" s="54">
        <v>1.2</v>
      </c>
      <c r="C580" s="54">
        <f t="shared" si="821"/>
        <v>1.2</v>
      </c>
      <c r="D580" s="54">
        <f t="shared" si="794"/>
        <v>1.2</v>
      </c>
      <c r="E580" s="54">
        <f t="shared" si="795"/>
        <v>1.2</v>
      </c>
      <c r="F580" s="54">
        <f t="shared" si="796"/>
        <v>1.2</v>
      </c>
      <c r="G580" s="54">
        <f t="shared" si="797"/>
        <v>1.2</v>
      </c>
      <c r="H580" s="54">
        <f t="shared" si="798"/>
        <v>1.2</v>
      </c>
      <c r="I580" s="54">
        <f t="shared" si="799"/>
        <v>1.2</v>
      </c>
      <c r="J580" s="54">
        <f t="shared" si="800"/>
        <v>1.2</v>
      </c>
      <c r="K580" s="54">
        <f t="shared" si="801"/>
        <v>1.2</v>
      </c>
      <c r="L580" s="54">
        <f t="shared" si="802"/>
        <v>1.2</v>
      </c>
      <c r="M580" s="54">
        <f t="shared" si="803"/>
        <v>1.2</v>
      </c>
      <c r="N580" s="54">
        <f t="shared" si="804"/>
        <v>1.2</v>
      </c>
      <c r="O580" s="54">
        <f t="shared" si="805"/>
        <v>1.2</v>
      </c>
      <c r="P580" s="54">
        <f t="shared" si="806"/>
        <v>1.2</v>
      </c>
      <c r="Q580" s="54">
        <f t="shared" si="807"/>
        <v>1.2</v>
      </c>
      <c r="R580" s="54">
        <f t="shared" si="808"/>
        <v>1.2</v>
      </c>
      <c r="S580" s="54">
        <f t="shared" si="809"/>
        <v>1.2</v>
      </c>
      <c r="T580" s="54">
        <f t="shared" si="810"/>
        <v>1.2</v>
      </c>
      <c r="U580" s="54">
        <f t="shared" si="811"/>
        <v>1.2</v>
      </c>
      <c r="V580" s="54">
        <f t="shared" si="812"/>
        <v>1.2</v>
      </c>
      <c r="W580" s="54">
        <f t="shared" si="813"/>
        <v>1.2</v>
      </c>
      <c r="X580" s="54">
        <f t="shared" si="814"/>
        <v>1.2</v>
      </c>
      <c r="Y580" s="54">
        <f t="shared" si="815"/>
        <v>1.2</v>
      </c>
      <c r="Z580" s="54">
        <f t="shared" si="816"/>
        <v>1.2</v>
      </c>
      <c r="AA580" s="54">
        <f t="shared" si="817"/>
        <v>1.2</v>
      </c>
      <c r="AB580" s="54">
        <f t="shared" si="818"/>
        <v>1.2</v>
      </c>
      <c r="AC580" s="54">
        <f t="shared" si="819"/>
        <v>1.2</v>
      </c>
      <c r="AD580" s="54">
        <f t="shared" si="820"/>
        <v>1.2</v>
      </c>
    </row>
    <row r="581" spans="1:30">
      <c r="A581" s="55" t="s">
        <v>205</v>
      </c>
      <c r="B581" s="54">
        <v>0.26419999999999999</v>
      </c>
      <c r="C581" s="54">
        <f t="shared" si="821"/>
        <v>0.26419999999999999</v>
      </c>
      <c r="D581" s="54">
        <f t="shared" si="794"/>
        <v>0.26419999999999999</v>
      </c>
      <c r="E581" s="54">
        <f t="shared" si="795"/>
        <v>0.26419999999999999</v>
      </c>
      <c r="F581" s="54">
        <f t="shared" si="796"/>
        <v>0.26419999999999999</v>
      </c>
      <c r="G581" s="54">
        <f t="shared" si="797"/>
        <v>0.26419999999999999</v>
      </c>
      <c r="H581" s="54">
        <f t="shared" si="798"/>
        <v>0.26419999999999999</v>
      </c>
      <c r="I581" s="54">
        <f t="shared" si="799"/>
        <v>0.26419999999999999</v>
      </c>
      <c r="J581" s="54">
        <f t="shared" si="800"/>
        <v>0.26419999999999999</v>
      </c>
      <c r="K581" s="54">
        <f t="shared" si="801"/>
        <v>0.26419999999999999</v>
      </c>
      <c r="L581" s="54">
        <f t="shared" si="802"/>
        <v>0.26419999999999999</v>
      </c>
      <c r="M581" s="54">
        <f t="shared" si="803"/>
        <v>0.26419999999999999</v>
      </c>
      <c r="N581" s="54">
        <f t="shared" si="804"/>
        <v>0.26419999999999999</v>
      </c>
      <c r="O581" s="54">
        <f t="shared" si="805"/>
        <v>0.26419999999999999</v>
      </c>
      <c r="P581" s="54">
        <f t="shared" si="806"/>
        <v>0.26419999999999999</v>
      </c>
      <c r="Q581" s="54">
        <f t="shared" si="807"/>
        <v>0.26419999999999999</v>
      </c>
      <c r="R581" s="54">
        <f t="shared" si="808"/>
        <v>0.26419999999999999</v>
      </c>
      <c r="S581" s="54">
        <f t="shared" si="809"/>
        <v>0.26419999999999999</v>
      </c>
      <c r="T581" s="54">
        <f t="shared" si="810"/>
        <v>0.26419999999999999</v>
      </c>
      <c r="U581" s="54">
        <f t="shared" si="811"/>
        <v>0.26419999999999999</v>
      </c>
      <c r="V581" s="54">
        <f t="shared" si="812"/>
        <v>0.26419999999999999</v>
      </c>
      <c r="W581" s="54">
        <f t="shared" si="813"/>
        <v>0.26419999999999999</v>
      </c>
      <c r="X581" s="54">
        <f t="shared" si="814"/>
        <v>0.26419999999999999</v>
      </c>
      <c r="Y581" s="54">
        <f t="shared" si="815"/>
        <v>0.26419999999999999</v>
      </c>
      <c r="Z581" s="54">
        <f t="shared" si="816"/>
        <v>0.26419999999999999</v>
      </c>
      <c r="AA581" s="54">
        <f t="shared" si="817"/>
        <v>0.26419999999999999</v>
      </c>
      <c r="AB581" s="54">
        <f t="shared" si="818"/>
        <v>0.26419999999999999</v>
      </c>
      <c r="AC581" s="54">
        <f t="shared" si="819"/>
        <v>0.26419999999999999</v>
      </c>
      <c r="AD581" s="54">
        <f t="shared" si="820"/>
        <v>0.26419999999999999</v>
      </c>
    </row>
    <row r="582" spans="1:30">
      <c r="A582" s="55" t="s">
        <v>206</v>
      </c>
      <c r="B582" s="54">
        <v>5.13</v>
      </c>
      <c r="C582" s="54">
        <f t="shared" si="821"/>
        <v>5.13</v>
      </c>
      <c r="D582" s="54">
        <f t="shared" si="794"/>
        <v>5.13</v>
      </c>
      <c r="E582" s="54">
        <f t="shared" si="795"/>
        <v>5.13</v>
      </c>
      <c r="F582" s="54">
        <f t="shared" si="796"/>
        <v>5.13</v>
      </c>
      <c r="G582" s="54">
        <f t="shared" si="797"/>
        <v>5.13</v>
      </c>
      <c r="H582" s="54">
        <f t="shared" si="798"/>
        <v>5.13</v>
      </c>
      <c r="I582" s="54">
        <f t="shared" si="799"/>
        <v>5.13</v>
      </c>
      <c r="J582" s="54">
        <f t="shared" si="800"/>
        <v>5.13</v>
      </c>
      <c r="K582" s="54">
        <f t="shared" si="801"/>
        <v>5.13</v>
      </c>
      <c r="L582" s="54">
        <f t="shared" si="802"/>
        <v>5.13</v>
      </c>
      <c r="M582" s="54">
        <f t="shared" si="803"/>
        <v>5.13</v>
      </c>
      <c r="N582" s="54">
        <f t="shared" si="804"/>
        <v>5.13</v>
      </c>
      <c r="O582" s="54">
        <f t="shared" si="805"/>
        <v>5.13</v>
      </c>
      <c r="P582" s="54">
        <f t="shared" si="806"/>
        <v>5.13</v>
      </c>
      <c r="Q582" s="54">
        <f t="shared" si="807"/>
        <v>5.13</v>
      </c>
      <c r="R582" s="54">
        <f t="shared" si="808"/>
        <v>5.13</v>
      </c>
      <c r="S582" s="54">
        <f t="shared" si="809"/>
        <v>5.13</v>
      </c>
      <c r="T582" s="54">
        <f t="shared" si="810"/>
        <v>5.13</v>
      </c>
      <c r="U582" s="54">
        <f t="shared" si="811"/>
        <v>5.13</v>
      </c>
      <c r="V582" s="54">
        <f t="shared" si="812"/>
        <v>5.13</v>
      </c>
      <c r="W582" s="54">
        <f t="shared" si="813"/>
        <v>5.13</v>
      </c>
      <c r="X582" s="54">
        <f t="shared" si="814"/>
        <v>5.13</v>
      </c>
      <c r="Y582" s="54">
        <f t="shared" si="815"/>
        <v>5.13</v>
      </c>
      <c r="Z582" s="54">
        <f t="shared" si="816"/>
        <v>5.13</v>
      </c>
      <c r="AA582" s="54">
        <f t="shared" si="817"/>
        <v>5.13</v>
      </c>
      <c r="AB582" s="54">
        <f t="shared" si="818"/>
        <v>5.13</v>
      </c>
      <c r="AC582" s="54">
        <f t="shared" si="819"/>
        <v>5.13</v>
      </c>
      <c r="AD582" s="54">
        <f t="shared" si="820"/>
        <v>5.13</v>
      </c>
    </row>
    <row r="583" spans="1:30">
      <c r="A583" s="59" t="s">
        <v>207</v>
      </c>
      <c r="B583" s="60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>
      <c r="A584" s="61" t="s">
        <v>201</v>
      </c>
      <c r="B584" s="60">
        <f>B577</f>
        <v>1.49</v>
      </c>
      <c r="C584" s="60">
        <f>B584</f>
        <v>1.49</v>
      </c>
      <c r="D584" s="60">
        <f t="shared" ref="D584:D589" si="822">C584</f>
        <v>1.49</v>
      </c>
      <c r="E584" s="60">
        <f t="shared" ref="E584:E589" si="823">D584</f>
        <v>1.49</v>
      </c>
      <c r="F584" s="60">
        <f t="shared" ref="F584:F589" si="824">E584</f>
        <v>1.49</v>
      </c>
      <c r="G584" s="60">
        <f t="shared" ref="G584:G589" si="825">F584</f>
        <v>1.49</v>
      </c>
      <c r="H584" s="60">
        <f t="shared" ref="H584:H589" si="826">G584</f>
        <v>1.49</v>
      </c>
      <c r="I584" s="60">
        <f t="shared" ref="I584:I589" si="827">H584</f>
        <v>1.49</v>
      </c>
      <c r="J584" s="60">
        <f t="shared" ref="J584:J589" si="828">I584</f>
        <v>1.49</v>
      </c>
      <c r="K584" s="60">
        <f t="shared" ref="K584:K589" si="829">J584</f>
        <v>1.49</v>
      </c>
      <c r="L584" s="60">
        <f t="shared" ref="L584:L589" si="830">K584</f>
        <v>1.49</v>
      </c>
      <c r="M584" s="60">
        <f t="shared" ref="M584:M589" si="831">L584</f>
        <v>1.49</v>
      </c>
      <c r="N584" s="60">
        <f t="shared" ref="N584:N589" si="832">M584</f>
        <v>1.49</v>
      </c>
      <c r="O584" s="60">
        <f t="shared" ref="O584:O589" si="833">N584</f>
        <v>1.49</v>
      </c>
      <c r="P584" s="60">
        <f t="shared" ref="P584:P589" si="834">O584</f>
        <v>1.49</v>
      </c>
      <c r="Q584" s="60">
        <f t="shared" ref="Q584:Q589" si="835">P584</f>
        <v>1.49</v>
      </c>
      <c r="R584" s="60">
        <f t="shared" ref="R584:R589" si="836">Q584</f>
        <v>1.49</v>
      </c>
      <c r="S584" s="60">
        <f t="shared" ref="S584:S589" si="837">R584</f>
        <v>1.49</v>
      </c>
      <c r="T584" s="60">
        <f t="shared" ref="T584:T589" si="838">S584</f>
        <v>1.49</v>
      </c>
      <c r="U584" s="60">
        <f t="shared" ref="U584:U589" si="839">T584</f>
        <v>1.49</v>
      </c>
      <c r="V584" s="60">
        <f t="shared" ref="V584:V589" si="840">U584</f>
        <v>1.49</v>
      </c>
      <c r="W584" s="60">
        <f t="shared" ref="W584:W589" si="841">V584</f>
        <v>1.49</v>
      </c>
      <c r="X584" s="60">
        <f t="shared" ref="X584:X589" si="842">W584</f>
        <v>1.49</v>
      </c>
      <c r="Y584" s="60">
        <f t="shared" ref="Y584:Y589" si="843">X584</f>
        <v>1.49</v>
      </c>
      <c r="Z584" s="60">
        <f t="shared" ref="Z584:Z589" si="844">Y584</f>
        <v>1.49</v>
      </c>
      <c r="AA584" s="60">
        <f t="shared" ref="AA584:AA589" si="845">Z584</f>
        <v>1.49</v>
      </c>
      <c r="AB584" s="60">
        <f t="shared" ref="AB584:AB589" si="846">AA584</f>
        <v>1.49</v>
      </c>
      <c r="AC584" s="60">
        <f t="shared" ref="AC584:AC589" si="847">AB584</f>
        <v>1.49</v>
      </c>
      <c r="AD584" s="60">
        <f t="shared" ref="AD584:AD589" si="848">AC584</f>
        <v>1.49</v>
      </c>
    </row>
    <row r="585" spans="1:30">
      <c r="A585" s="61" t="s">
        <v>202</v>
      </c>
      <c r="B585" s="60">
        <f t="shared" ref="B585:B589" si="849">B578</f>
        <v>1.43</v>
      </c>
      <c r="C585" s="60">
        <f t="shared" ref="C585:C589" si="850">B585</f>
        <v>1.43</v>
      </c>
      <c r="D585" s="60">
        <f t="shared" si="822"/>
        <v>1.43</v>
      </c>
      <c r="E585" s="60">
        <f t="shared" si="823"/>
        <v>1.43</v>
      </c>
      <c r="F585" s="60">
        <f t="shared" si="824"/>
        <v>1.43</v>
      </c>
      <c r="G585" s="60">
        <f t="shared" si="825"/>
        <v>1.43</v>
      </c>
      <c r="H585" s="60">
        <f t="shared" si="826"/>
        <v>1.43</v>
      </c>
      <c r="I585" s="60">
        <f t="shared" si="827"/>
        <v>1.43</v>
      </c>
      <c r="J585" s="60">
        <f t="shared" si="828"/>
        <v>1.43</v>
      </c>
      <c r="K585" s="60">
        <f t="shared" si="829"/>
        <v>1.43</v>
      </c>
      <c r="L585" s="60">
        <f t="shared" si="830"/>
        <v>1.43</v>
      </c>
      <c r="M585" s="60">
        <f t="shared" si="831"/>
        <v>1.43</v>
      </c>
      <c r="N585" s="60">
        <f t="shared" si="832"/>
        <v>1.43</v>
      </c>
      <c r="O585" s="60">
        <f t="shared" si="833"/>
        <v>1.43</v>
      </c>
      <c r="P585" s="60">
        <f t="shared" si="834"/>
        <v>1.43</v>
      </c>
      <c r="Q585" s="60">
        <f t="shared" si="835"/>
        <v>1.43</v>
      </c>
      <c r="R585" s="60">
        <f t="shared" si="836"/>
        <v>1.43</v>
      </c>
      <c r="S585" s="60">
        <f t="shared" si="837"/>
        <v>1.43</v>
      </c>
      <c r="T585" s="60">
        <f t="shared" si="838"/>
        <v>1.43</v>
      </c>
      <c r="U585" s="60">
        <f t="shared" si="839"/>
        <v>1.43</v>
      </c>
      <c r="V585" s="60">
        <f t="shared" si="840"/>
        <v>1.43</v>
      </c>
      <c r="W585" s="60">
        <f t="shared" si="841"/>
        <v>1.43</v>
      </c>
      <c r="X585" s="60">
        <f t="shared" si="842"/>
        <v>1.43</v>
      </c>
      <c r="Y585" s="60">
        <f t="shared" si="843"/>
        <v>1.43</v>
      </c>
      <c r="Z585" s="60">
        <f t="shared" si="844"/>
        <v>1.43</v>
      </c>
      <c r="AA585" s="60">
        <f t="shared" si="845"/>
        <v>1.43</v>
      </c>
      <c r="AB585" s="60">
        <f t="shared" si="846"/>
        <v>1.43</v>
      </c>
      <c r="AC585" s="60">
        <f t="shared" si="847"/>
        <v>1.43</v>
      </c>
      <c r="AD585" s="60">
        <f t="shared" si="848"/>
        <v>1.43</v>
      </c>
    </row>
    <row r="586" spans="1:30">
      <c r="A586" s="61" t="s">
        <v>203</v>
      </c>
      <c r="B586" s="60">
        <f t="shared" si="849"/>
        <v>1.43</v>
      </c>
      <c r="C586" s="60">
        <f t="shared" si="850"/>
        <v>1.43</v>
      </c>
      <c r="D586" s="60">
        <f t="shared" si="822"/>
        <v>1.43</v>
      </c>
      <c r="E586" s="60">
        <f t="shared" si="823"/>
        <v>1.43</v>
      </c>
      <c r="F586" s="60">
        <f t="shared" si="824"/>
        <v>1.43</v>
      </c>
      <c r="G586" s="60">
        <f t="shared" si="825"/>
        <v>1.43</v>
      </c>
      <c r="H586" s="60">
        <f t="shared" si="826"/>
        <v>1.43</v>
      </c>
      <c r="I586" s="60">
        <f t="shared" si="827"/>
        <v>1.43</v>
      </c>
      <c r="J586" s="60">
        <f t="shared" si="828"/>
        <v>1.43</v>
      </c>
      <c r="K586" s="60">
        <f t="shared" si="829"/>
        <v>1.43</v>
      </c>
      <c r="L586" s="60">
        <f t="shared" si="830"/>
        <v>1.43</v>
      </c>
      <c r="M586" s="60">
        <f t="shared" si="831"/>
        <v>1.43</v>
      </c>
      <c r="N586" s="60">
        <f t="shared" si="832"/>
        <v>1.43</v>
      </c>
      <c r="O586" s="60">
        <f t="shared" si="833"/>
        <v>1.43</v>
      </c>
      <c r="P586" s="60">
        <f t="shared" si="834"/>
        <v>1.43</v>
      </c>
      <c r="Q586" s="60">
        <f t="shared" si="835"/>
        <v>1.43</v>
      </c>
      <c r="R586" s="60">
        <f t="shared" si="836"/>
        <v>1.43</v>
      </c>
      <c r="S586" s="60">
        <f t="shared" si="837"/>
        <v>1.43</v>
      </c>
      <c r="T586" s="60">
        <f t="shared" si="838"/>
        <v>1.43</v>
      </c>
      <c r="U586" s="60">
        <f t="shared" si="839"/>
        <v>1.43</v>
      </c>
      <c r="V586" s="60">
        <f t="shared" si="840"/>
        <v>1.43</v>
      </c>
      <c r="W586" s="60">
        <f t="shared" si="841"/>
        <v>1.43</v>
      </c>
      <c r="X586" s="60">
        <f t="shared" si="842"/>
        <v>1.43</v>
      </c>
      <c r="Y586" s="60">
        <f t="shared" si="843"/>
        <v>1.43</v>
      </c>
      <c r="Z586" s="60">
        <f t="shared" si="844"/>
        <v>1.43</v>
      </c>
      <c r="AA586" s="60">
        <f t="shared" si="845"/>
        <v>1.43</v>
      </c>
      <c r="AB586" s="60">
        <f t="shared" si="846"/>
        <v>1.43</v>
      </c>
      <c r="AC586" s="60">
        <f t="shared" si="847"/>
        <v>1.43</v>
      </c>
      <c r="AD586" s="60">
        <f t="shared" si="848"/>
        <v>1.43</v>
      </c>
    </row>
    <row r="587" spans="1:30">
      <c r="A587" s="61" t="s">
        <v>204</v>
      </c>
      <c r="B587" s="60">
        <f t="shared" si="849"/>
        <v>1.2</v>
      </c>
      <c r="C587" s="60">
        <f t="shared" si="850"/>
        <v>1.2</v>
      </c>
      <c r="D587" s="60">
        <f t="shared" si="822"/>
        <v>1.2</v>
      </c>
      <c r="E587" s="60">
        <f t="shared" si="823"/>
        <v>1.2</v>
      </c>
      <c r="F587" s="60">
        <f t="shared" si="824"/>
        <v>1.2</v>
      </c>
      <c r="G587" s="60">
        <f t="shared" si="825"/>
        <v>1.2</v>
      </c>
      <c r="H587" s="60">
        <f t="shared" si="826"/>
        <v>1.2</v>
      </c>
      <c r="I587" s="60">
        <f t="shared" si="827"/>
        <v>1.2</v>
      </c>
      <c r="J587" s="60">
        <f t="shared" si="828"/>
        <v>1.2</v>
      </c>
      <c r="K587" s="60">
        <f t="shared" si="829"/>
        <v>1.2</v>
      </c>
      <c r="L587" s="60">
        <f t="shared" si="830"/>
        <v>1.2</v>
      </c>
      <c r="M587" s="60">
        <f t="shared" si="831"/>
        <v>1.2</v>
      </c>
      <c r="N587" s="60">
        <f t="shared" si="832"/>
        <v>1.2</v>
      </c>
      <c r="O587" s="60">
        <f t="shared" si="833"/>
        <v>1.2</v>
      </c>
      <c r="P587" s="60">
        <f t="shared" si="834"/>
        <v>1.2</v>
      </c>
      <c r="Q587" s="60">
        <f t="shared" si="835"/>
        <v>1.2</v>
      </c>
      <c r="R587" s="60">
        <f t="shared" si="836"/>
        <v>1.2</v>
      </c>
      <c r="S587" s="60">
        <f t="shared" si="837"/>
        <v>1.2</v>
      </c>
      <c r="T587" s="60">
        <f t="shared" si="838"/>
        <v>1.2</v>
      </c>
      <c r="U587" s="60">
        <f t="shared" si="839"/>
        <v>1.2</v>
      </c>
      <c r="V587" s="60">
        <f t="shared" si="840"/>
        <v>1.2</v>
      </c>
      <c r="W587" s="60">
        <f t="shared" si="841"/>
        <v>1.2</v>
      </c>
      <c r="X587" s="60">
        <f t="shared" si="842"/>
        <v>1.2</v>
      </c>
      <c r="Y587" s="60">
        <f t="shared" si="843"/>
        <v>1.2</v>
      </c>
      <c r="Z587" s="60">
        <f t="shared" si="844"/>
        <v>1.2</v>
      </c>
      <c r="AA587" s="60">
        <f t="shared" si="845"/>
        <v>1.2</v>
      </c>
      <c r="AB587" s="60">
        <f t="shared" si="846"/>
        <v>1.2</v>
      </c>
      <c r="AC587" s="60">
        <f t="shared" si="847"/>
        <v>1.2</v>
      </c>
      <c r="AD587" s="60">
        <f t="shared" si="848"/>
        <v>1.2</v>
      </c>
    </row>
    <row r="588" spans="1:30">
      <c r="A588" s="61" t="s">
        <v>205</v>
      </c>
      <c r="B588" s="60">
        <f t="shared" si="849"/>
        <v>0.26419999999999999</v>
      </c>
      <c r="C588" s="60">
        <f t="shared" si="850"/>
        <v>0.26419999999999999</v>
      </c>
      <c r="D588" s="60">
        <f t="shared" si="822"/>
        <v>0.26419999999999999</v>
      </c>
      <c r="E588" s="60">
        <f t="shared" si="823"/>
        <v>0.26419999999999999</v>
      </c>
      <c r="F588" s="60">
        <f t="shared" si="824"/>
        <v>0.26419999999999999</v>
      </c>
      <c r="G588" s="60">
        <f t="shared" si="825"/>
        <v>0.26419999999999999</v>
      </c>
      <c r="H588" s="60">
        <f t="shared" si="826"/>
        <v>0.26419999999999999</v>
      </c>
      <c r="I588" s="60">
        <f t="shared" si="827"/>
        <v>0.26419999999999999</v>
      </c>
      <c r="J588" s="60">
        <f t="shared" si="828"/>
        <v>0.26419999999999999</v>
      </c>
      <c r="K588" s="60">
        <f t="shared" si="829"/>
        <v>0.26419999999999999</v>
      </c>
      <c r="L588" s="60">
        <f t="shared" si="830"/>
        <v>0.26419999999999999</v>
      </c>
      <c r="M588" s="60">
        <f t="shared" si="831"/>
        <v>0.26419999999999999</v>
      </c>
      <c r="N588" s="60">
        <f t="shared" si="832"/>
        <v>0.26419999999999999</v>
      </c>
      <c r="O588" s="60">
        <f t="shared" si="833"/>
        <v>0.26419999999999999</v>
      </c>
      <c r="P588" s="60">
        <f t="shared" si="834"/>
        <v>0.26419999999999999</v>
      </c>
      <c r="Q588" s="60">
        <f t="shared" si="835"/>
        <v>0.26419999999999999</v>
      </c>
      <c r="R588" s="60">
        <f t="shared" si="836"/>
        <v>0.26419999999999999</v>
      </c>
      <c r="S588" s="60">
        <f t="shared" si="837"/>
        <v>0.26419999999999999</v>
      </c>
      <c r="T588" s="60">
        <f t="shared" si="838"/>
        <v>0.26419999999999999</v>
      </c>
      <c r="U588" s="60">
        <f t="shared" si="839"/>
        <v>0.26419999999999999</v>
      </c>
      <c r="V588" s="60">
        <f t="shared" si="840"/>
        <v>0.26419999999999999</v>
      </c>
      <c r="W588" s="60">
        <f t="shared" si="841"/>
        <v>0.26419999999999999</v>
      </c>
      <c r="X588" s="60">
        <f t="shared" si="842"/>
        <v>0.26419999999999999</v>
      </c>
      <c r="Y588" s="60">
        <f t="shared" si="843"/>
        <v>0.26419999999999999</v>
      </c>
      <c r="Z588" s="60">
        <f t="shared" si="844"/>
        <v>0.26419999999999999</v>
      </c>
      <c r="AA588" s="60">
        <f t="shared" si="845"/>
        <v>0.26419999999999999</v>
      </c>
      <c r="AB588" s="60">
        <f t="shared" si="846"/>
        <v>0.26419999999999999</v>
      </c>
      <c r="AC588" s="60">
        <f t="shared" si="847"/>
        <v>0.26419999999999999</v>
      </c>
      <c r="AD588" s="60">
        <f t="shared" si="848"/>
        <v>0.26419999999999999</v>
      </c>
    </row>
    <row r="589" spans="1:30">
      <c r="A589" s="61" t="s">
        <v>206</v>
      </c>
      <c r="B589" s="60">
        <f t="shared" si="849"/>
        <v>5.13</v>
      </c>
      <c r="C589" s="60">
        <f t="shared" si="850"/>
        <v>5.13</v>
      </c>
      <c r="D589" s="60">
        <f t="shared" si="822"/>
        <v>5.13</v>
      </c>
      <c r="E589" s="60">
        <f t="shared" si="823"/>
        <v>5.13</v>
      </c>
      <c r="F589" s="60">
        <f t="shared" si="824"/>
        <v>5.13</v>
      </c>
      <c r="G589" s="60">
        <f t="shared" si="825"/>
        <v>5.13</v>
      </c>
      <c r="H589" s="60">
        <f t="shared" si="826"/>
        <v>5.13</v>
      </c>
      <c r="I589" s="60">
        <f t="shared" si="827"/>
        <v>5.13</v>
      </c>
      <c r="J589" s="60">
        <f t="shared" si="828"/>
        <v>5.13</v>
      </c>
      <c r="K589" s="60">
        <f t="shared" si="829"/>
        <v>5.13</v>
      </c>
      <c r="L589" s="60">
        <f t="shared" si="830"/>
        <v>5.13</v>
      </c>
      <c r="M589" s="60">
        <f t="shared" si="831"/>
        <v>5.13</v>
      </c>
      <c r="N589" s="60">
        <f t="shared" si="832"/>
        <v>5.13</v>
      </c>
      <c r="O589" s="60">
        <f t="shared" si="833"/>
        <v>5.13</v>
      </c>
      <c r="P589" s="60">
        <f t="shared" si="834"/>
        <v>5.13</v>
      </c>
      <c r="Q589" s="60">
        <f t="shared" si="835"/>
        <v>5.13</v>
      </c>
      <c r="R589" s="60">
        <f t="shared" si="836"/>
        <v>5.13</v>
      </c>
      <c r="S589" s="60">
        <f t="shared" si="837"/>
        <v>5.13</v>
      </c>
      <c r="T589" s="60">
        <f t="shared" si="838"/>
        <v>5.13</v>
      </c>
      <c r="U589" s="60">
        <f t="shared" si="839"/>
        <v>5.13</v>
      </c>
      <c r="V589" s="60">
        <f t="shared" si="840"/>
        <v>5.13</v>
      </c>
      <c r="W589" s="60">
        <f t="shared" si="841"/>
        <v>5.13</v>
      </c>
      <c r="X589" s="60">
        <f t="shared" si="842"/>
        <v>5.13</v>
      </c>
      <c r="Y589" s="60">
        <f t="shared" si="843"/>
        <v>5.13</v>
      </c>
      <c r="Z589" s="60">
        <f t="shared" si="844"/>
        <v>5.13</v>
      </c>
      <c r="AA589" s="60">
        <f t="shared" si="845"/>
        <v>5.13</v>
      </c>
      <c r="AB589" s="60">
        <f t="shared" si="846"/>
        <v>5.13</v>
      </c>
      <c r="AC589" s="60">
        <f t="shared" si="847"/>
        <v>5.13</v>
      </c>
      <c r="AD589" s="60">
        <f t="shared" si="848"/>
        <v>5.13</v>
      </c>
    </row>
    <row r="590" spans="1:30">
      <c r="A590" s="65" t="s">
        <v>208</v>
      </c>
      <c r="B590" s="66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>
      <c r="A591" s="67" t="s">
        <v>201</v>
      </c>
      <c r="B591" s="66">
        <f>B584</f>
        <v>1.49</v>
      </c>
      <c r="C591" s="66">
        <f>B591</f>
        <v>1.49</v>
      </c>
      <c r="D591" s="66">
        <f t="shared" ref="D591:D596" si="851">C591</f>
        <v>1.49</v>
      </c>
      <c r="E591" s="66">
        <f t="shared" ref="E591:E596" si="852">D591</f>
        <v>1.49</v>
      </c>
      <c r="F591" s="66">
        <f t="shared" ref="F591:F596" si="853">E591</f>
        <v>1.49</v>
      </c>
      <c r="G591" s="66">
        <f t="shared" ref="G591:G596" si="854">F591</f>
        <v>1.49</v>
      </c>
      <c r="H591" s="66">
        <f t="shared" ref="H591:H596" si="855">G591</f>
        <v>1.49</v>
      </c>
      <c r="I591" s="66">
        <f t="shared" ref="I591:I596" si="856">H591</f>
        <v>1.49</v>
      </c>
      <c r="J591" s="66">
        <f t="shared" ref="J591:J596" si="857">I591</f>
        <v>1.49</v>
      </c>
      <c r="K591" s="66">
        <f t="shared" ref="K591:K596" si="858">J591</f>
        <v>1.49</v>
      </c>
      <c r="L591" s="66">
        <f t="shared" ref="L591:L596" si="859">K591</f>
        <v>1.49</v>
      </c>
      <c r="M591" s="66">
        <f t="shared" ref="M591:M596" si="860">L591</f>
        <v>1.49</v>
      </c>
      <c r="N591" s="66">
        <f t="shared" ref="N591:N596" si="861">M591</f>
        <v>1.49</v>
      </c>
      <c r="O591" s="66">
        <f t="shared" ref="O591:O596" si="862">N591</f>
        <v>1.49</v>
      </c>
      <c r="P591" s="66">
        <f t="shared" ref="P591:P596" si="863">O591</f>
        <v>1.49</v>
      </c>
      <c r="Q591" s="66">
        <f t="shared" ref="Q591:Q596" si="864">P591</f>
        <v>1.49</v>
      </c>
      <c r="R591" s="66">
        <f t="shared" ref="R591:R596" si="865">Q591</f>
        <v>1.49</v>
      </c>
      <c r="S591" s="66">
        <f t="shared" ref="S591:S596" si="866">R591</f>
        <v>1.49</v>
      </c>
      <c r="T591" s="66">
        <f t="shared" ref="T591:T596" si="867">S591</f>
        <v>1.49</v>
      </c>
      <c r="U591" s="66">
        <f t="shared" ref="U591:U596" si="868">T591</f>
        <v>1.49</v>
      </c>
      <c r="V591" s="66">
        <f t="shared" ref="V591:V596" si="869">U591</f>
        <v>1.49</v>
      </c>
      <c r="W591" s="66">
        <f t="shared" ref="W591:W596" si="870">V591</f>
        <v>1.49</v>
      </c>
      <c r="X591" s="66">
        <f t="shared" ref="X591:X596" si="871">W591</f>
        <v>1.49</v>
      </c>
      <c r="Y591" s="66">
        <f t="shared" ref="Y591:Y596" si="872">X591</f>
        <v>1.49</v>
      </c>
      <c r="Z591" s="66">
        <f t="shared" ref="Z591:Z596" si="873">Y591</f>
        <v>1.49</v>
      </c>
      <c r="AA591" s="66">
        <f t="shared" ref="AA591:AA596" si="874">Z591</f>
        <v>1.49</v>
      </c>
      <c r="AB591" s="66">
        <f t="shared" ref="AB591:AB596" si="875">AA591</f>
        <v>1.49</v>
      </c>
      <c r="AC591" s="66">
        <f t="shared" ref="AC591:AC596" si="876">AB591</f>
        <v>1.49</v>
      </c>
      <c r="AD591" s="66">
        <f t="shared" ref="AD591:AD596" si="877">AC591</f>
        <v>1.49</v>
      </c>
    </row>
    <row r="592" spans="1:30">
      <c r="A592" s="67" t="s">
        <v>202</v>
      </c>
      <c r="B592" s="66">
        <f t="shared" ref="B592:B596" si="878">B585</f>
        <v>1.43</v>
      </c>
      <c r="C592" s="66">
        <f t="shared" ref="C592:C596" si="879">B592</f>
        <v>1.43</v>
      </c>
      <c r="D592" s="66">
        <f t="shared" si="851"/>
        <v>1.43</v>
      </c>
      <c r="E592" s="66">
        <f t="shared" si="852"/>
        <v>1.43</v>
      </c>
      <c r="F592" s="66">
        <f t="shared" si="853"/>
        <v>1.43</v>
      </c>
      <c r="G592" s="66">
        <f t="shared" si="854"/>
        <v>1.43</v>
      </c>
      <c r="H592" s="66">
        <f t="shared" si="855"/>
        <v>1.43</v>
      </c>
      <c r="I592" s="66">
        <f t="shared" si="856"/>
        <v>1.43</v>
      </c>
      <c r="J592" s="66">
        <f t="shared" si="857"/>
        <v>1.43</v>
      </c>
      <c r="K592" s="66">
        <f t="shared" si="858"/>
        <v>1.43</v>
      </c>
      <c r="L592" s="66">
        <f t="shared" si="859"/>
        <v>1.43</v>
      </c>
      <c r="M592" s="66">
        <f t="shared" si="860"/>
        <v>1.43</v>
      </c>
      <c r="N592" s="66">
        <f t="shared" si="861"/>
        <v>1.43</v>
      </c>
      <c r="O592" s="66">
        <f t="shared" si="862"/>
        <v>1.43</v>
      </c>
      <c r="P592" s="66">
        <f t="shared" si="863"/>
        <v>1.43</v>
      </c>
      <c r="Q592" s="66">
        <f t="shared" si="864"/>
        <v>1.43</v>
      </c>
      <c r="R592" s="66">
        <f t="shared" si="865"/>
        <v>1.43</v>
      </c>
      <c r="S592" s="66">
        <f t="shared" si="866"/>
        <v>1.43</v>
      </c>
      <c r="T592" s="66">
        <f t="shared" si="867"/>
        <v>1.43</v>
      </c>
      <c r="U592" s="66">
        <f t="shared" si="868"/>
        <v>1.43</v>
      </c>
      <c r="V592" s="66">
        <f t="shared" si="869"/>
        <v>1.43</v>
      </c>
      <c r="W592" s="66">
        <f t="shared" si="870"/>
        <v>1.43</v>
      </c>
      <c r="X592" s="66">
        <f t="shared" si="871"/>
        <v>1.43</v>
      </c>
      <c r="Y592" s="66">
        <f t="shared" si="872"/>
        <v>1.43</v>
      </c>
      <c r="Z592" s="66">
        <f t="shared" si="873"/>
        <v>1.43</v>
      </c>
      <c r="AA592" s="66">
        <f t="shared" si="874"/>
        <v>1.43</v>
      </c>
      <c r="AB592" s="66">
        <f t="shared" si="875"/>
        <v>1.43</v>
      </c>
      <c r="AC592" s="66">
        <f t="shared" si="876"/>
        <v>1.43</v>
      </c>
      <c r="AD592" s="66">
        <f t="shared" si="877"/>
        <v>1.43</v>
      </c>
    </row>
    <row r="593" spans="1:30">
      <c r="A593" s="67" t="s">
        <v>203</v>
      </c>
      <c r="B593" s="66">
        <f t="shared" si="878"/>
        <v>1.43</v>
      </c>
      <c r="C593" s="66">
        <f t="shared" si="879"/>
        <v>1.43</v>
      </c>
      <c r="D593" s="66">
        <f t="shared" si="851"/>
        <v>1.43</v>
      </c>
      <c r="E593" s="66">
        <f t="shared" si="852"/>
        <v>1.43</v>
      </c>
      <c r="F593" s="66">
        <f t="shared" si="853"/>
        <v>1.43</v>
      </c>
      <c r="G593" s="66">
        <f t="shared" si="854"/>
        <v>1.43</v>
      </c>
      <c r="H593" s="66">
        <f t="shared" si="855"/>
        <v>1.43</v>
      </c>
      <c r="I593" s="66">
        <f t="shared" si="856"/>
        <v>1.43</v>
      </c>
      <c r="J593" s="66">
        <f t="shared" si="857"/>
        <v>1.43</v>
      </c>
      <c r="K593" s="66">
        <f t="shared" si="858"/>
        <v>1.43</v>
      </c>
      <c r="L593" s="66">
        <f t="shared" si="859"/>
        <v>1.43</v>
      </c>
      <c r="M593" s="66">
        <f t="shared" si="860"/>
        <v>1.43</v>
      </c>
      <c r="N593" s="66">
        <f t="shared" si="861"/>
        <v>1.43</v>
      </c>
      <c r="O593" s="66">
        <f t="shared" si="862"/>
        <v>1.43</v>
      </c>
      <c r="P593" s="66">
        <f t="shared" si="863"/>
        <v>1.43</v>
      </c>
      <c r="Q593" s="66">
        <f t="shared" si="864"/>
        <v>1.43</v>
      </c>
      <c r="R593" s="66">
        <f t="shared" si="865"/>
        <v>1.43</v>
      </c>
      <c r="S593" s="66">
        <f t="shared" si="866"/>
        <v>1.43</v>
      </c>
      <c r="T593" s="66">
        <f t="shared" si="867"/>
        <v>1.43</v>
      </c>
      <c r="U593" s="66">
        <f t="shared" si="868"/>
        <v>1.43</v>
      </c>
      <c r="V593" s="66">
        <f t="shared" si="869"/>
        <v>1.43</v>
      </c>
      <c r="W593" s="66">
        <f t="shared" si="870"/>
        <v>1.43</v>
      </c>
      <c r="X593" s="66">
        <f t="shared" si="871"/>
        <v>1.43</v>
      </c>
      <c r="Y593" s="66">
        <f t="shared" si="872"/>
        <v>1.43</v>
      </c>
      <c r="Z593" s="66">
        <f t="shared" si="873"/>
        <v>1.43</v>
      </c>
      <c r="AA593" s="66">
        <f t="shared" si="874"/>
        <v>1.43</v>
      </c>
      <c r="AB593" s="66">
        <f t="shared" si="875"/>
        <v>1.43</v>
      </c>
      <c r="AC593" s="66">
        <f t="shared" si="876"/>
        <v>1.43</v>
      </c>
      <c r="AD593" s="66">
        <f t="shared" si="877"/>
        <v>1.43</v>
      </c>
    </row>
    <row r="594" spans="1:30">
      <c r="A594" s="67" t="s">
        <v>204</v>
      </c>
      <c r="B594" s="66">
        <f t="shared" si="878"/>
        <v>1.2</v>
      </c>
      <c r="C594" s="66">
        <f t="shared" si="879"/>
        <v>1.2</v>
      </c>
      <c r="D594" s="66">
        <f t="shared" si="851"/>
        <v>1.2</v>
      </c>
      <c r="E594" s="66">
        <f t="shared" si="852"/>
        <v>1.2</v>
      </c>
      <c r="F594" s="66">
        <f t="shared" si="853"/>
        <v>1.2</v>
      </c>
      <c r="G594" s="66">
        <f t="shared" si="854"/>
        <v>1.2</v>
      </c>
      <c r="H594" s="66">
        <f t="shared" si="855"/>
        <v>1.2</v>
      </c>
      <c r="I594" s="66">
        <f t="shared" si="856"/>
        <v>1.2</v>
      </c>
      <c r="J594" s="66">
        <f t="shared" si="857"/>
        <v>1.2</v>
      </c>
      <c r="K594" s="66">
        <f t="shared" si="858"/>
        <v>1.2</v>
      </c>
      <c r="L594" s="66">
        <f t="shared" si="859"/>
        <v>1.2</v>
      </c>
      <c r="M594" s="66">
        <f t="shared" si="860"/>
        <v>1.2</v>
      </c>
      <c r="N594" s="66">
        <f t="shared" si="861"/>
        <v>1.2</v>
      </c>
      <c r="O594" s="66">
        <f t="shared" si="862"/>
        <v>1.2</v>
      </c>
      <c r="P594" s="66">
        <f t="shared" si="863"/>
        <v>1.2</v>
      </c>
      <c r="Q594" s="66">
        <f t="shared" si="864"/>
        <v>1.2</v>
      </c>
      <c r="R594" s="66">
        <f t="shared" si="865"/>
        <v>1.2</v>
      </c>
      <c r="S594" s="66">
        <f t="shared" si="866"/>
        <v>1.2</v>
      </c>
      <c r="T594" s="66">
        <f t="shared" si="867"/>
        <v>1.2</v>
      </c>
      <c r="U594" s="66">
        <f t="shared" si="868"/>
        <v>1.2</v>
      </c>
      <c r="V594" s="66">
        <f t="shared" si="869"/>
        <v>1.2</v>
      </c>
      <c r="W594" s="66">
        <f t="shared" si="870"/>
        <v>1.2</v>
      </c>
      <c r="X594" s="66">
        <f t="shared" si="871"/>
        <v>1.2</v>
      </c>
      <c r="Y594" s="66">
        <f t="shared" si="872"/>
        <v>1.2</v>
      </c>
      <c r="Z594" s="66">
        <f t="shared" si="873"/>
        <v>1.2</v>
      </c>
      <c r="AA594" s="66">
        <f t="shared" si="874"/>
        <v>1.2</v>
      </c>
      <c r="AB594" s="66">
        <f t="shared" si="875"/>
        <v>1.2</v>
      </c>
      <c r="AC594" s="66">
        <f t="shared" si="876"/>
        <v>1.2</v>
      </c>
      <c r="AD594" s="66">
        <f t="shared" si="877"/>
        <v>1.2</v>
      </c>
    </row>
    <row r="595" spans="1:30">
      <c r="A595" s="67" t="s">
        <v>205</v>
      </c>
      <c r="B595" s="66">
        <f t="shared" si="878"/>
        <v>0.26419999999999999</v>
      </c>
      <c r="C595" s="66">
        <f t="shared" si="879"/>
        <v>0.26419999999999999</v>
      </c>
      <c r="D595" s="66">
        <f t="shared" si="851"/>
        <v>0.26419999999999999</v>
      </c>
      <c r="E595" s="66">
        <f t="shared" si="852"/>
        <v>0.26419999999999999</v>
      </c>
      <c r="F595" s="66">
        <f t="shared" si="853"/>
        <v>0.26419999999999999</v>
      </c>
      <c r="G595" s="66">
        <f t="shared" si="854"/>
        <v>0.26419999999999999</v>
      </c>
      <c r="H595" s="66">
        <f t="shared" si="855"/>
        <v>0.26419999999999999</v>
      </c>
      <c r="I595" s="66">
        <f t="shared" si="856"/>
        <v>0.26419999999999999</v>
      </c>
      <c r="J595" s="66">
        <f t="shared" si="857"/>
        <v>0.26419999999999999</v>
      </c>
      <c r="K595" s="66">
        <f t="shared" si="858"/>
        <v>0.26419999999999999</v>
      </c>
      <c r="L595" s="66">
        <f t="shared" si="859"/>
        <v>0.26419999999999999</v>
      </c>
      <c r="M595" s="66">
        <f t="shared" si="860"/>
        <v>0.26419999999999999</v>
      </c>
      <c r="N595" s="66">
        <f t="shared" si="861"/>
        <v>0.26419999999999999</v>
      </c>
      <c r="O595" s="66">
        <f t="shared" si="862"/>
        <v>0.26419999999999999</v>
      </c>
      <c r="P595" s="66">
        <f t="shared" si="863"/>
        <v>0.26419999999999999</v>
      </c>
      <c r="Q595" s="66">
        <f t="shared" si="864"/>
        <v>0.26419999999999999</v>
      </c>
      <c r="R595" s="66">
        <f t="shared" si="865"/>
        <v>0.26419999999999999</v>
      </c>
      <c r="S595" s="66">
        <f t="shared" si="866"/>
        <v>0.26419999999999999</v>
      </c>
      <c r="T595" s="66">
        <f t="shared" si="867"/>
        <v>0.26419999999999999</v>
      </c>
      <c r="U595" s="66">
        <f t="shared" si="868"/>
        <v>0.26419999999999999</v>
      </c>
      <c r="V595" s="66">
        <f t="shared" si="869"/>
        <v>0.26419999999999999</v>
      </c>
      <c r="W595" s="66">
        <f t="shared" si="870"/>
        <v>0.26419999999999999</v>
      </c>
      <c r="X595" s="66">
        <f t="shared" si="871"/>
        <v>0.26419999999999999</v>
      </c>
      <c r="Y595" s="66">
        <f t="shared" si="872"/>
        <v>0.26419999999999999</v>
      </c>
      <c r="Z595" s="66">
        <f t="shared" si="873"/>
        <v>0.26419999999999999</v>
      </c>
      <c r="AA595" s="66">
        <f t="shared" si="874"/>
        <v>0.26419999999999999</v>
      </c>
      <c r="AB595" s="66">
        <f t="shared" si="875"/>
        <v>0.26419999999999999</v>
      </c>
      <c r="AC595" s="66">
        <f t="shared" si="876"/>
        <v>0.26419999999999999</v>
      </c>
      <c r="AD595" s="66">
        <f t="shared" si="877"/>
        <v>0.26419999999999999</v>
      </c>
    </row>
    <row r="596" spans="1:30">
      <c r="A596" s="67" t="s">
        <v>206</v>
      </c>
      <c r="B596" s="66">
        <f t="shared" si="878"/>
        <v>5.13</v>
      </c>
      <c r="C596" s="66">
        <f t="shared" si="879"/>
        <v>5.13</v>
      </c>
      <c r="D596" s="66">
        <f t="shared" si="851"/>
        <v>5.13</v>
      </c>
      <c r="E596" s="66">
        <f t="shared" si="852"/>
        <v>5.13</v>
      </c>
      <c r="F596" s="66">
        <f t="shared" si="853"/>
        <v>5.13</v>
      </c>
      <c r="G596" s="66">
        <f t="shared" si="854"/>
        <v>5.13</v>
      </c>
      <c r="H596" s="66">
        <f t="shared" si="855"/>
        <v>5.13</v>
      </c>
      <c r="I596" s="66">
        <f t="shared" si="856"/>
        <v>5.13</v>
      </c>
      <c r="J596" s="66">
        <f t="shared" si="857"/>
        <v>5.13</v>
      </c>
      <c r="K596" s="66">
        <f t="shared" si="858"/>
        <v>5.13</v>
      </c>
      <c r="L596" s="66">
        <f t="shared" si="859"/>
        <v>5.13</v>
      </c>
      <c r="M596" s="66">
        <f t="shared" si="860"/>
        <v>5.13</v>
      </c>
      <c r="N596" s="66">
        <f t="shared" si="861"/>
        <v>5.13</v>
      </c>
      <c r="O596" s="66">
        <f t="shared" si="862"/>
        <v>5.13</v>
      </c>
      <c r="P596" s="66">
        <f t="shared" si="863"/>
        <v>5.13</v>
      </c>
      <c r="Q596" s="66">
        <f t="shared" si="864"/>
        <v>5.13</v>
      </c>
      <c r="R596" s="66">
        <f t="shared" si="865"/>
        <v>5.13</v>
      </c>
      <c r="S596" s="66">
        <f t="shared" si="866"/>
        <v>5.13</v>
      </c>
      <c r="T596" s="66">
        <f t="shared" si="867"/>
        <v>5.13</v>
      </c>
      <c r="U596" s="66">
        <f t="shared" si="868"/>
        <v>5.13</v>
      </c>
      <c r="V596" s="66">
        <f t="shared" si="869"/>
        <v>5.13</v>
      </c>
      <c r="W596" s="66">
        <f t="shared" si="870"/>
        <v>5.13</v>
      </c>
      <c r="X596" s="66">
        <f t="shared" si="871"/>
        <v>5.13</v>
      </c>
      <c r="Y596" s="66">
        <f t="shared" si="872"/>
        <v>5.13</v>
      </c>
      <c r="Z596" s="66">
        <f t="shared" si="873"/>
        <v>5.13</v>
      </c>
      <c r="AA596" s="66">
        <f t="shared" si="874"/>
        <v>5.13</v>
      </c>
      <c r="AB596" s="66">
        <f t="shared" si="875"/>
        <v>5.13</v>
      </c>
      <c r="AC596" s="66">
        <f t="shared" si="876"/>
        <v>5.13</v>
      </c>
      <c r="AD596" s="66">
        <f t="shared" si="877"/>
        <v>5.13</v>
      </c>
    </row>
    <row r="597" spans="1:30">
      <c r="A597" s="70" t="s">
        <v>209</v>
      </c>
      <c r="B597" s="71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spans="1:30">
      <c r="A598" s="72" t="s">
        <v>201</v>
      </c>
      <c r="B598" s="71">
        <f>B591</f>
        <v>1.49</v>
      </c>
      <c r="C598" s="71">
        <f>B598</f>
        <v>1.49</v>
      </c>
      <c r="D598" s="71">
        <f t="shared" ref="D598:D603" si="880">C598</f>
        <v>1.49</v>
      </c>
      <c r="E598" s="71">
        <f t="shared" ref="E598:E603" si="881">D598</f>
        <v>1.49</v>
      </c>
      <c r="F598" s="71">
        <f t="shared" ref="F598:F603" si="882">E598</f>
        <v>1.49</v>
      </c>
      <c r="G598" s="71">
        <f t="shared" ref="G598:G603" si="883">F598</f>
        <v>1.49</v>
      </c>
      <c r="H598" s="71">
        <f t="shared" ref="H598:H603" si="884">G598</f>
        <v>1.49</v>
      </c>
      <c r="I598" s="71">
        <f t="shared" ref="I598:I603" si="885">H598</f>
        <v>1.49</v>
      </c>
      <c r="J598" s="71">
        <f t="shared" ref="J598:J603" si="886">I598</f>
        <v>1.49</v>
      </c>
      <c r="K598" s="71">
        <f t="shared" ref="K598:K603" si="887">J598</f>
        <v>1.49</v>
      </c>
      <c r="L598" s="71">
        <f t="shared" ref="L598:L603" si="888">K598</f>
        <v>1.49</v>
      </c>
      <c r="M598" s="71">
        <f t="shared" ref="M598:M603" si="889">L598</f>
        <v>1.49</v>
      </c>
      <c r="N598" s="71">
        <f t="shared" ref="N598:N603" si="890">M598</f>
        <v>1.49</v>
      </c>
      <c r="O598" s="71">
        <f t="shared" ref="O598:O603" si="891">N598</f>
        <v>1.49</v>
      </c>
      <c r="P598" s="71">
        <f t="shared" ref="P598:P603" si="892">O598</f>
        <v>1.49</v>
      </c>
      <c r="Q598" s="71">
        <f t="shared" ref="Q598:Q603" si="893">P598</f>
        <v>1.49</v>
      </c>
      <c r="R598" s="71">
        <f t="shared" ref="R598:R603" si="894">Q598</f>
        <v>1.49</v>
      </c>
      <c r="S598" s="71">
        <f t="shared" ref="S598:S603" si="895">R598</f>
        <v>1.49</v>
      </c>
      <c r="T598" s="71">
        <f t="shared" ref="T598:T603" si="896">S598</f>
        <v>1.49</v>
      </c>
      <c r="U598" s="71">
        <f t="shared" ref="U598:U603" si="897">T598</f>
        <v>1.49</v>
      </c>
      <c r="V598" s="71">
        <f t="shared" ref="V598:V603" si="898">U598</f>
        <v>1.49</v>
      </c>
      <c r="W598" s="71">
        <f t="shared" ref="W598:W603" si="899">V598</f>
        <v>1.49</v>
      </c>
      <c r="X598" s="71">
        <f t="shared" ref="X598:X603" si="900">W598</f>
        <v>1.49</v>
      </c>
      <c r="Y598" s="71">
        <f t="shared" ref="Y598:Y603" si="901">X598</f>
        <v>1.49</v>
      </c>
      <c r="Z598" s="71">
        <f t="shared" ref="Z598:Z603" si="902">Y598</f>
        <v>1.49</v>
      </c>
      <c r="AA598" s="71">
        <f t="shared" ref="AA598:AA603" si="903">Z598</f>
        <v>1.49</v>
      </c>
      <c r="AB598" s="71">
        <f t="shared" ref="AB598:AB603" si="904">AA598</f>
        <v>1.49</v>
      </c>
      <c r="AC598" s="71">
        <f t="shared" ref="AC598:AC603" si="905">AB598</f>
        <v>1.49</v>
      </c>
      <c r="AD598" s="71">
        <f t="shared" ref="AD598:AD603" si="906">AC598</f>
        <v>1.49</v>
      </c>
    </row>
    <row r="599" spans="1:30">
      <c r="A599" s="72" t="s">
        <v>202</v>
      </c>
      <c r="B599" s="71">
        <f t="shared" ref="B599:B603" si="907">B592</f>
        <v>1.43</v>
      </c>
      <c r="C599" s="71">
        <f t="shared" ref="C599:C603" si="908">B599</f>
        <v>1.43</v>
      </c>
      <c r="D599" s="71">
        <f t="shared" si="880"/>
        <v>1.43</v>
      </c>
      <c r="E599" s="71">
        <f t="shared" si="881"/>
        <v>1.43</v>
      </c>
      <c r="F599" s="71">
        <f t="shared" si="882"/>
        <v>1.43</v>
      </c>
      <c r="G599" s="71">
        <f t="shared" si="883"/>
        <v>1.43</v>
      </c>
      <c r="H599" s="71">
        <f t="shared" si="884"/>
        <v>1.43</v>
      </c>
      <c r="I599" s="71">
        <f t="shared" si="885"/>
        <v>1.43</v>
      </c>
      <c r="J599" s="71">
        <f t="shared" si="886"/>
        <v>1.43</v>
      </c>
      <c r="K599" s="71">
        <f t="shared" si="887"/>
        <v>1.43</v>
      </c>
      <c r="L599" s="71">
        <f t="shared" si="888"/>
        <v>1.43</v>
      </c>
      <c r="M599" s="71">
        <f t="shared" si="889"/>
        <v>1.43</v>
      </c>
      <c r="N599" s="71">
        <f t="shared" si="890"/>
        <v>1.43</v>
      </c>
      <c r="O599" s="71">
        <f t="shared" si="891"/>
        <v>1.43</v>
      </c>
      <c r="P599" s="71">
        <f t="shared" si="892"/>
        <v>1.43</v>
      </c>
      <c r="Q599" s="71">
        <f t="shared" si="893"/>
        <v>1.43</v>
      </c>
      <c r="R599" s="71">
        <f t="shared" si="894"/>
        <v>1.43</v>
      </c>
      <c r="S599" s="71">
        <f t="shared" si="895"/>
        <v>1.43</v>
      </c>
      <c r="T599" s="71">
        <f t="shared" si="896"/>
        <v>1.43</v>
      </c>
      <c r="U599" s="71">
        <f t="shared" si="897"/>
        <v>1.43</v>
      </c>
      <c r="V599" s="71">
        <f t="shared" si="898"/>
        <v>1.43</v>
      </c>
      <c r="W599" s="71">
        <f t="shared" si="899"/>
        <v>1.43</v>
      </c>
      <c r="X599" s="71">
        <f t="shared" si="900"/>
        <v>1.43</v>
      </c>
      <c r="Y599" s="71">
        <f t="shared" si="901"/>
        <v>1.43</v>
      </c>
      <c r="Z599" s="71">
        <f t="shared" si="902"/>
        <v>1.43</v>
      </c>
      <c r="AA599" s="71">
        <f t="shared" si="903"/>
        <v>1.43</v>
      </c>
      <c r="AB599" s="71">
        <f t="shared" si="904"/>
        <v>1.43</v>
      </c>
      <c r="AC599" s="71">
        <f t="shared" si="905"/>
        <v>1.43</v>
      </c>
      <c r="AD599" s="71">
        <f t="shared" si="906"/>
        <v>1.43</v>
      </c>
    </row>
    <row r="600" spans="1:30">
      <c r="A600" s="72" t="s">
        <v>203</v>
      </c>
      <c r="B600" s="71">
        <f t="shared" si="907"/>
        <v>1.43</v>
      </c>
      <c r="C600" s="71">
        <f t="shared" si="908"/>
        <v>1.43</v>
      </c>
      <c r="D600" s="71">
        <f t="shared" si="880"/>
        <v>1.43</v>
      </c>
      <c r="E600" s="71">
        <f t="shared" si="881"/>
        <v>1.43</v>
      </c>
      <c r="F600" s="71">
        <f t="shared" si="882"/>
        <v>1.43</v>
      </c>
      <c r="G600" s="71">
        <f t="shared" si="883"/>
        <v>1.43</v>
      </c>
      <c r="H600" s="71">
        <f t="shared" si="884"/>
        <v>1.43</v>
      </c>
      <c r="I600" s="71">
        <f t="shared" si="885"/>
        <v>1.43</v>
      </c>
      <c r="J600" s="71">
        <f t="shared" si="886"/>
        <v>1.43</v>
      </c>
      <c r="K600" s="71">
        <f t="shared" si="887"/>
        <v>1.43</v>
      </c>
      <c r="L600" s="71">
        <f t="shared" si="888"/>
        <v>1.43</v>
      </c>
      <c r="M600" s="71">
        <f t="shared" si="889"/>
        <v>1.43</v>
      </c>
      <c r="N600" s="71">
        <f t="shared" si="890"/>
        <v>1.43</v>
      </c>
      <c r="O600" s="71">
        <f t="shared" si="891"/>
        <v>1.43</v>
      </c>
      <c r="P600" s="71">
        <f t="shared" si="892"/>
        <v>1.43</v>
      </c>
      <c r="Q600" s="71">
        <f t="shared" si="893"/>
        <v>1.43</v>
      </c>
      <c r="R600" s="71">
        <f t="shared" si="894"/>
        <v>1.43</v>
      </c>
      <c r="S600" s="71">
        <f t="shared" si="895"/>
        <v>1.43</v>
      </c>
      <c r="T600" s="71">
        <f t="shared" si="896"/>
        <v>1.43</v>
      </c>
      <c r="U600" s="71">
        <f t="shared" si="897"/>
        <v>1.43</v>
      </c>
      <c r="V600" s="71">
        <f t="shared" si="898"/>
        <v>1.43</v>
      </c>
      <c r="W600" s="71">
        <f t="shared" si="899"/>
        <v>1.43</v>
      </c>
      <c r="X600" s="71">
        <f t="shared" si="900"/>
        <v>1.43</v>
      </c>
      <c r="Y600" s="71">
        <f t="shared" si="901"/>
        <v>1.43</v>
      </c>
      <c r="Z600" s="71">
        <f t="shared" si="902"/>
        <v>1.43</v>
      </c>
      <c r="AA600" s="71">
        <f t="shared" si="903"/>
        <v>1.43</v>
      </c>
      <c r="AB600" s="71">
        <f t="shared" si="904"/>
        <v>1.43</v>
      </c>
      <c r="AC600" s="71">
        <f t="shared" si="905"/>
        <v>1.43</v>
      </c>
      <c r="AD600" s="71">
        <f t="shared" si="906"/>
        <v>1.43</v>
      </c>
    </row>
    <row r="601" spans="1:30">
      <c r="A601" s="72" t="s">
        <v>204</v>
      </c>
      <c r="B601" s="71">
        <f t="shared" si="907"/>
        <v>1.2</v>
      </c>
      <c r="C601" s="71">
        <f t="shared" si="908"/>
        <v>1.2</v>
      </c>
      <c r="D601" s="71">
        <f t="shared" si="880"/>
        <v>1.2</v>
      </c>
      <c r="E601" s="71">
        <f t="shared" si="881"/>
        <v>1.2</v>
      </c>
      <c r="F601" s="71">
        <f t="shared" si="882"/>
        <v>1.2</v>
      </c>
      <c r="G601" s="71">
        <f t="shared" si="883"/>
        <v>1.2</v>
      </c>
      <c r="H601" s="71">
        <f t="shared" si="884"/>
        <v>1.2</v>
      </c>
      <c r="I601" s="71">
        <f t="shared" si="885"/>
        <v>1.2</v>
      </c>
      <c r="J601" s="71">
        <f t="shared" si="886"/>
        <v>1.2</v>
      </c>
      <c r="K601" s="71">
        <f t="shared" si="887"/>
        <v>1.2</v>
      </c>
      <c r="L601" s="71">
        <f t="shared" si="888"/>
        <v>1.2</v>
      </c>
      <c r="M601" s="71">
        <f t="shared" si="889"/>
        <v>1.2</v>
      </c>
      <c r="N601" s="71">
        <f t="shared" si="890"/>
        <v>1.2</v>
      </c>
      <c r="O601" s="71">
        <f t="shared" si="891"/>
        <v>1.2</v>
      </c>
      <c r="P601" s="71">
        <f t="shared" si="892"/>
        <v>1.2</v>
      </c>
      <c r="Q601" s="71">
        <f t="shared" si="893"/>
        <v>1.2</v>
      </c>
      <c r="R601" s="71">
        <f t="shared" si="894"/>
        <v>1.2</v>
      </c>
      <c r="S601" s="71">
        <f t="shared" si="895"/>
        <v>1.2</v>
      </c>
      <c r="T601" s="71">
        <f t="shared" si="896"/>
        <v>1.2</v>
      </c>
      <c r="U601" s="71">
        <f t="shared" si="897"/>
        <v>1.2</v>
      </c>
      <c r="V601" s="71">
        <f t="shared" si="898"/>
        <v>1.2</v>
      </c>
      <c r="W601" s="71">
        <f t="shared" si="899"/>
        <v>1.2</v>
      </c>
      <c r="X601" s="71">
        <f t="shared" si="900"/>
        <v>1.2</v>
      </c>
      <c r="Y601" s="71">
        <f t="shared" si="901"/>
        <v>1.2</v>
      </c>
      <c r="Z601" s="71">
        <f t="shared" si="902"/>
        <v>1.2</v>
      </c>
      <c r="AA601" s="71">
        <f t="shared" si="903"/>
        <v>1.2</v>
      </c>
      <c r="AB601" s="71">
        <f t="shared" si="904"/>
        <v>1.2</v>
      </c>
      <c r="AC601" s="71">
        <f t="shared" si="905"/>
        <v>1.2</v>
      </c>
      <c r="AD601" s="71">
        <f t="shared" si="906"/>
        <v>1.2</v>
      </c>
    </row>
    <row r="602" spans="1:30">
      <c r="A602" s="72" t="s">
        <v>205</v>
      </c>
      <c r="B602" s="71">
        <f t="shared" si="907"/>
        <v>0.26419999999999999</v>
      </c>
      <c r="C602" s="71">
        <f t="shared" si="908"/>
        <v>0.26419999999999999</v>
      </c>
      <c r="D602" s="71">
        <f t="shared" si="880"/>
        <v>0.26419999999999999</v>
      </c>
      <c r="E602" s="71">
        <f t="shared" si="881"/>
        <v>0.26419999999999999</v>
      </c>
      <c r="F602" s="71">
        <f t="shared" si="882"/>
        <v>0.26419999999999999</v>
      </c>
      <c r="G602" s="71">
        <f t="shared" si="883"/>
        <v>0.26419999999999999</v>
      </c>
      <c r="H602" s="71">
        <f t="shared" si="884"/>
        <v>0.26419999999999999</v>
      </c>
      <c r="I602" s="71">
        <f t="shared" si="885"/>
        <v>0.26419999999999999</v>
      </c>
      <c r="J602" s="71">
        <f t="shared" si="886"/>
        <v>0.26419999999999999</v>
      </c>
      <c r="K602" s="71">
        <f t="shared" si="887"/>
        <v>0.26419999999999999</v>
      </c>
      <c r="L602" s="71">
        <f t="shared" si="888"/>
        <v>0.26419999999999999</v>
      </c>
      <c r="M602" s="71">
        <f t="shared" si="889"/>
        <v>0.26419999999999999</v>
      </c>
      <c r="N602" s="71">
        <f t="shared" si="890"/>
        <v>0.26419999999999999</v>
      </c>
      <c r="O602" s="71">
        <f t="shared" si="891"/>
        <v>0.26419999999999999</v>
      </c>
      <c r="P602" s="71">
        <f t="shared" si="892"/>
        <v>0.26419999999999999</v>
      </c>
      <c r="Q602" s="71">
        <f t="shared" si="893"/>
        <v>0.26419999999999999</v>
      </c>
      <c r="R602" s="71">
        <f t="shared" si="894"/>
        <v>0.26419999999999999</v>
      </c>
      <c r="S602" s="71">
        <f t="shared" si="895"/>
        <v>0.26419999999999999</v>
      </c>
      <c r="T602" s="71">
        <f t="shared" si="896"/>
        <v>0.26419999999999999</v>
      </c>
      <c r="U602" s="71">
        <f t="shared" si="897"/>
        <v>0.26419999999999999</v>
      </c>
      <c r="V602" s="71">
        <f t="shared" si="898"/>
        <v>0.26419999999999999</v>
      </c>
      <c r="W602" s="71">
        <f t="shared" si="899"/>
        <v>0.26419999999999999</v>
      </c>
      <c r="X602" s="71">
        <f t="shared" si="900"/>
        <v>0.26419999999999999</v>
      </c>
      <c r="Y602" s="71">
        <f t="shared" si="901"/>
        <v>0.26419999999999999</v>
      </c>
      <c r="Z602" s="71">
        <f t="shared" si="902"/>
        <v>0.26419999999999999</v>
      </c>
      <c r="AA602" s="71">
        <f t="shared" si="903"/>
        <v>0.26419999999999999</v>
      </c>
      <c r="AB602" s="71">
        <f t="shared" si="904"/>
        <v>0.26419999999999999</v>
      </c>
      <c r="AC602" s="71">
        <f t="shared" si="905"/>
        <v>0.26419999999999999</v>
      </c>
      <c r="AD602" s="71">
        <f t="shared" si="906"/>
        <v>0.26419999999999999</v>
      </c>
    </row>
    <row r="603" spans="1:30">
      <c r="A603" s="72" t="s">
        <v>206</v>
      </c>
      <c r="B603" s="71">
        <f t="shared" si="907"/>
        <v>5.13</v>
      </c>
      <c r="C603" s="71">
        <f t="shared" si="908"/>
        <v>5.13</v>
      </c>
      <c r="D603" s="71">
        <f t="shared" si="880"/>
        <v>5.13</v>
      </c>
      <c r="E603" s="71">
        <f t="shared" si="881"/>
        <v>5.13</v>
      </c>
      <c r="F603" s="71">
        <f t="shared" si="882"/>
        <v>5.13</v>
      </c>
      <c r="G603" s="71">
        <f t="shared" si="883"/>
        <v>5.13</v>
      </c>
      <c r="H603" s="71">
        <f t="shared" si="884"/>
        <v>5.13</v>
      </c>
      <c r="I603" s="71">
        <f t="shared" si="885"/>
        <v>5.13</v>
      </c>
      <c r="J603" s="71">
        <f t="shared" si="886"/>
        <v>5.13</v>
      </c>
      <c r="K603" s="71">
        <f t="shared" si="887"/>
        <v>5.13</v>
      </c>
      <c r="L603" s="71">
        <f t="shared" si="888"/>
        <v>5.13</v>
      </c>
      <c r="M603" s="71">
        <f t="shared" si="889"/>
        <v>5.13</v>
      </c>
      <c r="N603" s="71">
        <f t="shared" si="890"/>
        <v>5.13</v>
      </c>
      <c r="O603" s="71">
        <f t="shared" si="891"/>
        <v>5.13</v>
      </c>
      <c r="P603" s="71">
        <f t="shared" si="892"/>
        <v>5.13</v>
      </c>
      <c r="Q603" s="71">
        <f t="shared" si="893"/>
        <v>5.13</v>
      </c>
      <c r="R603" s="71">
        <f t="shared" si="894"/>
        <v>5.13</v>
      </c>
      <c r="S603" s="71">
        <f t="shared" si="895"/>
        <v>5.13</v>
      </c>
      <c r="T603" s="71">
        <f t="shared" si="896"/>
        <v>5.13</v>
      </c>
      <c r="U603" s="71">
        <f t="shared" si="897"/>
        <v>5.13</v>
      </c>
      <c r="V603" s="71">
        <f t="shared" si="898"/>
        <v>5.13</v>
      </c>
      <c r="W603" s="71">
        <f t="shared" si="899"/>
        <v>5.13</v>
      </c>
      <c r="X603" s="71">
        <f t="shared" si="900"/>
        <v>5.13</v>
      </c>
      <c r="Y603" s="71">
        <f t="shared" si="901"/>
        <v>5.13</v>
      </c>
      <c r="Z603" s="71">
        <f t="shared" si="902"/>
        <v>5.13</v>
      </c>
      <c r="AA603" s="71">
        <f t="shared" si="903"/>
        <v>5.13</v>
      </c>
      <c r="AB603" s="71">
        <f t="shared" si="904"/>
        <v>5.13</v>
      </c>
      <c r="AC603" s="71">
        <f t="shared" si="905"/>
        <v>5.13</v>
      </c>
      <c r="AD603" s="71">
        <f t="shared" si="906"/>
        <v>5.13</v>
      </c>
    </row>
    <row r="604" spans="1:30">
      <c r="A604" s="75" t="s">
        <v>210</v>
      </c>
      <c r="B604" s="7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>
      <c r="A605" s="64" t="s">
        <v>201</v>
      </c>
      <c r="B605" s="76">
        <f>B598</f>
        <v>1.49</v>
      </c>
      <c r="C605" s="76">
        <f>B605</f>
        <v>1.49</v>
      </c>
      <c r="D605" s="76">
        <f t="shared" ref="D605:D610" si="909">C605</f>
        <v>1.49</v>
      </c>
      <c r="E605" s="76">
        <f t="shared" ref="E605:E610" si="910">D605</f>
        <v>1.49</v>
      </c>
      <c r="F605" s="76">
        <f t="shared" ref="F605:F610" si="911">E605</f>
        <v>1.49</v>
      </c>
      <c r="G605" s="76">
        <f t="shared" ref="G605:G610" si="912">F605</f>
        <v>1.49</v>
      </c>
      <c r="H605" s="76">
        <f t="shared" ref="H605:H610" si="913">G605</f>
        <v>1.49</v>
      </c>
      <c r="I605" s="76">
        <f t="shared" ref="I605:I610" si="914">H605</f>
        <v>1.49</v>
      </c>
      <c r="J605" s="76">
        <f t="shared" ref="J605:J610" si="915">I605</f>
        <v>1.49</v>
      </c>
      <c r="K605" s="76">
        <f t="shared" ref="K605:K610" si="916">J605</f>
        <v>1.49</v>
      </c>
      <c r="L605" s="76">
        <f t="shared" ref="L605:L610" si="917">K605</f>
        <v>1.49</v>
      </c>
      <c r="M605" s="76">
        <f t="shared" ref="M605:M610" si="918">L605</f>
        <v>1.49</v>
      </c>
      <c r="N605" s="76">
        <f t="shared" ref="N605:N610" si="919">M605</f>
        <v>1.49</v>
      </c>
      <c r="O605" s="76">
        <f t="shared" ref="O605:O610" si="920">N605</f>
        <v>1.49</v>
      </c>
      <c r="P605" s="76">
        <f t="shared" ref="P605:P610" si="921">O605</f>
        <v>1.49</v>
      </c>
      <c r="Q605" s="76">
        <f t="shared" ref="Q605:Q610" si="922">P605</f>
        <v>1.49</v>
      </c>
      <c r="R605" s="76">
        <f t="shared" ref="R605:R610" si="923">Q605</f>
        <v>1.49</v>
      </c>
      <c r="S605" s="76">
        <f t="shared" ref="S605:S610" si="924">R605</f>
        <v>1.49</v>
      </c>
      <c r="T605" s="76">
        <f t="shared" ref="T605:T610" si="925">S605</f>
        <v>1.49</v>
      </c>
      <c r="U605" s="76">
        <f t="shared" ref="U605:U610" si="926">T605</f>
        <v>1.49</v>
      </c>
      <c r="V605" s="76">
        <f t="shared" ref="V605:V610" si="927">U605</f>
        <v>1.49</v>
      </c>
      <c r="W605" s="76">
        <f t="shared" ref="W605:W610" si="928">V605</f>
        <v>1.49</v>
      </c>
      <c r="X605" s="76">
        <f t="shared" ref="X605:X610" si="929">W605</f>
        <v>1.49</v>
      </c>
      <c r="Y605" s="76">
        <f t="shared" ref="Y605:Y610" si="930">X605</f>
        <v>1.49</v>
      </c>
      <c r="Z605" s="76">
        <f t="shared" ref="Z605:Z610" si="931">Y605</f>
        <v>1.49</v>
      </c>
      <c r="AA605" s="76">
        <f t="shared" ref="AA605:AA610" si="932">Z605</f>
        <v>1.49</v>
      </c>
      <c r="AB605" s="76">
        <f t="shared" ref="AB605:AB610" si="933">AA605</f>
        <v>1.49</v>
      </c>
      <c r="AC605" s="76">
        <f t="shared" ref="AC605:AC610" si="934">AB605</f>
        <v>1.49</v>
      </c>
      <c r="AD605" s="76">
        <f t="shared" ref="AD605:AD610" si="935">AC605</f>
        <v>1.49</v>
      </c>
    </row>
    <row r="606" spans="1:30">
      <c r="A606" s="64" t="s">
        <v>202</v>
      </c>
      <c r="B606" s="76">
        <f t="shared" ref="B606:B610" si="936">B599</f>
        <v>1.43</v>
      </c>
      <c r="C606" s="76">
        <f t="shared" ref="C606:C610" si="937">B606</f>
        <v>1.43</v>
      </c>
      <c r="D606" s="76">
        <f t="shared" si="909"/>
        <v>1.43</v>
      </c>
      <c r="E606" s="76">
        <f t="shared" si="910"/>
        <v>1.43</v>
      </c>
      <c r="F606" s="76">
        <f t="shared" si="911"/>
        <v>1.43</v>
      </c>
      <c r="G606" s="76">
        <f t="shared" si="912"/>
        <v>1.43</v>
      </c>
      <c r="H606" s="76">
        <f t="shared" si="913"/>
        <v>1.43</v>
      </c>
      <c r="I606" s="76">
        <f t="shared" si="914"/>
        <v>1.43</v>
      </c>
      <c r="J606" s="76">
        <f t="shared" si="915"/>
        <v>1.43</v>
      </c>
      <c r="K606" s="76">
        <f t="shared" si="916"/>
        <v>1.43</v>
      </c>
      <c r="L606" s="76">
        <f t="shared" si="917"/>
        <v>1.43</v>
      </c>
      <c r="M606" s="76">
        <f t="shared" si="918"/>
        <v>1.43</v>
      </c>
      <c r="N606" s="76">
        <f t="shared" si="919"/>
        <v>1.43</v>
      </c>
      <c r="O606" s="76">
        <f t="shared" si="920"/>
        <v>1.43</v>
      </c>
      <c r="P606" s="76">
        <f t="shared" si="921"/>
        <v>1.43</v>
      </c>
      <c r="Q606" s="76">
        <f t="shared" si="922"/>
        <v>1.43</v>
      </c>
      <c r="R606" s="76">
        <f t="shared" si="923"/>
        <v>1.43</v>
      </c>
      <c r="S606" s="76">
        <f t="shared" si="924"/>
        <v>1.43</v>
      </c>
      <c r="T606" s="76">
        <f t="shared" si="925"/>
        <v>1.43</v>
      </c>
      <c r="U606" s="76">
        <f t="shared" si="926"/>
        <v>1.43</v>
      </c>
      <c r="V606" s="76">
        <f t="shared" si="927"/>
        <v>1.43</v>
      </c>
      <c r="W606" s="76">
        <f t="shared" si="928"/>
        <v>1.43</v>
      </c>
      <c r="X606" s="76">
        <f t="shared" si="929"/>
        <v>1.43</v>
      </c>
      <c r="Y606" s="76">
        <f t="shared" si="930"/>
        <v>1.43</v>
      </c>
      <c r="Z606" s="76">
        <f t="shared" si="931"/>
        <v>1.43</v>
      </c>
      <c r="AA606" s="76">
        <f t="shared" si="932"/>
        <v>1.43</v>
      </c>
      <c r="AB606" s="76">
        <f t="shared" si="933"/>
        <v>1.43</v>
      </c>
      <c r="AC606" s="76">
        <f t="shared" si="934"/>
        <v>1.43</v>
      </c>
      <c r="AD606" s="76">
        <f t="shared" si="935"/>
        <v>1.43</v>
      </c>
    </row>
    <row r="607" spans="1:30">
      <c r="A607" s="64" t="s">
        <v>203</v>
      </c>
      <c r="B607" s="76">
        <f t="shared" si="936"/>
        <v>1.43</v>
      </c>
      <c r="C607" s="76">
        <f t="shared" si="937"/>
        <v>1.43</v>
      </c>
      <c r="D607" s="76">
        <f t="shared" si="909"/>
        <v>1.43</v>
      </c>
      <c r="E607" s="76">
        <f t="shared" si="910"/>
        <v>1.43</v>
      </c>
      <c r="F607" s="76">
        <f t="shared" si="911"/>
        <v>1.43</v>
      </c>
      <c r="G607" s="76">
        <f t="shared" si="912"/>
        <v>1.43</v>
      </c>
      <c r="H607" s="76">
        <f t="shared" si="913"/>
        <v>1.43</v>
      </c>
      <c r="I607" s="76">
        <f t="shared" si="914"/>
        <v>1.43</v>
      </c>
      <c r="J607" s="76">
        <f t="shared" si="915"/>
        <v>1.43</v>
      </c>
      <c r="K607" s="76">
        <f t="shared" si="916"/>
        <v>1.43</v>
      </c>
      <c r="L607" s="76">
        <f t="shared" si="917"/>
        <v>1.43</v>
      </c>
      <c r="M607" s="76">
        <f t="shared" si="918"/>
        <v>1.43</v>
      </c>
      <c r="N607" s="76">
        <f t="shared" si="919"/>
        <v>1.43</v>
      </c>
      <c r="O607" s="76">
        <f t="shared" si="920"/>
        <v>1.43</v>
      </c>
      <c r="P607" s="76">
        <f t="shared" si="921"/>
        <v>1.43</v>
      </c>
      <c r="Q607" s="76">
        <f t="shared" si="922"/>
        <v>1.43</v>
      </c>
      <c r="R607" s="76">
        <f t="shared" si="923"/>
        <v>1.43</v>
      </c>
      <c r="S607" s="76">
        <f t="shared" si="924"/>
        <v>1.43</v>
      </c>
      <c r="T607" s="76">
        <f t="shared" si="925"/>
        <v>1.43</v>
      </c>
      <c r="U607" s="76">
        <f t="shared" si="926"/>
        <v>1.43</v>
      </c>
      <c r="V607" s="76">
        <f t="shared" si="927"/>
        <v>1.43</v>
      </c>
      <c r="W607" s="76">
        <f t="shared" si="928"/>
        <v>1.43</v>
      </c>
      <c r="X607" s="76">
        <f t="shared" si="929"/>
        <v>1.43</v>
      </c>
      <c r="Y607" s="76">
        <f t="shared" si="930"/>
        <v>1.43</v>
      </c>
      <c r="Z607" s="76">
        <f t="shared" si="931"/>
        <v>1.43</v>
      </c>
      <c r="AA607" s="76">
        <f t="shared" si="932"/>
        <v>1.43</v>
      </c>
      <c r="AB607" s="76">
        <f t="shared" si="933"/>
        <v>1.43</v>
      </c>
      <c r="AC607" s="76">
        <f t="shared" si="934"/>
        <v>1.43</v>
      </c>
      <c r="AD607" s="76">
        <f t="shared" si="935"/>
        <v>1.43</v>
      </c>
    </row>
    <row r="608" spans="1:30">
      <c r="A608" s="64" t="s">
        <v>204</v>
      </c>
      <c r="B608" s="76">
        <f t="shared" si="936"/>
        <v>1.2</v>
      </c>
      <c r="C608" s="76">
        <f t="shared" si="937"/>
        <v>1.2</v>
      </c>
      <c r="D608" s="76">
        <f t="shared" si="909"/>
        <v>1.2</v>
      </c>
      <c r="E608" s="76">
        <f t="shared" si="910"/>
        <v>1.2</v>
      </c>
      <c r="F608" s="76">
        <f t="shared" si="911"/>
        <v>1.2</v>
      </c>
      <c r="G608" s="76">
        <f t="shared" si="912"/>
        <v>1.2</v>
      </c>
      <c r="H608" s="76">
        <f t="shared" si="913"/>
        <v>1.2</v>
      </c>
      <c r="I608" s="76">
        <f t="shared" si="914"/>
        <v>1.2</v>
      </c>
      <c r="J608" s="76">
        <f t="shared" si="915"/>
        <v>1.2</v>
      </c>
      <c r="K608" s="76">
        <f t="shared" si="916"/>
        <v>1.2</v>
      </c>
      <c r="L608" s="76">
        <f t="shared" si="917"/>
        <v>1.2</v>
      </c>
      <c r="M608" s="76">
        <f t="shared" si="918"/>
        <v>1.2</v>
      </c>
      <c r="N608" s="76">
        <f t="shared" si="919"/>
        <v>1.2</v>
      </c>
      <c r="O608" s="76">
        <f t="shared" si="920"/>
        <v>1.2</v>
      </c>
      <c r="P608" s="76">
        <f t="shared" si="921"/>
        <v>1.2</v>
      </c>
      <c r="Q608" s="76">
        <f t="shared" si="922"/>
        <v>1.2</v>
      </c>
      <c r="R608" s="76">
        <f t="shared" si="923"/>
        <v>1.2</v>
      </c>
      <c r="S608" s="76">
        <f t="shared" si="924"/>
        <v>1.2</v>
      </c>
      <c r="T608" s="76">
        <f t="shared" si="925"/>
        <v>1.2</v>
      </c>
      <c r="U608" s="76">
        <f t="shared" si="926"/>
        <v>1.2</v>
      </c>
      <c r="V608" s="76">
        <f t="shared" si="927"/>
        <v>1.2</v>
      </c>
      <c r="W608" s="76">
        <f t="shared" si="928"/>
        <v>1.2</v>
      </c>
      <c r="X608" s="76">
        <f t="shared" si="929"/>
        <v>1.2</v>
      </c>
      <c r="Y608" s="76">
        <f t="shared" si="930"/>
        <v>1.2</v>
      </c>
      <c r="Z608" s="76">
        <f t="shared" si="931"/>
        <v>1.2</v>
      </c>
      <c r="AA608" s="76">
        <f t="shared" si="932"/>
        <v>1.2</v>
      </c>
      <c r="AB608" s="76">
        <f t="shared" si="933"/>
        <v>1.2</v>
      </c>
      <c r="AC608" s="76">
        <f t="shared" si="934"/>
        <v>1.2</v>
      </c>
      <c r="AD608" s="76">
        <f t="shared" si="935"/>
        <v>1.2</v>
      </c>
    </row>
    <row r="609" spans="1:30">
      <c r="A609" s="64" t="s">
        <v>205</v>
      </c>
      <c r="B609" s="76">
        <f t="shared" si="936"/>
        <v>0.26419999999999999</v>
      </c>
      <c r="C609" s="76">
        <f t="shared" si="937"/>
        <v>0.26419999999999999</v>
      </c>
      <c r="D609" s="76">
        <f t="shared" si="909"/>
        <v>0.26419999999999999</v>
      </c>
      <c r="E609" s="76">
        <f t="shared" si="910"/>
        <v>0.26419999999999999</v>
      </c>
      <c r="F609" s="76">
        <f t="shared" si="911"/>
        <v>0.26419999999999999</v>
      </c>
      <c r="G609" s="76">
        <f t="shared" si="912"/>
        <v>0.26419999999999999</v>
      </c>
      <c r="H609" s="76">
        <f t="shared" si="913"/>
        <v>0.26419999999999999</v>
      </c>
      <c r="I609" s="76">
        <f t="shared" si="914"/>
        <v>0.26419999999999999</v>
      </c>
      <c r="J609" s="76">
        <f t="shared" si="915"/>
        <v>0.26419999999999999</v>
      </c>
      <c r="K609" s="76">
        <f t="shared" si="916"/>
        <v>0.26419999999999999</v>
      </c>
      <c r="L609" s="76">
        <f t="shared" si="917"/>
        <v>0.26419999999999999</v>
      </c>
      <c r="M609" s="76">
        <f t="shared" si="918"/>
        <v>0.26419999999999999</v>
      </c>
      <c r="N609" s="76">
        <f t="shared" si="919"/>
        <v>0.26419999999999999</v>
      </c>
      <c r="O609" s="76">
        <f t="shared" si="920"/>
        <v>0.26419999999999999</v>
      </c>
      <c r="P609" s="76">
        <f t="shared" si="921"/>
        <v>0.26419999999999999</v>
      </c>
      <c r="Q609" s="76">
        <f t="shared" si="922"/>
        <v>0.26419999999999999</v>
      </c>
      <c r="R609" s="76">
        <f t="shared" si="923"/>
        <v>0.26419999999999999</v>
      </c>
      <c r="S609" s="76">
        <f t="shared" si="924"/>
        <v>0.26419999999999999</v>
      </c>
      <c r="T609" s="76">
        <f t="shared" si="925"/>
        <v>0.26419999999999999</v>
      </c>
      <c r="U609" s="76">
        <f t="shared" si="926"/>
        <v>0.26419999999999999</v>
      </c>
      <c r="V609" s="76">
        <f t="shared" si="927"/>
        <v>0.26419999999999999</v>
      </c>
      <c r="W609" s="76">
        <f t="shared" si="928"/>
        <v>0.26419999999999999</v>
      </c>
      <c r="X609" s="76">
        <f t="shared" si="929"/>
        <v>0.26419999999999999</v>
      </c>
      <c r="Y609" s="76">
        <f t="shared" si="930"/>
        <v>0.26419999999999999</v>
      </c>
      <c r="Z609" s="76">
        <f t="shared" si="931"/>
        <v>0.26419999999999999</v>
      </c>
      <c r="AA609" s="76">
        <f t="shared" si="932"/>
        <v>0.26419999999999999</v>
      </c>
      <c r="AB609" s="76">
        <f t="shared" si="933"/>
        <v>0.26419999999999999</v>
      </c>
      <c r="AC609" s="76">
        <f t="shared" si="934"/>
        <v>0.26419999999999999</v>
      </c>
      <c r="AD609" s="76">
        <f t="shared" si="935"/>
        <v>0.26419999999999999</v>
      </c>
    </row>
    <row r="610" spans="1:30">
      <c r="A610" s="64" t="s">
        <v>206</v>
      </c>
      <c r="B610" s="76">
        <f t="shared" si="936"/>
        <v>5.13</v>
      </c>
      <c r="C610" s="76">
        <f t="shared" si="937"/>
        <v>5.13</v>
      </c>
      <c r="D610" s="76">
        <f t="shared" si="909"/>
        <v>5.13</v>
      </c>
      <c r="E610" s="76">
        <f t="shared" si="910"/>
        <v>5.13</v>
      </c>
      <c r="F610" s="76">
        <f t="shared" si="911"/>
        <v>5.13</v>
      </c>
      <c r="G610" s="76">
        <f t="shared" si="912"/>
        <v>5.13</v>
      </c>
      <c r="H610" s="76">
        <f t="shared" si="913"/>
        <v>5.13</v>
      </c>
      <c r="I610" s="76">
        <f t="shared" si="914"/>
        <v>5.13</v>
      </c>
      <c r="J610" s="76">
        <f t="shared" si="915"/>
        <v>5.13</v>
      </c>
      <c r="K610" s="76">
        <f t="shared" si="916"/>
        <v>5.13</v>
      </c>
      <c r="L610" s="76">
        <f t="shared" si="917"/>
        <v>5.13</v>
      </c>
      <c r="M610" s="76">
        <f t="shared" si="918"/>
        <v>5.13</v>
      </c>
      <c r="N610" s="76">
        <f t="shared" si="919"/>
        <v>5.13</v>
      </c>
      <c r="O610" s="76">
        <f t="shared" si="920"/>
        <v>5.13</v>
      </c>
      <c r="P610" s="76">
        <f t="shared" si="921"/>
        <v>5.13</v>
      </c>
      <c r="Q610" s="76">
        <f t="shared" si="922"/>
        <v>5.13</v>
      </c>
      <c r="R610" s="76">
        <f t="shared" si="923"/>
        <v>5.13</v>
      </c>
      <c r="S610" s="76">
        <f t="shared" si="924"/>
        <v>5.13</v>
      </c>
      <c r="T610" s="76">
        <f t="shared" si="925"/>
        <v>5.13</v>
      </c>
      <c r="U610" s="76">
        <f t="shared" si="926"/>
        <v>5.13</v>
      </c>
      <c r="V610" s="76">
        <f t="shared" si="927"/>
        <v>5.13</v>
      </c>
      <c r="W610" s="76">
        <f t="shared" si="928"/>
        <v>5.13</v>
      </c>
      <c r="X610" s="76">
        <f t="shared" si="929"/>
        <v>5.13</v>
      </c>
      <c r="Y610" s="76">
        <f t="shared" si="930"/>
        <v>5.13</v>
      </c>
      <c r="Z610" s="76">
        <f t="shared" si="931"/>
        <v>5.13</v>
      </c>
      <c r="AA610" s="76">
        <f t="shared" si="932"/>
        <v>5.13</v>
      </c>
      <c r="AB610" s="76">
        <f t="shared" si="933"/>
        <v>5.13</v>
      </c>
      <c r="AC610" s="76">
        <f t="shared" si="934"/>
        <v>5.13</v>
      </c>
      <c r="AD610" s="76">
        <f t="shared" si="935"/>
        <v>5.13</v>
      </c>
    </row>
    <row r="611" spans="1:30">
      <c r="A611" s="84" t="s">
        <v>211</v>
      </c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30">
      <c r="A612" s="53" t="s">
        <v>212</v>
      </c>
      <c r="B612" s="54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spans="1:30">
      <c r="A613" s="55" t="s">
        <v>86</v>
      </c>
      <c r="B613" s="54">
        <f>B577/B541</f>
        <v>0.14093924261339993</v>
      </c>
      <c r="C613" s="54">
        <f>B613</f>
        <v>0.14093924261339993</v>
      </c>
      <c r="D613" s="54">
        <f t="shared" ref="D613:J613" si="938">C613</f>
        <v>0.14093924261339993</v>
      </c>
      <c r="E613" s="54">
        <f t="shared" si="938"/>
        <v>0.14093924261339993</v>
      </c>
      <c r="F613" s="54">
        <f t="shared" si="938"/>
        <v>0.14093924261339993</v>
      </c>
      <c r="G613" s="54">
        <f t="shared" si="938"/>
        <v>0.14093924261339993</v>
      </c>
      <c r="H613" s="54">
        <f t="shared" si="938"/>
        <v>0.14093924261339993</v>
      </c>
      <c r="I613" s="54">
        <f t="shared" si="938"/>
        <v>0.14093924261339993</v>
      </c>
      <c r="J613" s="54">
        <f t="shared" si="938"/>
        <v>0.14093924261339993</v>
      </c>
      <c r="K613" s="54">
        <f t="shared" ref="K613:K618" si="939">J613</f>
        <v>0.14093924261339993</v>
      </c>
      <c r="L613" s="54">
        <f t="shared" ref="L613:L618" si="940">K613</f>
        <v>0.14093924261339993</v>
      </c>
      <c r="M613" s="54">
        <f t="shared" ref="M613:M618" si="941">L613</f>
        <v>0.14093924261339993</v>
      </c>
      <c r="N613" s="54">
        <f t="shared" ref="N613:N618" si="942">M613</f>
        <v>0.14093924261339993</v>
      </c>
      <c r="O613" s="54">
        <f t="shared" ref="O613:O618" si="943">N613</f>
        <v>0.14093924261339993</v>
      </c>
      <c r="P613" s="54">
        <f t="shared" ref="P613:P618" si="944">O613</f>
        <v>0.14093924261339993</v>
      </c>
      <c r="Q613" s="54">
        <f t="shared" ref="Q613:Q618" si="945">P613</f>
        <v>0.14093924261339993</v>
      </c>
      <c r="R613" s="54">
        <f t="shared" ref="R613:R618" si="946">Q613</f>
        <v>0.14093924261339993</v>
      </c>
      <c r="S613" s="54">
        <f t="shared" ref="S613:S618" si="947">R613</f>
        <v>0.14093924261339993</v>
      </c>
      <c r="T613" s="54">
        <f t="shared" ref="T613:T618" si="948">S613</f>
        <v>0.14093924261339993</v>
      </c>
      <c r="U613" s="54">
        <f t="shared" ref="U613:U618" si="949">T613</f>
        <v>0.14093924261339993</v>
      </c>
      <c r="V613" s="54">
        <f t="shared" ref="V613:V618" si="950">U613</f>
        <v>0.14093924261339993</v>
      </c>
      <c r="W613" s="54">
        <f t="shared" ref="W613:W618" si="951">V613</f>
        <v>0.14093924261339993</v>
      </c>
      <c r="X613" s="54">
        <f t="shared" ref="X613:X618" si="952">W613</f>
        <v>0.14093924261339993</v>
      </c>
      <c r="Y613" s="54">
        <f t="shared" ref="Y613:Y618" si="953">X613</f>
        <v>0.14093924261339993</v>
      </c>
      <c r="Z613" s="54">
        <f t="shared" ref="Z613:Z618" si="954">Y613</f>
        <v>0.14093924261339993</v>
      </c>
      <c r="AA613" s="54">
        <f t="shared" ref="AA613:AA618" si="955">Z613</f>
        <v>0.14093924261339993</v>
      </c>
      <c r="AB613" s="54">
        <f t="shared" ref="AB613:AB618" si="956">AA613</f>
        <v>0.14093924261339993</v>
      </c>
      <c r="AC613" s="54">
        <f t="shared" ref="AC613:AC618" si="957">AB613</f>
        <v>0.14093924261339993</v>
      </c>
      <c r="AD613" s="54">
        <f t="shared" ref="AD613:AD618" si="958">AC613</f>
        <v>0.14093924261339993</v>
      </c>
    </row>
    <row r="614" spans="1:30">
      <c r="A614" s="55" t="s">
        <v>87</v>
      </c>
      <c r="B614" s="54">
        <f t="shared" ref="B614:B617" si="959">B578/B542</f>
        <v>0.16251950000000001</v>
      </c>
      <c r="C614" s="54">
        <f t="shared" ref="C614:J618" si="960">B614</f>
        <v>0.16251950000000001</v>
      </c>
      <c r="D614" s="54">
        <f t="shared" si="960"/>
        <v>0.16251950000000001</v>
      </c>
      <c r="E614" s="54">
        <f t="shared" si="960"/>
        <v>0.16251950000000001</v>
      </c>
      <c r="F614" s="54">
        <f t="shared" si="960"/>
        <v>0.16251950000000001</v>
      </c>
      <c r="G614" s="54">
        <f t="shared" si="960"/>
        <v>0.16251950000000001</v>
      </c>
      <c r="H614" s="54">
        <f t="shared" si="960"/>
        <v>0.16251950000000001</v>
      </c>
      <c r="I614" s="54">
        <f t="shared" si="960"/>
        <v>0.16251950000000001</v>
      </c>
      <c r="J614" s="54">
        <f t="shared" si="960"/>
        <v>0.16251950000000001</v>
      </c>
      <c r="K614" s="54">
        <f t="shared" si="939"/>
        <v>0.16251950000000001</v>
      </c>
      <c r="L614" s="54">
        <f t="shared" si="940"/>
        <v>0.16251950000000001</v>
      </c>
      <c r="M614" s="54">
        <f t="shared" si="941"/>
        <v>0.16251950000000001</v>
      </c>
      <c r="N614" s="54">
        <f t="shared" si="942"/>
        <v>0.16251950000000001</v>
      </c>
      <c r="O614" s="54">
        <f t="shared" si="943"/>
        <v>0.16251950000000001</v>
      </c>
      <c r="P614" s="54">
        <f t="shared" si="944"/>
        <v>0.16251950000000001</v>
      </c>
      <c r="Q614" s="54">
        <f t="shared" si="945"/>
        <v>0.16251950000000001</v>
      </c>
      <c r="R614" s="54">
        <f t="shared" si="946"/>
        <v>0.16251950000000001</v>
      </c>
      <c r="S614" s="54">
        <f t="shared" si="947"/>
        <v>0.16251950000000001</v>
      </c>
      <c r="T614" s="54">
        <f t="shared" si="948"/>
        <v>0.16251950000000001</v>
      </c>
      <c r="U614" s="54">
        <f t="shared" si="949"/>
        <v>0.16251950000000001</v>
      </c>
      <c r="V614" s="54">
        <f t="shared" si="950"/>
        <v>0.16251950000000001</v>
      </c>
      <c r="W614" s="54">
        <f t="shared" si="951"/>
        <v>0.16251950000000001</v>
      </c>
      <c r="X614" s="54">
        <f t="shared" si="952"/>
        <v>0.16251950000000001</v>
      </c>
      <c r="Y614" s="54">
        <f t="shared" si="953"/>
        <v>0.16251950000000001</v>
      </c>
      <c r="Z614" s="54">
        <f t="shared" si="954"/>
        <v>0.16251950000000001</v>
      </c>
      <c r="AA614" s="54">
        <f t="shared" si="955"/>
        <v>0.16251950000000001</v>
      </c>
      <c r="AB614" s="54">
        <f t="shared" si="956"/>
        <v>0.16251950000000001</v>
      </c>
      <c r="AC614" s="54">
        <f t="shared" si="957"/>
        <v>0.16251950000000001</v>
      </c>
      <c r="AD614" s="54">
        <f t="shared" si="958"/>
        <v>0.16251950000000001</v>
      </c>
    </row>
    <row r="615" spans="1:30">
      <c r="A615" s="55" t="s">
        <v>88</v>
      </c>
      <c r="B615" s="54">
        <f t="shared" si="959"/>
        <v>0.11404877192982457</v>
      </c>
      <c r="C615" s="54">
        <f t="shared" si="960"/>
        <v>0.11404877192982457</v>
      </c>
      <c r="D615" s="54">
        <f t="shared" si="960"/>
        <v>0.11404877192982457</v>
      </c>
      <c r="E615" s="54">
        <f t="shared" si="960"/>
        <v>0.11404877192982457</v>
      </c>
      <c r="F615" s="54">
        <f t="shared" si="960"/>
        <v>0.11404877192982457</v>
      </c>
      <c r="G615" s="54">
        <f t="shared" si="960"/>
        <v>0.11404877192982457</v>
      </c>
      <c r="H615" s="54">
        <f t="shared" si="960"/>
        <v>0.11404877192982457</v>
      </c>
      <c r="I615" s="54">
        <f t="shared" si="960"/>
        <v>0.11404877192982457</v>
      </c>
      <c r="J615" s="54">
        <f t="shared" si="960"/>
        <v>0.11404877192982457</v>
      </c>
      <c r="K615" s="54">
        <f t="shared" si="939"/>
        <v>0.11404877192982457</v>
      </c>
      <c r="L615" s="54">
        <f t="shared" si="940"/>
        <v>0.11404877192982457</v>
      </c>
      <c r="M615" s="54">
        <f t="shared" si="941"/>
        <v>0.11404877192982457</v>
      </c>
      <c r="N615" s="54">
        <f t="shared" si="942"/>
        <v>0.11404877192982457</v>
      </c>
      <c r="O615" s="54">
        <f t="shared" si="943"/>
        <v>0.11404877192982457</v>
      </c>
      <c r="P615" s="54">
        <f t="shared" si="944"/>
        <v>0.11404877192982457</v>
      </c>
      <c r="Q615" s="54">
        <f t="shared" si="945"/>
        <v>0.11404877192982457</v>
      </c>
      <c r="R615" s="54">
        <f t="shared" si="946"/>
        <v>0.11404877192982457</v>
      </c>
      <c r="S615" s="54">
        <f t="shared" si="947"/>
        <v>0.11404877192982457</v>
      </c>
      <c r="T615" s="54">
        <f t="shared" si="948"/>
        <v>0.11404877192982457</v>
      </c>
      <c r="U615" s="54">
        <f t="shared" si="949"/>
        <v>0.11404877192982457</v>
      </c>
      <c r="V615" s="54">
        <f t="shared" si="950"/>
        <v>0.11404877192982457</v>
      </c>
      <c r="W615" s="54">
        <f t="shared" si="951"/>
        <v>0.11404877192982457</v>
      </c>
      <c r="X615" s="54">
        <f t="shared" si="952"/>
        <v>0.11404877192982457</v>
      </c>
      <c r="Y615" s="54">
        <f t="shared" si="953"/>
        <v>0.11404877192982457</v>
      </c>
      <c r="Z615" s="54">
        <f t="shared" si="954"/>
        <v>0.11404877192982457</v>
      </c>
      <c r="AA615" s="54">
        <f t="shared" si="955"/>
        <v>0.11404877192982457</v>
      </c>
      <c r="AB615" s="54">
        <f t="shared" si="956"/>
        <v>0.11404877192982457</v>
      </c>
      <c r="AC615" s="54">
        <f t="shared" si="957"/>
        <v>0.11404877192982457</v>
      </c>
      <c r="AD615" s="54">
        <f t="shared" si="958"/>
        <v>0.11404877192982457</v>
      </c>
    </row>
    <row r="616" spans="1:30">
      <c r="A616" s="55" t="s">
        <v>89</v>
      </c>
      <c r="B616" s="54">
        <f t="shared" si="959"/>
        <v>0.1983709090909091</v>
      </c>
      <c r="C616" s="54">
        <f t="shared" si="960"/>
        <v>0.1983709090909091</v>
      </c>
      <c r="D616" s="54">
        <f t="shared" si="960"/>
        <v>0.1983709090909091</v>
      </c>
      <c r="E616" s="54">
        <f t="shared" si="960"/>
        <v>0.1983709090909091</v>
      </c>
      <c r="F616" s="54">
        <f t="shared" si="960"/>
        <v>0.1983709090909091</v>
      </c>
      <c r="G616" s="54">
        <f t="shared" si="960"/>
        <v>0.1983709090909091</v>
      </c>
      <c r="H616" s="54">
        <f t="shared" si="960"/>
        <v>0.1983709090909091</v>
      </c>
      <c r="I616" s="54">
        <f t="shared" si="960"/>
        <v>0.1983709090909091</v>
      </c>
      <c r="J616" s="54">
        <f t="shared" si="960"/>
        <v>0.1983709090909091</v>
      </c>
      <c r="K616" s="54">
        <f t="shared" si="939"/>
        <v>0.1983709090909091</v>
      </c>
      <c r="L616" s="54">
        <f t="shared" si="940"/>
        <v>0.1983709090909091</v>
      </c>
      <c r="M616" s="54">
        <f t="shared" si="941"/>
        <v>0.1983709090909091</v>
      </c>
      <c r="N616" s="54">
        <f t="shared" si="942"/>
        <v>0.1983709090909091</v>
      </c>
      <c r="O616" s="54">
        <f t="shared" si="943"/>
        <v>0.1983709090909091</v>
      </c>
      <c r="P616" s="54">
        <f t="shared" si="944"/>
        <v>0.1983709090909091</v>
      </c>
      <c r="Q616" s="54">
        <f t="shared" si="945"/>
        <v>0.1983709090909091</v>
      </c>
      <c r="R616" s="54">
        <f t="shared" si="946"/>
        <v>0.1983709090909091</v>
      </c>
      <c r="S616" s="54">
        <f t="shared" si="947"/>
        <v>0.1983709090909091</v>
      </c>
      <c r="T616" s="54">
        <f t="shared" si="948"/>
        <v>0.1983709090909091</v>
      </c>
      <c r="U616" s="54">
        <f t="shared" si="949"/>
        <v>0.1983709090909091</v>
      </c>
      <c r="V616" s="54">
        <f t="shared" si="950"/>
        <v>0.1983709090909091</v>
      </c>
      <c r="W616" s="54">
        <f t="shared" si="951"/>
        <v>0.1983709090909091</v>
      </c>
      <c r="X616" s="54">
        <f t="shared" si="952"/>
        <v>0.1983709090909091</v>
      </c>
      <c r="Y616" s="54">
        <f t="shared" si="953"/>
        <v>0.1983709090909091</v>
      </c>
      <c r="Z616" s="54">
        <f t="shared" si="954"/>
        <v>0.1983709090909091</v>
      </c>
      <c r="AA616" s="54">
        <f t="shared" si="955"/>
        <v>0.1983709090909091</v>
      </c>
      <c r="AB616" s="54">
        <f t="shared" si="956"/>
        <v>0.1983709090909091</v>
      </c>
      <c r="AC616" s="54">
        <f t="shared" si="957"/>
        <v>0.1983709090909091</v>
      </c>
      <c r="AD616" s="54">
        <f t="shared" si="958"/>
        <v>0.1983709090909091</v>
      </c>
    </row>
    <row r="617" spans="1:30">
      <c r="A617" s="55" t="s">
        <v>90</v>
      </c>
      <c r="B617" s="54">
        <f t="shared" si="959"/>
        <v>7.4213483146067419E-2</v>
      </c>
      <c r="C617" s="54">
        <f t="shared" si="960"/>
        <v>7.4213483146067419E-2</v>
      </c>
      <c r="D617" s="54">
        <f t="shared" si="960"/>
        <v>7.4213483146067419E-2</v>
      </c>
      <c r="E617" s="54">
        <f t="shared" si="960"/>
        <v>7.4213483146067419E-2</v>
      </c>
      <c r="F617" s="54">
        <f t="shared" si="960"/>
        <v>7.4213483146067419E-2</v>
      </c>
      <c r="G617" s="54">
        <f t="shared" si="960"/>
        <v>7.4213483146067419E-2</v>
      </c>
      <c r="H617" s="54">
        <f t="shared" si="960"/>
        <v>7.4213483146067419E-2</v>
      </c>
      <c r="I617" s="54">
        <f t="shared" si="960"/>
        <v>7.4213483146067419E-2</v>
      </c>
      <c r="J617" s="54">
        <f t="shared" si="960"/>
        <v>7.4213483146067419E-2</v>
      </c>
      <c r="K617" s="54">
        <f t="shared" si="939"/>
        <v>7.4213483146067419E-2</v>
      </c>
      <c r="L617" s="54">
        <f t="shared" si="940"/>
        <v>7.4213483146067419E-2</v>
      </c>
      <c r="M617" s="54">
        <f t="shared" si="941"/>
        <v>7.4213483146067419E-2</v>
      </c>
      <c r="N617" s="54">
        <f t="shared" si="942"/>
        <v>7.4213483146067419E-2</v>
      </c>
      <c r="O617" s="54">
        <f t="shared" si="943"/>
        <v>7.4213483146067419E-2</v>
      </c>
      <c r="P617" s="54">
        <f t="shared" si="944"/>
        <v>7.4213483146067419E-2</v>
      </c>
      <c r="Q617" s="54">
        <f t="shared" si="945"/>
        <v>7.4213483146067419E-2</v>
      </c>
      <c r="R617" s="54">
        <f t="shared" si="946"/>
        <v>7.4213483146067419E-2</v>
      </c>
      <c r="S617" s="54">
        <f t="shared" si="947"/>
        <v>7.4213483146067419E-2</v>
      </c>
      <c r="T617" s="54">
        <f t="shared" si="948"/>
        <v>7.4213483146067419E-2</v>
      </c>
      <c r="U617" s="54">
        <f t="shared" si="949"/>
        <v>7.4213483146067419E-2</v>
      </c>
      <c r="V617" s="54">
        <f t="shared" si="950"/>
        <v>7.4213483146067419E-2</v>
      </c>
      <c r="W617" s="54">
        <f t="shared" si="951"/>
        <v>7.4213483146067419E-2</v>
      </c>
      <c r="X617" s="54">
        <f t="shared" si="952"/>
        <v>7.4213483146067419E-2</v>
      </c>
      <c r="Y617" s="54">
        <f t="shared" si="953"/>
        <v>7.4213483146067419E-2</v>
      </c>
      <c r="Z617" s="54">
        <f t="shared" si="954"/>
        <v>7.4213483146067419E-2</v>
      </c>
      <c r="AA617" s="54">
        <f t="shared" si="955"/>
        <v>7.4213483146067419E-2</v>
      </c>
      <c r="AB617" s="54">
        <f t="shared" si="956"/>
        <v>7.4213483146067419E-2</v>
      </c>
      <c r="AC617" s="54">
        <f t="shared" si="957"/>
        <v>7.4213483146067419E-2</v>
      </c>
      <c r="AD617" s="54">
        <f t="shared" si="958"/>
        <v>7.4213483146067419E-2</v>
      </c>
    </row>
    <row r="618" spans="1:30">
      <c r="A618" s="55" t="s">
        <v>91</v>
      </c>
      <c r="B618" s="54">
        <f>B582/B546</f>
        <v>7.4303435467699658E-2</v>
      </c>
      <c r="C618" s="54">
        <f t="shared" si="960"/>
        <v>7.4303435467699658E-2</v>
      </c>
      <c r="D618" s="54">
        <f t="shared" si="960"/>
        <v>7.4303435467699658E-2</v>
      </c>
      <c r="E618" s="54">
        <f t="shared" si="960"/>
        <v>7.4303435467699658E-2</v>
      </c>
      <c r="F618" s="54">
        <f t="shared" si="960"/>
        <v>7.4303435467699658E-2</v>
      </c>
      <c r="G618" s="54">
        <f t="shared" si="960"/>
        <v>7.4303435467699658E-2</v>
      </c>
      <c r="H618" s="54">
        <f t="shared" si="960"/>
        <v>7.4303435467699658E-2</v>
      </c>
      <c r="I618" s="54">
        <f t="shared" si="960"/>
        <v>7.4303435467699658E-2</v>
      </c>
      <c r="J618" s="54">
        <f t="shared" si="960"/>
        <v>7.4303435467699658E-2</v>
      </c>
      <c r="K618" s="54">
        <f t="shared" si="939"/>
        <v>7.4303435467699658E-2</v>
      </c>
      <c r="L618" s="54">
        <f t="shared" si="940"/>
        <v>7.4303435467699658E-2</v>
      </c>
      <c r="M618" s="54">
        <f t="shared" si="941"/>
        <v>7.4303435467699658E-2</v>
      </c>
      <c r="N618" s="54">
        <f t="shared" si="942"/>
        <v>7.4303435467699658E-2</v>
      </c>
      <c r="O618" s="54">
        <f t="shared" si="943"/>
        <v>7.4303435467699658E-2</v>
      </c>
      <c r="P618" s="54">
        <f t="shared" si="944"/>
        <v>7.4303435467699658E-2</v>
      </c>
      <c r="Q618" s="54">
        <f t="shared" si="945"/>
        <v>7.4303435467699658E-2</v>
      </c>
      <c r="R618" s="54">
        <f t="shared" si="946"/>
        <v>7.4303435467699658E-2</v>
      </c>
      <c r="S618" s="54">
        <f t="shared" si="947"/>
        <v>7.4303435467699658E-2</v>
      </c>
      <c r="T618" s="54">
        <f t="shared" si="948"/>
        <v>7.4303435467699658E-2</v>
      </c>
      <c r="U618" s="54">
        <f t="shared" si="949"/>
        <v>7.4303435467699658E-2</v>
      </c>
      <c r="V618" s="54">
        <f t="shared" si="950"/>
        <v>7.4303435467699658E-2</v>
      </c>
      <c r="W618" s="54">
        <f t="shared" si="951"/>
        <v>7.4303435467699658E-2</v>
      </c>
      <c r="X618" s="54">
        <f t="shared" si="952"/>
        <v>7.4303435467699658E-2</v>
      </c>
      <c r="Y618" s="54">
        <f t="shared" si="953"/>
        <v>7.4303435467699658E-2</v>
      </c>
      <c r="Z618" s="54">
        <f t="shared" si="954"/>
        <v>7.4303435467699658E-2</v>
      </c>
      <c r="AA618" s="54">
        <f t="shared" si="955"/>
        <v>7.4303435467699658E-2</v>
      </c>
      <c r="AB618" s="54">
        <f t="shared" si="956"/>
        <v>7.4303435467699658E-2</v>
      </c>
      <c r="AC618" s="54">
        <f t="shared" si="957"/>
        <v>7.4303435467699658E-2</v>
      </c>
      <c r="AD618" s="54">
        <f t="shared" si="958"/>
        <v>7.4303435467699658E-2</v>
      </c>
    </row>
    <row r="619" spans="1:30">
      <c r="A619" s="59" t="s">
        <v>207</v>
      </c>
      <c r="B619" s="60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>
      <c r="A620" s="61" t="s">
        <v>86</v>
      </c>
      <c r="B620" s="60">
        <f>B584/B548</f>
        <v>0.95916932074396777</v>
      </c>
      <c r="C620" s="60">
        <f>B620</f>
        <v>0.95916932074396777</v>
      </c>
      <c r="D620" s="60">
        <f t="shared" ref="D620:D625" si="961">C620</f>
        <v>0.95916932074396777</v>
      </c>
      <c r="E620" s="60">
        <f t="shared" ref="E620:E625" si="962">D620</f>
        <v>0.95916932074396777</v>
      </c>
      <c r="F620" s="60">
        <f t="shared" ref="F620:F625" si="963">E620</f>
        <v>0.95916932074396777</v>
      </c>
      <c r="G620" s="60">
        <f t="shared" ref="G620:G625" si="964">F620</f>
        <v>0.95916932074396777</v>
      </c>
      <c r="H620" s="60">
        <f t="shared" ref="H620:H625" si="965">G620</f>
        <v>0.95916932074396777</v>
      </c>
      <c r="I620" s="60">
        <f t="shared" ref="I620:I625" si="966">H620</f>
        <v>0.95916932074396777</v>
      </c>
      <c r="J620" s="60">
        <f t="shared" ref="J620:J625" si="967">I620</f>
        <v>0.95916932074396777</v>
      </c>
      <c r="K620" s="60">
        <f t="shared" ref="K620:K625" si="968">J620</f>
        <v>0.95916932074396777</v>
      </c>
      <c r="L620" s="60">
        <f t="shared" ref="L620:L625" si="969">K620</f>
        <v>0.95916932074396777</v>
      </c>
      <c r="M620" s="60">
        <f t="shared" ref="M620:M625" si="970">L620</f>
        <v>0.95916932074396777</v>
      </c>
      <c r="N620" s="60">
        <f t="shared" ref="N620:N625" si="971">M620</f>
        <v>0.95916932074396777</v>
      </c>
      <c r="O620" s="60">
        <f t="shared" ref="O620:O625" si="972">N620</f>
        <v>0.95916932074396777</v>
      </c>
      <c r="P620" s="60">
        <f t="shared" ref="P620:P625" si="973">O620</f>
        <v>0.95916932074396777</v>
      </c>
      <c r="Q620" s="60">
        <f t="shared" ref="Q620:Q625" si="974">P620</f>
        <v>0.95916932074396777</v>
      </c>
      <c r="R620" s="60">
        <f t="shared" ref="R620:R625" si="975">Q620</f>
        <v>0.95916932074396777</v>
      </c>
      <c r="S620" s="60">
        <f t="shared" ref="S620:S625" si="976">R620</f>
        <v>0.95916932074396777</v>
      </c>
      <c r="T620" s="60">
        <f t="shared" ref="T620:T625" si="977">S620</f>
        <v>0.95916932074396777</v>
      </c>
      <c r="U620" s="60">
        <f t="shared" ref="U620:U625" si="978">T620</f>
        <v>0.95916932074396777</v>
      </c>
      <c r="V620" s="60">
        <f t="shared" ref="V620:V625" si="979">U620</f>
        <v>0.95916932074396777</v>
      </c>
      <c r="W620" s="60">
        <f t="shared" ref="W620:W625" si="980">V620</f>
        <v>0.95916932074396777</v>
      </c>
      <c r="X620" s="60">
        <f t="shared" ref="X620:X625" si="981">W620</f>
        <v>0.95916932074396777</v>
      </c>
      <c r="Y620" s="60">
        <f t="shared" ref="Y620:Y625" si="982">X620</f>
        <v>0.95916932074396777</v>
      </c>
      <c r="Z620" s="60">
        <f t="shared" ref="Z620:Z625" si="983">Y620</f>
        <v>0.95916932074396777</v>
      </c>
      <c r="AA620" s="60">
        <f t="shared" ref="AA620:AA625" si="984">Z620</f>
        <v>0.95916932074396777</v>
      </c>
      <c r="AB620" s="60">
        <f t="shared" ref="AB620:AB625" si="985">AA620</f>
        <v>0.95916932074396777</v>
      </c>
      <c r="AC620" s="60">
        <f t="shared" ref="AC620:AC625" si="986">AB620</f>
        <v>0.95916932074396777</v>
      </c>
      <c r="AD620" s="60">
        <f t="shared" ref="AD620:AD625" si="987">AC620</f>
        <v>0.95916932074396777</v>
      </c>
    </row>
    <row r="621" spans="1:30">
      <c r="A621" s="61" t="s">
        <v>87</v>
      </c>
      <c r="B621" s="60">
        <f t="shared" ref="B621:B625" si="988">B585/B549</f>
        <v>1.1506813159931828</v>
      </c>
      <c r="C621" s="60">
        <f t="shared" ref="C621:C625" si="989">B621</f>
        <v>1.1506813159931828</v>
      </c>
      <c r="D621" s="60">
        <f t="shared" si="961"/>
        <v>1.1506813159931828</v>
      </c>
      <c r="E621" s="60">
        <f t="shared" si="962"/>
        <v>1.1506813159931828</v>
      </c>
      <c r="F621" s="60">
        <f t="shared" si="963"/>
        <v>1.1506813159931828</v>
      </c>
      <c r="G621" s="60">
        <f t="shared" si="964"/>
        <v>1.1506813159931828</v>
      </c>
      <c r="H621" s="60">
        <f t="shared" si="965"/>
        <v>1.1506813159931828</v>
      </c>
      <c r="I621" s="60">
        <f t="shared" si="966"/>
        <v>1.1506813159931828</v>
      </c>
      <c r="J621" s="60">
        <f t="shared" si="967"/>
        <v>1.1506813159931828</v>
      </c>
      <c r="K621" s="60">
        <f t="shared" si="968"/>
        <v>1.1506813159931828</v>
      </c>
      <c r="L621" s="60">
        <f t="shared" si="969"/>
        <v>1.1506813159931828</v>
      </c>
      <c r="M621" s="60">
        <f t="shared" si="970"/>
        <v>1.1506813159931828</v>
      </c>
      <c r="N621" s="60">
        <f t="shared" si="971"/>
        <v>1.1506813159931828</v>
      </c>
      <c r="O621" s="60">
        <f t="shared" si="972"/>
        <v>1.1506813159931828</v>
      </c>
      <c r="P621" s="60">
        <f t="shared" si="973"/>
        <v>1.1506813159931828</v>
      </c>
      <c r="Q621" s="60">
        <f t="shared" si="974"/>
        <v>1.1506813159931828</v>
      </c>
      <c r="R621" s="60">
        <f t="shared" si="975"/>
        <v>1.1506813159931828</v>
      </c>
      <c r="S621" s="60">
        <f t="shared" si="976"/>
        <v>1.1506813159931828</v>
      </c>
      <c r="T621" s="60">
        <f t="shared" si="977"/>
        <v>1.1506813159931828</v>
      </c>
      <c r="U621" s="60">
        <f t="shared" si="978"/>
        <v>1.1506813159931828</v>
      </c>
      <c r="V621" s="60">
        <f t="shared" si="979"/>
        <v>1.1506813159931828</v>
      </c>
      <c r="W621" s="60">
        <f t="shared" si="980"/>
        <v>1.1506813159931828</v>
      </c>
      <c r="X621" s="60">
        <f t="shared" si="981"/>
        <v>1.1506813159931828</v>
      </c>
      <c r="Y621" s="60">
        <f t="shared" si="982"/>
        <v>1.1506813159931828</v>
      </c>
      <c r="Z621" s="60">
        <f t="shared" si="983"/>
        <v>1.1506813159931828</v>
      </c>
      <c r="AA621" s="60">
        <f t="shared" si="984"/>
        <v>1.1506813159931828</v>
      </c>
      <c r="AB621" s="60">
        <f t="shared" si="985"/>
        <v>1.1506813159931828</v>
      </c>
      <c r="AC621" s="60">
        <f t="shared" si="986"/>
        <v>1.1506813159931828</v>
      </c>
      <c r="AD621" s="60">
        <f t="shared" si="987"/>
        <v>1.1506813159931828</v>
      </c>
    </row>
    <row r="622" spans="1:30">
      <c r="A622" s="61" t="s">
        <v>88</v>
      </c>
      <c r="B622" s="60">
        <f t="shared" si="988"/>
        <v>0.77786056961139149</v>
      </c>
      <c r="C622" s="60">
        <f t="shared" si="989"/>
        <v>0.77786056961139149</v>
      </c>
      <c r="D622" s="60">
        <f t="shared" si="961"/>
        <v>0.77786056961139149</v>
      </c>
      <c r="E622" s="60">
        <f t="shared" si="962"/>
        <v>0.77786056961139149</v>
      </c>
      <c r="F622" s="60">
        <f t="shared" si="963"/>
        <v>0.77786056961139149</v>
      </c>
      <c r="G622" s="60">
        <f t="shared" si="964"/>
        <v>0.77786056961139149</v>
      </c>
      <c r="H622" s="60">
        <f t="shared" si="965"/>
        <v>0.77786056961139149</v>
      </c>
      <c r="I622" s="60">
        <f t="shared" si="966"/>
        <v>0.77786056961139149</v>
      </c>
      <c r="J622" s="60">
        <f t="shared" si="967"/>
        <v>0.77786056961139149</v>
      </c>
      <c r="K622" s="60">
        <f t="shared" si="968"/>
        <v>0.77786056961139149</v>
      </c>
      <c r="L622" s="60">
        <f t="shared" si="969"/>
        <v>0.77786056961139149</v>
      </c>
      <c r="M622" s="60">
        <f t="shared" si="970"/>
        <v>0.77786056961139149</v>
      </c>
      <c r="N622" s="60">
        <f t="shared" si="971"/>
        <v>0.77786056961139149</v>
      </c>
      <c r="O622" s="60">
        <f t="shared" si="972"/>
        <v>0.77786056961139149</v>
      </c>
      <c r="P622" s="60">
        <f t="shared" si="973"/>
        <v>0.77786056961139149</v>
      </c>
      <c r="Q622" s="60">
        <f t="shared" si="974"/>
        <v>0.77786056961139149</v>
      </c>
      <c r="R622" s="60">
        <f t="shared" si="975"/>
        <v>0.77786056961139149</v>
      </c>
      <c r="S622" s="60">
        <f t="shared" si="976"/>
        <v>0.77786056961139149</v>
      </c>
      <c r="T622" s="60">
        <f t="shared" si="977"/>
        <v>0.77786056961139149</v>
      </c>
      <c r="U622" s="60">
        <f t="shared" si="978"/>
        <v>0.77786056961139149</v>
      </c>
      <c r="V622" s="60">
        <f t="shared" si="979"/>
        <v>0.77786056961139149</v>
      </c>
      <c r="W622" s="60">
        <f t="shared" si="980"/>
        <v>0.77786056961139149</v>
      </c>
      <c r="X622" s="60">
        <f t="shared" si="981"/>
        <v>0.77786056961139149</v>
      </c>
      <c r="Y622" s="60">
        <f t="shared" si="982"/>
        <v>0.77786056961139149</v>
      </c>
      <c r="Z622" s="60">
        <f t="shared" si="983"/>
        <v>0.77786056961139149</v>
      </c>
      <c r="AA622" s="60">
        <f t="shared" si="984"/>
        <v>0.77786056961139149</v>
      </c>
      <c r="AB622" s="60">
        <f t="shared" si="985"/>
        <v>0.77786056961139149</v>
      </c>
      <c r="AC622" s="60">
        <f t="shared" si="986"/>
        <v>0.77786056961139149</v>
      </c>
      <c r="AD622" s="60">
        <f t="shared" si="987"/>
        <v>0.77786056961139149</v>
      </c>
    </row>
    <row r="623" spans="1:30">
      <c r="A623" s="61" t="s">
        <v>89</v>
      </c>
      <c r="B623" s="60">
        <f t="shared" si="988"/>
        <v>0.81110962693785194</v>
      </c>
      <c r="C623" s="60">
        <f t="shared" si="989"/>
        <v>0.81110962693785194</v>
      </c>
      <c r="D623" s="60">
        <f t="shared" si="961"/>
        <v>0.81110962693785194</v>
      </c>
      <c r="E623" s="60">
        <f t="shared" si="962"/>
        <v>0.81110962693785194</v>
      </c>
      <c r="F623" s="60">
        <f t="shared" si="963"/>
        <v>0.81110962693785194</v>
      </c>
      <c r="G623" s="60">
        <f t="shared" si="964"/>
        <v>0.81110962693785194</v>
      </c>
      <c r="H623" s="60">
        <f t="shared" si="965"/>
        <v>0.81110962693785194</v>
      </c>
      <c r="I623" s="60">
        <f t="shared" si="966"/>
        <v>0.81110962693785194</v>
      </c>
      <c r="J623" s="60">
        <f t="shared" si="967"/>
        <v>0.81110962693785194</v>
      </c>
      <c r="K623" s="60">
        <f t="shared" si="968"/>
        <v>0.81110962693785194</v>
      </c>
      <c r="L623" s="60">
        <f t="shared" si="969"/>
        <v>0.81110962693785194</v>
      </c>
      <c r="M623" s="60">
        <f t="shared" si="970"/>
        <v>0.81110962693785194</v>
      </c>
      <c r="N623" s="60">
        <f t="shared" si="971"/>
        <v>0.81110962693785194</v>
      </c>
      <c r="O623" s="60">
        <f t="shared" si="972"/>
        <v>0.81110962693785194</v>
      </c>
      <c r="P623" s="60">
        <f t="shared" si="973"/>
        <v>0.81110962693785194</v>
      </c>
      <c r="Q623" s="60">
        <f t="shared" si="974"/>
        <v>0.81110962693785194</v>
      </c>
      <c r="R623" s="60">
        <f t="shared" si="975"/>
        <v>0.81110962693785194</v>
      </c>
      <c r="S623" s="60">
        <f t="shared" si="976"/>
        <v>0.81110962693785194</v>
      </c>
      <c r="T623" s="60">
        <f t="shared" si="977"/>
        <v>0.81110962693785194</v>
      </c>
      <c r="U623" s="60">
        <f t="shared" si="978"/>
        <v>0.81110962693785194</v>
      </c>
      <c r="V623" s="60">
        <f t="shared" si="979"/>
        <v>0.81110962693785194</v>
      </c>
      <c r="W623" s="60">
        <f t="shared" si="980"/>
        <v>0.81110962693785194</v>
      </c>
      <c r="X623" s="60">
        <f t="shared" si="981"/>
        <v>0.81110962693785194</v>
      </c>
      <c r="Y623" s="60">
        <f t="shared" si="982"/>
        <v>0.81110962693785194</v>
      </c>
      <c r="Z623" s="60">
        <f t="shared" si="983"/>
        <v>0.81110962693785194</v>
      </c>
      <c r="AA623" s="60">
        <f t="shared" si="984"/>
        <v>0.81110962693785194</v>
      </c>
      <c r="AB623" s="60">
        <f t="shared" si="985"/>
        <v>0.81110962693785194</v>
      </c>
      <c r="AC623" s="60">
        <f t="shared" si="986"/>
        <v>0.81110962693785194</v>
      </c>
      <c r="AD623" s="60">
        <f t="shared" si="987"/>
        <v>0.81110962693785194</v>
      </c>
    </row>
    <row r="624" spans="1:30">
      <c r="A624" s="61" t="s">
        <v>90</v>
      </c>
      <c r="B624" s="60">
        <f t="shared" si="988"/>
        <v>0.59544737435203954</v>
      </c>
      <c r="C624" s="60">
        <f t="shared" si="989"/>
        <v>0.59544737435203954</v>
      </c>
      <c r="D624" s="60">
        <f t="shared" si="961"/>
        <v>0.59544737435203954</v>
      </c>
      <c r="E624" s="60">
        <f t="shared" si="962"/>
        <v>0.59544737435203954</v>
      </c>
      <c r="F624" s="60">
        <f t="shared" si="963"/>
        <v>0.59544737435203954</v>
      </c>
      <c r="G624" s="60">
        <f t="shared" si="964"/>
        <v>0.59544737435203954</v>
      </c>
      <c r="H624" s="60">
        <f t="shared" si="965"/>
        <v>0.59544737435203954</v>
      </c>
      <c r="I624" s="60">
        <f t="shared" si="966"/>
        <v>0.59544737435203954</v>
      </c>
      <c r="J624" s="60">
        <f t="shared" si="967"/>
        <v>0.59544737435203954</v>
      </c>
      <c r="K624" s="60">
        <f t="shared" si="968"/>
        <v>0.59544737435203954</v>
      </c>
      <c r="L624" s="60">
        <f t="shared" si="969"/>
        <v>0.59544737435203954</v>
      </c>
      <c r="M624" s="60">
        <f t="shared" si="970"/>
        <v>0.59544737435203954</v>
      </c>
      <c r="N624" s="60">
        <f t="shared" si="971"/>
        <v>0.59544737435203954</v>
      </c>
      <c r="O624" s="60">
        <f t="shared" si="972"/>
        <v>0.59544737435203954</v>
      </c>
      <c r="P624" s="60">
        <f t="shared" si="973"/>
        <v>0.59544737435203954</v>
      </c>
      <c r="Q624" s="60">
        <f t="shared" si="974"/>
        <v>0.59544737435203954</v>
      </c>
      <c r="R624" s="60">
        <f t="shared" si="975"/>
        <v>0.59544737435203954</v>
      </c>
      <c r="S624" s="60">
        <f t="shared" si="976"/>
        <v>0.59544737435203954</v>
      </c>
      <c r="T624" s="60">
        <f t="shared" si="977"/>
        <v>0.59544737435203954</v>
      </c>
      <c r="U624" s="60">
        <f t="shared" si="978"/>
        <v>0.59544737435203954</v>
      </c>
      <c r="V624" s="60">
        <f t="shared" si="979"/>
        <v>0.59544737435203954</v>
      </c>
      <c r="W624" s="60">
        <f t="shared" si="980"/>
        <v>0.59544737435203954</v>
      </c>
      <c r="X624" s="60">
        <f t="shared" si="981"/>
        <v>0.59544737435203954</v>
      </c>
      <c r="Y624" s="60">
        <f t="shared" si="982"/>
        <v>0.59544737435203954</v>
      </c>
      <c r="Z624" s="60">
        <f t="shared" si="983"/>
        <v>0.59544737435203954</v>
      </c>
      <c r="AA624" s="60">
        <f t="shared" si="984"/>
        <v>0.59544737435203954</v>
      </c>
      <c r="AB624" s="60">
        <f t="shared" si="985"/>
        <v>0.59544737435203954</v>
      </c>
      <c r="AC624" s="60">
        <f t="shared" si="986"/>
        <v>0.59544737435203954</v>
      </c>
      <c r="AD624" s="60">
        <f t="shared" si="987"/>
        <v>0.59544737435203954</v>
      </c>
    </row>
    <row r="625" spans="1:30">
      <c r="A625" s="61" t="s">
        <v>91</v>
      </c>
      <c r="B625" s="60">
        <f t="shared" si="988"/>
        <v>0.50361217372551981</v>
      </c>
      <c r="C625" s="60">
        <f t="shared" si="989"/>
        <v>0.50361217372551981</v>
      </c>
      <c r="D625" s="60">
        <f t="shared" si="961"/>
        <v>0.50361217372551981</v>
      </c>
      <c r="E625" s="60">
        <f t="shared" si="962"/>
        <v>0.50361217372551981</v>
      </c>
      <c r="F625" s="60">
        <f t="shared" si="963"/>
        <v>0.50361217372551981</v>
      </c>
      <c r="G625" s="60">
        <f t="shared" si="964"/>
        <v>0.50361217372551981</v>
      </c>
      <c r="H625" s="60">
        <f t="shared" si="965"/>
        <v>0.50361217372551981</v>
      </c>
      <c r="I625" s="60">
        <f t="shared" si="966"/>
        <v>0.50361217372551981</v>
      </c>
      <c r="J625" s="60">
        <f t="shared" si="967"/>
        <v>0.50361217372551981</v>
      </c>
      <c r="K625" s="60">
        <f t="shared" si="968"/>
        <v>0.50361217372551981</v>
      </c>
      <c r="L625" s="60">
        <f t="shared" si="969"/>
        <v>0.50361217372551981</v>
      </c>
      <c r="M625" s="60">
        <f t="shared" si="970"/>
        <v>0.50361217372551981</v>
      </c>
      <c r="N625" s="60">
        <f t="shared" si="971"/>
        <v>0.50361217372551981</v>
      </c>
      <c r="O625" s="60">
        <f t="shared" si="972"/>
        <v>0.50361217372551981</v>
      </c>
      <c r="P625" s="60">
        <f t="shared" si="973"/>
        <v>0.50361217372551981</v>
      </c>
      <c r="Q625" s="60">
        <f t="shared" si="974"/>
        <v>0.50361217372551981</v>
      </c>
      <c r="R625" s="60">
        <f t="shared" si="975"/>
        <v>0.50361217372551981</v>
      </c>
      <c r="S625" s="60">
        <f t="shared" si="976"/>
        <v>0.50361217372551981</v>
      </c>
      <c r="T625" s="60">
        <f t="shared" si="977"/>
        <v>0.50361217372551981</v>
      </c>
      <c r="U625" s="60">
        <f t="shared" si="978"/>
        <v>0.50361217372551981</v>
      </c>
      <c r="V625" s="60">
        <f t="shared" si="979"/>
        <v>0.50361217372551981</v>
      </c>
      <c r="W625" s="60">
        <f t="shared" si="980"/>
        <v>0.50361217372551981</v>
      </c>
      <c r="X625" s="60">
        <f t="shared" si="981"/>
        <v>0.50361217372551981</v>
      </c>
      <c r="Y625" s="60">
        <f t="shared" si="982"/>
        <v>0.50361217372551981</v>
      </c>
      <c r="Z625" s="60">
        <f t="shared" si="983"/>
        <v>0.50361217372551981</v>
      </c>
      <c r="AA625" s="60">
        <f t="shared" si="984"/>
        <v>0.50361217372551981</v>
      </c>
      <c r="AB625" s="60">
        <f t="shared" si="985"/>
        <v>0.50361217372551981</v>
      </c>
      <c r="AC625" s="60">
        <f t="shared" si="986"/>
        <v>0.50361217372551981</v>
      </c>
      <c r="AD625" s="60">
        <f t="shared" si="987"/>
        <v>0.50361217372551981</v>
      </c>
    </row>
    <row r="626" spans="1:30">
      <c r="A626" s="65" t="s">
        <v>208</v>
      </c>
      <c r="B626" s="66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>
      <c r="A627" s="67" t="s">
        <v>86</v>
      </c>
      <c r="B627" s="66">
        <f>B591/B555</f>
        <v>0.73625434782608712</v>
      </c>
      <c r="C627" s="66">
        <f>B627</f>
        <v>0.73625434782608712</v>
      </c>
      <c r="D627" s="66">
        <f t="shared" ref="D627:D632" si="990">C627</f>
        <v>0.73625434782608712</v>
      </c>
      <c r="E627" s="66">
        <f t="shared" ref="E627:E632" si="991">D627</f>
        <v>0.73625434782608712</v>
      </c>
      <c r="F627" s="66">
        <f t="shared" ref="F627:F632" si="992">E627</f>
        <v>0.73625434782608712</v>
      </c>
      <c r="G627" s="66">
        <f t="shared" ref="G627:G632" si="993">F627</f>
        <v>0.73625434782608712</v>
      </c>
      <c r="H627" s="66">
        <f t="shared" ref="H627:H632" si="994">G627</f>
        <v>0.73625434782608712</v>
      </c>
      <c r="I627" s="66">
        <f t="shared" ref="I627:I632" si="995">H627</f>
        <v>0.73625434782608712</v>
      </c>
      <c r="J627" s="66">
        <f t="shared" ref="J627:J632" si="996">I627</f>
        <v>0.73625434782608712</v>
      </c>
      <c r="K627" s="66">
        <f t="shared" ref="K627:K632" si="997">J627</f>
        <v>0.73625434782608712</v>
      </c>
      <c r="L627" s="66">
        <f t="shared" ref="L627:L632" si="998">K627</f>
        <v>0.73625434782608712</v>
      </c>
      <c r="M627" s="66">
        <f t="shared" ref="M627:M632" si="999">L627</f>
        <v>0.73625434782608712</v>
      </c>
      <c r="N627" s="66">
        <f t="shared" ref="N627:N632" si="1000">M627</f>
        <v>0.73625434782608712</v>
      </c>
      <c r="O627" s="66">
        <f t="shared" ref="O627:O632" si="1001">N627</f>
        <v>0.73625434782608712</v>
      </c>
      <c r="P627" s="66">
        <f t="shared" ref="P627:P632" si="1002">O627</f>
        <v>0.73625434782608712</v>
      </c>
      <c r="Q627" s="66">
        <f t="shared" ref="Q627:Q632" si="1003">P627</f>
        <v>0.73625434782608712</v>
      </c>
      <c r="R627" s="66">
        <f t="shared" ref="R627:R632" si="1004">Q627</f>
        <v>0.73625434782608712</v>
      </c>
      <c r="S627" s="66">
        <f t="shared" ref="S627:S632" si="1005">R627</f>
        <v>0.73625434782608712</v>
      </c>
      <c r="T627" s="66">
        <f t="shared" ref="T627:T632" si="1006">S627</f>
        <v>0.73625434782608712</v>
      </c>
      <c r="U627" s="66">
        <f t="shared" ref="U627:U632" si="1007">T627</f>
        <v>0.73625434782608712</v>
      </c>
      <c r="V627" s="66">
        <f t="shared" ref="V627:V632" si="1008">U627</f>
        <v>0.73625434782608712</v>
      </c>
      <c r="W627" s="66">
        <f t="shared" ref="W627:W632" si="1009">V627</f>
        <v>0.73625434782608712</v>
      </c>
      <c r="X627" s="66">
        <f t="shared" ref="X627:X632" si="1010">W627</f>
        <v>0.73625434782608712</v>
      </c>
      <c r="Y627" s="66">
        <f t="shared" ref="Y627:Y632" si="1011">X627</f>
        <v>0.73625434782608712</v>
      </c>
      <c r="Z627" s="66">
        <f t="shared" ref="Z627:Z632" si="1012">Y627</f>
        <v>0.73625434782608712</v>
      </c>
      <c r="AA627" s="66">
        <f t="shared" ref="AA627:AA632" si="1013">Z627</f>
        <v>0.73625434782608712</v>
      </c>
      <c r="AB627" s="66">
        <f t="shared" ref="AB627:AB632" si="1014">AA627</f>
        <v>0.73625434782608712</v>
      </c>
      <c r="AC627" s="66">
        <f t="shared" ref="AC627:AC632" si="1015">AB627</f>
        <v>0.73625434782608712</v>
      </c>
      <c r="AD627" s="66">
        <f t="shared" ref="AD627:AD632" si="1016">AC627</f>
        <v>0.73625434782608712</v>
      </c>
    </row>
    <row r="628" spans="1:30">
      <c r="A628" s="67" t="s">
        <v>87</v>
      </c>
      <c r="B628" s="66">
        <f t="shared" ref="B628:B632" si="1017">B592/B556</f>
        <v>0.70660652173913052</v>
      </c>
      <c r="C628" s="66">
        <f t="shared" ref="C628:C632" si="1018">B628</f>
        <v>0.70660652173913052</v>
      </c>
      <c r="D628" s="66">
        <f t="shared" si="990"/>
        <v>0.70660652173913052</v>
      </c>
      <c r="E628" s="66">
        <f t="shared" si="991"/>
        <v>0.70660652173913052</v>
      </c>
      <c r="F628" s="66">
        <f t="shared" si="992"/>
        <v>0.70660652173913052</v>
      </c>
      <c r="G628" s="66">
        <f t="shared" si="993"/>
        <v>0.70660652173913052</v>
      </c>
      <c r="H628" s="66">
        <f t="shared" si="994"/>
        <v>0.70660652173913052</v>
      </c>
      <c r="I628" s="66">
        <f t="shared" si="995"/>
        <v>0.70660652173913052</v>
      </c>
      <c r="J628" s="66">
        <f t="shared" si="996"/>
        <v>0.70660652173913052</v>
      </c>
      <c r="K628" s="66">
        <f t="shared" si="997"/>
        <v>0.70660652173913052</v>
      </c>
      <c r="L628" s="66">
        <f t="shared" si="998"/>
        <v>0.70660652173913052</v>
      </c>
      <c r="M628" s="66">
        <f t="shared" si="999"/>
        <v>0.70660652173913052</v>
      </c>
      <c r="N628" s="66">
        <f t="shared" si="1000"/>
        <v>0.70660652173913052</v>
      </c>
      <c r="O628" s="66">
        <f t="shared" si="1001"/>
        <v>0.70660652173913052</v>
      </c>
      <c r="P628" s="66">
        <f t="shared" si="1002"/>
        <v>0.70660652173913052</v>
      </c>
      <c r="Q628" s="66">
        <f t="shared" si="1003"/>
        <v>0.70660652173913052</v>
      </c>
      <c r="R628" s="66">
        <f t="shared" si="1004"/>
        <v>0.70660652173913052</v>
      </c>
      <c r="S628" s="66">
        <f t="shared" si="1005"/>
        <v>0.70660652173913052</v>
      </c>
      <c r="T628" s="66">
        <f t="shared" si="1006"/>
        <v>0.70660652173913052</v>
      </c>
      <c r="U628" s="66">
        <f t="shared" si="1007"/>
        <v>0.70660652173913052</v>
      </c>
      <c r="V628" s="66">
        <f t="shared" si="1008"/>
        <v>0.70660652173913052</v>
      </c>
      <c r="W628" s="66">
        <f t="shared" si="1009"/>
        <v>0.70660652173913052</v>
      </c>
      <c r="X628" s="66">
        <f t="shared" si="1010"/>
        <v>0.70660652173913052</v>
      </c>
      <c r="Y628" s="66">
        <f t="shared" si="1011"/>
        <v>0.70660652173913052</v>
      </c>
      <c r="Z628" s="66">
        <f t="shared" si="1012"/>
        <v>0.70660652173913052</v>
      </c>
      <c r="AA628" s="66">
        <f t="shared" si="1013"/>
        <v>0.70660652173913052</v>
      </c>
      <c r="AB628" s="66">
        <f t="shared" si="1014"/>
        <v>0.70660652173913052</v>
      </c>
      <c r="AC628" s="66">
        <f t="shared" si="1015"/>
        <v>0.70660652173913052</v>
      </c>
      <c r="AD628" s="66">
        <f t="shared" si="1016"/>
        <v>0.70660652173913052</v>
      </c>
    </row>
    <row r="629" spans="1:30">
      <c r="A629" s="67" t="s">
        <v>88</v>
      </c>
      <c r="B629" s="66">
        <f t="shared" si="1017"/>
        <v>0.56528521739130433</v>
      </c>
      <c r="C629" s="66">
        <f t="shared" si="1018"/>
        <v>0.56528521739130433</v>
      </c>
      <c r="D629" s="66">
        <f t="shared" si="990"/>
        <v>0.56528521739130433</v>
      </c>
      <c r="E629" s="66">
        <f t="shared" si="991"/>
        <v>0.56528521739130433</v>
      </c>
      <c r="F629" s="66">
        <f t="shared" si="992"/>
        <v>0.56528521739130433</v>
      </c>
      <c r="G629" s="66">
        <f t="shared" si="993"/>
        <v>0.56528521739130433</v>
      </c>
      <c r="H629" s="66">
        <f t="shared" si="994"/>
        <v>0.56528521739130433</v>
      </c>
      <c r="I629" s="66">
        <f t="shared" si="995"/>
        <v>0.56528521739130433</v>
      </c>
      <c r="J629" s="66">
        <f t="shared" si="996"/>
        <v>0.56528521739130433</v>
      </c>
      <c r="K629" s="66">
        <f t="shared" si="997"/>
        <v>0.56528521739130433</v>
      </c>
      <c r="L629" s="66">
        <f t="shared" si="998"/>
        <v>0.56528521739130433</v>
      </c>
      <c r="M629" s="66">
        <f t="shared" si="999"/>
        <v>0.56528521739130433</v>
      </c>
      <c r="N629" s="66">
        <f t="shared" si="1000"/>
        <v>0.56528521739130433</v>
      </c>
      <c r="O629" s="66">
        <f t="shared" si="1001"/>
        <v>0.56528521739130433</v>
      </c>
      <c r="P629" s="66">
        <f t="shared" si="1002"/>
        <v>0.56528521739130433</v>
      </c>
      <c r="Q629" s="66">
        <f t="shared" si="1003"/>
        <v>0.56528521739130433</v>
      </c>
      <c r="R629" s="66">
        <f t="shared" si="1004"/>
        <v>0.56528521739130433</v>
      </c>
      <c r="S629" s="66">
        <f t="shared" si="1005"/>
        <v>0.56528521739130433</v>
      </c>
      <c r="T629" s="66">
        <f t="shared" si="1006"/>
        <v>0.56528521739130433</v>
      </c>
      <c r="U629" s="66">
        <f t="shared" si="1007"/>
        <v>0.56528521739130433</v>
      </c>
      <c r="V629" s="66">
        <f t="shared" si="1008"/>
        <v>0.56528521739130433</v>
      </c>
      <c r="W629" s="66">
        <f t="shared" si="1009"/>
        <v>0.56528521739130433</v>
      </c>
      <c r="X629" s="66">
        <f t="shared" si="1010"/>
        <v>0.56528521739130433</v>
      </c>
      <c r="Y629" s="66">
        <f t="shared" si="1011"/>
        <v>0.56528521739130433</v>
      </c>
      <c r="Z629" s="66">
        <f t="shared" si="1012"/>
        <v>0.56528521739130433</v>
      </c>
      <c r="AA629" s="66">
        <f t="shared" si="1013"/>
        <v>0.56528521739130433</v>
      </c>
      <c r="AB629" s="66">
        <f t="shared" si="1014"/>
        <v>0.56528521739130433</v>
      </c>
      <c r="AC629" s="66">
        <f t="shared" si="1015"/>
        <v>0.56528521739130433</v>
      </c>
      <c r="AD629" s="66">
        <f t="shared" si="1016"/>
        <v>0.56528521739130433</v>
      </c>
    </row>
    <row r="630" spans="1:30">
      <c r="A630" s="67" t="s">
        <v>89</v>
      </c>
      <c r="B630" s="66">
        <f t="shared" si="1017"/>
        <v>0.18876124567474048</v>
      </c>
      <c r="C630" s="66">
        <f t="shared" si="1018"/>
        <v>0.18876124567474048</v>
      </c>
      <c r="D630" s="66">
        <f t="shared" si="990"/>
        <v>0.18876124567474048</v>
      </c>
      <c r="E630" s="66">
        <f t="shared" si="991"/>
        <v>0.18876124567474048</v>
      </c>
      <c r="F630" s="66">
        <f t="shared" si="992"/>
        <v>0.18876124567474048</v>
      </c>
      <c r="G630" s="66">
        <f t="shared" si="993"/>
        <v>0.18876124567474048</v>
      </c>
      <c r="H630" s="66">
        <f t="shared" si="994"/>
        <v>0.18876124567474048</v>
      </c>
      <c r="I630" s="66">
        <f t="shared" si="995"/>
        <v>0.18876124567474048</v>
      </c>
      <c r="J630" s="66">
        <f t="shared" si="996"/>
        <v>0.18876124567474048</v>
      </c>
      <c r="K630" s="66">
        <f t="shared" si="997"/>
        <v>0.18876124567474048</v>
      </c>
      <c r="L630" s="66">
        <f t="shared" si="998"/>
        <v>0.18876124567474048</v>
      </c>
      <c r="M630" s="66">
        <f t="shared" si="999"/>
        <v>0.18876124567474048</v>
      </c>
      <c r="N630" s="66">
        <f t="shared" si="1000"/>
        <v>0.18876124567474048</v>
      </c>
      <c r="O630" s="66">
        <f t="shared" si="1001"/>
        <v>0.18876124567474048</v>
      </c>
      <c r="P630" s="66">
        <f t="shared" si="1002"/>
        <v>0.18876124567474048</v>
      </c>
      <c r="Q630" s="66">
        <f t="shared" si="1003"/>
        <v>0.18876124567474048</v>
      </c>
      <c r="R630" s="66">
        <f t="shared" si="1004"/>
        <v>0.18876124567474048</v>
      </c>
      <c r="S630" s="66">
        <f t="shared" si="1005"/>
        <v>0.18876124567474048</v>
      </c>
      <c r="T630" s="66">
        <f t="shared" si="1006"/>
        <v>0.18876124567474048</v>
      </c>
      <c r="U630" s="66">
        <f t="shared" si="1007"/>
        <v>0.18876124567474048</v>
      </c>
      <c r="V630" s="66">
        <f t="shared" si="1008"/>
        <v>0.18876124567474048</v>
      </c>
      <c r="W630" s="66">
        <f t="shared" si="1009"/>
        <v>0.18876124567474048</v>
      </c>
      <c r="X630" s="66">
        <f t="shared" si="1010"/>
        <v>0.18876124567474048</v>
      </c>
      <c r="Y630" s="66">
        <f t="shared" si="1011"/>
        <v>0.18876124567474048</v>
      </c>
      <c r="Z630" s="66">
        <f t="shared" si="1012"/>
        <v>0.18876124567474048</v>
      </c>
      <c r="AA630" s="66">
        <f t="shared" si="1013"/>
        <v>0.18876124567474048</v>
      </c>
      <c r="AB630" s="66">
        <f t="shared" si="1014"/>
        <v>0.18876124567474048</v>
      </c>
      <c r="AC630" s="66">
        <f t="shared" si="1015"/>
        <v>0.18876124567474048</v>
      </c>
      <c r="AD630" s="66">
        <f t="shared" si="1016"/>
        <v>0.18876124567474048</v>
      </c>
    </row>
    <row r="631" spans="1:30">
      <c r="A631" s="67" t="s">
        <v>90</v>
      </c>
      <c r="B631" s="66">
        <f t="shared" si="1017"/>
        <v>0.39374068554396419</v>
      </c>
      <c r="C631" s="66">
        <f t="shared" si="1018"/>
        <v>0.39374068554396419</v>
      </c>
      <c r="D631" s="66">
        <f t="shared" si="990"/>
        <v>0.39374068554396419</v>
      </c>
      <c r="E631" s="66">
        <f t="shared" si="991"/>
        <v>0.39374068554396419</v>
      </c>
      <c r="F631" s="66">
        <f t="shared" si="992"/>
        <v>0.39374068554396419</v>
      </c>
      <c r="G631" s="66">
        <f t="shared" si="993"/>
        <v>0.39374068554396419</v>
      </c>
      <c r="H631" s="66">
        <f t="shared" si="994"/>
        <v>0.39374068554396419</v>
      </c>
      <c r="I631" s="66">
        <f t="shared" si="995"/>
        <v>0.39374068554396419</v>
      </c>
      <c r="J631" s="66">
        <f t="shared" si="996"/>
        <v>0.39374068554396419</v>
      </c>
      <c r="K631" s="66">
        <f t="shared" si="997"/>
        <v>0.39374068554396419</v>
      </c>
      <c r="L631" s="66">
        <f t="shared" si="998"/>
        <v>0.39374068554396419</v>
      </c>
      <c r="M631" s="66">
        <f t="shared" si="999"/>
        <v>0.39374068554396419</v>
      </c>
      <c r="N631" s="66">
        <f t="shared" si="1000"/>
        <v>0.39374068554396419</v>
      </c>
      <c r="O631" s="66">
        <f t="shared" si="1001"/>
        <v>0.39374068554396419</v>
      </c>
      <c r="P631" s="66">
        <f t="shared" si="1002"/>
        <v>0.39374068554396419</v>
      </c>
      <c r="Q631" s="66">
        <f t="shared" si="1003"/>
        <v>0.39374068554396419</v>
      </c>
      <c r="R631" s="66">
        <f t="shared" si="1004"/>
        <v>0.39374068554396419</v>
      </c>
      <c r="S631" s="66">
        <f t="shared" si="1005"/>
        <v>0.39374068554396419</v>
      </c>
      <c r="T631" s="66">
        <f t="shared" si="1006"/>
        <v>0.39374068554396419</v>
      </c>
      <c r="U631" s="66">
        <f t="shared" si="1007"/>
        <v>0.39374068554396419</v>
      </c>
      <c r="V631" s="66">
        <f t="shared" si="1008"/>
        <v>0.39374068554396419</v>
      </c>
      <c r="W631" s="66">
        <f t="shared" si="1009"/>
        <v>0.39374068554396419</v>
      </c>
      <c r="X631" s="66">
        <f t="shared" si="1010"/>
        <v>0.39374068554396419</v>
      </c>
      <c r="Y631" s="66">
        <f t="shared" si="1011"/>
        <v>0.39374068554396419</v>
      </c>
      <c r="Z631" s="66">
        <f t="shared" si="1012"/>
        <v>0.39374068554396419</v>
      </c>
      <c r="AA631" s="66">
        <f t="shared" si="1013"/>
        <v>0.39374068554396419</v>
      </c>
      <c r="AB631" s="66">
        <f t="shared" si="1014"/>
        <v>0.39374068554396419</v>
      </c>
      <c r="AC631" s="66">
        <f t="shared" si="1015"/>
        <v>0.39374068554396419</v>
      </c>
      <c r="AD631" s="66">
        <f t="shared" si="1016"/>
        <v>0.39374068554396419</v>
      </c>
    </row>
    <row r="632" spans="1:30">
      <c r="A632" s="67" t="s">
        <v>91</v>
      </c>
      <c r="B632" s="66">
        <f t="shared" si="1017"/>
        <v>0.74303435467699652</v>
      </c>
      <c r="C632" s="66">
        <f t="shared" si="1018"/>
        <v>0.74303435467699652</v>
      </c>
      <c r="D632" s="66">
        <f t="shared" si="990"/>
        <v>0.74303435467699652</v>
      </c>
      <c r="E632" s="66">
        <f t="shared" si="991"/>
        <v>0.74303435467699652</v>
      </c>
      <c r="F632" s="66">
        <f t="shared" si="992"/>
        <v>0.74303435467699652</v>
      </c>
      <c r="G632" s="66">
        <f t="shared" si="993"/>
        <v>0.74303435467699652</v>
      </c>
      <c r="H632" s="66">
        <f t="shared" si="994"/>
        <v>0.74303435467699652</v>
      </c>
      <c r="I632" s="66">
        <f t="shared" si="995"/>
        <v>0.74303435467699652</v>
      </c>
      <c r="J632" s="66">
        <f t="shared" si="996"/>
        <v>0.74303435467699652</v>
      </c>
      <c r="K632" s="66">
        <f t="shared" si="997"/>
        <v>0.74303435467699652</v>
      </c>
      <c r="L632" s="66">
        <f t="shared" si="998"/>
        <v>0.74303435467699652</v>
      </c>
      <c r="M632" s="66">
        <f t="shared" si="999"/>
        <v>0.74303435467699652</v>
      </c>
      <c r="N632" s="66">
        <f t="shared" si="1000"/>
        <v>0.74303435467699652</v>
      </c>
      <c r="O632" s="66">
        <f t="shared" si="1001"/>
        <v>0.74303435467699652</v>
      </c>
      <c r="P632" s="66">
        <f t="shared" si="1002"/>
        <v>0.74303435467699652</v>
      </c>
      <c r="Q632" s="66">
        <f t="shared" si="1003"/>
        <v>0.74303435467699652</v>
      </c>
      <c r="R632" s="66">
        <f t="shared" si="1004"/>
        <v>0.74303435467699652</v>
      </c>
      <c r="S632" s="66">
        <f t="shared" si="1005"/>
        <v>0.74303435467699652</v>
      </c>
      <c r="T632" s="66">
        <f t="shared" si="1006"/>
        <v>0.74303435467699652</v>
      </c>
      <c r="U632" s="66">
        <f t="shared" si="1007"/>
        <v>0.74303435467699652</v>
      </c>
      <c r="V632" s="66">
        <f t="shared" si="1008"/>
        <v>0.74303435467699652</v>
      </c>
      <c r="W632" s="66">
        <f t="shared" si="1009"/>
        <v>0.74303435467699652</v>
      </c>
      <c r="X632" s="66">
        <f t="shared" si="1010"/>
        <v>0.74303435467699652</v>
      </c>
      <c r="Y632" s="66">
        <f t="shared" si="1011"/>
        <v>0.74303435467699652</v>
      </c>
      <c r="Z632" s="66">
        <f t="shared" si="1012"/>
        <v>0.74303435467699652</v>
      </c>
      <c r="AA632" s="66">
        <f t="shared" si="1013"/>
        <v>0.74303435467699652</v>
      </c>
      <c r="AB632" s="66">
        <f t="shared" si="1014"/>
        <v>0.74303435467699652</v>
      </c>
      <c r="AC632" s="66">
        <f t="shared" si="1015"/>
        <v>0.74303435467699652</v>
      </c>
      <c r="AD632" s="66">
        <f t="shared" si="1016"/>
        <v>0.74303435467699652</v>
      </c>
    </row>
    <row r="633" spans="1:30">
      <c r="A633" s="70" t="s">
        <v>209</v>
      </c>
      <c r="B633" s="71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spans="1:30">
      <c r="A634" s="72" t="s">
        <v>86</v>
      </c>
      <c r="B634" s="71">
        <f>B598/B562</f>
        <v>0.16766188118811881</v>
      </c>
      <c r="C634" s="71">
        <f>B634</f>
        <v>0.16766188118811881</v>
      </c>
      <c r="D634" s="71">
        <f t="shared" ref="D634:D639" si="1019">C634</f>
        <v>0.16766188118811881</v>
      </c>
      <c r="E634" s="71">
        <f t="shared" ref="E634:E639" si="1020">D634</f>
        <v>0.16766188118811881</v>
      </c>
      <c r="F634" s="71">
        <f t="shared" ref="F634:F639" si="1021">E634</f>
        <v>0.16766188118811881</v>
      </c>
      <c r="G634" s="71">
        <f t="shared" ref="G634:G639" si="1022">F634</f>
        <v>0.16766188118811881</v>
      </c>
      <c r="H634" s="71">
        <f t="shared" ref="H634:H639" si="1023">G634</f>
        <v>0.16766188118811881</v>
      </c>
      <c r="I634" s="71">
        <f t="shared" ref="I634:I639" si="1024">H634</f>
        <v>0.16766188118811881</v>
      </c>
      <c r="J634" s="71">
        <f t="shared" ref="J634:J639" si="1025">I634</f>
        <v>0.16766188118811881</v>
      </c>
      <c r="K634" s="71">
        <f t="shared" ref="K634:K639" si="1026">J634</f>
        <v>0.16766188118811881</v>
      </c>
      <c r="L634" s="71">
        <f t="shared" ref="L634:L639" si="1027">K634</f>
        <v>0.16766188118811881</v>
      </c>
      <c r="M634" s="71">
        <f t="shared" ref="M634:M639" si="1028">L634</f>
        <v>0.16766188118811881</v>
      </c>
      <c r="N634" s="71">
        <f t="shared" ref="N634:N639" si="1029">M634</f>
        <v>0.16766188118811881</v>
      </c>
      <c r="O634" s="71">
        <f t="shared" ref="O634:O639" si="1030">N634</f>
        <v>0.16766188118811881</v>
      </c>
      <c r="P634" s="71">
        <f t="shared" ref="P634:P639" si="1031">O634</f>
        <v>0.16766188118811881</v>
      </c>
      <c r="Q634" s="71">
        <f t="shared" ref="Q634:Q639" si="1032">P634</f>
        <v>0.16766188118811881</v>
      </c>
      <c r="R634" s="71">
        <f t="shared" ref="R634:R639" si="1033">Q634</f>
        <v>0.16766188118811881</v>
      </c>
      <c r="S634" s="71">
        <f t="shared" ref="S634:S639" si="1034">R634</f>
        <v>0.16766188118811881</v>
      </c>
      <c r="T634" s="71">
        <f t="shared" ref="T634:T639" si="1035">S634</f>
        <v>0.16766188118811881</v>
      </c>
      <c r="U634" s="71">
        <f t="shared" ref="U634:U639" si="1036">T634</f>
        <v>0.16766188118811881</v>
      </c>
      <c r="V634" s="71">
        <f t="shared" ref="V634:V639" si="1037">U634</f>
        <v>0.16766188118811881</v>
      </c>
      <c r="W634" s="71">
        <f t="shared" ref="W634:W639" si="1038">V634</f>
        <v>0.16766188118811881</v>
      </c>
      <c r="X634" s="71">
        <f t="shared" ref="X634:X639" si="1039">W634</f>
        <v>0.16766188118811881</v>
      </c>
      <c r="Y634" s="71">
        <f t="shared" ref="Y634:Y639" si="1040">X634</f>
        <v>0.16766188118811881</v>
      </c>
      <c r="Z634" s="71">
        <f t="shared" ref="Z634:Z639" si="1041">Y634</f>
        <v>0.16766188118811881</v>
      </c>
      <c r="AA634" s="71">
        <f t="shared" ref="AA634:AA639" si="1042">Z634</f>
        <v>0.16766188118811881</v>
      </c>
      <c r="AB634" s="71">
        <f t="shared" ref="AB634:AB639" si="1043">AA634</f>
        <v>0.16766188118811881</v>
      </c>
      <c r="AC634" s="71">
        <f t="shared" ref="AC634:AC639" si="1044">AB634</f>
        <v>0.16766188118811881</v>
      </c>
      <c r="AD634" s="71">
        <f t="shared" ref="AD634:AD639" si="1045">AC634</f>
        <v>0.16766188118811881</v>
      </c>
    </row>
    <row r="635" spans="1:30">
      <c r="A635" s="72" t="s">
        <v>87</v>
      </c>
      <c r="B635" s="71">
        <f t="shared" ref="B635:B639" si="1046">B599/B563</f>
        <v>0.14740997732426306</v>
      </c>
      <c r="C635" s="71">
        <f t="shared" ref="C635:C639" si="1047">B635</f>
        <v>0.14740997732426306</v>
      </c>
      <c r="D635" s="71">
        <f t="shared" si="1019"/>
        <v>0.14740997732426306</v>
      </c>
      <c r="E635" s="71">
        <f t="shared" si="1020"/>
        <v>0.14740997732426306</v>
      </c>
      <c r="F635" s="71">
        <f t="shared" si="1021"/>
        <v>0.14740997732426306</v>
      </c>
      <c r="G635" s="71">
        <f t="shared" si="1022"/>
        <v>0.14740997732426306</v>
      </c>
      <c r="H635" s="71">
        <f t="shared" si="1023"/>
        <v>0.14740997732426306</v>
      </c>
      <c r="I635" s="71">
        <f t="shared" si="1024"/>
        <v>0.14740997732426306</v>
      </c>
      <c r="J635" s="71">
        <f t="shared" si="1025"/>
        <v>0.14740997732426306</v>
      </c>
      <c r="K635" s="71">
        <f t="shared" si="1026"/>
        <v>0.14740997732426306</v>
      </c>
      <c r="L635" s="71">
        <f t="shared" si="1027"/>
        <v>0.14740997732426306</v>
      </c>
      <c r="M635" s="71">
        <f t="shared" si="1028"/>
        <v>0.14740997732426306</v>
      </c>
      <c r="N635" s="71">
        <f t="shared" si="1029"/>
        <v>0.14740997732426306</v>
      </c>
      <c r="O635" s="71">
        <f t="shared" si="1030"/>
        <v>0.14740997732426306</v>
      </c>
      <c r="P635" s="71">
        <f t="shared" si="1031"/>
        <v>0.14740997732426306</v>
      </c>
      <c r="Q635" s="71">
        <f t="shared" si="1032"/>
        <v>0.14740997732426306</v>
      </c>
      <c r="R635" s="71">
        <f t="shared" si="1033"/>
        <v>0.14740997732426306</v>
      </c>
      <c r="S635" s="71">
        <f t="shared" si="1034"/>
        <v>0.14740997732426306</v>
      </c>
      <c r="T635" s="71">
        <f t="shared" si="1035"/>
        <v>0.14740997732426306</v>
      </c>
      <c r="U635" s="71">
        <f t="shared" si="1036"/>
        <v>0.14740997732426306</v>
      </c>
      <c r="V635" s="71">
        <f t="shared" si="1037"/>
        <v>0.14740997732426306</v>
      </c>
      <c r="W635" s="71">
        <f t="shared" si="1038"/>
        <v>0.14740997732426306</v>
      </c>
      <c r="X635" s="71">
        <f t="shared" si="1039"/>
        <v>0.14740997732426306</v>
      </c>
      <c r="Y635" s="71">
        <f t="shared" si="1040"/>
        <v>0.14740997732426306</v>
      </c>
      <c r="Z635" s="71">
        <f t="shared" si="1041"/>
        <v>0.14740997732426306</v>
      </c>
      <c r="AA635" s="71">
        <f t="shared" si="1042"/>
        <v>0.14740997732426306</v>
      </c>
      <c r="AB635" s="71">
        <f t="shared" si="1043"/>
        <v>0.14740997732426306</v>
      </c>
      <c r="AC635" s="71">
        <f t="shared" si="1044"/>
        <v>0.14740997732426306</v>
      </c>
      <c r="AD635" s="71">
        <f t="shared" si="1045"/>
        <v>0.14740997732426306</v>
      </c>
    </row>
    <row r="636" spans="1:30">
      <c r="A636" s="72" t="s">
        <v>88</v>
      </c>
      <c r="B636" s="71">
        <f t="shared" si="1046"/>
        <v>0.13001560000000001</v>
      </c>
      <c r="C636" s="71">
        <f t="shared" si="1047"/>
        <v>0.13001560000000001</v>
      </c>
      <c r="D636" s="71">
        <f t="shared" si="1019"/>
        <v>0.13001560000000001</v>
      </c>
      <c r="E636" s="71">
        <f t="shared" si="1020"/>
        <v>0.13001560000000001</v>
      </c>
      <c r="F636" s="71">
        <f t="shared" si="1021"/>
        <v>0.13001560000000001</v>
      </c>
      <c r="G636" s="71">
        <f t="shared" si="1022"/>
        <v>0.13001560000000001</v>
      </c>
      <c r="H636" s="71">
        <f t="shared" si="1023"/>
        <v>0.13001560000000001</v>
      </c>
      <c r="I636" s="71">
        <f t="shared" si="1024"/>
        <v>0.13001560000000001</v>
      </c>
      <c r="J636" s="71">
        <f t="shared" si="1025"/>
        <v>0.13001560000000001</v>
      </c>
      <c r="K636" s="71">
        <f t="shared" si="1026"/>
        <v>0.13001560000000001</v>
      </c>
      <c r="L636" s="71">
        <f t="shared" si="1027"/>
        <v>0.13001560000000001</v>
      </c>
      <c r="M636" s="71">
        <f t="shared" si="1028"/>
        <v>0.13001560000000001</v>
      </c>
      <c r="N636" s="71">
        <f t="shared" si="1029"/>
        <v>0.13001560000000001</v>
      </c>
      <c r="O636" s="71">
        <f t="shared" si="1030"/>
        <v>0.13001560000000001</v>
      </c>
      <c r="P636" s="71">
        <f t="shared" si="1031"/>
        <v>0.13001560000000001</v>
      </c>
      <c r="Q636" s="71">
        <f t="shared" si="1032"/>
        <v>0.13001560000000001</v>
      </c>
      <c r="R636" s="71">
        <f t="shared" si="1033"/>
        <v>0.13001560000000001</v>
      </c>
      <c r="S636" s="71">
        <f t="shared" si="1034"/>
        <v>0.13001560000000001</v>
      </c>
      <c r="T636" s="71">
        <f t="shared" si="1035"/>
        <v>0.13001560000000001</v>
      </c>
      <c r="U636" s="71">
        <f t="shared" si="1036"/>
        <v>0.13001560000000001</v>
      </c>
      <c r="V636" s="71">
        <f t="shared" si="1037"/>
        <v>0.13001560000000001</v>
      </c>
      <c r="W636" s="71">
        <f t="shared" si="1038"/>
        <v>0.13001560000000001</v>
      </c>
      <c r="X636" s="71">
        <f t="shared" si="1039"/>
        <v>0.13001560000000001</v>
      </c>
      <c r="Y636" s="71">
        <f t="shared" si="1040"/>
        <v>0.13001560000000001</v>
      </c>
      <c r="Z636" s="71">
        <f t="shared" si="1041"/>
        <v>0.13001560000000001</v>
      </c>
      <c r="AA636" s="71">
        <f t="shared" si="1042"/>
        <v>0.13001560000000001</v>
      </c>
      <c r="AB636" s="71">
        <f t="shared" si="1043"/>
        <v>0.13001560000000001</v>
      </c>
      <c r="AC636" s="71">
        <f t="shared" si="1044"/>
        <v>0.13001560000000001</v>
      </c>
      <c r="AD636" s="71">
        <f t="shared" si="1045"/>
        <v>0.13001560000000001</v>
      </c>
    </row>
    <row r="637" spans="1:30">
      <c r="A637" s="72" t="s">
        <v>89</v>
      </c>
      <c r="B637" s="71">
        <f t="shared" si="1046"/>
        <v>0.18184</v>
      </c>
      <c r="C637" s="71">
        <f t="shared" si="1047"/>
        <v>0.18184</v>
      </c>
      <c r="D637" s="71">
        <f t="shared" si="1019"/>
        <v>0.18184</v>
      </c>
      <c r="E637" s="71">
        <f t="shared" si="1020"/>
        <v>0.18184</v>
      </c>
      <c r="F637" s="71">
        <f t="shared" si="1021"/>
        <v>0.18184</v>
      </c>
      <c r="G637" s="71">
        <f t="shared" si="1022"/>
        <v>0.18184</v>
      </c>
      <c r="H637" s="71">
        <f t="shared" si="1023"/>
        <v>0.18184</v>
      </c>
      <c r="I637" s="71">
        <f t="shared" si="1024"/>
        <v>0.18184</v>
      </c>
      <c r="J637" s="71">
        <f t="shared" si="1025"/>
        <v>0.18184</v>
      </c>
      <c r="K637" s="71">
        <f t="shared" si="1026"/>
        <v>0.18184</v>
      </c>
      <c r="L637" s="71">
        <f t="shared" si="1027"/>
        <v>0.18184</v>
      </c>
      <c r="M637" s="71">
        <f t="shared" si="1028"/>
        <v>0.18184</v>
      </c>
      <c r="N637" s="71">
        <f t="shared" si="1029"/>
        <v>0.18184</v>
      </c>
      <c r="O637" s="71">
        <f t="shared" si="1030"/>
        <v>0.18184</v>
      </c>
      <c r="P637" s="71">
        <f t="shared" si="1031"/>
        <v>0.18184</v>
      </c>
      <c r="Q637" s="71">
        <f t="shared" si="1032"/>
        <v>0.18184</v>
      </c>
      <c r="R637" s="71">
        <f t="shared" si="1033"/>
        <v>0.18184</v>
      </c>
      <c r="S637" s="71">
        <f t="shared" si="1034"/>
        <v>0.18184</v>
      </c>
      <c r="T637" s="71">
        <f t="shared" si="1035"/>
        <v>0.18184</v>
      </c>
      <c r="U637" s="71">
        <f t="shared" si="1036"/>
        <v>0.18184</v>
      </c>
      <c r="V637" s="71">
        <f t="shared" si="1037"/>
        <v>0.18184</v>
      </c>
      <c r="W637" s="71">
        <f t="shared" si="1038"/>
        <v>0.18184</v>
      </c>
      <c r="X637" s="71">
        <f t="shared" si="1039"/>
        <v>0.18184</v>
      </c>
      <c r="Y637" s="71">
        <f t="shared" si="1040"/>
        <v>0.18184</v>
      </c>
      <c r="Z637" s="71">
        <f t="shared" si="1041"/>
        <v>0.18184</v>
      </c>
      <c r="AA637" s="71">
        <f t="shared" si="1042"/>
        <v>0.18184</v>
      </c>
      <c r="AB637" s="71">
        <f t="shared" si="1043"/>
        <v>0.18184</v>
      </c>
      <c r="AC637" s="71">
        <f t="shared" si="1044"/>
        <v>0.18184</v>
      </c>
      <c r="AD637" s="71">
        <f t="shared" si="1045"/>
        <v>0.18184</v>
      </c>
    </row>
    <row r="638" spans="1:30">
      <c r="A638" s="72" t="s">
        <v>90</v>
      </c>
      <c r="B638" s="71">
        <f t="shared" si="1046"/>
        <v>8.8066666666666668E-2</v>
      </c>
      <c r="C638" s="71">
        <f t="shared" si="1047"/>
        <v>8.8066666666666668E-2</v>
      </c>
      <c r="D638" s="71">
        <f t="shared" si="1019"/>
        <v>8.8066666666666668E-2</v>
      </c>
      <c r="E638" s="71">
        <f t="shared" si="1020"/>
        <v>8.8066666666666668E-2</v>
      </c>
      <c r="F638" s="71">
        <f t="shared" si="1021"/>
        <v>8.8066666666666668E-2</v>
      </c>
      <c r="G638" s="71">
        <f t="shared" si="1022"/>
        <v>8.8066666666666668E-2</v>
      </c>
      <c r="H638" s="71">
        <f t="shared" si="1023"/>
        <v>8.8066666666666668E-2</v>
      </c>
      <c r="I638" s="71">
        <f t="shared" si="1024"/>
        <v>8.8066666666666668E-2</v>
      </c>
      <c r="J638" s="71">
        <f t="shared" si="1025"/>
        <v>8.8066666666666668E-2</v>
      </c>
      <c r="K638" s="71">
        <f t="shared" si="1026"/>
        <v>8.8066666666666668E-2</v>
      </c>
      <c r="L638" s="71">
        <f t="shared" si="1027"/>
        <v>8.8066666666666668E-2</v>
      </c>
      <c r="M638" s="71">
        <f t="shared" si="1028"/>
        <v>8.8066666666666668E-2</v>
      </c>
      <c r="N638" s="71">
        <f t="shared" si="1029"/>
        <v>8.8066666666666668E-2</v>
      </c>
      <c r="O638" s="71">
        <f t="shared" si="1030"/>
        <v>8.8066666666666668E-2</v>
      </c>
      <c r="P638" s="71">
        <f t="shared" si="1031"/>
        <v>8.8066666666666668E-2</v>
      </c>
      <c r="Q638" s="71">
        <f t="shared" si="1032"/>
        <v>8.8066666666666668E-2</v>
      </c>
      <c r="R638" s="71">
        <f t="shared" si="1033"/>
        <v>8.8066666666666668E-2</v>
      </c>
      <c r="S638" s="71">
        <f t="shared" si="1034"/>
        <v>8.8066666666666668E-2</v>
      </c>
      <c r="T638" s="71">
        <f t="shared" si="1035"/>
        <v>8.8066666666666668E-2</v>
      </c>
      <c r="U638" s="71">
        <f t="shared" si="1036"/>
        <v>8.8066666666666668E-2</v>
      </c>
      <c r="V638" s="71">
        <f t="shared" si="1037"/>
        <v>8.8066666666666668E-2</v>
      </c>
      <c r="W638" s="71">
        <f t="shared" si="1038"/>
        <v>8.8066666666666668E-2</v>
      </c>
      <c r="X638" s="71">
        <f t="shared" si="1039"/>
        <v>8.8066666666666668E-2</v>
      </c>
      <c r="Y638" s="71">
        <f t="shared" si="1040"/>
        <v>8.8066666666666668E-2</v>
      </c>
      <c r="Z638" s="71">
        <f t="shared" si="1041"/>
        <v>8.8066666666666668E-2</v>
      </c>
      <c r="AA638" s="71">
        <f t="shared" si="1042"/>
        <v>8.8066666666666668E-2</v>
      </c>
      <c r="AB638" s="71">
        <f t="shared" si="1043"/>
        <v>8.8066666666666668E-2</v>
      </c>
      <c r="AC638" s="71">
        <f t="shared" si="1044"/>
        <v>8.8066666666666668E-2</v>
      </c>
      <c r="AD638" s="71">
        <f t="shared" si="1045"/>
        <v>8.8066666666666668E-2</v>
      </c>
    </row>
    <row r="639" spans="1:30">
      <c r="A639" s="72" t="s">
        <v>91</v>
      </c>
      <c r="B639" s="71">
        <f t="shared" si="1046"/>
        <v>0.165118745483777</v>
      </c>
      <c r="C639" s="71">
        <f t="shared" si="1047"/>
        <v>0.165118745483777</v>
      </c>
      <c r="D639" s="71">
        <f t="shared" si="1019"/>
        <v>0.165118745483777</v>
      </c>
      <c r="E639" s="71">
        <f t="shared" si="1020"/>
        <v>0.165118745483777</v>
      </c>
      <c r="F639" s="71">
        <f t="shared" si="1021"/>
        <v>0.165118745483777</v>
      </c>
      <c r="G639" s="71">
        <f t="shared" si="1022"/>
        <v>0.165118745483777</v>
      </c>
      <c r="H639" s="71">
        <f t="shared" si="1023"/>
        <v>0.165118745483777</v>
      </c>
      <c r="I639" s="71">
        <f t="shared" si="1024"/>
        <v>0.165118745483777</v>
      </c>
      <c r="J639" s="71">
        <f t="shared" si="1025"/>
        <v>0.165118745483777</v>
      </c>
      <c r="K639" s="71">
        <f t="shared" si="1026"/>
        <v>0.165118745483777</v>
      </c>
      <c r="L639" s="71">
        <f t="shared" si="1027"/>
        <v>0.165118745483777</v>
      </c>
      <c r="M639" s="71">
        <f t="shared" si="1028"/>
        <v>0.165118745483777</v>
      </c>
      <c r="N639" s="71">
        <f t="shared" si="1029"/>
        <v>0.165118745483777</v>
      </c>
      <c r="O639" s="71">
        <f t="shared" si="1030"/>
        <v>0.165118745483777</v>
      </c>
      <c r="P639" s="71">
        <f t="shared" si="1031"/>
        <v>0.165118745483777</v>
      </c>
      <c r="Q639" s="71">
        <f t="shared" si="1032"/>
        <v>0.165118745483777</v>
      </c>
      <c r="R639" s="71">
        <f t="shared" si="1033"/>
        <v>0.165118745483777</v>
      </c>
      <c r="S639" s="71">
        <f t="shared" si="1034"/>
        <v>0.165118745483777</v>
      </c>
      <c r="T639" s="71">
        <f t="shared" si="1035"/>
        <v>0.165118745483777</v>
      </c>
      <c r="U639" s="71">
        <f t="shared" si="1036"/>
        <v>0.165118745483777</v>
      </c>
      <c r="V639" s="71">
        <f t="shared" si="1037"/>
        <v>0.165118745483777</v>
      </c>
      <c r="W639" s="71">
        <f t="shared" si="1038"/>
        <v>0.165118745483777</v>
      </c>
      <c r="X639" s="71">
        <f t="shared" si="1039"/>
        <v>0.165118745483777</v>
      </c>
      <c r="Y639" s="71">
        <f t="shared" si="1040"/>
        <v>0.165118745483777</v>
      </c>
      <c r="Z639" s="71">
        <f t="shared" si="1041"/>
        <v>0.165118745483777</v>
      </c>
      <c r="AA639" s="71">
        <f t="shared" si="1042"/>
        <v>0.165118745483777</v>
      </c>
      <c r="AB639" s="71">
        <f t="shared" si="1043"/>
        <v>0.165118745483777</v>
      </c>
      <c r="AC639" s="71">
        <f t="shared" si="1044"/>
        <v>0.165118745483777</v>
      </c>
      <c r="AD639" s="71">
        <f t="shared" si="1045"/>
        <v>0.165118745483777</v>
      </c>
    </row>
    <row r="640" spans="1:30">
      <c r="A640" s="75" t="s">
        <v>210</v>
      </c>
      <c r="B640" s="7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>
      <c r="A641" s="64" t="s">
        <v>86</v>
      </c>
      <c r="B641" s="76">
        <f>B605/B569</f>
        <v>0.11289233333333333</v>
      </c>
      <c r="C641" s="76">
        <f>B641</f>
        <v>0.11289233333333333</v>
      </c>
      <c r="D641" s="76">
        <f t="shared" ref="D641:D646" si="1048">C641</f>
        <v>0.11289233333333333</v>
      </c>
      <c r="E641" s="76">
        <f t="shared" ref="E641:E646" si="1049">D641</f>
        <v>0.11289233333333333</v>
      </c>
      <c r="F641" s="76">
        <f t="shared" ref="F641:F646" si="1050">E641</f>
        <v>0.11289233333333333</v>
      </c>
      <c r="G641" s="76">
        <f t="shared" ref="G641:G646" si="1051">F641</f>
        <v>0.11289233333333333</v>
      </c>
      <c r="H641" s="76">
        <f t="shared" ref="H641:H646" si="1052">G641</f>
        <v>0.11289233333333333</v>
      </c>
      <c r="I641" s="76">
        <f t="shared" ref="I641:I646" si="1053">H641</f>
        <v>0.11289233333333333</v>
      </c>
      <c r="J641" s="76">
        <f t="shared" ref="J641:J646" si="1054">I641</f>
        <v>0.11289233333333333</v>
      </c>
      <c r="K641" s="76">
        <f t="shared" ref="K641:K646" si="1055">J641</f>
        <v>0.11289233333333333</v>
      </c>
      <c r="L641" s="76">
        <f t="shared" ref="L641:L646" si="1056">K641</f>
        <v>0.11289233333333333</v>
      </c>
      <c r="M641" s="76">
        <f t="shared" ref="M641:M646" si="1057">L641</f>
        <v>0.11289233333333333</v>
      </c>
      <c r="N641" s="76">
        <f t="shared" ref="N641:N646" si="1058">M641</f>
        <v>0.11289233333333333</v>
      </c>
      <c r="O641" s="76">
        <f t="shared" ref="O641:O646" si="1059">N641</f>
        <v>0.11289233333333333</v>
      </c>
      <c r="P641" s="76">
        <f t="shared" ref="P641:P646" si="1060">O641</f>
        <v>0.11289233333333333</v>
      </c>
      <c r="Q641" s="76">
        <f t="shared" ref="Q641:Q646" si="1061">P641</f>
        <v>0.11289233333333333</v>
      </c>
      <c r="R641" s="76">
        <f t="shared" ref="R641:R646" si="1062">Q641</f>
        <v>0.11289233333333333</v>
      </c>
      <c r="S641" s="76">
        <f t="shared" ref="S641:S646" si="1063">R641</f>
        <v>0.11289233333333333</v>
      </c>
      <c r="T641" s="76">
        <f t="shared" ref="T641:T646" si="1064">S641</f>
        <v>0.11289233333333333</v>
      </c>
      <c r="U641" s="76">
        <f t="shared" ref="U641:U646" si="1065">T641</f>
        <v>0.11289233333333333</v>
      </c>
      <c r="V641" s="76">
        <f t="shared" ref="V641:V646" si="1066">U641</f>
        <v>0.11289233333333333</v>
      </c>
      <c r="W641" s="76">
        <f t="shared" ref="W641:W646" si="1067">V641</f>
        <v>0.11289233333333333</v>
      </c>
      <c r="X641" s="76">
        <f t="shared" ref="X641:X646" si="1068">W641</f>
        <v>0.11289233333333333</v>
      </c>
      <c r="Y641" s="76">
        <f t="shared" ref="Y641:Y646" si="1069">X641</f>
        <v>0.11289233333333333</v>
      </c>
      <c r="Z641" s="76">
        <f t="shared" ref="Z641:Z646" si="1070">Y641</f>
        <v>0.11289233333333333</v>
      </c>
      <c r="AA641" s="76">
        <f t="shared" ref="AA641:AA646" si="1071">Z641</f>
        <v>0.11289233333333333</v>
      </c>
      <c r="AB641" s="76">
        <f t="shared" ref="AB641:AB646" si="1072">AA641</f>
        <v>0.11289233333333333</v>
      </c>
      <c r="AC641" s="76">
        <f t="shared" ref="AC641:AC646" si="1073">AB641</f>
        <v>0.11289233333333333</v>
      </c>
      <c r="AD641" s="76">
        <f t="shared" ref="AD641:AD646" si="1074">AC641</f>
        <v>0.11289233333333333</v>
      </c>
    </row>
    <row r="642" spans="1:30">
      <c r="A642" s="64" t="s">
        <v>87</v>
      </c>
      <c r="B642" s="76">
        <f t="shared" ref="B642:B646" si="1075">B606/B570</f>
        <v>0.1146522045855379</v>
      </c>
      <c r="C642" s="76">
        <f t="shared" ref="C642:C646" si="1076">B642</f>
        <v>0.1146522045855379</v>
      </c>
      <c r="D642" s="76">
        <f t="shared" si="1048"/>
        <v>0.1146522045855379</v>
      </c>
      <c r="E642" s="76">
        <f t="shared" si="1049"/>
        <v>0.1146522045855379</v>
      </c>
      <c r="F642" s="76">
        <f t="shared" si="1050"/>
        <v>0.1146522045855379</v>
      </c>
      <c r="G642" s="76">
        <f t="shared" si="1051"/>
        <v>0.1146522045855379</v>
      </c>
      <c r="H642" s="76">
        <f t="shared" si="1052"/>
        <v>0.1146522045855379</v>
      </c>
      <c r="I642" s="76">
        <f t="shared" si="1053"/>
        <v>0.1146522045855379</v>
      </c>
      <c r="J642" s="76">
        <f t="shared" si="1054"/>
        <v>0.1146522045855379</v>
      </c>
      <c r="K642" s="76">
        <f t="shared" si="1055"/>
        <v>0.1146522045855379</v>
      </c>
      <c r="L642" s="76">
        <f t="shared" si="1056"/>
        <v>0.1146522045855379</v>
      </c>
      <c r="M642" s="76">
        <f t="shared" si="1057"/>
        <v>0.1146522045855379</v>
      </c>
      <c r="N642" s="76">
        <f t="shared" si="1058"/>
        <v>0.1146522045855379</v>
      </c>
      <c r="O642" s="76">
        <f t="shared" si="1059"/>
        <v>0.1146522045855379</v>
      </c>
      <c r="P642" s="76">
        <f t="shared" si="1060"/>
        <v>0.1146522045855379</v>
      </c>
      <c r="Q642" s="76">
        <f t="shared" si="1061"/>
        <v>0.1146522045855379</v>
      </c>
      <c r="R642" s="76">
        <f t="shared" si="1062"/>
        <v>0.1146522045855379</v>
      </c>
      <c r="S642" s="76">
        <f t="shared" si="1063"/>
        <v>0.1146522045855379</v>
      </c>
      <c r="T642" s="76">
        <f t="shared" si="1064"/>
        <v>0.1146522045855379</v>
      </c>
      <c r="U642" s="76">
        <f t="shared" si="1065"/>
        <v>0.1146522045855379</v>
      </c>
      <c r="V642" s="76">
        <f t="shared" si="1066"/>
        <v>0.1146522045855379</v>
      </c>
      <c r="W642" s="76">
        <f t="shared" si="1067"/>
        <v>0.1146522045855379</v>
      </c>
      <c r="X642" s="76">
        <f t="shared" si="1068"/>
        <v>0.1146522045855379</v>
      </c>
      <c r="Y642" s="76">
        <f t="shared" si="1069"/>
        <v>0.1146522045855379</v>
      </c>
      <c r="Z642" s="76">
        <f t="shared" si="1070"/>
        <v>0.1146522045855379</v>
      </c>
      <c r="AA642" s="76">
        <f t="shared" si="1071"/>
        <v>0.1146522045855379</v>
      </c>
      <c r="AB642" s="76">
        <f t="shared" si="1072"/>
        <v>0.1146522045855379</v>
      </c>
      <c r="AC642" s="76">
        <f t="shared" si="1073"/>
        <v>0.1146522045855379</v>
      </c>
      <c r="AD642" s="76">
        <f t="shared" si="1074"/>
        <v>0.1146522045855379</v>
      </c>
    </row>
    <row r="643" spans="1:30">
      <c r="A643" s="64" t="s">
        <v>88</v>
      </c>
      <c r="B643" s="76">
        <f t="shared" si="1075"/>
        <v>0.10125825545171339</v>
      </c>
      <c r="C643" s="76">
        <f t="shared" si="1076"/>
        <v>0.10125825545171339</v>
      </c>
      <c r="D643" s="76">
        <f t="shared" si="1048"/>
        <v>0.10125825545171339</v>
      </c>
      <c r="E643" s="76">
        <f t="shared" si="1049"/>
        <v>0.10125825545171339</v>
      </c>
      <c r="F643" s="76">
        <f t="shared" si="1050"/>
        <v>0.10125825545171339</v>
      </c>
      <c r="G643" s="76">
        <f t="shared" si="1051"/>
        <v>0.10125825545171339</v>
      </c>
      <c r="H643" s="76">
        <f t="shared" si="1052"/>
        <v>0.10125825545171339</v>
      </c>
      <c r="I643" s="76">
        <f t="shared" si="1053"/>
        <v>0.10125825545171339</v>
      </c>
      <c r="J643" s="76">
        <f t="shared" si="1054"/>
        <v>0.10125825545171339</v>
      </c>
      <c r="K643" s="76">
        <f t="shared" si="1055"/>
        <v>0.10125825545171339</v>
      </c>
      <c r="L643" s="76">
        <f t="shared" si="1056"/>
        <v>0.10125825545171339</v>
      </c>
      <c r="M643" s="76">
        <f t="shared" si="1057"/>
        <v>0.10125825545171339</v>
      </c>
      <c r="N643" s="76">
        <f t="shared" si="1058"/>
        <v>0.10125825545171339</v>
      </c>
      <c r="O643" s="76">
        <f t="shared" si="1059"/>
        <v>0.10125825545171339</v>
      </c>
      <c r="P643" s="76">
        <f t="shared" si="1060"/>
        <v>0.10125825545171339</v>
      </c>
      <c r="Q643" s="76">
        <f t="shared" si="1061"/>
        <v>0.10125825545171339</v>
      </c>
      <c r="R643" s="76">
        <f t="shared" si="1062"/>
        <v>0.10125825545171339</v>
      </c>
      <c r="S643" s="76">
        <f t="shared" si="1063"/>
        <v>0.10125825545171339</v>
      </c>
      <c r="T643" s="76">
        <f t="shared" si="1064"/>
        <v>0.10125825545171339</v>
      </c>
      <c r="U643" s="76">
        <f t="shared" si="1065"/>
        <v>0.10125825545171339</v>
      </c>
      <c r="V643" s="76">
        <f t="shared" si="1066"/>
        <v>0.10125825545171339</v>
      </c>
      <c r="W643" s="76">
        <f t="shared" si="1067"/>
        <v>0.10125825545171339</v>
      </c>
      <c r="X643" s="76">
        <f t="shared" si="1068"/>
        <v>0.10125825545171339</v>
      </c>
      <c r="Y643" s="76">
        <f t="shared" si="1069"/>
        <v>0.10125825545171339</v>
      </c>
      <c r="Z643" s="76">
        <f t="shared" si="1070"/>
        <v>0.10125825545171339</v>
      </c>
      <c r="AA643" s="76">
        <f t="shared" si="1071"/>
        <v>0.10125825545171339</v>
      </c>
      <c r="AB643" s="76">
        <f t="shared" si="1072"/>
        <v>0.10125825545171339</v>
      </c>
      <c r="AC643" s="76">
        <f t="shared" si="1073"/>
        <v>0.10125825545171339</v>
      </c>
      <c r="AD643" s="76">
        <f t="shared" si="1074"/>
        <v>0.10125825545171339</v>
      </c>
    </row>
    <row r="644" spans="1:30">
      <c r="A644" s="64" t="s">
        <v>89</v>
      </c>
      <c r="B644" s="76">
        <f t="shared" si="1075"/>
        <v>9.6211640211640206E-2</v>
      </c>
      <c r="C644" s="76">
        <f t="shared" si="1076"/>
        <v>9.6211640211640206E-2</v>
      </c>
      <c r="D644" s="76">
        <f t="shared" si="1048"/>
        <v>9.6211640211640206E-2</v>
      </c>
      <c r="E644" s="76">
        <f t="shared" si="1049"/>
        <v>9.6211640211640206E-2</v>
      </c>
      <c r="F644" s="76">
        <f t="shared" si="1050"/>
        <v>9.6211640211640206E-2</v>
      </c>
      <c r="G644" s="76">
        <f t="shared" si="1051"/>
        <v>9.6211640211640206E-2</v>
      </c>
      <c r="H644" s="76">
        <f t="shared" si="1052"/>
        <v>9.6211640211640206E-2</v>
      </c>
      <c r="I644" s="76">
        <f t="shared" si="1053"/>
        <v>9.6211640211640206E-2</v>
      </c>
      <c r="J644" s="76">
        <f t="shared" si="1054"/>
        <v>9.6211640211640206E-2</v>
      </c>
      <c r="K644" s="76">
        <f t="shared" si="1055"/>
        <v>9.6211640211640206E-2</v>
      </c>
      <c r="L644" s="76">
        <f t="shared" si="1056"/>
        <v>9.6211640211640206E-2</v>
      </c>
      <c r="M644" s="76">
        <f t="shared" si="1057"/>
        <v>9.6211640211640206E-2</v>
      </c>
      <c r="N644" s="76">
        <f t="shared" si="1058"/>
        <v>9.6211640211640206E-2</v>
      </c>
      <c r="O644" s="76">
        <f t="shared" si="1059"/>
        <v>9.6211640211640206E-2</v>
      </c>
      <c r="P644" s="76">
        <f t="shared" si="1060"/>
        <v>9.6211640211640206E-2</v>
      </c>
      <c r="Q644" s="76">
        <f t="shared" si="1061"/>
        <v>9.6211640211640206E-2</v>
      </c>
      <c r="R644" s="76">
        <f t="shared" si="1062"/>
        <v>9.6211640211640206E-2</v>
      </c>
      <c r="S644" s="76">
        <f t="shared" si="1063"/>
        <v>9.6211640211640206E-2</v>
      </c>
      <c r="T644" s="76">
        <f t="shared" si="1064"/>
        <v>9.6211640211640206E-2</v>
      </c>
      <c r="U644" s="76">
        <f t="shared" si="1065"/>
        <v>9.6211640211640206E-2</v>
      </c>
      <c r="V644" s="76">
        <f t="shared" si="1066"/>
        <v>9.6211640211640206E-2</v>
      </c>
      <c r="W644" s="76">
        <f t="shared" si="1067"/>
        <v>9.6211640211640206E-2</v>
      </c>
      <c r="X644" s="76">
        <f t="shared" si="1068"/>
        <v>9.6211640211640206E-2</v>
      </c>
      <c r="Y644" s="76">
        <f t="shared" si="1069"/>
        <v>9.6211640211640206E-2</v>
      </c>
      <c r="Z644" s="76">
        <f t="shared" si="1070"/>
        <v>9.6211640211640206E-2</v>
      </c>
      <c r="AA644" s="76">
        <f t="shared" si="1071"/>
        <v>9.6211640211640206E-2</v>
      </c>
      <c r="AB644" s="76">
        <f t="shared" si="1072"/>
        <v>9.6211640211640206E-2</v>
      </c>
      <c r="AC644" s="76">
        <f t="shared" si="1073"/>
        <v>9.6211640211640206E-2</v>
      </c>
      <c r="AD644" s="76">
        <f t="shared" si="1074"/>
        <v>9.6211640211640206E-2</v>
      </c>
    </row>
    <row r="645" spans="1:30">
      <c r="A645" s="64" t="s">
        <v>90</v>
      </c>
      <c r="B645" s="76">
        <f t="shared" si="1075"/>
        <v>2.6419999999999999E-2</v>
      </c>
      <c r="C645" s="76">
        <f t="shared" si="1076"/>
        <v>2.6419999999999999E-2</v>
      </c>
      <c r="D645" s="76">
        <f t="shared" si="1048"/>
        <v>2.6419999999999999E-2</v>
      </c>
      <c r="E645" s="76">
        <f t="shared" si="1049"/>
        <v>2.6419999999999999E-2</v>
      </c>
      <c r="F645" s="76">
        <f t="shared" si="1050"/>
        <v>2.6419999999999999E-2</v>
      </c>
      <c r="G645" s="76">
        <f t="shared" si="1051"/>
        <v>2.6419999999999999E-2</v>
      </c>
      <c r="H645" s="76">
        <f t="shared" si="1052"/>
        <v>2.6419999999999999E-2</v>
      </c>
      <c r="I645" s="76">
        <f t="shared" si="1053"/>
        <v>2.6419999999999999E-2</v>
      </c>
      <c r="J645" s="76">
        <f t="shared" si="1054"/>
        <v>2.6419999999999999E-2</v>
      </c>
      <c r="K645" s="76">
        <f t="shared" si="1055"/>
        <v>2.6419999999999999E-2</v>
      </c>
      <c r="L645" s="76">
        <f t="shared" si="1056"/>
        <v>2.6419999999999999E-2</v>
      </c>
      <c r="M645" s="76">
        <f t="shared" si="1057"/>
        <v>2.6419999999999999E-2</v>
      </c>
      <c r="N645" s="76">
        <f t="shared" si="1058"/>
        <v>2.6419999999999999E-2</v>
      </c>
      <c r="O645" s="76">
        <f t="shared" si="1059"/>
        <v>2.6419999999999999E-2</v>
      </c>
      <c r="P645" s="76">
        <f t="shared" si="1060"/>
        <v>2.6419999999999999E-2</v>
      </c>
      <c r="Q645" s="76">
        <f t="shared" si="1061"/>
        <v>2.6419999999999999E-2</v>
      </c>
      <c r="R645" s="76">
        <f t="shared" si="1062"/>
        <v>2.6419999999999999E-2</v>
      </c>
      <c r="S645" s="76">
        <f t="shared" si="1063"/>
        <v>2.6419999999999999E-2</v>
      </c>
      <c r="T645" s="76">
        <f t="shared" si="1064"/>
        <v>2.6419999999999999E-2</v>
      </c>
      <c r="U645" s="76">
        <f t="shared" si="1065"/>
        <v>2.6419999999999999E-2</v>
      </c>
      <c r="V645" s="76">
        <f t="shared" si="1066"/>
        <v>2.6419999999999999E-2</v>
      </c>
      <c r="W645" s="76">
        <f t="shared" si="1067"/>
        <v>2.6419999999999999E-2</v>
      </c>
      <c r="X645" s="76">
        <f t="shared" si="1068"/>
        <v>2.6419999999999999E-2</v>
      </c>
      <c r="Y645" s="76">
        <f t="shared" si="1069"/>
        <v>2.6419999999999999E-2</v>
      </c>
      <c r="Z645" s="76">
        <f t="shared" si="1070"/>
        <v>2.6419999999999999E-2</v>
      </c>
      <c r="AA645" s="76">
        <f t="shared" si="1071"/>
        <v>2.6419999999999999E-2</v>
      </c>
      <c r="AB645" s="76">
        <f t="shared" si="1072"/>
        <v>2.6419999999999999E-2</v>
      </c>
      <c r="AC645" s="76">
        <f t="shared" si="1073"/>
        <v>2.6419999999999999E-2</v>
      </c>
      <c r="AD645" s="76">
        <f t="shared" si="1074"/>
        <v>2.6419999999999999E-2</v>
      </c>
    </row>
    <row r="646" spans="1:30">
      <c r="A646" s="64" t="s">
        <v>91</v>
      </c>
      <c r="B646" s="76">
        <f t="shared" si="1075"/>
        <v>1.65118745483777E-2</v>
      </c>
      <c r="C646" s="76">
        <f t="shared" si="1076"/>
        <v>1.65118745483777E-2</v>
      </c>
      <c r="D646" s="76">
        <f t="shared" si="1048"/>
        <v>1.65118745483777E-2</v>
      </c>
      <c r="E646" s="76">
        <f t="shared" si="1049"/>
        <v>1.65118745483777E-2</v>
      </c>
      <c r="F646" s="76">
        <f t="shared" si="1050"/>
        <v>1.65118745483777E-2</v>
      </c>
      <c r="G646" s="76">
        <f t="shared" si="1051"/>
        <v>1.65118745483777E-2</v>
      </c>
      <c r="H646" s="76">
        <f t="shared" si="1052"/>
        <v>1.65118745483777E-2</v>
      </c>
      <c r="I646" s="76">
        <f t="shared" si="1053"/>
        <v>1.65118745483777E-2</v>
      </c>
      <c r="J646" s="76">
        <f t="shared" si="1054"/>
        <v>1.65118745483777E-2</v>
      </c>
      <c r="K646" s="76">
        <f t="shared" si="1055"/>
        <v>1.65118745483777E-2</v>
      </c>
      <c r="L646" s="76">
        <f t="shared" si="1056"/>
        <v>1.65118745483777E-2</v>
      </c>
      <c r="M646" s="76">
        <f t="shared" si="1057"/>
        <v>1.65118745483777E-2</v>
      </c>
      <c r="N646" s="76">
        <f t="shared" si="1058"/>
        <v>1.65118745483777E-2</v>
      </c>
      <c r="O646" s="76">
        <f t="shared" si="1059"/>
        <v>1.65118745483777E-2</v>
      </c>
      <c r="P646" s="76">
        <f t="shared" si="1060"/>
        <v>1.65118745483777E-2</v>
      </c>
      <c r="Q646" s="76">
        <f t="shared" si="1061"/>
        <v>1.65118745483777E-2</v>
      </c>
      <c r="R646" s="76">
        <f t="shared" si="1062"/>
        <v>1.65118745483777E-2</v>
      </c>
      <c r="S646" s="76">
        <f t="shared" si="1063"/>
        <v>1.65118745483777E-2</v>
      </c>
      <c r="T646" s="76">
        <f t="shared" si="1064"/>
        <v>1.65118745483777E-2</v>
      </c>
      <c r="U646" s="76">
        <f t="shared" si="1065"/>
        <v>1.65118745483777E-2</v>
      </c>
      <c r="V646" s="76">
        <f t="shared" si="1066"/>
        <v>1.65118745483777E-2</v>
      </c>
      <c r="W646" s="76">
        <f t="shared" si="1067"/>
        <v>1.65118745483777E-2</v>
      </c>
      <c r="X646" s="76">
        <f t="shared" si="1068"/>
        <v>1.65118745483777E-2</v>
      </c>
      <c r="Y646" s="76">
        <f t="shared" si="1069"/>
        <v>1.65118745483777E-2</v>
      </c>
      <c r="Z646" s="76">
        <f t="shared" si="1070"/>
        <v>1.65118745483777E-2</v>
      </c>
      <c r="AA646" s="76">
        <f t="shared" si="1071"/>
        <v>1.65118745483777E-2</v>
      </c>
      <c r="AB646" s="76">
        <f t="shared" si="1072"/>
        <v>1.65118745483777E-2</v>
      </c>
      <c r="AC646" s="76">
        <f t="shared" si="1073"/>
        <v>1.65118745483777E-2</v>
      </c>
      <c r="AD646" s="76">
        <f t="shared" si="1074"/>
        <v>1.65118745483777E-2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6"/>
  <sheetViews>
    <sheetView zoomScale="98" zoomScaleNormal="65" workbookViewId="0">
      <selection activeCell="C5" sqref="C5"/>
    </sheetView>
    <sheetView workbookViewId="1"/>
  </sheetViews>
  <sheetFormatPr defaultColWidth="12.7109375" defaultRowHeight="15.75" customHeight="1"/>
  <cols>
    <col min="1" max="1" width="29.42578125" customWidth="1"/>
    <col min="2" max="20" width="14.7109375" bestFit="1" customWidth="1"/>
  </cols>
  <sheetData>
    <row r="1" spans="1:20" ht="15.75" customHeight="1">
      <c r="A1" s="1"/>
      <c r="B1" s="2" t="s">
        <v>213</v>
      </c>
      <c r="C1" s="1" t="s">
        <v>214</v>
      </c>
    </row>
    <row r="2" spans="1:20" ht="15.75" customHeight="1">
      <c r="A2" s="1" t="s">
        <v>215</v>
      </c>
      <c r="B2" s="3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</row>
    <row r="3" spans="1:20" ht="15.75" customHeight="1">
      <c r="A3" s="1" t="s">
        <v>216</v>
      </c>
      <c r="B3" s="2">
        <v>22.533196499999999</v>
      </c>
      <c r="C3" s="15">
        <v>22.533196499999999</v>
      </c>
      <c r="D3" s="15">
        <v>22.533196499999999</v>
      </c>
      <c r="E3" s="15">
        <v>22.533196499999999</v>
      </c>
      <c r="F3" s="15">
        <v>22.533196499999999</v>
      </c>
      <c r="G3" s="15">
        <v>22.533196499999999</v>
      </c>
      <c r="H3" s="15">
        <v>22.533196499999999</v>
      </c>
      <c r="I3" s="15">
        <v>22.533196499999999</v>
      </c>
      <c r="J3" s="15">
        <v>22.533196499999999</v>
      </c>
      <c r="K3" s="15">
        <v>22.533196499999999</v>
      </c>
      <c r="L3" s="15">
        <v>22.533196499999999</v>
      </c>
      <c r="M3" s="15">
        <v>22.533196499999999</v>
      </c>
      <c r="N3" s="15">
        <v>22.533196499999999</v>
      </c>
      <c r="O3" s="15">
        <v>22.533196499999999</v>
      </c>
      <c r="P3" s="15">
        <v>22.533196499999999</v>
      </c>
      <c r="Q3" s="15">
        <v>22.533196499999999</v>
      </c>
      <c r="R3" s="15">
        <v>22.533196499999999</v>
      </c>
      <c r="S3" s="15">
        <v>22.533196499999999</v>
      </c>
      <c r="T3" s="15">
        <v>22.533196499999999</v>
      </c>
    </row>
    <row r="4" spans="1:20" ht="15.75" customHeight="1">
      <c r="A4" s="1" t="s">
        <v>217</v>
      </c>
      <c r="B4" s="4">
        <v>94.93210492</v>
      </c>
      <c r="C4" s="14">
        <v>87.8</v>
      </c>
      <c r="D4" s="14">
        <v>78.239999999999995</v>
      </c>
      <c r="E4" s="14">
        <v>68.591999999999999</v>
      </c>
      <c r="F4" s="14">
        <v>58.873599999999996</v>
      </c>
      <c r="G4" s="14">
        <v>49.098879999999994</v>
      </c>
      <c r="H4" s="14">
        <v>39.279104000000004</v>
      </c>
      <c r="I4" s="14">
        <v>29.423283199999997</v>
      </c>
      <c r="J4" s="14">
        <v>19.538626560000001</v>
      </c>
      <c r="K4" s="14">
        <v>9.6309012479999989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</row>
    <row r="5" spans="1:20" ht="15.75" customHeight="1">
      <c r="A5" s="1" t="s">
        <v>218</v>
      </c>
      <c r="B5" s="4">
        <v>2.1228269999999999E-3</v>
      </c>
      <c r="C5" s="14">
        <v>5</v>
      </c>
      <c r="D5" s="14">
        <v>10</v>
      </c>
      <c r="E5" s="14">
        <v>15</v>
      </c>
      <c r="F5" s="14">
        <v>20</v>
      </c>
      <c r="G5" s="14">
        <v>25</v>
      </c>
      <c r="H5" s="14">
        <v>30</v>
      </c>
      <c r="I5" s="14">
        <v>35</v>
      </c>
      <c r="J5" s="14">
        <v>40</v>
      </c>
      <c r="K5" s="14">
        <v>45</v>
      </c>
      <c r="L5" s="14">
        <v>49.704720998399992</v>
      </c>
      <c r="M5" s="14">
        <v>44.763776798719995</v>
      </c>
      <c r="N5" s="14">
        <v>39.811021438976006</v>
      </c>
      <c r="O5" s="14">
        <v>34.999999999999943</v>
      </c>
      <c r="P5" s="14">
        <v>30.000000000000007</v>
      </c>
      <c r="Q5" s="14">
        <v>25.000000000000011</v>
      </c>
      <c r="R5" s="14">
        <v>19.999999999999993</v>
      </c>
      <c r="S5" s="14">
        <v>15</v>
      </c>
      <c r="T5" s="14">
        <v>9.9999999999999893</v>
      </c>
    </row>
    <row r="6" spans="1:20" ht="15.75" customHeight="1">
      <c r="A6" s="1" t="s">
        <v>219</v>
      </c>
      <c r="B6" s="4">
        <v>2.750475867</v>
      </c>
      <c r="C6" s="14">
        <v>2.2000000000000002</v>
      </c>
      <c r="D6" s="14">
        <v>1.7600000000000002</v>
      </c>
      <c r="E6" s="14">
        <v>1.4080000000000004</v>
      </c>
      <c r="F6" s="14">
        <v>1.1264000000000003</v>
      </c>
      <c r="G6" s="14">
        <v>0.90112000000000025</v>
      </c>
      <c r="H6" s="14">
        <v>0.7208960000000002</v>
      </c>
      <c r="I6" s="14">
        <v>0.57671680000000014</v>
      </c>
      <c r="J6" s="14">
        <v>0.46137344000000013</v>
      </c>
      <c r="K6" s="14">
        <v>0.36909875200000014</v>
      </c>
      <c r="L6" s="14">
        <v>0.29527900160000015</v>
      </c>
      <c r="M6" s="14">
        <v>0.23622320128000013</v>
      </c>
      <c r="N6" s="14">
        <v>0.18897856102400012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</row>
    <row r="7" spans="1:20" ht="15.75" customHeight="1">
      <c r="A7" s="1" t="s">
        <v>220</v>
      </c>
      <c r="B7" s="4">
        <v>2.3152963820000001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</row>
    <row r="8" spans="1:20" ht="15.75" customHeight="1">
      <c r="A8" s="1" t="s">
        <v>221</v>
      </c>
      <c r="B8" s="4">
        <v>0</v>
      </c>
      <c r="C8" s="14">
        <v>5</v>
      </c>
      <c r="D8" s="14">
        <v>10</v>
      </c>
      <c r="E8" s="14">
        <v>15</v>
      </c>
      <c r="F8" s="14">
        <v>20</v>
      </c>
      <c r="G8" s="14">
        <v>25</v>
      </c>
      <c r="H8" s="14">
        <v>30</v>
      </c>
      <c r="I8" s="14">
        <v>35</v>
      </c>
      <c r="J8" s="14">
        <v>40</v>
      </c>
      <c r="K8" s="14">
        <v>45</v>
      </c>
      <c r="L8" s="14">
        <v>50</v>
      </c>
      <c r="M8" s="14">
        <v>55</v>
      </c>
      <c r="N8" s="14">
        <v>60</v>
      </c>
      <c r="O8" s="14">
        <v>65</v>
      </c>
      <c r="P8" s="14">
        <v>70</v>
      </c>
      <c r="Q8" s="14">
        <v>75</v>
      </c>
      <c r="R8" s="14">
        <v>80</v>
      </c>
      <c r="S8" s="14">
        <v>85</v>
      </c>
      <c r="T8" s="14">
        <v>90</v>
      </c>
    </row>
    <row r="9" spans="1:20" ht="15.75" customHeight="1">
      <c r="A9" s="1" t="s">
        <v>222</v>
      </c>
      <c r="B9" s="2">
        <f>SUM(B4:B8)</f>
        <v>99.999999996</v>
      </c>
      <c r="C9" s="2">
        <f t="shared" ref="C9:T9" si="0">SUM(C4:C8)</f>
        <v>100</v>
      </c>
      <c r="D9" s="2">
        <f t="shared" si="0"/>
        <v>100</v>
      </c>
      <c r="E9" s="2">
        <f t="shared" si="0"/>
        <v>100</v>
      </c>
      <c r="F9" s="2">
        <f t="shared" si="0"/>
        <v>100</v>
      </c>
      <c r="G9" s="2">
        <f t="shared" si="0"/>
        <v>100</v>
      </c>
      <c r="H9" s="2">
        <f t="shared" si="0"/>
        <v>100</v>
      </c>
      <c r="I9" s="2">
        <f t="shared" si="0"/>
        <v>100</v>
      </c>
      <c r="J9" s="2">
        <f t="shared" si="0"/>
        <v>100</v>
      </c>
      <c r="K9" s="2">
        <f t="shared" si="0"/>
        <v>100</v>
      </c>
      <c r="L9" s="2">
        <f t="shared" si="0"/>
        <v>100</v>
      </c>
      <c r="M9" s="2">
        <f t="shared" si="0"/>
        <v>100</v>
      </c>
      <c r="N9" s="2">
        <f t="shared" si="0"/>
        <v>100</v>
      </c>
      <c r="O9" s="2">
        <f t="shared" si="0"/>
        <v>99.999999999999943</v>
      </c>
      <c r="P9" s="2">
        <f t="shared" si="0"/>
        <v>100</v>
      </c>
      <c r="Q9" s="2">
        <f t="shared" si="0"/>
        <v>100.00000000000001</v>
      </c>
      <c r="R9" s="2">
        <f t="shared" si="0"/>
        <v>100</v>
      </c>
      <c r="S9" s="2">
        <f t="shared" si="0"/>
        <v>100</v>
      </c>
      <c r="T9" s="2">
        <f t="shared" si="0"/>
        <v>99.999999999999986</v>
      </c>
    </row>
    <row r="10" spans="1:20" ht="12.95">
      <c r="A10" s="5" t="s">
        <v>223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customHeight="1">
      <c r="A11" s="1" t="s">
        <v>2</v>
      </c>
      <c r="B11" s="2">
        <f t="shared" ref="B11:J11" si="1">B3*B4/100</f>
        <v>21.391237743209768</v>
      </c>
      <c r="C11" s="2">
        <f t="shared" si="1"/>
        <v>19.784146526999997</v>
      </c>
      <c r="D11" s="2">
        <f t="shared" si="1"/>
        <v>17.629972941599998</v>
      </c>
      <c r="E11" s="2">
        <f t="shared" si="1"/>
        <v>15.455970143279998</v>
      </c>
      <c r="F11" s="2">
        <f t="shared" si="1"/>
        <v>13.266103974623997</v>
      </c>
      <c r="G11" s="2">
        <f t="shared" si="1"/>
        <v>11.063547109699197</v>
      </c>
      <c r="H11" s="2">
        <f t="shared" si="1"/>
        <v>8.8508376877593609</v>
      </c>
      <c r="I11" s="2">
        <f t="shared" si="1"/>
        <v>6.6300062202074868</v>
      </c>
      <c r="J11" s="2">
        <f t="shared" si="1"/>
        <v>4.4026771161659903</v>
      </c>
      <c r="K11" s="2">
        <f t="shared" ref="K11:T11" si="2">K3*K4/100</f>
        <v>2.170149902932792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2"/>
        <v>0</v>
      </c>
      <c r="T11" s="2">
        <f t="shared" si="2"/>
        <v>0</v>
      </c>
    </row>
    <row r="12" spans="1:20" ht="15.75" customHeight="1">
      <c r="A12" s="1" t="s">
        <v>4</v>
      </c>
      <c r="B12" s="2">
        <f t="shared" ref="B12:J12" si="3">B7/100*B3</f>
        <v>0.5217102833134506</v>
      </c>
      <c r="C12" s="2">
        <f t="shared" si="3"/>
        <v>0</v>
      </c>
      <c r="D12" s="2">
        <f t="shared" si="3"/>
        <v>0</v>
      </c>
      <c r="E12" s="2">
        <f t="shared" si="3"/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ref="K12:T12" si="4">K7/100*K3</f>
        <v>0</v>
      </c>
      <c r="L12" s="2">
        <f t="shared" si="4"/>
        <v>0</v>
      </c>
      <c r="M12" s="2">
        <f t="shared" si="4"/>
        <v>0</v>
      </c>
      <c r="N12" s="2">
        <f t="shared" si="4"/>
        <v>0</v>
      </c>
      <c r="O12" s="2">
        <f t="shared" si="4"/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</row>
    <row r="13" spans="1:20" ht="15.75" customHeight="1">
      <c r="A13" s="1" t="s">
        <v>5</v>
      </c>
      <c r="B13" s="2">
        <f t="shared" ref="B13:J13" si="5">B5/100*B3</f>
        <v>4.7834077926505494E-4</v>
      </c>
      <c r="C13" s="2">
        <f t="shared" si="5"/>
        <v>1.1266598249999999</v>
      </c>
      <c r="D13" s="2">
        <f t="shared" si="5"/>
        <v>2.2533196499999999</v>
      </c>
      <c r="E13" s="2">
        <f t="shared" si="5"/>
        <v>3.3799794749999998</v>
      </c>
      <c r="F13" s="2">
        <f t="shared" si="5"/>
        <v>4.5066392999999998</v>
      </c>
      <c r="G13" s="2">
        <f t="shared" si="5"/>
        <v>5.6332991249999997</v>
      </c>
      <c r="H13" s="2">
        <f t="shared" si="5"/>
        <v>6.7599589499999997</v>
      </c>
      <c r="I13" s="2">
        <f t="shared" si="5"/>
        <v>7.8866187749999987</v>
      </c>
      <c r="J13" s="2">
        <f t="shared" si="5"/>
        <v>9.0132785999999996</v>
      </c>
      <c r="K13" s="2">
        <f t="shared" ref="K13:T13" si="6">K5/100*K3</f>
        <v>10.139938425</v>
      </c>
      <c r="L13" s="2">
        <f t="shared" si="6"/>
        <v>11.200062452346232</v>
      </c>
      <c r="M13" s="2">
        <f t="shared" si="6"/>
        <v>10.086709786876986</v>
      </c>
      <c r="N13" s="2">
        <f t="shared" si="6"/>
        <v>8.970695689501591</v>
      </c>
      <c r="O13" s="2">
        <f t="shared" si="6"/>
        <v>7.8866187749999863</v>
      </c>
      <c r="P13" s="2">
        <f t="shared" si="6"/>
        <v>6.7599589500000006</v>
      </c>
      <c r="Q13" s="2">
        <f t="shared" si="6"/>
        <v>5.6332991250000024</v>
      </c>
      <c r="R13" s="2">
        <f t="shared" si="6"/>
        <v>4.506639299999998</v>
      </c>
      <c r="S13" s="2">
        <f t="shared" si="6"/>
        <v>3.3799794749999998</v>
      </c>
      <c r="T13" s="2">
        <f t="shared" si="6"/>
        <v>2.2533196499999977</v>
      </c>
    </row>
    <row r="14" spans="1:20" ht="15.75" customHeight="1">
      <c r="A14" s="1" t="s">
        <v>224</v>
      </c>
      <c r="B14" s="2">
        <f t="shared" ref="B14:J14" si="7">B6/100*B3</f>
        <v>0.61977013179618867</v>
      </c>
      <c r="C14" s="2">
        <f t="shared" si="7"/>
        <v>0.49573032300000003</v>
      </c>
      <c r="D14" s="2">
        <f t="shared" si="7"/>
        <v>0.3965842584</v>
      </c>
      <c r="E14" s="2">
        <f t="shared" si="7"/>
        <v>0.31726740672000009</v>
      </c>
      <c r="F14" s="2">
        <f t="shared" si="7"/>
        <v>0.25381392537600006</v>
      </c>
      <c r="G14" s="2">
        <f t="shared" si="7"/>
        <v>0.20305114030080004</v>
      </c>
      <c r="H14" s="2">
        <f t="shared" si="7"/>
        <v>0.16244091224064003</v>
      </c>
      <c r="I14" s="2">
        <f t="shared" si="7"/>
        <v>0.12995272979251202</v>
      </c>
      <c r="J14" s="2">
        <f t="shared" si="7"/>
        <v>0.10396218383400962</v>
      </c>
      <c r="K14" s="2">
        <f t="shared" ref="K14:T14" si="8">K6/100*K3</f>
        <v>8.3169747067207714E-2</v>
      </c>
      <c r="L14" s="2">
        <f t="shared" si="8"/>
        <v>6.6535797653766174E-2</v>
      </c>
      <c r="M14" s="2">
        <f t="shared" si="8"/>
        <v>5.3228638123012942E-2</v>
      </c>
      <c r="N14" s="2">
        <f t="shared" si="8"/>
        <v>4.2582910498410356E-2</v>
      </c>
      <c r="O14" s="2">
        <f t="shared" si="8"/>
        <v>0</v>
      </c>
      <c r="P14" s="2">
        <f t="shared" si="8"/>
        <v>0</v>
      </c>
      <c r="Q14" s="2">
        <f t="shared" si="8"/>
        <v>0</v>
      </c>
      <c r="R14" s="2">
        <f t="shared" si="8"/>
        <v>0</v>
      </c>
      <c r="S14" s="2">
        <f t="shared" si="8"/>
        <v>0</v>
      </c>
      <c r="T14" s="2">
        <f t="shared" si="8"/>
        <v>0</v>
      </c>
    </row>
    <row r="15" spans="1:20" ht="15.75" customHeight="1">
      <c r="A15" s="1" t="s">
        <v>7</v>
      </c>
      <c r="B15" s="2">
        <f>B8/100*B3</f>
        <v>0</v>
      </c>
      <c r="C15" s="2">
        <f t="shared" ref="C15:T15" si="9">C8/100*C3</f>
        <v>1.1266598249999999</v>
      </c>
      <c r="D15" s="2">
        <f t="shared" si="9"/>
        <v>2.2533196499999999</v>
      </c>
      <c r="E15" s="2">
        <f t="shared" si="9"/>
        <v>3.3799794749999998</v>
      </c>
      <c r="F15" s="2">
        <f t="shared" si="9"/>
        <v>4.5066392999999998</v>
      </c>
      <c r="G15" s="2">
        <f t="shared" si="9"/>
        <v>5.6332991249999997</v>
      </c>
      <c r="H15" s="2">
        <f t="shared" si="9"/>
        <v>6.7599589499999997</v>
      </c>
      <c r="I15" s="2">
        <f t="shared" si="9"/>
        <v>7.8866187749999987</v>
      </c>
      <c r="J15" s="2">
        <f t="shared" si="9"/>
        <v>9.0132785999999996</v>
      </c>
      <c r="K15" s="2">
        <f t="shared" si="9"/>
        <v>10.139938425</v>
      </c>
      <c r="L15" s="2">
        <f t="shared" si="9"/>
        <v>11.266598249999999</v>
      </c>
      <c r="M15" s="2">
        <f t="shared" si="9"/>
        <v>12.393258075</v>
      </c>
      <c r="N15" s="2">
        <f t="shared" si="9"/>
        <v>13.519917899999999</v>
      </c>
      <c r="O15" s="2">
        <f t="shared" si="9"/>
        <v>14.646577725</v>
      </c>
      <c r="P15" s="2">
        <f t="shared" si="9"/>
        <v>15.773237549999997</v>
      </c>
      <c r="Q15" s="2">
        <f t="shared" si="9"/>
        <v>16.899897374999998</v>
      </c>
      <c r="R15" s="2">
        <f t="shared" si="9"/>
        <v>18.026557199999999</v>
      </c>
      <c r="S15" s="2">
        <f t="shared" si="9"/>
        <v>19.153217025</v>
      </c>
      <c r="T15" s="2">
        <f t="shared" si="9"/>
        <v>20.279876850000001</v>
      </c>
    </row>
    <row r="16" spans="1:20" ht="15.75" customHeight="1">
      <c r="A16" s="1" t="s">
        <v>225</v>
      </c>
      <c r="B16" s="13">
        <f>SUM(B11:B15)</f>
        <v>22.533196499098668</v>
      </c>
      <c r="C16" s="13">
        <f t="shared" ref="C16:T16" si="10">SUM(C11:C15)</f>
        <v>22.533196499999999</v>
      </c>
      <c r="D16" s="13">
        <f t="shared" si="10"/>
        <v>22.533196499999995</v>
      </c>
      <c r="E16" s="13">
        <f t="shared" si="10"/>
        <v>22.533196499999995</v>
      </c>
      <c r="F16" s="13">
        <f t="shared" si="10"/>
        <v>22.533196499999999</v>
      </c>
      <c r="G16" s="13">
        <f t="shared" si="10"/>
        <v>22.533196499999999</v>
      </c>
      <c r="H16" s="13">
        <f t="shared" si="10"/>
        <v>22.533196500000003</v>
      </c>
      <c r="I16" s="13">
        <f t="shared" si="10"/>
        <v>22.533196499999995</v>
      </c>
      <c r="J16" s="13">
        <f t="shared" si="10"/>
        <v>22.533196499999999</v>
      </c>
      <c r="K16" s="13">
        <f t="shared" si="10"/>
        <v>22.533196500000003</v>
      </c>
      <c r="L16" s="13">
        <f t="shared" si="10"/>
        <v>22.533196499999999</v>
      </c>
      <c r="M16" s="13">
        <f>SUM(M11:M15)</f>
        <v>22.533196499999999</v>
      </c>
      <c r="N16" s="13">
        <f t="shared" si="10"/>
        <v>22.533196500000003</v>
      </c>
      <c r="O16" s="13">
        <f t="shared" si="10"/>
        <v>22.533196499999988</v>
      </c>
      <c r="P16" s="13">
        <f t="shared" si="10"/>
        <v>22.533196499999999</v>
      </c>
      <c r="Q16" s="13">
        <f t="shared" si="10"/>
        <v>22.533196500000003</v>
      </c>
      <c r="R16" s="13">
        <f t="shared" si="10"/>
        <v>22.533196499999995</v>
      </c>
      <c r="S16" s="13">
        <f t="shared" si="10"/>
        <v>22.533196499999999</v>
      </c>
      <c r="T16" s="13">
        <f t="shared" si="10"/>
        <v>22.533196499999999</v>
      </c>
    </row>
    <row r="17" spans="1:20" ht="12.95">
      <c r="A17" s="5" t="s">
        <v>226</v>
      </c>
    </row>
    <row r="18" spans="1:20" ht="15.75" customHeight="1">
      <c r="A18" s="1" t="s">
        <v>2</v>
      </c>
      <c r="B18" s="6">
        <v>1.0074000000000001</v>
      </c>
      <c r="C18" s="16">
        <v>1.0074000000000001</v>
      </c>
      <c r="D18" s="16">
        <v>1.0074000000000001</v>
      </c>
      <c r="E18" s="16">
        <v>1.0074000000000001</v>
      </c>
      <c r="F18" s="16">
        <v>1.0074000000000001</v>
      </c>
      <c r="G18" s="16">
        <v>1.0074000000000001</v>
      </c>
      <c r="H18" s="16">
        <v>1.0074000000000001</v>
      </c>
      <c r="I18" s="16">
        <v>1.0074000000000001</v>
      </c>
      <c r="J18" s="16">
        <v>1.0074000000000001</v>
      </c>
      <c r="K18" s="16">
        <v>1.0074000000000001</v>
      </c>
      <c r="L18" s="16">
        <v>1.0074000000000001</v>
      </c>
      <c r="M18" s="16">
        <v>1.0074000000000001</v>
      </c>
      <c r="N18" s="16">
        <v>1.0074000000000001</v>
      </c>
      <c r="O18" s="16">
        <v>1.0074000000000001</v>
      </c>
      <c r="P18" s="16">
        <v>1.0074000000000001</v>
      </c>
      <c r="Q18" s="16">
        <v>1.0074000000000001</v>
      </c>
      <c r="R18" s="16">
        <v>1.0074000000000001</v>
      </c>
      <c r="S18" s="16">
        <v>1.0074000000000001</v>
      </c>
      <c r="T18" s="16">
        <v>1.0074000000000001</v>
      </c>
    </row>
    <row r="19" spans="1:20" ht="15.75" customHeight="1">
      <c r="A19" s="1" t="s">
        <v>4</v>
      </c>
      <c r="B19" s="6">
        <v>1.0074000000000001</v>
      </c>
      <c r="C19" s="16">
        <v>1.0074000000000001</v>
      </c>
      <c r="D19" s="16">
        <v>1.0074000000000001</v>
      </c>
      <c r="E19" s="16">
        <v>1.0074000000000001</v>
      </c>
      <c r="F19" s="16">
        <v>1.0074000000000001</v>
      </c>
      <c r="G19" s="16">
        <v>1.0074000000000001</v>
      </c>
      <c r="H19" s="16">
        <v>1.0074000000000001</v>
      </c>
      <c r="I19" s="16">
        <v>1.0074000000000001</v>
      </c>
      <c r="J19" s="16">
        <v>1.0074000000000001</v>
      </c>
      <c r="K19" s="16">
        <v>1.0074000000000001</v>
      </c>
      <c r="L19" s="16">
        <v>1.0074000000000001</v>
      </c>
      <c r="M19" s="16">
        <v>1.0074000000000001</v>
      </c>
      <c r="N19" s="16">
        <v>1.0074000000000001</v>
      </c>
      <c r="O19" s="16">
        <v>1.0074000000000001</v>
      </c>
      <c r="P19" s="16">
        <v>1.0074000000000001</v>
      </c>
      <c r="Q19" s="16">
        <v>1.0074000000000001</v>
      </c>
      <c r="R19" s="16">
        <v>1.0074000000000001</v>
      </c>
      <c r="S19" s="16">
        <v>1.0074000000000001</v>
      </c>
      <c r="T19" s="16">
        <v>1.0074000000000001</v>
      </c>
    </row>
    <row r="20" spans="1:20" ht="15.75" customHeight="1">
      <c r="A20" s="1" t="s">
        <v>5</v>
      </c>
      <c r="B20" s="6">
        <v>4.3400000000000001E-3</v>
      </c>
      <c r="C20" s="16">
        <v>4.3400000000000001E-3</v>
      </c>
      <c r="D20" s="16">
        <v>4.3400000000000001E-3</v>
      </c>
      <c r="E20" s="16">
        <v>4.3400000000000001E-3</v>
      </c>
      <c r="F20" s="16">
        <v>4.3400000000000001E-3</v>
      </c>
      <c r="G20" s="16">
        <v>4.3400000000000001E-3</v>
      </c>
      <c r="H20" s="16">
        <v>4.3400000000000001E-3</v>
      </c>
      <c r="I20" s="16">
        <v>4.3400000000000001E-3</v>
      </c>
      <c r="J20" s="16">
        <v>4.3400000000000001E-3</v>
      </c>
      <c r="K20" s="16">
        <v>4.3400000000000001E-3</v>
      </c>
      <c r="L20" s="16">
        <v>4.3400000000000001E-3</v>
      </c>
      <c r="M20" s="16">
        <v>4.3400000000000001E-3</v>
      </c>
      <c r="N20" s="16">
        <v>4.3400000000000001E-3</v>
      </c>
      <c r="O20" s="16">
        <v>4.3400000000000001E-3</v>
      </c>
      <c r="P20" s="16">
        <v>4.3400000000000001E-3</v>
      </c>
      <c r="Q20" s="16">
        <v>4.3400000000000001E-3</v>
      </c>
      <c r="R20" s="16">
        <v>4.3400000000000001E-3</v>
      </c>
      <c r="S20" s="16">
        <v>4.3400000000000001E-3</v>
      </c>
      <c r="T20" s="16">
        <v>4.3400000000000001E-3</v>
      </c>
    </row>
    <row r="21" spans="1:20" ht="15.75" customHeight="1">
      <c r="A21" s="1" t="s">
        <v>224</v>
      </c>
      <c r="B21" s="6">
        <v>1.56</v>
      </c>
      <c r="C21" s="16">
        <v>1.56</v>
      </c>
      <c r="D21" s="16">
        <v>1.56</v>
      </c>
      <c r="E21" s="16">
        <v>1.56</v>
      </c>
      <c r="F21" s="16">
        <v>1.56</v>
      </c>
      <c r="G21" s="16">
        <v>1.56</v>
      </c>
      <c r="H21" s="16">
        <v>1.56</v>
      </c>
      <c r="I21" s="16">
        <v>1.56</v>
      </c>
      <c r="J21" s="16">
        <v>1.56</v>
      </c>
      <c r="K21" s="16">
        <v>1.56</v>
      </c>
      <c r="L21" s="16">
        <v>1.56</v>
      </c>
      <c r="M21" s="16">
        <v>1.56</v>
      </c>
      <c r="N21" s="16">
        <v>1.56</v>
      </c>
      <c r="O21" s="16">
        <v>1.56</v>
      </c>
      <c r="P21" s="16">
        <v>1.56</v>
      </c>
      <c r="Q21" s="16">
        <v>1.56</v>
      </c>
      <c r="R21" s="16">
        <v>1.56</v>
      </c>
      <c r="S21" s="16">
        <v>1.56</v>
      </c>
      <c r="T21" s="16">
        <v>1.56</v>
      </c>
    </row>
    <row r="22" spans="1:20" ht="15.75" customHeight="1">
      <c r="A22" s="1" t="s">
        <v>7</v>
      </c>
      <c r="B22" s="6">
        <v>5.8590778523489933E-3</v>
      </c>
      <c r="C22" s="16">
        <v>5.8590778523489933E-3</v>
      </c>
      <c r="D22" s="16">
        <v>5.8590778523489933E-3</v>
      </c>
      <c r="E22" s="16">
        <v>5.8590778523489933E-3</v>
      </c>
      <c r="F22" s="16">
        <v>5.8590778523489933E-3</v>
      </c>
      <c r="G22" s="16">
        <v>5.8590778523489933E-3</v>
      </c>
      <c r="H22" s="16">
        <v>5.8590778523489933E-3</v>
      </c>
      <c r="I22" s="16">
        <v>5.8590778523489933E-3</v>
      </c>
      <c r="J22" s="16">
        <v>5.8590778523489933E-3</v>
      </c>
      <c r="K22" s="16">
        <v>5.8590778523489933E-3</v>
      </c>
      <c r="L22" s="16">
        <v>5.8590778523489933E-3</v>
      </c>
      <c r="M22" s="16">
        <v>5.8590778523489933E-3</v>
      </c>
      <c r="N22" s="16">
        <v>5.8590778523489933E-3</v>
      </c>
      <c r="O22" s="16">
        <v>5.8590778523489933E-3</v>
      </c>
      <c r="P22" s="16">
        <v>5.8590778523489933E-3</v>
      </c>
      <c r="Q22" s="16">
        <v>5.8590778523489933E-3</v>
      </c>
      <c r="R22" s="16">
        <v>5.8590778523489933E-3</v>
      </c>
      <c r="S22" s="16">
        <v>5.8590778523489933E-3</v>
      </c>
      <c r="T22" s="16">
        <v>5.8590778523489933E-3</v>
      </c>
    </row>
    <row r="23" spans="1:20" ht="12.95">
      <c r="A23" s="5" t="s">
        <v>227</v>
      </c>
      <c r="B23" s="7">
        <f t="shared" ref="B23:J23" si="11">SUM(B24:B27)</f>
        <v>23041.94732352053</v>
      </c>
      <c r="C23" s="7">
        <f t="shared" si="11"/>
        <v>20708.778218820298</v>
      </c>
      <c r="D23" s="7">
        <f t="shared" si="11"/>
        <v>18388.885591752842</v>
      </c>
      <c r="E23" s="7">
        <f t="shared" si="11"/>
        <v>16079.95058774497</v>
      </c>
      <c r="F23" s="7">
        <f t="shared" si="11"/>
        <v>13779.781682184775</v>
      </c>
      <c r="G23" s="7">
        <f t="shared" si="11"/>
        <v>11486.625655382719</v>
      </c>
      <c r="H23" s="7">
        <f t="shared" si="11"/>
        <v>9199.0799315871773</v>
      </c>
      <c r="I23" s="7">
        <f t="shared" si="11"/>
        <v>6916.0224501968414</v>
      </c>
      <c r="J23" s="7">
        <f t="shared" si="11"/>
        <v>4636.555562730673</v>
      </c>
      <c r="K23" s="7">
        <f t="shared" ref="K23:T23" si="12">SUM(K24:K27)</f>
        <v>2359.9611504038389</v>
      </c>
      <c r="L23" s="7">
        <f t="shared" si="12"/>
        <v>152.4041153830579</v>
      </c>
      <c r="M23" s="7">
        <f t="shared" si="12"/>
        <v>126.81299594694632</v>
      </c>
      <c r="N23" s="7">
        <f t="shared" si="12"/>
        <v>105.36215966995707</v>
      </c>
      <c r="O23" s="7">
        <f t="shared" si="12"/>
        <v>34.227925483499945</v>
      </c>
      <c r="P23" s="7">
        <f t="shared" si="12"/>
        <v>29.338221843000003</v>
      </c>
      <c r="Q23" s="7">
        <f t="shared" si="12"/>
        <v>24.448518202500015</v>
      </c>
      <c r="R23" s="7">
        <f t="shared" si="12"/>
        <v>19.558814561999991</v>
      </c>
      <c r="S23" s="7">
        <f t="shared" si="12"/>
        <v>14.669110921499998</v>
      </c>
      <c r="T23" s="7">
        <f t="shared" si="12"/>
        <v>9.7794072809999886</v>
      </c>
    </row>
    <row r="24" spans="1:20" ht="15.75" customHeight="1">
      <c r="A24" s="1" t="s">
        <v>2</v>
      </c>
      <c r="B24" s="7">
        <f t="shared" ref="B24:J24" si="13">B11*1000000*B18/1000</f>
        <v>21549.532902509523</v>
      </c>
      <c r="C24" s="7">
        <f t="shared" si="13"/>
        <v>19930.5492112998</v>
      </c>
      <c r="D24" s="7">
        <f t="shared" si="13"/>
        <v>17760.434741367841</v>
      </c>
      <c r="E24" s="7">
        <f t="shared" si="13"/>
        <v>15570.34432234027</v>
      </c>
      <c r="F24" s="7">
        <f t="shared" si="13"/>
        <v>13364.273144036215</v>
      </c>
      <c r="G24" s="7">
        <f t="shared" si="13"/>
        <v>11145.417358310971</v>
      </c>
      <c r="H24" s="7">
        <f t="shared" si="13"/>
        <v>8916.3338866487793</v>
      </c>
      <c r="I24" s="7">
        <f t="shared" si="13"/>
        <v>6679.0682662370227</v>
      </c>
      <c r="J24" s="7">
        <f t="shared" si="13"/>
        <v>4435.2569268256184</v>
      </c>
      <c r="K24" s="7">
        <f t="shared" ref="K24:T24" si="14">K11*1000000*K18/1000</f>
        <v>2186.209012214495</v>
      </c>
      <c r="L24" s="7">
        <f t="shared" si="14"/>
        <v>0</v>
      </c>
      <c r="M24" s="7">
        <f t="shared" si="14"/>
        <v>0</v>
      </c>
      <c r="N24" s="7">
        <f t="shared" si="14"/>
        <v>0</v>
      </c>
      <c r="O24" s="7">
        <f t="shared" si="14"/>
        <v>0</v>
      </c>
      <c r="P24" s="7">
        <f t="shared" si="14"/>
        <v>0</v>
      </c>
      <c r="Q24" s="7">
        <f t="shared" si="14"/>
        <v>0</v>
      </c>
      <c r="R24" s="7">
        <f t="shared" si="14"/>
        <v>0</v>
      </c>
      <c r="S24" s="7">
        <f t="shared" si="14"/>
        <v>0</v>
      </c>
      <c r="T24" s="7">
        <f t="shared" si="14"/>
        <v>0</v>
      </c>
    </row>
    <row r="25" spans="1:20" ht="15.75" customHeight="1">
      <c r="A25" s="1" t="s">
        <v>4</v>
      </c>
      <c r="B25" s="7">
        <f t="shared" ref="B25:J25" si="15">B12*1000000*B19/1000</f>
        <v>525.57093940997015</v>
      </c>
      <c r="C25" s="7">
        <f t="shared" si="15"/>
        <v>0</v>
      </c>
      <c r="D25" s="7">
        <f t="shared" si="15"/>
        <v>0</v>
      </c>
      <c r="E25" s="7">
        <f t="shared" si="15"/>
        <v>0</v>
      </c>
      <c r="F25" s="7">
        <f t="shared" si="15"/>
        <v>0</v>
      </c>
      <c r="G25" s="7">
        <f t="shared" si="15"/>
        <v>0</v>
      </c>
      <c r="H25" s="7">
        <f t="shared" si="15"/>
        <v>0</v>
      </c>
      <c r="I25" s="7">
        <f t="shared" si="15"/>
        <v>0</v>
      </c>
      <c r="J25" s="7">
        <f t="shared" si="15"/>
        <v>0</v>
      </c>
      <c r="K25" s="7">
        <f t="shared" ref="K25:T25" si="16">K12*1000000*K19/1000</f>
        <v>0</v>
      </c>
      <c r="L25" s="7">
        <f t="shared" si="16"/>
        <v>0</v>
      </c>
      <c r="M25" s="7">
        <f t="shared" si="16"/>
        <v>0</v>
      </c>
      <c r="N25" s="7">
        <f t="shared" si="16"/>
        <v>0</v>
      </c>
      <c r="O25" s="7">
        <f t="shared" si="16"/>
        <v>0</v>
      </c>
      <c r="P25" s="7">
        <f t="shared" si="16"/>
        <v>0</v>
      </c>
      <c r="Q25" s="7">
        <f t="shared" si="16"/>
        <v>0</v>
      </c>
      <c r="R25" s="7">
        <f t="shared" si="16"/>
        <v>0</v>
      </c>
      <c r="S25" s="7">
        <f t="shared" si="16"/>
        <v>0</v>
      </c>
      <c r="T25" s="7">
        <f t="shared" si="16"/>
        <v>0</v>
      </c>
    </row>
    <row r="26" spans="1:20" ht="15.75" customHeight="1">
      <c r="A26" s="1" t="s">
        <v>5</v>
      </c>
      <c r="B26" s="7">
        <f t="shared" ref="B26:J26" si="17">B13*1000000*B20/1000</f>
        <v>2.0759989820103384E-3</v>
      </c>
      <c r="C26" s="7">
        <f t="shared" si="17"/>
        <v>4.8897036404999996</v>
      </c>
      <c r="D26" s="7">
        <f t="shared" si="17"/>
        <v>9.7794072809999992</v>
      </c>
      <c r="E26" s="7">
        <f t="shared" si="17"/>
        <v>14.669110921499998</v>
      </c>
      <c r="F26" s="7">
        <f t="shared" si="17"/>
        <v>19.558814561999998</v>
      </c>
      <c r="G26" s="7">
        <f t="shared" si="17"/>
        <v>24.448518202500001</v>
      </c>
      <c r="H26" s="7">
        <f t="shared" si="17"/>
        <v>29.338221842999996</v>
      </c>
      <c r="I26" s="7">
        <f t="shared" si="17"/>
        <v>34.227925483499995</v>
      </c>
      <c r="J26" s="7">
        <f t="shared" si="17"/>
        <v>39.117629123999997</v>
      </c>
      <c r="K26" s="7">
        <f t="shared" ref="K26:T26" si="18">K13*1000000*K20/1000</f>
        <v>44.007332764499999</v>
      </c>
      <c r="L26" s="7">
        <f t="shared" si="18"/>
        <v>48.608271043182647</v>
      </c>
      <c r="M26" s="7">
        <f t="shared" si="18"/>
        <v>43.77632047504612</v>
      </c>
      <c r="N26" s="7">
        <f t="shared" si="18"/>
        <v>38.932819292436903</v>
      </c>
      <c r="O26" s="7">
        <f t="shared" si="18"/>
        <v>34.227925483499945</v>
      </c>
      <c r="P26" s="7">
        <f t="shared" si="18"/>
        <v>29.338221843000003</v>
      </c>
      <c r="Q26" s="7">
        <f t="shared" si="18"/>
        <v>24.448518202500015</v>
      </c>
      <c r="R26" s="7">
        <f t="shared" si="18"/>
        <v>19.558814561999991</v>
      </c>
      <c r="S26" s="7">
        <f t="shared" si="18"/>
        <v>14.669110921499998</v>
      </c>
      <c r="T26" s="7">
        <f t="shared" si="18"/>
        <v>9.7794072809999886</v>
      </c>
    </row>
    <row r="27" spans="1:20" ht="15.75" customHeight="1">
      <c r="A27" s="1" t="s">
        <v>224</v>
      </c>
      <c r="B27" s="7">
        <f t="shared" ref="B27:J28" si="19">B14*1000000*B21/1000</f>
        <v>966.84140560205435</v>
      </c>
      <c r="C27" s="7">
        <f t="shared" si="19"/>
        <v>773.33930387999999</v>
      </c>
      <c r="D27" s="7">
        <f t="shared" si="19"/>
        <v>618.6714431040001</v>
      </c>
      <c r="E27" s="7">
        <f t="shared" si="19"/>
        <v>494.93715448320017</v>
      </c>
      <c r="F27" s="7">
        <f t="shared" si="19"/>
        <v>395.94972358656008</v>
      </c>
      <c r="G27" s="7">
        <f t="shared" si="19"/>
        <v>316.75977886924807</v>
      </c>
      <c r="H27" s="7">
        <f t="shared" si="19"/>
        <v>253.40782309539847</v>
      </c>
      <c r="I27" s="7">
        <f t="shared" si="19"/>
        <v>202.72625847631878</v>
      </c>
      <c r="J27" s="7">
        <f t="shared" si="19"/>
        <v>162.18100678105503</v>
      </c>
      <c r="K27" s="7">
        <f t="shared" ref="K27:T28" si="20">K14*1000000*K21/1000</f>
        <v>129.74480542484406</v>
      </c>
      <c r="L27" s="7">
        <f t="shared" si="20"/>
        <v>103.79584433987525</v>
      </c>
      <c r="M27" s="7">
        <f t="shared" si="20"/>
        <v>83.036675471900196</v>
      </c>
      <c r="N27" s="7">
        <f t="shared" si="20"/>
        <v>66.429340377520163</v>
      </c>
      <c r="O27" s="7">
        <f t="shared" si="20"/>
        <v>0</v>
      </c>
      <c r="P27" s="7">
        <f t="shared" si="20"/>
        <v>0</v>
      </c>
      <c r="Q27" s="7">
        <f t="shared" si="20"/>
        <v>0</v>
      </c>
      <c r="R27" s="7">
        <f t="shared" si="20"/>
        <v>0</v>
      </c>
      <c r="S27" s="7">
        <f t="shared" si="20"/>
        <v>0</v>
      </c>
      <c r="T27" s="7">
        <f t="shared" si="20"/>
        <v>0</v>
      </c>
    </row>
    <row r="28" spans="1:20" ht="15.75" customHeight="1">
      <c r="A28" s="1" t="s">
        <v>7</v>
      </c>
      <c r="B28" s="7">
        <f t="shared" si="19"/>
        <v>0</v>
      </c>
      <c r="C28" s="7">
        <f t="shared" si="19"/>
        <v>6.6011876277888923</v>
      </c>
      <c r="D28" s="7">
        <f t="shared" si="19"/>
        <v>13.202375255577785</v>
      </c>
      <c r="E28" s="7">
        <f t="shared" si="19"/>
        <v>19.803562883366673</v>
      </c>
      <c r="F28" s="7">
        <f t="shared" si="19"/>
        <v>26.404750511155569</v>
      </c>
      <c r="G28" s="7">
        <f t="shared" si="19"/>
        <v>33.005938138944458</v>
      </c>
      <c r="H28" s="7">
        <f t="shared" si="19"/>
        <v>39.607125766733347</v>
      </c>
      <c r="I28" s="7">
        <f t="shared" si="19"/>
        <v>46.208313394522243</v>
      </c>
      <c r="J28" s="7">
        <f t="shared" si="19"/>
        <v>52.809501022311139</v>
      </c>
      <c r="K28" s="7">
        <f t="shared" si="20"/>
        <v>59.410688650100042</v>
      </c>
      <c r="L28" s="7">
        <f t="shared" si="20"/>
        <v>66.011876277888916</v>
      </c>
      <c r="M28" s="7">
        <f t="shared" si="20"/>
        <v>72.613063905677834</v>
      </c>
      <c r="N28" s="7">
        <f t="shared" si="20"/>
        <v>79.214251533466694</v>
      </c>
      <c r="O28" s="7">
        <f t="shared" si="20"/>
        <v>85.815439161255611</v>
      </c>
      <c r="P28" s="7">
        <f t="shared" si="20"/>
        <v>92.416626789044486</v>
      </c>
      <c r="Q28" s="7">
        <f t="shared" si="20"/>
        <v>99.017814416833403</v>
      </c>
      <c r="R28" s="7">
        <f t="shared" si="20"/>
        <v>105.61900204462228</v>
      </c>
      <c r="S28" s="7">
        <f t="shared" si="20"/>
        <v>112.22018967241117</v>
      </c>
      <c r="T28" s="7">
        <f t="shared" si="20"/>
        <v>118.82137730020008</v>
      </c>
    </row>
    <row r="29" spans="1:20" ht="12.95">
      <c r="A29" s="5" t="s">
        <v>228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">
      <c r="A30" s="1" t="s">
        <v>2</v>
      </c>
      <c r="B30" s="4">
        <v>0.95974235100000005</v>
      </c>
      <c r="C30" s="17">
        <v>0.95974235100000005</v>
      </c>
      <c r="D30" s="17">
        <v>0.95974235100000005</v>
      </c>
      <c r="E30" s="17">
        <v>0.95974235100000005</v>
      </c>
      <c r="F30" s="17">
        <v>0.95974235100000005</v>
      </c>
      <c r="G30" s="17">
        <v>0.95974235100000005</v>
      </c>
      <c r="H30" s="17">
        <v>0.95974235100000005</v>
      </c>
      <c r="I30" s="17">
        <v>0.95974235100000005</v>
      </c>
      <c r="J30" s="17">
        <v>0.95974235100000005</v>
      </c>
      <c r="K30" s="17">
        <v>0.95974235100000005</v>
      </c>
      <c r="L30" s="17">
        <v>0.95974235100000005</v>
      </c>
      <c r="M30" s="17">
        <v>0.95974235100000005</v>
      </c>
      <c r="N30" s="17">
        <v>0.95974235100000005</v>
      </c>
      <c r="O30" s="17">
        <v>0.95974235100000005</v>
      </c>
      <c r="P30" s="17">
        <v>0.95974235100000005</v>
      </c>
      <c r="Q30" s="17">
        <v>0.95974235100000005</v>
      </c>
      <c r="R30" s="17">
        <v>0.95974235100000005</v>
      </c>
      <c r="S30" s="17">
        <v>0.95974235100000005</v>
      </c>
      <c r="T30" s="17">
        <v>0.95974235100000005</v>
      </c>
    </row>
    <row r="31" spans="1:20" ht="15">
      <c r="A31" s="1" t="s">
        <v>4</v>
      </c>
      <c r="B31" s="4">
        <v>1.15136876</v>
      </c>
      <c r="C31" s="17">
        <v>1.15136876</v>
      </c>
      <c r="D31" s="17">
        <v>1.15136876</v>
      </c>
      <c r="E31" s="17">
        <v>1.15136876</v>
      </c>
      <c r="F31" s="17">
        <v>1.15136876</v>
      </c>
      <c r="G31" s="17">
        <v>1.15136876</v>
      </c>
      <c r="H31" s="17">
        <v>1.15136876</v>
      </c>
      <c r="I31" s="17">
        <v>1.15136876</v>
      </c>
      <c r="J31" s="17">
        <v>1.15136876</v>
      </c>
      <c r="K31" s="17">
        <v>1.15136876</v>
      </c>
      <c r="L31" s="17">
        <v>1.15136876</v>
      </c>
      <c r="M31" s="17">
        <v>1.15136876</v>
      </c>
      <c r="N31" s="17">
        <v>1.15136876</v>
      </c>
      <c r="O31" s="17">
        <v>1.15136876</v>
      </c>
      <c r="P31" s="17">
        <v>1.15136876</v>
      </c>
      <c r="Q31" s="17">
        <v>1.15136876</v>
      </c>
      <c r="R31" s="17">
        <v>1.15136876</v>
      </c>
      <c r="S31" s="17">
        <v>1.15136876</v>
      </c>
      <c r="T31" s="17">
        <v>1.15136876</v>
      </c>
    </row>
    <row r="32" spans="1:20" ht="15">
      <c r="A32" s="1" t="s">
        <v>5</v>
      </c>
      <c r="B32" s="4">
        <v>0.77832528199999995</v>
      </c>
      <c r="C32" s="17">
        <v>0.77832528199999995</v>
      </c>
      <c r="D32" s="17">
        <v>0.77832528199999995</v>
      </c>
      <c r="E32" s="17">
        <v>0.77832528199999995</v>
      </c>
      <c r="F32" s="17">
        <v>0.77832528199999995</v>
      </c>
      <c r="G32" s="17">
        <v>0.77832528199999995</v>
      </c>
      <c r="H32" s="17">
        <v>0.77832528199999995</v>
      </c>
      <c r="I32" s="17">
        <v>0.77832528199999995</v>
      </c>
      <c r="J32" s="17">
        <v>0.77832528199999995</v>
      </c>
      <c r="K32" s="17">
        <v>0.77832528199999995</v>
      </c>
      <c r="L32" s="17">
        <v>0.77832528199999995</v>
      </c>
      <c r="M32" s="17">
        <v>0.77832528199999995</v>
      </c>
      <c r="N32" s="17">
        <v>0.77832528199999995</v>
      </c>
      <c r="O32" s="17">
        <v>0.77832528199999995</v>
      </c>
      <c r="P32" s="17">
        <v>0.77832528199999995</v>
      </c>
      <c r="Q32" s="17">
        <v>0.77832528199999995</v>
      </c>
      <c r="R32" s="17">
        <v>0.77832528199999995</v>
      </c>
      <c r="S32" s="17">
        <v>0.77832528199999995</v>
      </c>
      <c r="T32" s="17">
        <v>0.77832528199999995</v>
      </c>
    </row>
    <row r="33" spans="1:20" ht="15">
      <c r="A33" s="1" t="s">
        <v>224</v>
      </c>
      <c r="B33" s="4">
        <v>0.81159420299999996</v>
      </c>
      <c r="C33" s="17">
        <v>0.81159420299999996</v>
      </c>
      <c r="D33" s="17">
        <v>0.81159420299999996</v>
      </c>
      <c r="E33" s="17">
        <v>0.81159420299999996</v>
      </c>
      <c r="F33" s="17">
        <v>0.81159420299999996</v>
      </c>
      <c r="G33" s="17">
        <v>0.81159420299999996</v>
      </c>
      <c r="H33" s="17">
        <v>0.81159420299999996</v>
      </c>
      <c r="I33" s="17">
        <v>0.81159420299999996</v>
      </c>
      <c r="J33" s="17">
        <v>0.81159420299999996</v>
      </c>
      <c r="K33" s="17">
        <v>0.81159420299999996</v>
      </c>
      <c r="L33" s="17">
        <v>0.81159420299999996</v>
      </c>
      <c r="M33" s="17">
        <v>0.81159420299999996</v>
      </c>
      <c r="N33" s="17">
        <v>0.81159420299999996</v>
      </c>
      <c r="O33" s="17">
        <v>0.81159420299999996</v>
      </c>
      <c r="P33" s="17">
        <v>0.81159420299999996</v>
      </c>
      <c r="Q33" s="17">
        <v>0.81159420299999996</v>
      </c>
      <c r="R33" s="17">
        <v>0.81159420299999996</v>
      </c>
      <c r="S33" s="17">
        <v>0.81159420299999996</v>
      </c>
      <c r="T33" s="17">
        <v>0.81159420299999996</v>
      </c>
    </row>
    <row r="34" spans="1:20" ht="15.75" customHeight="1">
      <c r="A34" s="1" t="s">
        <v>7</v>
      </c>
      <c r="B34" s="13">
        <v>0.59544737435203965</v>
      </c>
      <c r="C34" s="18">
        <v>0.59544737435203965</v>
      </c>
      <c r="D34" s="18">
        <v>0.59544737435203965</v>
      </c>
      <c r="E34" s="18">
        <v>0.59544737435203965</v>
      </c>
      <c r="F34" s="18">
        <v>0.59544737435203965</v>
      </c>
      <c r="G34" s="18">
        <v>0.59544737435203965</v>
      </c>
      <c r="H34" s="18">
        <v>0.59544737435203965</v>
      </c>
      <c r="I34" s="18">
        <v>0.59544737435203965</v>
      </c>
      <c r="J34" s="18">
        <v>0.59544737435203965</v>
      </c>
      <c r="K34" s="18">
        <v>0.59544737435203965</v>
      </c>
      <c r="L34" s="18">
        <v>0.59544737435203965</v>
      </c>
      <c r="M34" s="18">
        <v>0.59544737435203965</v>
      </c>
      <c r="N34" s="18">
        <v>0.59544737435203965</v>
      </c>
      <c r="O34" s="18">
        <v>0.59544737435203965</v>
      </c>
      <c r="P34" s="18">
        <v>0.59544737435203965</v>
      </c>
      <c r="Q34" s="18">
        <v>0.59544737435203965</v>
      </c>
      <c r="R34" s="18">
        <v>0.59544737435203965</v>
      </c>
      <c r="S34" s="18">
        <v>0.59544737435203965</v>
      </c>
      <c r="T34" s="18">
        <v>0.59544737435203965</v>
      </c>
    </row>
    <row r="35" spans="1:20" ht="12.95">
      <c r="A35" s="5" t="s">
        <v>229</v>
      </c>
      <c r="B35" s="7">
        <f>SUM(B36:B40)</f>
        <v>21.63413187532618</v>
      </c>
      <c r="C35" s="7">
        <f t="shared" ref="C35:T35" si="21">SUM(C36:C40)</f>
        <v>20.937789617344954</v>
      </c>
      <c r="D35" s="7">
        <f t="shared" si="21"/>
        <v>20.337646085346812</v>
      </c>
      <c r="E35" s="7">
        <f t="shared" si="21"/>
        <v>19.73456489217827</v>
      </c>
      <c r="F35" s="7">
        <f t="shared" si="21"/>
        <v>19.129133570073414</v>
      </c>
      <c r="G35" s="7">
        <f t="shared" si="21"/>
        <v>18.521822144819502</v>
      </c>
      <c r="H35" s="7">
        <f t="shared" si="21"/>
        <v>17.913006637046347</v>
      </c>
      <c r="I35" s="7">
        <f t="shared" si="21"/>
        <v>17.302987863257801</v>
      </c>
      <c r="J35" s="7">
        <f t="shared" si="21"/>
        <v>16.692006476656942</v>
      </c>
      <c r="K35" s="7">
        <f t="shared" si="21"/>
        <v>16.080254999806229</v>
      </c>
      <c r="L35" s="7">
        <f t="shared" si="21"/>
        <v>15.479958180149554</v>
      </c>
      <c r="M35" s="7">
        <f t="shared" si="21"/>
        <v>15.273474273883377</v>
      </c>
      <c r="N35" s="7">
        <f t="shared" si="21"/>
        <v>15.067078910585028</v>
      </c>
      <c r="O35" s="7">
        <f t="shared" si="21"/>
        <v>14.859621031672678</v>
      </c>
      <c r="P35" s="7">
        <f t="shared" si="21"/>
        <v>14.653579840245673</v>
      </c>
      <c r="Q35" s="7">
        <f t="shared" si="21"/>
        <v>14.447538648818657</v>
      </c>
      <c r="R35" s="7">
        <f t="shared" si="21"/>
        <v>14.241497457391636</v>
      </c>
      <c r="S35" s="7">
        <f t="shared" si="21"/>
        <v>14.035456265964617</v>
      </c>
      <c r="T35" s="7">
        <f t="shared" si="21"/>
        <v>13.829415074537604</v>
      </c>
    </row>
    <row r="36" spans="1:20" ht="12.95">
      <c r="A36" s="1" t="s">
        <v>2</v>
      </c>
      <c r="B36" s="7">
        <f t="shared" ref="B36:J36" si="22">B11*1000000*B30/1000000</f>
        <v>20.530076802468077</v>
      </c>
      <c r="C36" s="7">
        <f t="shared" si="22"/>
        <v>18.987683300351463</v>
      </c>
      <c r="D36" s="7">
        <f t="shared" si="22"/>
        <v>16.92023167903757</v>
      </c>
      <c r="E36" s="7">
        <f t="shared" si="22"/>
        <v>14.833749122297352</v>
      </c>
      <c r="F36" s="7">
        <f t="shared" si="22"/>
        <v>12.73204181721608</v>
      </c>
      <c r="G36" s="7">
        <f t="shared" si="22"/>
        <v>10.618154713461964</v>
      </c>
      <c r="H36" s="7">
        <f t="shared" si="22"/>
        <v>8.4945237707695718</v>
      </c>
      <c r="I36" s="7">
        <f t="shared" si="22"/>
        <v>6.3630977569265568</v>
      </c>
      <c r="J36" s="7">
        <f t="shared" si="22"/>
        <v>4.2254356861630473</v>
      </c>
      <c r="K36" s="7">
        <f t="shared" ref="K36:T36" si="23">K11*1000000*K30/1000000</f>
        <v>2.0827847698631397</v>
      </c>
      <c r="L36" s="7">
        <f t="shared" si="23"/>
        <v>0</v>
      </c>
      <c r="M36" s="7">
        <f t="shared" si="23"/>
        <v>0</v>
      </c>
      <c r="N36" s="7">
        <f t="shared" si="23"/>
        <v>0</v>
      </c>
      <c r="O36" s="7">
        <f t="shared" si="23"/>
        <v>0</v>
      </c>
      <c r="P36" s="7">
        <f t="shared" si="23"/>
        <v>0</v>
      </c>
      <c r="Q36" s="7">
        <f t="shared" si="23"/>
        <v>0</v>
      </c>
      <c r="R36" s="7">
        <f t="shared" si="23"/>
        <v>0</v>
      </c>
      <c r="S36" s="7">
        <f t="shared" si="23"/>
        <v>0</v>
      </c>
      <c r="T36" s="7">
        <f t="shared" si="23"/>
        <v>0</v>
      </c>
    </row>
    <row r="37" spans="1:20" ht="12.95">
      <c r="A37" s="1" t="s">
        <v>4</v>
      </c>
      <c r="B37" s="7">
        <f t="shared" ref="B37:J37" si="24">B12*1000000*B31/1000000</f>
        <v>0.60068092197785627</v>
      </c>
      <c r="C37" s="7">
        <f t="shared" si="24"/>
        <v>0</v>
      </c>
      <c r="D37" s="7">
        <f t="shared" si="24"/>
        <v>0</v>
      </c>
      <c r="E37" s="7">
        <f t="shared" si="24"/>
        <v>0</v>
      </c>
      <c r="F37" s="7">
        <f t="shared" si="24"/>
        <v>0</v>
      </c>
      <c r="G37" s="7">
        <f t="shared" si="24"/>
        <v>0</v>
      </c>
      <c r="H37" s="7">
        <f t="shared" si="24"/>
        <v>0</v>
      </c>
      <c r="I37" s="7">
        <f t="shared" si="24"/>
        <v>0</v>
      </c>
      <c r="J37" s="7">
        <f t="shared" si="24"/>
        <v>0</v>
      </c>
      <c r="K37" s="7">
        <f t="shared" ref="K37:T37" si="25">K12*1000000*K31/1000000</f>
        <v>0</v>
      </c>
      <c r="L37" s="7">
        <f t="shared" si="25"/>
        <v>0</v>
      </c>
      <c r="M37" s="7">
        <f t="shared" si="25"/>
        <v>0</v>
      </c>
      <c r="N37" s="7">
        <f t="shared" si="25"/>
        <v>0</v>
      </c>
      <c r="O37" s="7">
        <f t="shared" si="25"/>
        <v>0</v>
      </c>
      <c r="P37" s="7">
        <f t="shared" si="25"/>
        <v>0</v>
      </c>
      <c r="Q37" s="7">
        <f t="shared" si="25"/>
        <v>0</v>
      </c>
      <c r="R37" s="7">
        <f t="shared" si="25"/>
        <v>0</v>
      </c>
      <c r="S37" s="7">
        <f t="shared" si="25"/>
        <v>0</v>
      </c>
      <c r="T37" s="7">
        <f t="shared" si="25"/>
        <v>0</v>
      </c>
    </row>
    <row r="38" spans="1:20" ht="12.95">
      <c r="A38" s="1" t="s">
        <v>5</v>
      </c>
      <c r="B38" s="7">
        <f t="shared" ref="B38:J38" si="26">B13*1000000*B32/1000000</f>
        <v>3.7230472191357363E-4</v>
      </c>
      <c r="C38" s="7">
        <f t="shared" si="26"/>
        <v>0.87690782601119555</v>
      </c>
      <c r="D38" s="7">
        <f t="shared" si="26"/>
        <v>1.7538156520223911</v>
      </c>
      <c r="E38" s="7">
        <f t="shared" si="26"/>
        <v>2.6307234780335862</v>
      </c>
      <c r="F38" s="7">
        <f t="shared" si="26"/>
        <v>3.5076313040447822</v>
      </c>
      <c r="G38" s="7">
        <f t="shared" si="26"/>
        <v>4.3845391300559777</v>
      </c>
      <c r="H38" s="7">
        <f t="shared" si="26"/>
        <v>5.2614469560671724</v>
      </c>
      <c r="I38" s="7">
        <f t="shared" si="26"/>
        <v>6.1383547820783679</v>
      </c>
      <c r="J38" s="7">
        <f t="shared" si="26"/>
        <v>7.0152626080895644</v>
      </c>
      <c r="K38" s="7">
        <f t="shared" ref="K38:T38" si="27">K13*1000000*K32/1000000</f>
        <v>7.8921704341007608</v>
      </c>
      <c r="L38" s="7">
        <f t="shared" si="27"/>
        <v>8.7172917666399918</v>
      </c>
      <c r="M38" s="7">
        <f t="shared" si="27"/>
        <v>7.8507412393231899</v>
      </c>
      <c r="N38" s="7">
        <f t="shared" si="27"/>
        <v>6.98211925226751</v>
      </c>
      <c r="O38" s="7">
        <f t="shared" si="27"/>
        <v>6.1383547820783582</v>
      </c>
      <c r="P38" s="7">
        <f t="shared" si="27"/>
        <v>5.2614469560671742</v>
      </c>
      <c r="Q38" s="7">
        <f t="shared" si="27"/>
        <v>4.3845391300559795</v>
      </c>
      <c r="R38" s="7">
        <f t="shared" si="27"/>
        <v>3.5076313040447809</v>
      </c>
      <c r="S38" s="7">
        <f t="shared" si="27"/>
        <v>2.6307234780335862</v>
      </c>
      <c r="T38" s="7">
        <f t="shared" si="27"/>
        <v>1.7538156520223893</v>
      </c>
    </row>
    <row r="39" spans="1:20" ht="12.95">
      <c r="A39" s="1" t="s">
        <v>224</v>
      </c>
      <c r="B39" s="7">
        <f t="shared" ref="B39:J40" si="28">B14*1000000*B33/1000000</f>
        <v>0.50300184615833266</v>
      </c>
      <c r="C39" s="7">
        <f t="shared" si="28"/>
        <v>0.40233185639811753</v>
      </c>
      <c r="D39" s="7">
        <f t="shared" si="28"/>
        <v>0.321865485118494</v>
      </c>
      <c r="E39" s="7">
        <f t="shared" si="28"/>
        <v>0.2574923880947953</v>
      </c>
      <c r="F39" s="7">
        <f t="shared" si="28"/>
        <v>0.20599391047583623</v>
      </c>
      <c r="G39" s="7">
        <f t="shared" si="28"/>
        <v>0.16479512838066898</v>
      </c>
      <c r="H39" s="7">
        <f t="shared" si="28"/>
        <v>0.13183610270453519</v>
      </c>
      <c r="I39" s="7">
        <f t="shared" si="28"/>
        <v>0.10546888216362815</v>
      </c>
      <c r="J39" s="7">
        <f t="shared" si="28"/>
        <v>8.4375105730902525E-2</v>
      </c>
      <c r="K39" s="7">
        <f t="shared" ref="K39:T40" si="29">K14*1000000*K33/1000000</f>
        <v>6.7500084584722037E-2</v>
      </c>
      <c r="L39" s="7">
        <f t="shared" si="29"/>
        <v>5.4000067667777631E-2</v>
      </c>
      <c r="M39" s="7">
        <f t="shared" si="29"/>
        <v>4.3200054134222107E-2</v>
      </c>
      <c r="N39" s="7">
        <f t="shared" si="29"/>
        <v>3.4560043307377677E-2</v>
      </c>
      <c r="O39" s="7">
        <f t="shared" si="29"/>
        <v>0</v>
      </c>
      <c r="P39" s="7">
        <f t="shared" si="29"/>
        <v>0</v>
      </c>
      <c r="Q39" s="7">
        <f t="shared" si="29"/>
        <v>0</v>
      </c>
      <c r="R39" s="7">
        <f t="shared" si="29"/>
        <v>0</v>
      </c>
      <c r="S39" s="7">
        <f t="shared" si="29"/>
        <v>0</v>
      </c>
      <c r="T39" s="7">
        <f t="shared" si="29"/>
        <v>0</v>
      </c>
    </row>
    <row r="40" spans="1:20" ht="15.75" customHeight="1">
      <c r="A40" s="1" t="s">
        <v>7</v>
      </c>
      <c r="B40" s="7">
        <f>B15*1000000*B34/1000000</f>
        <v>0</v>
      </c>
      <c r="C40" s="7">
        <f t="shared" si="28"/>
        <v>0.6708666345841785</v>
      </c>
      <c r="D40" s="7">
        <f t="shared" si="28"/>
        <v>1.341733269168357</v>
      </c>
      <c r="E40" s="7">
        <f t="shared" si="28"/>
        <v>2.0125999037525353</v>
      </c>
      <c r="F40" s="7">
        <f t="shared" si="28"/>
        <v>2.683466538336714</v>
      </c>
      <c r="G40" s="7">
        <f t="shared" si="28"/>
        <v>3.3543331729208923</v>
      </c>
      <c r="H40" s="7">
        <f t="shared" si="28"/>
        <v>4.0251998075050706</v>
      </c>
      <c r="I40" s="7">
        <f t="shared" si="28"/>
        <v>4.6960664420892488</v>
      </c>
      <c r="J40" s="7">
        <f t="shared" si="28"/>
        <v>5.366933076673428</v>
      </c>
      <c r="K40" s="7">
        <f t="shared" si="29"/>
        <v>6.0377997112576072</v>
      </c>
      <c r="L40" s="7">
        <f t="shared" si="29"/>
        <v>6.7086663458417846</v>
      </c>
      <c r="M40" s="7">
        <f t="shared" si="29"/>
        <v>7.3795329804259637</v>
      </c>
      <c r="N40" s="7">
        <f t="shared" si="29"/>
        <v>8.0503996150101411</v>
      </c>
      <c r="O40" s="7">
        <f t="shared" si="29"/>
        <v>8.7212662495943203</v>
      </c>
      <c r="P40" s="7">
        <f t="shared" si="29"/>
        <v>9.3921328841784977</v>
      </c>
      <c r="Q40" s="7">
        <f t="shared" si="29"/>
        <v>10.062999518762679</v>
      </c>
      <c r="R40" s="7">
        <f t="shared" si="29"/>
        <v>10.733866153346856</v>
      </c>
      <c r="S40" s="7">
        <f t="shared" si="29"/>
        <v>11.404732787931032</v>
      </c>
      <c r="T40" s="7">
        <f t="shared" si="29"/>
        <v>12.075599422515214</v>
      </c>
    </row>
    <row r="41" spans="1:20" ht="15.75" customHeight="1">
      <c r="A41" s="1" t="s">
        <v>139</v>
      </c>
      <c r="B41" s="9">
        <v>220.5</v>
      </c>
      <c r="C41" s="19">
        <v>228.25</v>
      </c>
      <c r="D41" s="19">
        <v>236</v>
      </c>
      <c r="E41" s="19">
        <v>243.75</v>
      </c>
      <c r="F41" s="19">
        <v>251.5</v>
      </c>
      <c r="G41" s="19">
        <v>259.25</v>
      </c>
      <c r="H41" s="19">
        <v>267</v>
      </c>
      <c r="I41" s="19">
        <v>274.75</v>
      </c>
      <c r="J41" s="19">
        <v>282.5</v>
      </c>
      <c r="K41" s="19">
        <v>290.25</v>
      </c>
      <c r="L41" s="19">
        <v>298</v>
      </c>
      <c r="M41" s="19">
        <v>305.75</v>
      </c>
      <c r="N41" s="19">
        <v>313.5</v>
      </c>
      <c r="O41" s="19">
        <v>321.25</v>
      </c>
      <c r="P41" s="19">
        <v>329</v>
      </c>
      <c r="Q41" s="19">
        <v>336.75</v>
      </c>
      <c r="R41" s="19">
        <v>344.5</v>
      </c>
      <c r="S41" s="19">
        <v>352.25</v>
      </c>
      <c r="T41" s="19">
        <v>360</v>
      </c>
    </row>
    <row r="42" spans="1:20" ht="15.75" customHeight="1">
      <c r="A42" s="1" t="s">
        <v>230</v>
      </c>
      <c r="B42" s="10">
        <f>B23*B41/1000000</f>
        <v>5.0807493848362766</v>
      </c>
      <c r="C42" s="10">
        <f t="shared" ref="C42:J42" si="30">C23*C41/1000000</f>
        <v>4.7267786284457332</v>
      </c>
      <c r="D42" s="10">
        <f t="shared" si="30"/>
        <v>4.3397769996536706</v>
      </c>
      <c r="E42" s="10">
        <f t="shared" si="30"/>
        <v>3.9194879557628366</v>
      </c>
      <c r="F42" s="10">
        <f t="shared" si="30"/>
        <v>3.4656150930694709</v>
      </c>
      <c r="G42" s="10">
        <f t="shared" si="30"/>
        <v>2.97790770115797</v>
      </c>
      <c r="H42" s="10">
        <f t="shared" si="30"/>
        <v>2.4561543417337766</v>
      </c>
      <c r="I42" s="10">
        <f t="shared" si="30"/>
        <v>1.9001771681915822</v>
      </c>
      <c r="J42" s="10">
        <f t="shared" si="30"/>
        <v>1.3098269464714152</v>
      </c>
      <c r="K42" s="10">
        <f t="shared" ref="K42:T42" si="31">K23*K41/1000000</f>
        <v>0.68497872390471426</v>
      </c>
      <c r="L42" s="10">
        <f t="shared" si="31"/>
        <v>4.5416426384151248E-2</v>
      </c>
      <c r="M42" s="10">
        <f t="shared" si="31"/>
        <v>3.8773073510778834E-2</v>
      </c>
      <c r="N42" s="10">
        <f t="shared" si="31"/>
        <v>3.3031037056531536E-2</v>
      </c>
      <c r="O42" s="10">
        <f t="shared" si="31"/>
        <v>1.0995721061574357E-2</v>
      </c>
      <c r="P42" s="10">
        <f t="shared" si="31"/>
        <v>9.6522749863470012E-3</v>
      </c>
      <c r="Q42" s="10">
        <f t="shared" si="31"/>
        <v>8.2330385046918801E-3</v>
      </c>
      <c r="R42" s="10">
        <f t="shared" si="31"/>
        <v>6.7380116166089977E-3</v>
      </c>
      <c r="S42" s="10">
        <f t="shared" si="31"/>
        <v>5.167194322098374E-3</v>
      </c>
      <c r="T42" s="10">
        <f t="shared" si="31"/>
        <v>3.5205866211599959E-3</v>
      </c>
    </row>
    <row r="44" spans="1:20" ht="15.75" customHeight="1">
      <c r="A44" s="1" t="s">
        <v>231</v>
      </c>
      <c r="B44" s="8">
        <f>B23</f>
        <v>23041.94732352053</v>
      </c>
      <c r="C44" s="8">
        <f t="shared" ref="C44:T44" si="32">C23</f>
        <v>20708.778218820298</v>
      </c>
      <c r="D44" s="8">
        <f t="shared" si="32"/>
        <v>18388.885591752842</v>
      </c>
      <c r="E44" s="8">
        <f t="shared" si="32"/>
        <v>16079.95058774497</v>
      </c>
      <c r="F44" s="8">
        <f t="shared" si="32"/>
        <v>13779.781682184775</v>
      </c>
      <c r="G44" s="8">
        <f t="shared" si="32"/>
        <v>11486.625655382719</v>
      </c>
      <c r="H44" s="8">
        <f t="shared" si="32"/>
        <v>9199.0799315871773</v>
      </c>
      <c r="I44" s="8">
        <f t="shared" si="32"/>
        <v>6916.0224501968414</v>
      </c>
      <c r="J44" s="8">
        <f t="shared" si="32"/>
        <v>4636.555562730673</v>
      </c>
      <c r="K44" s="8">
        <f t="shared" si="32"/>
        <v>2359.9611504038389</v>
      </c>
      <c r="L44" s="8">
        <f t="shared" si="32"/>
        <v>152.4041153830579</v>
      </c>
      <c r="M44" s="8">
        <f t="shared" si="32"/>
        <v>126.81299594694632</v>
      </c>
      <c r="N44" s="8">
        <f t="shared" si="32"/>
        <v>105.36215966995707</v>
      </c>
      <c r="O44" s="8">
        <f t="shared" si="32"/>
        <v>34.227925483499945</v>
      </c>
      <c r="P44" s="8">
        <f t="shared" si="32"/>
        <v>29.338221843000003</v>
      </c>
      <c r="Q44" s="8">
        <f t="shared" si="32"/>
        <v>24.448518202500015</v>
      </c>
      <c r="R44" s="8">
        <f t="shared" si="32"/>
        <v>19.558814561999991</v>
      </c>
      <c r="S44" s="8">
        <f t="shared" si="32"/>
        <v>14.669110921499998</v>
      </c>
      <c r="T44" s="8">
        <f t="shared" si="32"/>
        <v>9.7794072809999886</v>
      </c>
    </row>
    <row r="45" spans="1:20" ht="15.75" customHeight="1">
      <c r="A45" s="1" t="s">
        <v>232</v>
      </c>
      <c r="B45" s="10">
        <f>B35+B42</f>
        <v>26.714881260162457</v>
      </c>
      <c r="C45" s="10">
        <f t="shared" ref="C45:T45" si="33">C35+C42</f>
        <v>25.664568245790687</v>
      </c>
      <c r="D45" s="10">
        <f t="shared" si="33"/>
        <v>24.677423085000484</v>
      </c>
      <c r="E45" s="10">
        <f t="shared" si="33"/>
        <v>23.654052847941106</v>
      </c>
      <c r="F45" s="10">
        <f t="shared" si="33"/>
        <v>22.594748663142884</v>
      </c>
      <c r="G45" s="10">
        <f t="shared" si="33"/>
        <v>21.499729845977473</v>
      </c>
      <c r="H45" s="10">
        <f t="shared" si="33"/>
        <v>20.369160978780123</v>
      </c>
      <c r="I45" s="10">
        <f t="shared" si="33"/>
        <v>19.203165031449384</v>
      </c>
      <c r="J45" s="10">
        <f t="shared" si="33"/>
        <v>18.001833423128357</v>
      </c>
      <c r="K45" s="10">
        <f t="shared" si="33"/>
        <v>16.765233723710942</v>
      </c>
      <c r="L45" s="10">
        <f t="shared" si="33"/>
        <v>15.525374606533704</v>
      </c>
      <c r="M45" s="10">
        <f t="shared" si="33"/>
        <v>15.312247347394155</v>
      </c>
      <c r="N45" s="10">
        <f t="shared" si="33"/>
        <v>15.10010994764156</v>
      </c>
      <c r="O45" s="10">
        <f t="shared" si="33"/>
        <v>14.870616752734252</v>
      </c>
      <c r="P45" s="10">
        <f t="shared" si="33"/>
        <v>14.66323211523202</v>
      </c>
      <c r="Q45" s="10">
        <f t="shared" si="33"/>
        <v>14.455771687323349</v>
      </c>
      <c r="R45" s="10">
        <f t="shared" si="33"/>
        <v>14.248235469008245</v>
      </c>
      <c r="S45" s="10">
        <f t="shared" si="33"/>
        <v>14.040623460286715</v>
      </c>
      <c r="T45" s="10">
        <f t="shared" si="33"/>
        <v>13.832935661158764</v>
      </c>
    </row>
    <row r="46" spans="1:20" ht="15.75" customHeight="1">
      <c r="A46" s="5" t="s">
        <v>233</v>
      </c>
      <c r="B46" s="8">
        <f>B23</f>
        <v>23041.94732352053</v>
      </c>
      <c r="C46" s="8">
        <f>C23+B46</f>
        <v>43750.725542340828</v>
      </c>
      <c r="D46" s="8">
        <f t="shared" ref="D46:J46" si="34">D23+C46</f>
        <v>62139.61113409367</v>
      </c>
      <c r="E46" s="8">
        <f t="shared" si="34"/>
        <v>78219.561721838632</v>
      </c>
      <c r="F46" s="8">
        <f t="shared" si="34"/>
        <v>91999.343404023413</v>
      </c>
      <c r="G46" s="8">
        <f t="shared" si="34"/>
        <v>103485.96905940614</v>
      </c>
      <c r="H46" s="8">
        <f t="shared" si="34"/>
        <v>112685.04899099332</v>
      </c>
      <c r="I46" s="8">
        <f t="shared" si="34"/>
        <v>119601.07144119017</v>
      </c>
      <c r="J46" s="8">
        <f t="shared" si="34"/>
        <v>124237.62700392085</v>
      </c>
      <c r="K46" s="8">
        <f t="shared" ref="K46:T46" si="35">K23+J46</f>
        <v>126597.58815432468</v>
      </c>
      <c r="L46" s="8">
        <f t="shared" si="35"/>
        <v>126749.99226970774</v>
      </c>
      <c r="M46" s="8">
        <f t="shared" si="35"/>
        <v>126876.80526565469</v>
      </c>
      <c r="N46" s="8">
        <f t="shared" si="35"/>
        <v>126982.16742532465</v>
      </c>
      <c r="O46" s="8">
        <f t="shared" si="35"/>
        <v>127016.39535080815</v>
      </c>
      <c r="P46" s="8">
        <f t="shared" si="35"/>
        <v>127045.73357265115</v>
      </c>
      <c r="Q46" s="8">
        <f t="shared" si="35"/>
        <v>127070.18209085365</v>
      </c>
      <c r="R46" s="8">
        <f t="shared" si="35"/>
        <v>127089.74090541565</v>
      </c>
      <c r="S46" s="8">
        <f t="shared" si="35"/>
        <v>127104.41001633715</v>
      </c>
      <c r="T46" s="8">
        <f t="shared" si="35"/>
        <v>127114.18942361815</v>
      </c>
    </row>
    <row r="47" spans="1:20" ht="15.75" customHeight="1">
      <c r="A47" s="5" t="s">
        <v>234</v>
      </c>
      <c r="B47" s="8">
        <f>B35+B42</f>
        <v>26.714881260162457</v>
      </c>
      <c r="C47" s="8">
        <f>B47+C35+C42</f>
        <v>52.379449505953147</v>
      </c>
      <c r="D47" s="8">
        <f t="shared" ref="D47:I47" si="36">C47+D35+D42</f>
        <v>77.056872590953631</v>
      </c>
      <c r="E47" s="8">
        <f t="shared" si="36"/>
        <v>100.71092543889473</v>
      </c>
      <c r="F47" s="8">
        <f t="shared" si="36"/>
        <v>123.30567410203763</v>
      </c>
      <c r="G47" s="8">
        <f t="shared" si="36"/>
        <v>144.80540394801508</v>
      </c>
      <c r="H47" s="8">
        <f t="shared" si="36"/>
        <v>165.1745649267952</v>
      </c>
      <c r="I47" s="8">
        <f t="shared" si="36"/>
        <v>184.3777299582446</v>
      </c>
      <c r="J47" s="8">
        <f>I47+J35+J42</f>
        <v>202.37956338137295</v>
      </c>
      <c r="K47" s="8">
        <f t="shared" ref="K47:T47" si="37">J47+K35+K42</f>
        <v>219.14479710508388</v>
      </c>
      <c r="L47" s="8">
        <f t="shared" si="37"/>
        <v>234.6701717116176</v>
      </c>
      <c r="M47" s="8">
        <f t="shared" si="37"/>
        <v>249.98241905901176</v>
      </c>
      <c r="N47" s="8">
        <f t="shared" si="37"/>
        <v>265.08252900665337</v>
      </c>
      <c r="O47" s="8">
        <f t="shared" si="37"/>
        <v>279.95314575938767</v>
      </c>
      <c r="P47" s="8">
        <f t="shared" si="37"/>
        <v>294.61637787461973</v>
      </c>
      <c r="Q47" s="8">
        <f t="shared" si="37"/>
        <v>309.07214956194304</v>
      </c>
      <c r="R47" s="8">
        <f t="shared" si="37"/>
        <v>323.32038503095129</v>
      </c>
      <c r="S47" s="8">
        <f t="shared" si="37"/>
        <v>337.36100849123801</v>
      </c>
      <c r="T47" s="8">
        <f t="shared" si="37"/>
        <v>351.1939441523968</v>
      </c>
    </row>
    <row r="49" spans="1:20" ht="15.75" customHeight="1">
      <c r="A49" s="11" t="s">
        <v>235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5.75" customHeight="1">
      <c r="A50" s="11" t="s">
        <v>236</v>
      </c>
      <c r="B50" s="12">
        <v>0</v>
      </c>
      <c r="C50" s="12">
        <v>5</v>
      </c>
      <c r="D50" s="12">
        <v>10</v>
      </c>
      <c r="E50" s="12">
        <v>15</v>
      </c>
      <c r="F50" s="12">
        <v>20</v>
      </c>
      <c r="G50" s="12">
        <v>25</v>
      </c>
      <c r="H50" s="12">
        <v>30</v>
      </c>
      <c r="I50" s="12">
        <v>35</v>
      </c>
      <c r="J50" s="12">
        <v>40</v>
      </c>
      <c r="K50" s="12">
        <v>45</v>
      </c>
      <c r="L50" s="12">
        <v>50</v>
      </c>
      <c r="M50" s="12">
        <v>55</v>
      </c>
      <c r="N50" s="12">
        <v>60</v>
      </c>
      <c r="O50" s="12">
        <v>65</v>
      </c>
      <c r="P50" s="12">
        <v>70</v>
      </c>
      <c r="Q50" s="12">
        <v>75</v>
      </c>
      <c r="R50" s="12">
        <v>80</v>
      </c>
      <c r="S50" s="12">
        <v>85</v>
      </c>
      <c r="T50" s="12">
        <v>90</v>
      </c>
    </row>
    <row r="51" spans="1:20" ht="15.75" customHeight="1">
      <c r="A51" s="11" t="s">
        <v>237</v>
      </c>
      <c r="B51" s="12">
        <v>0</v>
      </c>
      <c r="C51" s="12">
        <v>5</v>
      </c>
      <c r="D51" s="12">
        <v>10</v>
      </c>
      <c r="E51" s="12">
        <v>15</v>
      </c>
      <c r="F51" s="12">
        <v>20</v>
      </c>
      <c r="G51" s="12">
        <v>25</v>
      </c>
      <c r="H51" s="12">
        <v>30</v>
      </c>
      <c r="I51" s="12">
        <v>35</v>
      </c>
      <c r="J51" s="12">
        <v>40</v>
      </c>
      <c r="K51" s="12">
        <v>45</v>
      </c>
      <c r="L51" s="12">
        <v>50</v>
      </c>
      <c r="M51" s="12">
        <v>55</v>
      </c>
      <c r="N51" s="12">
        <v>60</v>
      </c>
      <c r="O51" s="12">
        <v>65</v>
      </c>
      <c r="P51" s="12">
        <v>70</v>
      </c>
      <c r="Q51" s="12">
        <v>75</v>
      </c>
      <c r="R51" s="12">
        <v>80</v>
      </c>
      <c r="S51" s="12">
        <v>85</v>
      </c>
      <c r="T51" s="12">
        <v>90</v>
      </c>
    </row>
    <row r="52" spans="1:20" ht="15.75" customHeight="1">
      <c r="A52" s="11" t="s">
        <v>219</v>
      </c>
      <c r="B52" s="12">
        <v>2.75</v>
      </c>
      <c r="C52" s="12">
        <f>B52*$B$56</f>
        <v>2.2000000000000002</v>
      </c>
      <c r="D52" s="12">
        <f t="shared" ref="D52:J52" si="38">C52*$B$56</f>
        <v>1.7600000000000002</v>
      </c>
      <c r="E52" s="12">
        <f t="shared" si="38"/>
        <v>1.4080000000000004</v>
      </c>
      <c r="F52" s="12">
        <f t="shared" si="38"/>
        <v>1.1264000000000003</v>
      </c>
      <c r="G52" s="12">
        <f t="shared" si="38"/>
        <v>0.90112000000000025</v>
      </c>
      <c r="H52" s="12">
        <f t="shared" si="38"/>
        <v>0.7208960000000002</v>
      </c>
      <c r="I52" s="12">
        <f t="shared" si="38"/>
        <v>0.57671680000000014</v>
      </c>
      <c r="J52" s="12">
        <f t="shared" si="38"/>
        <v>0.46137344000000013</v>
      </c>
      <c r="K52" s="12">
        <f t="shared" ref="K52:T52" si="39">J52*$B$56</f>
        <v>0.36909875200000014</v>
      </c>
      <c r="L52" s="12">
        <f t="shared" si="39"/>
        <v>0.29527900160000015</v>
      </c>
      <c r="M52" s="12">
        <f t="shared" si="39"/>
        <v>0.23622320128000013</v>
      </c>
      <c r="N52" s="12">
        <f t="shared" si="39"/>
        <v>0.18897856102400012</v>
      </c>
      <c r="O52" s="12">
        <v>0</v>
      </c>
      <c r="P52" s="12">
        <v>0</v>
      </c>
      <c r="Q52" s="12">
        <v>0</v>
      </c>
      <c r="R52" s="12">
        <f t="shared" si="39"/>
        <v>0</v>
      </c>
      <c r="S52" s="12">
        <f t="shared" si="39"/>
        <v>0</v>
      </c>
      <c r="T52" s="12">
        <f t="shared" si="39"/>
        <v>0</v>
      </c>
    </row>
    <row r="53" spans="1:20" ht="15.75" customHeight="1">
      <c r="A53" s="11" t="s">
        <v>238</v>
      </c>
      <c r="B53" s="12">
        <v>2.3149999999999999</v>
      </c>
      <c r="C53" s="12">
        <f>B53*$B$55</f>
        <v>1.8520000000000001</v>
      </c>
      <c r="D53" s="12">
        <f t="shared" ref="D53:J53" si="40">C53*$B$55</f>
        <v>1.4816000000000003</v>
      </c>
      <c r="E53" s="12">
        <f t="shared" si="40"/>
        <v>1.1852800000000003</v>
      </c>
      <c r="F53" s="12">
        <f t="shared" si="40"/>
        <v>0.94822400000000029</v>
      </c>
      <c r="G53" s="12">
        <f t="shared" si="40"/>
        <v>0.75857920000000023</v>
      </c>
      <c r="H53" s="12">
        <f t="shared" si="40"/>
        <v>0.60686336000000018</v>
      </c>
      <c r="I53" s="12">
        <f t="shared" si="40"/>
        <v>0.48549068800000017</v>
      </c>
      <c r="J53" s="12">
        <f t="shared" si="40"/>
        <v>0.38839255040000015</v>
      </c>
      <c r="K53" s="12">
        <f t="shared" ref="K53:T53" si="41">J53*$B$55</f>
        <v>0.31071404032000016</v>
      </c>
      <c r="L53" s="12">
        <f t="shared" si="41"/>
        <v>0.24857123225600014</v>
      </c>
      <c r="M53" s="12">
        <f t="shared" si="41"/>
        <v>0.19885698580480013</v>
      </c>
      <c r="N53" s="12">
        <f t="shared" si="41"/>
        <v>0.15908558864384012</v>
      </c>
      <c r="O53" s="12">
        <v>0</v>
      </c>
      <c r="P53" s="12">
        <f t="shared" si="41"/>
        <v>0</v>
      </c>
      <c r="Q53" s="12">
        <f t="shared" si="41"/>
        <v>0</v>
      </c>
      <c r="R53" s="12">
        <f t="shared" si="41"/>
        <v>0</v>
      </c>
      <c r="S53" s="12">
        <f t="shared" si="41"/>
        <v>0</v>
      </c>
      <c r="T53" s="12">
        <f t="shared" si="41"/>
        <v>0</v>
      </c>
    </row>
    <row r="55" spans="1:20" ht="15.75" customHeight="1">
      <c r="A55" s="11" t="s">
        <v>239</v>
      </c>
      <c r="B55" s="12">
        <v>0.8</v>
      </c>
    </row>
    <row r="56" spans="1:20" ht="15.75" customHeight="1">
      <c r="A56" s="11" t="s">
        <v>240</v>
      </c>
      <c r="B56" s="12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23DF-D37F-6A44-A8E8-CC1E6D1013A3}">
  <dimension ref="E22:G27"/>
  <sheetViews>
    <sheetView workbookViewId="0">
      <selection activeCell="F36" sqref="F36:F37"/>
    </sheetView>
    <sheetView workbookViewId="1"/>
  </sheetViews>
  <sheetFormatPr defaultColWidth="11.42578125" defaultRowHeight="12.95"/>
  <cols>
    <col min="5" max="6" width="17.28515625" bestFit="1" customWidth="1"/>
  </cols>
  <sheetData>
    <row r="22" spans="5:7">
      <c r="E22" s="20" t="s">
        <v>10</v>
      </c>
      <c r="F22" s="5" t="s">
        <v>228</v>
      </c>
      <c r="G22" s="5" t="s">
        <v>226</v>
      </c>
    </row>
    <row r="23" spans="5:7" ht="15">
      <c r="E23" s="1" t="s">
        <v>2</v>
      </c>
      <c r="F23" s="4">
        <v>0.95974235100000005</v>
      </c>
      <c r="G23" s="6">
        <v>1.0074000000000001</v>
      </c>
    </row>
    <row r="24" spans="5:7" ht="15">
      <c r="E24" s="1" t="s">
        <v>4</v>
      </c>
      <c r="F24" s="4">
        <v>1.15136876</v>
      </c>
      <c r="G24" s="6">
        <v>1.0074000000000001</v>
      </c>
    </row>
    <row r="25" spans="5:7" ht="15">
      <c r="E25" s="1" t="s">
        <v>5</v>
      </c>
      <c r="F25" s="4">
        <v>0.77832528199999995</v>
      </c>
      <c r="G25" s="6">
        <v>4.3400000000000001E-3</v>
      </c>
    </row>
    <row r="26" spans="5:7" ht="15">
      <c r="E26" s="1" t="s">
        <v>224</v>
      </c>
      <c r="F26" s="4">
        <v>0.81159420299999996</v>
      </c>
      <c r="G26" s="6">
        <v>1.56</v>
      </c>
    </row>
    <row r="27" spans="5:7" ht="15">
      <c r="E27" s="1" t="s">
        <v>7</v>
      </c>
      <c r="F27" s="13">
        <v>0.59544737435203965</v>
      </c>
      <c r="G27" s="6">
        <v>5.8590778523489933E-3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EF21-66C6-4238-B5AE-16761FC72DA1}">
  <dimension ref="A1"/>
  <sheetViews>
    <sheetView workbookViewId="0"/>
    <sheetView workbookViewId="1"/>
  </sheetViews>
  <sheetFormatPr defaultColWidth="8.85546875" defaultRowHeight="12.9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2af4ff-75cf-48be-9503-79741c0f580d}" enabled="1" method="Standard" siteId="{43d2115b-a55e-46b6-9df7-b03388ecfc6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2025-06-11T13:36:11Z</dcterms:created>
  <dcterms:modified xsi:type="dcterms:W3CDTF">2025-06-25T08:24:02Z</dcterms:modified>
  <cp:category/>
  <cp:contentStatus/>
</cp:coreProperties>
</file>